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 sheetId="1" r:id="rId4"/>
    <sheet state="visible" name="Data Exhibit-1" sheetId="2" r:id="rId5"/>
    <sheet state="visible" name="Data Exhibit-2" sheetId="3" r:id="rId6"/>
    <sheet state="visible" name="Data Exhibit-3" sheetId="4" r:id="rId7"/>
    <sheet state="visible" name="Data Exhibit-4" sheetId="5" r:id="rId8"/>
    <sheet state="visible" name="Risk Score" sheetId="6" r:id="rId9"/>
    <sheet state="visible" name="inventory change" sheetId="7" r:id="rId10"/>
    <sheet state="visible" name="Obsolete Inventory" sheetId="8" r:id="rId11"/>
    <sheet state="visible" name="Capacity Constraint" sheetId="9" r:id="rId12"/>
  </sheets>
  <definedNames/>
  <calcPr/>
  <extLst>
    <ext uri="GoogleSheetsCustomDataVersion1">
      <go:sheetsCustomData xmlns:go="http://customooxmlschemas.google.com/" r:id="rId13" roundtripDataSignature="AMtx7mjeu97eADn90Z3ySIDkrYwfBvUa4g=="/>
    </ext>
  </extLst>
</workbook>
</file>

<file path=xl/sharedStrings.xml><?xml version="1.0" encoding="utf-8"?>
<sst xmlns="http://schemas.openxmlformats.org/spreadsheetml/2006/main" count="420" uniqueCount="168">
  <si>
    <t xml:space="preserve">Introduction </t>
  </si>
  <si>
    <r>
      <rPr>
        <rFont val="Verdana"/>
        <color theme="1"/>
        <sz val="12.0"/>
      </rPr>
      <t>This is the data exhibits that will be accompanying the</t>
    </r>
    <r>
      <rPr>
        <rFont val="Verdana"/>
        <b/>
        <color theme="1"/>
        <sz val="12.0"/>
      </rPr>
      <t xml:space="preserve"> "ASCM School Round 2020-21 Case Competition"</t>
    </r>
    <r>
      <rPr>
        <rFont val="Verdana"/>
        <color theme="1"/>
        <sz val="12.0"/>
      </rPr>
      <t xml:space="preserve"> to provide clarity on the situation and support on which the solutions should be formed. The data exhibits highlight </t>
    </r>
    <r>
      <rPr>
        <rFont val="Verdana"/>
        <color theme="1"/>
        <sz val="12.0"/>
      </rPr>
      <t>3 main areas: Supplier Risk, Inventory SKU Data, Capacity Constraint.</t>
    </r>
    <r>
      <rPr>
        <rFont val="Verdana"/>
        <color theme="1"/>
        <sz val="12.0"/>
      </rPr>
      <t xml:space="preserve"> The data sets in the exhibit are distinct and will provide different insights, which may or may not be codependent among each other.</t>
    </r>
  </si>
  <si>
    <t>Table of Content</t>
  </si>
  <si>
    <t>Data Exhibit-1</t>
  </si>
  <si>
    <t>This sheet contains data about the suppliers of MediCrystals collected by the 'Risk Complaince' team. Find the description of each column below:
Supplier Name - Name of the supplier 
Location - Location of the supplier warehouse from which the product is supplied to MediCrystals
Revenue - Revenue of the suppliers for FY 2019
Cash from Operations -  Cash flow from Operations reported by the supplier in their annual financial statements
Credit Rating - Credit rating provided by D&amp;B
S-OTD - Supplier On-time delivery (S-OTD) performance for the past 12 months
Single Source -"Y" - if the supplier is the only qualified source of supply for the product; "N" - if alternate suppliers are available to supply the product
IP Protection - "Y" - if the supplier owns an IP for the product supplied and "N" if the supplier doesn't own any IP
Data security - Internal scoring done for each supplier by MediCrystals assessing supplier's systems &amp; Data security on a scale of 0-10 (10 indicates excellent systems &amp; data security and 0 indicates very poor systems &amp; data security)
Labor Unrests - "Y" indicates if the supplier has faced any labor unrests in the past 12 months. "N" if no labor unrests have been faced by the supplier in the past 12 months.
Environmental Incidents - "Y" indicates if the supplier has faced any environmental incidents in the past 12 months. "N" if no environmental incidents have been faced by the supplier in the past 12 months.</t>
  </si>
  <si>
    <t xml:space="preserve"> </t>
  </si>
  <si>
    <t>Data Exhibit-2</t>
  </si>
  <si>
    <t>This sheet contains data about the inventory at GlasWork. Each column describes the SKU information as described below:
SKU - SKU NUmber
Std. Price ($) - Price of each unit of SKU
On-Hand Stock ($) - Total stock on-hand as of 30th Sep'20         
APU (units) - Average monthly consumption (30 days) of the SKU
APU Trend - Anticipated APU trend provided by marketing (e.g. 50% indicates 50% increase in APU consumption)
S-OTD - Supplier On-time delivery (S-OTD) performance for the past 12 months
Demand variability (COV) - Demand Coefficient of variance for the past 12 months
Lead Time (days) - Lead time in days to procure the SKU
Assumptions to be taken into consideration:
- The Minimum Order Quantity (MOQ) is equal to one lead-time demand
- The service level targeted can be assumed to be 95%
- The expiry for all the mentioned SKUs is one year</t>
  </si>
  <si>
    <t>Data Exhibit-3</t>
  </si>
  <si>
    <r>
      <rPr>
        <rFont val="Verdana"/>
        <color theme="1"/>
        <sz val="12.0"/>
      </rPr>
      <t xml:space="preserve">This sheet has 4 tables with data related to demand for the products from Fabricadas. The first table has the demand projections for the year 2020, starting from Q3 of 2020 to Q2 of 2021 for each product in units of lots of each product manufactured in a single quarter.
The second table mentions the cycle time for each product in number of hours for each lot. The third table mentions cycle time for each product broken up according to the respective process times, in number of hours for each lot.
The final table of the sheet contains the net lot equivalents rejected in a quarter by Fabricadas, averaged from the previous year's data.
</t>
    </r>
    <r>
      <rPr>
        <rFont val="Verdana"/>
        <b/>
        <color theme="1"/>
        <sz val="12.0"/>
      </rPr>
      <t xml:space="preserve">
</t>
    </r>
  </si>
  <si>
    <t>Data Exhibit-4</t>
  </si>
  <si>
    <t xml:space="preserve">According to the plans shared with the team, steps for manufacturing can be said to have the following processes : the glass tubing capacity unit, the hot-forming process unit that creates the required shape, washing and inspection unit and finally the packing and distribution unit.
Each plant manufactures the three products: Ampoules, Tubular Vials and Glass Syringes. Each product has it's own separate movement through the manufacturing chain which is shown in the figure of this sheet. 
Below figure is the data on shutdowns of Fabricadas provided by the Plant Manager. Each column gives the number of days a particular unit of the plant remains shut in a year, on an average and for what reasons.
Note: For one plant, only one product can undergo one process at a time. Mention any assumptions if required with clear reasoning mentioned alongside.
</t>
  </si>
  <si>
    <t>Data as of 30th Sep'20</t>
  </si>
  <si>
    <t>Supplier Name</t>
  </si>
  <si>
    <t>Location</t>
  </si>
  <si>
    <t>Revenue($) Million</t>
  </si>
  <si>
    <r>
      <rPr>
        <rFont val="Verdana"/>
        <b/>
        <color theme="0"/>
        <sz val="14.0"/>
      </rPr>
      <t>Cash from Operations</t>
    </r>
    <r>
      <rPr>
        <rFont val="Verdana"/>
        <b/>
        <color theme="0"/>
        <sz val="9.0"/>
      </rPr>
      <t xml:space="preserve"> </t>
    </r>
  </si>
  <si>
    <t>Credit Rating</t>
  </si>
  <si>
    <t>S-OTD</t>
  </si>
  <si>
    <t>Single Source</t>
  </si>
  <si>
    <t>IP Protection</t>
  </si>
  <si>
    <t>Data security</t>
  </si>
  <si>
    <r>
      <rPr>
        <rFont val="Verdana"/>
        <b/>
        <color theme="0"/>
        <sz val="9.0"/>
      </rPr>
      <t>L</t>
    </r>
    <r>
      <rPr>
        <rFont val="Verdana"/>
        <b/>
        <color theme="0"/>
        <sz val="14.0"/>
      </rPr>
      <t>abour Unrests</t>
    </r>
  </si>
  <si>
    <t>Environmental Incidents</t>
  </si>
  <si>
    <t>Regulatory</t>
  </si>
  <si>
    <t>Finance</t>
  </si>
  <si>
    <t>Product Guarantee</t>
  </si>
  <si>
    <t>Data Security</t>
  </si>
  <si>
    <t>Comprehensive score</t>
  </si>
  <si>
    <t>Plaxian</t>
  </si>
  <si>
    <t>US</t>
  </si>
  <si>
    <t>Y</t>
  </si>
  <si>
    <t>N</t>
  </si>
  <si>
    <t>GutesGlas</t>
  </si>
  <si>
    <t>Germany</t>
  </si>
  <si>
    <t>Boavidro</t>
  </si>
  <si>
    <t>Brazil</t>
  </si>
  <si>
    <t>Saanch</t>
  </si>
  <si>
    <t>India</t>
  </si>
  <si>
    <t>RealGlass</t>
  </si>
  <si>
    <t>China</t>
  </si>
  <si>
    <t>Optikiet</t>
  </si>
  <si>
    <t>BestOGlass</t>
  </si>
  <si>
    <t>MedicMetric</t>
  </si>
  <si>
    <t>Philippines</t>
  </si>
  <si>
    <t>Shale</t>
  </si>
  <si>
    <t>Saudi Arabia</t>
  </si>
  <si>
    <t>Opticful</t>
  </si>
  <si>
    <t>Italy</t>
  </si>
  <si>
    <t>basicPharm</t>
  </si>
  <si>
    <t>PharmyLeaf</t>
  </si>
  <si>
    <t>Total(in $) Million</t>
  </si>
  <si>
    <t>0-single source</t>
  </si>
  <si>
    <t>Proprotion</t>
  </si>
  <si>
    <r>
      <rPr>
        <rFont val="Verdana"/>
        <b/>
        <color theme="0"/>
        <sz val="14.0"/>
      </rPr>
      <t>Cash from Operations</t>
    </r>
    <r>
      <rPr>
        <rFont val="Verdana"/>
        <b/>
        <color theme="0"/>
        <sz val="9.0"/>
      </rPr>
      <t xml:space="preserve"> </t>
    </r>
  </si>
  <si>
    <t>Cash from operations is usually the most reliable flow of cash in a company</t>
  </si>
  <si>
    <t>Finance score</t>
  </si>
  <si>
    <t xml:space="preserve">SKU </t>
  </si>
  <si>
    <t>Std. Price ($)</t>
  </si>
  <si>
    <t>On-Hand Stock ($)</t>
  </si>
  <si>
    <t>APU
(units)</t>
  </si>
  <si>
    <t>APU Trend</t>
  </si>
  <si>
    <t>Demand variability (COV)</t>
  </si>
  <si>
    <t>Lead Time (days)</t>
  </si>
  <si>
    <t>Demand Forecasted</t>
  </si>
  <si>
    <t>Productioon Required</t>
  </si>
  <si>
    <t>Inventory ($)</t>
  </si>
  <si>
    <t>Inventory (in units)</t>
  </si>
  <si>
    <t>Should it be Shattered?</t>
  </si>
  <si>
    <t>Money Saved</t>
  </si>
  <si>
    <t>Difference in %  of Current and predicted inventory value</t>
  </si>
  <si>
    <t>Demand History and Projections</t>
  </si>
  <si>
    <t>Demand Projections</t>
  </si>
  <si>
    <t>Q3 2020 (actual)</t>
  </si>
  <si>
    <t>Q4 2020</t>
  </si>
  <si>
    <t>Q1 2021</t>
  </si>
  <si>
    <t>Q2 2021</t>
  </si>
  <si>
    <t>Yearly Demand</t>
  </si>
  <si>
    <t>[in lots]</t>
  </si>
  <si>
    <t>Ampoules</t>
  </si>
  <si>
    <t>Vials</t>
  </si>
  <si>
    <t>Syringes</t>
  </si>
  <si>
    <t>Product-wise cycle time</t>
  </si>
  <si>
    <t>Product</t>
  </si>
  <si>
    <t>Cycle Time (hours)</t>
  </si>
  <si>
    <t>Cycle time breakup by product and line</t>
  </si>
  <si>
    <t>Cycle Time (hours/process)</t>
  </si>
  <si>
    <t>Tubing</t>
  </si>
  <si>
    <t>Hot-forming</t>
  </si>
  <si>
    <t>Washing</t>
  </si>
  <si>
    <t>Packing</t>
  </si>
  <si>
    <t>Net lot equivalent rejected in a quarter</t>
  </si>
  <si>
    <t>Bend tubing Rejects</t>
  </si>
  <si>
    <t>Contamination rejects</t>
  </si>
  <si>
    <t>Glass breakages</t>
  </si>
  <si>
    <t>Air bubbles</t>
  </si>
  <si>
    <t>Total rejected lots</t>
  </si>
  <si>
    <t>To be Produced</t>
  </si>
  <si>
    <t>Total Time</t>
  </si>
  <si>
    <t>Current Production(16hrs)</t>
  </si>
  <si>
    <t>New Production(24 hours)</t>
  </si>
  <si>
    <t>Improvement</t>
  </si>
  <si>
    <t>Working days(w/o shutdowns)</t>
  </si>
  <si>
    <t>Ampoules(w/o rejections)</t>
  </si>
  <si>
    <t>Vials(w/o rejections)</t>
  </si>
  <si>
    <t>Syringes(w/o rejections)</t>
  </si>
  <si>
    <t>4-step manufacturing process for all 3 products in Fabricadas</t>
  </si>
  <si>
    <t>Fabricadas Utilization and Stoppages</t>
  </si>
  <si>
    <t>Unit</t>
  </si>
  <si>
    <t>Weekends and Holidays</t>
  </si>
  <si>
    <t xml:space="preserve">Planned shutdowns </t>
  </si>
  <si>
    <t>Unplanned shutdowns</t>
  </si>
  <si>
    <t>Tubing #1</t>
  </si>
  <si>
    <t>Tubing #2</t>
  </si>
  <si>
    <t>Forming #1</t>
  </si>
  <si>
    <t>Forming #2</t>
  </si>
  <si>
    <t>Washing #1</t>
  </si>
  <si>
    <t>Washing #2</t>
  </si>
  <si>
    <t>Washing #3</t>
  </si>
  <si>
    <t>Washing #4</t>
  </si>
  <si>
    <t>Packing #1</t>
  </si>
  <si>
    <t>Packing #2</t>
  </si>
  <si>
    <t>Packing #3</t>
  </si>
  <si>
    <t>Packing #4</t>
  </si>
  <si>
    <t>Packing #5</t>
  </si>
  <si>
    <t>Packing #6</t>
  </si>
  <si>
    <t>Risk in Cost</t>
  </si>
  <si>
    <t>Revenue(in Million $)</t>
  </si>
  <si>
    <t>Cash from Operations (in Million $)</t>
  </si>
  <si>
    <t>proportion*100</t>
  </si>
  <si>
    <t>Labour Unrests</t>
  </si>
  <si>
    <t>Risk score</t>
  </si>
  <si>
    <t>NR no risk-1</t>
  </si>
  <si>
    <t>R</t>
  </si>
  <si>
    <t>R risk - 0.5</t>
  </si>
  <si>
    <t>NR</t>
  </si>
  <si>
    <t>HR high risk-0</t>
  </si>
  <si>
    <t> </t>
  </si>
  <si>
    <t>HR</t>
  </si>
  <si>
    <t>Financial Strength</t>
  </si>
  <si>
    <t>Revenue/total revenue</t>
  </si>
  <si>
    <t>cfo/total cfo</t>
  </si>
  <si>
    <t>Score</t>
  </si>
  <si>
    <t>all the individual score are scaled down to 0-1 range before calculating the score</t>
  </si>
  <si>
    <t>to score credit rating we made appropriate change so that it do not diturb the montony of the score</t>
  </si>
  <si>
    <t>credit rating score=1-credit rating/5</t>
  </si>
  <si>
    <t>score is calculated given equal weightage to all the measures</t>
  </si>
  <si>
    <t>credit score*0.25 + revenue score*0.25+cfm score*0.25+IP protection*0.25</t>
  </si>
  <si>
    <t>refer to the doc also</t>
  </si>
  <si>
    <t>0-doest not possess ip protection</t>
  </si>
  <si>
    <t>1-possess</t>
  </si>
  <si>
    <t>Cyber Risk</t>
  </si>
  <si>
    <t>score</t>
  </si>
  <si>
    <t>service  guarantee</t>
  </si>
  <si>
    <t>score is calculated giving 25 percentage weightage tp S-OTD  and rst to single souce</t>
  </si>
  <si>
    <t>Comprehensive</t>
  </si>
  <si>
    <t xml:space="preserve">Cash from Operations </t>
  </si>
  <si>
    <t>Revenue/cash</t>
  </si>
  <si>
    <t>Proportion</t>
  </si>
  <si>
    <t>%</t>
  </si>
  <si>
    <t>Demand forecasted</t>
  </si>
  <si>
    <t>Required production</t>
  </si>
  <si>
    <t>Predicted Inventory ($)</t>
  </si>
  <si>
    <t>We are considering a few rows out of the given data in order to be able to explain.</t>
  </si>
  <si>
    <t xml:space="preserve">Obsolete Inventory </t>
  </si>
  <si>
    <t>Total number of inventory items to be shattered</t>
  </si>
  <si>
    <t>Rank</t>
  </si>
  <si>
    <t>cumulative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</si>
</sst>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_);_(* \(#,##0\);_(* &quot;-&quot;??_);_(@_)"/>
  </numFmts>
  <fonts count="71">
    <font>
      <sz val="11.0"/>
      <color theme="1"/>
      <name val="Calibri"/>
      <scheme val="minor"/>
    </font>
    <font>
      <sz val="10.0"/>
      <color theme="1"/>
      <name val="Verdana"/>
    </font>
    <font>
      <b/>
      <sz val="14.0"/>
      <color theme="1"/>
      <name val="Verdana"/>
    </font>
    <font/>
    <font>
      <sz val="12.0"/>
      <color theme="1"/>
      <name val="Verdana"/>
    </font>
    <font>
      <b/>
      <sz val="14.0"/>
      <color theme="0"/>
      <name val="Verdana"/>
    </font>
    <font>
      <sz val="9.0"/>
      <color rgb="FF000000"/>
      <name val="Verdana"/>
    </font>
    <font>
      <sz val="9.0"/>
      <color theme="1"/>
      <name val="Verdana"/>
    </font>
    <font>
      <b/>
      <sz val="9.0"/>
      <color theme="0"/>
      <name val="Verdana"/>
    </font>
    <font>
      <b/>
      <sz val="14.0"/>
      <color rgb="FFFFFFFF"/>
      <name val="Verdana"/>
    </font>
    <font>
      <sz val="20.0"/>
      <color theme="1"/>
      <name val="Times New Roman"/>
    </font>
    <font>
      <sz val="20.0"/>
      <color rgb="FF0A0A0A"/>
      <name val="Times New Roman"/>
    </font>
    <font>
      <b/>
      <sz val="19.0"/>
      <color theme="1"/>
      <name val="Verdana"/>
    </font>
    <font>
      <b/>
      <sz val="12.0"/>
      <color rgb="FF202124"/>
      <name val="Arial"/>
    </font>
    <font>
      <b/>
      <sz val="15.0"/>
      <color theme="1"/>
      <name val="Verdana"/>
    </font>
    <font>
      <sz val="18.0"/>
      <color theme="1"/>
      <name val="Times New Roman"/>
    </font>
    <font>
      <b/>
      <sz val="9.0"/>
      <color rgb="FFFFFFFF"/>
      <name val="Verdana"/>
    </font>
    <font>
      <sz val="11.0"/>
      <color theme="1"/>
      <name val="Verdana"/>
    </font>
    <font>
      <b/>
      <sz val="16.0"/>
      <color theme="0"/>
      <name val="Times New Roman"/>
    </font>
    <font>
      <b/>
      <sz val="16.0"/>
      <color theme="1"/>
      <name val="Times New Roman"/>
    </font>
    <font>
      <sz val="16.0"/>
      <color theme="1"/>
      <name val="Times New Roman"/>
    </font>
    <font>
      <sz val="16.0"/>
      <color rgb="FF0A0A0A"/>
      <name val="Times New Roman"/>
    </font>
    <font>
      <b/>
      <sz val="11.0"/>
      <color theme="1"/>
      <name val="Verdana"/>
    </font>
    <font>
      <sz val="11.0"/>
      <color rgb="FF000000"/>
      <name val="Verdana"/>
    </font>
    <font>
      <b/>
      <sz val="10.0"/>
      <color theme="0"/>
      <name val="Verdana"/>
    </font>
    <font>
      <sz val="16.0"/>
      <color theme="1"/>
      <name val="Verdana"/>
    </font>
    <font>
      <b/>
      <sz val="16.0"/>
      <color theme="0"/>
      <name val="Verdana"/>
    </font>
    <font>
      <b/>
      <sz val="19.0"/>
      <color theme="1"/>
      <name val="Calibri"/>
    </font>
    <font>
      <sz val="11.0"/>
      <color theme="1"/>
      <name val="Calibri"/>
    </font>
    <font>
      <b/>
      <sz val="10.0"/>
      <color rgb="FF050505"/>
      <name val="Arial"/>
    </font>
    <font>
      <sz val="11.0"/>
      <color rgb="FF050505"/>
      <name val="Arial"/>
    </font>
    <font>
      <sz val="10.0"/>
      <color theme="1"/>
      <name val="Times New Roman"/>
    </font>
    <font>
      <b/>
      <sz val="11.0"/>
      <color rgb="FFFF0000"/>
      <name val="Arial"/>
    </font>
    <font>
      <b/>
      <sz val="10.0"/>
      <color theme="1"/>
      <name val="Verdana"/>
    </font>
    <font>
      <b/>
      <sz val="20.0"/>
      <color theme="1"/>
      <name val="Calibri"/>
    </font>
    <font>
      <b/>
      <sz val="11.0"/>
      <color rgb="FF00B050"/>
      <name val="Arial"/>
    </font>
    <font>
      <sz val="11.0"/>
      <color rgb="FF0070C0"/>
      <name val="Arial"/>
    </font>
    <font>
      <b/>
      <sz val="11.0"/>
      <color rgb="FF0070C0"/>
      <name val="Arial"/>
    </font>
    <font>
      <color theme="1"/>
      <name val="Calibri"/>
      <scheme val="minor"/>
    </font>
    <font>
      <b/>
      <sz val="20.0"/>
      <color rgb="FFFF0000"/>
      <name val="Calibri"/>
    </font>
    <font>
      <b/>
      <sz val="11.0"/>
      <color theme="1"/>
      <name val="Arial"/>
    </font>
    <font>
      <b/>
      <sz val="11.0"/>
      <color rgb="FF050505"/>
      <name val="Arial"/>
    </font>
    <font>
      <b/>
      <sz val="11.0"/>
      <color rgb="FF000000"/>
      <name val="Arial"/>
    </font>
    <font>
      <sz val="12.0"/>
      <color rgb="FF050505"/>
      <name val="Arial"/>
    </font>
    <font>
      <sz val="12.0"/>
      <color theme="1"/>
      <name val="Arial"/>
    </font>
    <font>
      <sz val="12.0"/>
      <color rgb="FF000000"/>
      <name val="Arial"/>
    </font>
    <font>
      <sz val="12.0"/>
      <color rgb="FFFF0000"/>
      <name val="Arial"/>
    </font>
    <font>
      <sz val="12.0"/>
      <color rgb="FF00B050"/>
      <name val="Arial"/>
    </font>
    <font>
      <sz val="12.0"/>
      <color rgb="FF050505"/>
      <name val="&quot;Times New Roman&quot;"/>
    </font>
    <font>
      <sz val="11.0"/>
      <color rgb="FF000000"/>
      <name val="Calibri"/>
    </font>
    <font>
      <b/>
      <sz val="12.0"/>
      <color rgb="FF050505"/>
      <name val="Arial"/>
    </font>
    <font>
      <b/>
      <color rgb="FF000000"/>
      <name val="Verdana"/>
    </font>
    <font>
      <color rgb="FF000000"/>
      <name val="&quot;Times New Roman&quot;"/>
    </font>
    <font>
      <color rgb="FF0A0A0A"/>
      <name val="&quot;Times New Roman&quot;"/>
    </font>
    <font>
      <sz val="11.0"/>
      <color rgb="FF00B050"/>
      <name val="Calibri"/>
    </font>
    <font>
      <sz val="11.0"/>
      <color rgb="FFFF0000"/>
      <name val="Calibri"/>
    </font>
    <font>
      <sz val="24.0"/>
      <color rgb="FFFF0000"/>
      <name val="Calibri"/>
      <scheme val="minor"/>
    </font>
    <font>
      <b/>
      <sz val="12.0"/>
      <color theme="1"/>
      <name val="Arial"/>
    </font>
    <font>
      <color rgb="FF000000"/>
      <name val="Calibri"/>
      <scheme val="minor"/>
    </font>
    <font>
      <color rgb="FF00B050"/>
      <name val="Calibri"/>
      <scheme val="minor"/>
    </font>
    <font>
      <color rgb="FFFF0000"/>
      <name val="Calibri"/>
      <scheme val="minor"/>
    </font>
    <font>
      <b/>
      <sz val="14.0"/>
      <color theme="1"/>
      <name val="Arial"/>
    </font>
    <font>
      <b/>
      <sz val="11.0"/>
      <color rgb="FFFFFFFF"/>
      <name val="Verdana"/>
    </font>
    <font>
      <b/>
      <color rgb="FFFFFFFF"/>
      <name val="Verdana"/>
    </font>
    <font>
      <b/>
      <color rgb="FFFFFFFF"/>
      <name val="Calibri"/>
    </font>
    <font>
      <sz val="11.0"/>
      <color rgb="FFFF0000"/>
      <name val="Arial"/>
    </font>
    <font>
      <b/>
      <sz val="11.0"/>
      <color rgb="FFFF0000"/>
      <name val="Calibri"/>
    </font>
    <font>
      <b/>
      <sz val="11.0"/>
      <color theme="0"/>
      <name val="Verdana"/>
    </font>
    <font>
      <b/>
      <sz val="13.0"/>
      <color rgb="FFFF0000"/>
      <name val="Calibri"/>
    </font>
    <font>
      <b/>
      <sz val="10.0"/>
      <color theme="0"/>
      <name val="Calibri"/>
    </font>
    <font>
      <sz val="11.0"/>
      <color rgb="FF000000"/>
      <name val="Inconsolata"/>
    </font>
  </fonts>
  <fills count="18">
    <fill>
      <patternFill patternType="none"/>
    </fill>
    <fill>
      <patternFill patternType="lightGray"/>
    </fill>
    <fill>
      <patternFill patternType="solid">
        <fgColor rgb="FFF2F2F2"/>
        <bgColor rgb="FFF2F2F2"/>
      </patternFill>
    </fill>
    <fill>
      <patternFill patternType="solid">
        <fgColor theme="1"/>
        <bgColor theme="1"/>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FFF2CC"/>
        <bgColor rgb="FFFFF2CC"/>
      </patternFill>
    </fill>
    <fill>
      <patternFill patternType="solid">
        <fgColor rgb="FFCFE2F3"/>
        <bgColor rgb="FFCFE2F3"/>
      </patternFill>
    </fill>
    <fill>
      <patternFill patternType="solid">
        <fgColor rgb="FFFFFFFF"/>
        <bgColor rgb="FFFFFFFF"/>
      </patternFill>
    </fill>
    <fill>
      <patternFill patternType="solid">
        <fgColor theme="0"/>
        <bgColor theme="0"/>
      </patternFill>
    </fill>
    <fill>
      <patternFill patternType="solid">
        <fgColor rgb="FFBDD6EE"/>
        <bgColor rgb="FFBDD6EE"/>
      </patternFill>
    </fill>
    <fill>
      <patternFill patternType="solid">
        <fgColor rgb="FFE2EFD9"/>
        <bgColor rgb="FFE2EFD9"/>
      </patternFill>
    </fill>
    <fill>
      <patternFill patternType="solid">
        <fgColor rgb="FFFEF2CB"/>
        <bgColor rgb="FFFEF2CB"/>
      </patternFill>
    </fill>
    <fill>
      <patternFill patternType="solid">
        <fgColor rgb="FFBDD7EE"/>
        <bgColor rgb="FFBDD7EE"/>
      </patternFill>
    </fill>
    <fill>
      <patternFill patternType="solid">
        <fgColor rgb="FFC5E0B3"/>
        <bgColor rgb="FFC5E0B3"/>
      </patternFill>
    </fill>
    <fill>
      <patternFill patternType="solid">
        <fgColor rgb="FFC6E0B4"/>
        <bgColor rgb="FFC6E0B4"/>
      </patternFill>
    </fill>
    <fill>
      <patternFill patternType="solid">
        <fgColor rgb="FFEAD1DC"/>
        <bgColor rgb="FFEAD1DC"/>
      </patternFill>
    </fill>
  </fills>
  <borders count="52">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medium">
        <color rgb="FF000000"/>
      </top>
      <bottom style="medium">
        <color rgb="FF000000"/>
      </bottom>
    </border>
    <border>
      <right style="medium">
        <color rgb="FF000000"/>
      </right>
    </border>
    <border>
      <left/>
      <top/>
      <bottom style="medium">
        <color rgb="FF000000"/>
      </bottom>
    </border>
    <border>
      <top/>
      <bottom style="medium">
        <color rgb="FF000000"/>
      </bottom>
    </border>
    <border>
      <right/>
      <top/>
      <bottom style="medium">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border>
    <border>
      <top style="thin">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top style="medium">
        <color rgb="FF000000"/>
      </top>
    </border>
    <border>
      <left style="medium">
        <color rgb="FF000000"/>
      </left>
      <right/>
      <top/>
      <bottom/>
    </border>
    <border>
      <left/>
      <right/>
      <top/>
      <bottom/>
    </border>
    <border>
      <left/>
      <top/>
      <bottom/>
    </border>
    <border>
      <top/>
      <bottom/>
    </border>
    <border>
      <right/>
      <top/>
      <bottom/>
    </border>
    <border>
      <left style="medium">
        <color rgb="FF000000"/>
      </left>
      <right style="medium">
        <color rgb="FF000000"/>
      </right>
      <top style="medium">
        <color rgb="FF000000"/>
      </top>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top style="medium">
        <color rgb="FF000000"/>
      </top>
      <bottom/>
    </border>
    <border>
      <right style="medium">
        <color rgb="FF000000"/>
      </right>
      <top style="medium">
        <color rgb="FF000000"/>
      </top>
      <bottom/>
    </border>
    <border>
      <left style="medium">
        <color rgb="FF000000"/>
      </left>
      <top style="medium">
        <color rgb="FF000000"/>
      </top>
    </border>
    <border>
      <right style="medium">
        <color rgb="FF000000"/>
      </right>
      <top style="medium">
        <color rgb="FF000000"/>
      </top>
    </border>
    <border>
      <top style="thin">
        <color rgb="FF000000"/>
      </top>
      <bottom style="thin">
        <color rgb="FF000000"/>
      </bottom>
    </border>
    <border>
      <left style="medium">
        <color theme="1"/>
      </left>
      <right style="medium">
        <color theme="1"/>
      </right>
      <top style="medium">
        <color theme="1"/>
      </top>
      <bottom style="medium">
        <color theme="1"/>
      </bottom>
    </border>
    <border>
      <left/>
      <right/>
      <top style="medium">
        <color theme="1"/>
      </top>
      <bottom style="medium">
        <color theme="1"/>
      </bottom>
    </border>
    <border>
      <left/>
      <right style="medium">
        <color theme="1"/>
      </right>
      <top style="medium">
        <color theme="1"/>
      </top>
      <bottom style="medium">
        <color theme="1"/>
      </bottom>
    </border>
    <border>
      <left style="medium">
        <color theme="1"/>
      </left>
      <right style="medium">
        <color theme="1"/>
      </right>
      <top/>
      <bottom/>
    </border>
    <border>
      <right style="medium">
        <color theme="1"/>
      </right>
    </border>
    <border>
      <left style="medium">
        <color theme="1"/>
      </left>
      <right style="medium">
        <color theme="1"/>
      </right>
      <top/>
      <bottom style="medium">
        <color theme="1"/>
      </bottom>
    </border>
    <border>
      <bottom style="medium">
        <color theme="1"/>
      </bottom>
    </border>
    <border>
      <right style="medium">
        <color theme="1"/>
      </right>
      <bottom style="medium">
        <color theme="1"/>
      </bottom>
    </border>
    <border>
      <left style="thin">
        <color rgb="FF505050"/>
      </left>
      <right style="thin">
        <color rgb="FF505050"/>
      </right>
      <top style="thin">
        <color rgb="FF505050"/>
      </top>
      <bottom style="thin">
        <color rgb="FF505050"/>
      </bottom>
    </border>
    <border>
      <top style="thin">
        <color rgb="FF505050"/>
      </top>
      <bottom style="thin">
        <color rgb="FF505050"/>
      </bottom>
    </border>
    <border>
      <left style="thin">
        <color rgb="FF505050"/>
      </left>
      <right style="thin">
        <color rgb="FF505050"/>
      </right>
      <bottom style="thin">
        <color rgb="FF505050"/>
      </bottom>
    </border>
    <border>
      <bottom style="thin">
        <color rgb="FF505050"/>
      </bottom>
    </border>
    <border>
      <left style="thin">
        <color rgb="FF000000"/>
      </left>
      <right style="thin">
        <color rgb="FF000000"/>
      </right>
      <bottom style="thin">
        <color rgb="FF000000"/>
      </bottom>
    </border>
    <border>
      <right style="thin">
        <color rgb="FF000000"/>
      </right>
      <bottom style="thin">
        <color rgb="FF000000"/>
      </bottom>
    </border>
    <border>
      <left/>
      <right style="medium">
        <color theme="1"/>
      </right>
      <top/>
      <bottom/>
    </border>
    <border>
      <left style="thin">
        <color rgb="FF505050"/>
      </left>
      <right/>
      <top style="thin">
        <color rgb="FF505050"/>
      </top>
      <bottom style="thin">
        <color rgb="FF505050"/>
      </bottom>
    </border>
    <border>
      <left style="thin">
        <color rgb="FF505050"/>
      </left>
      <bottom style="thin">
        <color rgb="FF505050"/>
      </bottom>
    </border>
  </borders>
  <cellStyleXfs count="1">
    <xf borderId="0" fillId="0" fontId="0" numFmtId="0" applyAlignment="1" applyFont="1"/>
  </cellStyleXfs>
  <cellXfs count="241">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center" shrinkToFit="0" vertical="center" wrapText="1"/>
    </xf>
    <xf borderId="2" fillId="0" fontId="3" numFmtId="0" xfId="0" applyBorder="1" applyFont="1"/>
    <xf borderId="1" fillId="0" fontId="4" numFmtId="0" xfId="0" applyAlignment="1" applyBorder="1" applyFont="1">
      <alignment horizontal="left" shrinkToFit="0" vertical="top" wrapText="1"/>
    </xf>
    <xf borderId="1" fillId="3" fontId="5" numFmtId="0" xfId="0" applyAlignment="1" applyBorder="1" applyFill="1" applyFont="1">
      <alignment horizontal="center" shrinkToFit="0" vertical="center" wrapText="1"/>
    </xf>
    <xf borderId="3" fillId="2" fontId="2" numFmtId="0" xfId="0" applyAlignment="1" applyBorder="1" applyFont="1">
      <alignment horizontal="center" shrinkToFit="0" vertical="center" wrapText="1"/>
    </xf>
    <xf borderId="4" fillId="0" fontId="4" numFmtId="0" xfId="0" applyAlignment="1" applyBorder="1" applyFont="1">
      <alignment horizontal="left" shrinkToFit="0" vertical="top" wrapText="1"/>
    </xf>
    <xf borderId="4" fillId="2" fontId="2" numFmtId="0" xfId="0" applyAlignment="1" applyBorder="1" applyFont="1">
      <alignment horizontal="center" shrinkToFit="0" vertical="center" wrapText="1"/>
    </xf>
    <xf borderId="4" fillId="0" fontId="4"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6" fillId="4" fontId="6" numFmtId="0" xfId="0" applyAlignment="1" applyBorder="1" applyFill="1" applyFont="1">
      <alignment horizontal="center" shrinkToFit="0" vertical="center" wrapText="1"/>
    </xf>
    <xf borderId="7" fillId="0" fontId="3" numFmtId="0" xfId="0" applyBorder="1" applyFont="1"/>
    <xf borderId="8" fillId="0" fontId="3" numFmtId="0" xfId="0" applyBorder="1" applyFont="1"/>
    <xf borderId="0" fillId="0" fontId="7" numFmtId="0" xfId="0" applyAlignment="1" applyFont="1">
      <alignment horizontal="center" shrinkToFit="0" vertical="center" wrapText="1"/>
    </xf>
    <xf borderId="0" fillId="0" fontId="6" numFmtId="0" xfId="0" applyAlignment="1" applyFont="1">
      <alignment horizontal="center" shrinkToFit="0" vertical="center" wrapText="1"/>
    </xf>
    <xf borderId="9" fillId="3" fontId="5" numFmtId="0" xfId="0" applyAlignment="1" applyBorder="1" applyFont="1">
      <alignment horizontal="center" shrinkToFit="0" vertical="center" wrapText="1"/>
    </xf>
    <xf borderId="10" fillId="3" fontId="5" numFmtId="0" xfId="0" applyAlignment="1" applyBorder="1" applyFont="1">
      <alignment horizontal="center" shrinkToFit="0" vertical="center" wrapText="1"/>
    </xf>
    <xf borderId="10" fillId="3" fontId="8" numFmtId="0" xfId="0" applyAlignment="1" applyBorder="1" applyFont="1">
      <alignment horizontal="center" shrinkToFit="0" vertical="center" wrapText="1"/>
    </xf>
    <xf borderId="11" fillId="3" fontId="5" numFmtId="0" xfId="0" applyAlignment="1" applyBorder="1" applyFont="1">
      <alignment horizontal="center" shrinkToFit="0" vertical="center" wrapText="1"/>
    </xf>
    <xf borderId="11" fillId="3" fontId="9" numFmtId="0" xfId="0" applyAlignment="1" applyBorder="1" applyFont="1">
      <alignment horizontal="center" readingOrder="0" shrinkToFit="0" vertical="center" wrapText="1"/>
    </xf>
    <xf borderId="12" fillId="0" fontId="10" numFmtId="0" xfId="0" applyAlignment="1" applyBorder="1" applyFont="1">
      <alignment horizontal="center" shrinkToFit="0" vertical="center" wrapText="1"/>
    </xf>
    <xf borderId="0" fillId="0" fontId="10" numFmtId="0" xfId="0" applyAlignment="1" applyFont="1">
      <alignment horizontal="center" shrinkToFit="0" vertical="center" wrapText="1"/>
    </xf>
    <xf borderId="0" fillId="0" fontId="10" numFmtId="3" xfId="0" applyAlignment="1" applyFont="1" applyNumberFormat="1">
      <alignment horizontal="center" shrinkToFit="0" vertical="center" wrapText="1"/>
    </xf>
    <xf borderId="13" fillId="0" fontId="10" numFmtId="3" xfId="0" applyAlignment="1" applyBorder="1" applyFont="1" applyNumberFormat="1">
      <alignment horizontal="center" vertical="center"/>
    </xf>
    <xf borderId="0" fillId="0" fontId="10" numFmtId="0" xfId="0" applyAlignment="1" applyFont="1">
      <alignment horizontal="center" readingOrder="0" shrinkToFit="0" vertical="center" wrapText="1"/>
    </xf>
    <xf borderId="5" fillId="0" fontId="10" numFmtId="0" xfId="0" applyAlignment="1" applyBorder="1" applyFont="1">
      <alignment horizontal="center" shrinkToFit="0" vertical="center" wrapText="1"/>
    </xf>
    <xf borderId="12" fillId="0" fontId="11" numFmtId="0" xfId="0" applyAlignment="1" applyBorder="1" applyFont="1">
      <alignment horizontal="center" shrinkToFit="0" vertical="center" wrapText="1"/>
    </xf>
    <xf borderId="0" fillId="0" fontId="10" numFmtId="3" xfId="0" applyAlignment="1" applyFont="1" applyNumberFormat="1">
      <alignment horizontal="center" vertical="center"/>
    </xf>
    <xf borderId="0" fillId="0" fontId="11" numFmtId="0" xfId="0" applyAlignment="1" applyFont="1">
      <alignment horizontal="center" shrinkToFit="0" vertical="center" wrapText="1"/>
    </xf>
    <xf borderId="0" fillId="0" fontId="10" numFmtId="0" xfId="0" applyAlignment="1" applyFont="1">
      <alignment horizontal="center" vertical="center"/>
    </xf>
    <xf borderId="14" fillId="0" fontId="11" numFmtId="0" xfId="0" applyAlignment="1" applyBorder="1" applyFont="1">
      <alignment horizontal="center" shrinkToFit="0" vertical="center" wrapText="1"/>
    </xf>
    <xf borderId="15" fillId="0" fontId="10" numFmtId="0" xfId="0" applyAlignment="1" applyBorder="1" applyFont="1">
      <alignment horizontal="center" shrinkToFit="0" vertical="center" wrapText="1"/>
    </xf>
    <xf borderId="15" fillId="0" fontId="10" numFmtId="3" xfId="0" applyAlignment="1" applyBorder="1" applyFont="1" applyNumberFormat="1">
      <alignment horizontal="center" shrinkToFit="0" vertical="center" wrapText="1"/>
    </xf>
    <xf borderId="15" fillId="0" fontId="10" numFmtId="0" xfId="0" applyAlignment="1" applyBorder="1" applyFont="1">
      <alignment horizontal="center" vertical="center"/>
    </xf>
    <xf borderId="15" fillId="0" fontId="11" numFmtId="0" xfId="0" applyAlignment="1" applyBorder="1" applyFont="1">
      <alignment horizontal="center" shrinkToFit="0" vertical="center" wrapText="1"/>
    </xf>
    <xf borderId="15" fillId="0" fontId="10" numFmtId="0" xfId="0" applyAlignment="1" applyBorder="1" applyFont="1">
      <alignment horizontal="center" readingOrder="0" shrinkToFit="0" vertical="center" wrapText="1"/>
    </xf>
    <xf borderId="16" fillId="0" fontId="10" numFmtId="0" xfId="0" applyAlignment="1" applyBorder="1" applyFont="1">
      <alignment horizontal="center" shrinkToFit="0" vertical="center" wrapText="1"/>
    </xf>
    <xf borderId="17" fillId="0" fontId="12" numFmtId="0" xfId="0" applyAlignment="1" applyBorder="1" applyFont="1">
      <alignment horizontal="center" shrinkToFit="0" vertical="center" wrapText="1"/>
    </xf>
    <xf borderId="17" fillId="0" fontId="3" numFmtId="0" xfId="0" applyBorder="1" applyFont="1"/>
    <xf borderId="0" fillId="0" fontId="12" numFmtId="3" xfId="0" applyAlignment="1" applyFont="1" applyNumberFormat="1">
      <alignment horizontal="center" shrinkToFit="0" vertical="center" wrapText="1"/>
    </xf>
    <xf borderId="0" fillId="0" fontId="12" numFmtId="3" xfId="0" applyAlignment="1" applyFont="1" applyNumberFormat="1">
      <alignment horizontal="center" vertical="center"/>
    </xf>
    <xf borderId="0" fillId="0" fontId="12" numFmtId="0" xfId="0" applyAlignment="1" applyFont="1">
      <alignment horizontal="center" shrinkToFit="0" vertical="center" wrapText="1"/>
    </xf>
    <xf borderId="0" fillId="0" fontId="12" numFmtId="0" xfId="0" applyAlignment="1" applyFont="1">
      <alignment horizontal="center" readingOrder="0" shrinkToFit="0" vertical="center" wrapText="1"/>
    </xf>
    <xf borderId="0" fillId="0" fontId="13" numFmtId="0" xfId="0" applyAlignment="1" applyFont="1">
      <alignment readingOrder="0"/>
    </xf>
    <xf borderId="0" fillId="0" fontId="14" numFmtId="0" xfId="0" applyAlignment="1" applyFont="1">
      <alignment horizontal="center" readingOrder="0" shrinkToFit="0" vertical="center" wrapText="1"/>
    </xf>
    <xf borderId="13" fillId="0" fontId="10" numFmtId="0" xfId="0" applyAlignment="1" applyBorder="1" applyFont="1">
      <alignment horizontal="center" vertical="center"/>
    </xf>
    <xf borderId="0" fillId="0" fontId="15" numFmtId="0" xfId="0" applyAlignment="1" applyFont="1">
      <alignment horizontal="center" shrinkToFit="0" vertical="center" wrapText="1"/>
    </xf>
    <xf borderId="18" fillId="5" fontId="8" numFmtId="0" xfId="0" applyAlignment="1" applyBorder="1" applyFill="1" applyFont="1">
      <alignment horizontal="center" shrinkToFit="0" vertical="center" wrapText="1"/>
    </xf>
    <xf borderId="19" fillId="5" fontId="8" numFmtId="0" xfId="0" applyAlignment="1" applyBorder="1" applyFont="1">
      <alignment horizontal="center" shrinkToFit="0" vertical="center" wrapText="1"/>
    </xf>
    <xf borderId="19" fillId="6" fontId="8" numFmtId="0" xfId="0" applyAlignment="1" applyBorder="1" applyFill="1" applyFont="1">
      <alignment horizontal="center" shrinkToFit="0" vertical="center" wrapText="1"/>
    </xf>
    <xf borderId="19" fillId="5" fontId="16" numFmtId="0" xfId="0" applyAlignment="1" applyBorder="1" applyFont="1">
      <alignment horizontal="center" readingOrder="0" shrinkToFit="0" vertical="center" wrapText="1"/>
    </xf>
    <xf borderId="19" fillId="3" fontId="16" numFmtId="0" xfId="0" applyAlignment="1" applyBorder="1" applyFont="1">
      <alignment horizontal="center" readingOrder="0" shrinkToFit="0" vertical="center" wrapText="1"/>
    </xf>
    <xf borderId="0" fillId="0" fontId="7" numFmtId="1" xfId="0" applyAlignment="1" applyFont="1" applyNumberFormat="1">
      <alignment horizontal="right"/>
    </xf>
    <xf borderId="0" fillId="0" fontId="7" numFmtId="164" xfId="0" applyAlignment="1" applyFont="1" applyNumberFormat="1">
      <alignment horizontal="right"/>
    </xf>
    <xf borderId="0" fillId="0" fontId="7" numFmtId="0" xfId="0" applyAlignment="1" applyFont="1">
      <alignment horizontal="right"/>
    </xf>
    <xf borderId="0" fillId="0" fontId="7" numFmtId="9" xfId="0" applyAlignment="1" applyFont="1" applyNumberFormat="1">
      <alignment horizontal="right"/>
    </xf>
    <xf borderId="0" fillId="6" fontId="7" numFmtId="0" xfId="0" applyAlignment="1" applyFont="1">
      <alignment horizontal="right"/>
    </xf>
    <xf borderId="0" fillId="0" fontId="7" numFmtId="0" xfId="0" applyAlignment="1" applyFont="1">
      <alignment horizontal="right"/>
    </xf>
    <xf borderId="0" fillId="0" fontId="7" numFmtId="9" xfId="0" applyAlignment="1" applyFont="1" applyNumberFormat="1">
      <alignment horizontal="right"/>
    </xf>
    <xf borderId="20" fillId="4" fontId="17" numFmtId="0" xfId="0" applyAlignment="1" applyBorder="1" applyFont="1">
      <alignment horizontal="center" shrinkToFit="0" vertical="center" wrapText="1"/>
    </xf>
    <xf borderId="21" fillId="0" fontId="3" numFmtId="0" xfId="0" applyBorder="1" applyFont="1"/>
    <xf borderId="22" fillId="0" fontId="3" numFmtId="0" xfId="0" applyBorder="1" applyFont="1"/>
    <xf borderId="0" fillId="0" fontId="17" numFmtId="0" xfId="0" applyAlignment="1" applyFont="1">
      <alignment horizontal="center" shrinkToFit="0" vertical="center" wrapText="1"/>
    </xf>
    <xf borderId="9" fillId="3" fontId="18" numFmtId="0" xfId="0" applyAlignment="1" applyBorder="1" applyFont="1">
      <alignment horizontal="center" shrinkToFit="0" vertical="center" wrapText="1"/>
    </xf>
    <xf borderId="10" fillId="3" fontId="18" numFmtId="17" xfId="0" applyAlignment="1" applyBorder="1" applyFont="1" applyNumberFormat="1">
      <alignment horizontal="center" shrinkToFit="0" vertical="center" wrapText="1"/>
    </xf>
    <xf borderId="23" fillId="3" fontId="18" numFmtId="0" xfId="0" applyAlignment="1" applyBorder="1" applyFont="1">
      <alignment horizontal="center" shrinkToFit="0" vertical="center" wrapText="1"/>
    </xf>
    <xf borderId="24" fillId="3" fontId="18" numFmtId="0" xfId="0" applyAlignment="1" applyBorder="1" applyFont="1">
      <alignment horizontal="center" shrinkToFit="0" vertical="center" wrapText="1"/>
    </xf>
    <xf borderId="24" fillId="7" fontId="19" numFmtId="0" xfId="0" applyAlignment="1" applyBorder="1" applyFill="1" applyFont="1">
      <alignment horizontal="center" readingOrder="0" shrinkToFit="0" vertical="center" wrapText="1"/>
    </xf>
    <xf borderId="25" fillId="0" fontId="20" numFmtId="0" xfId="0" applyAlignment="1" applyBorder="1" applyFont="1">
      <alignment horizontal="center" shrinkToFit="0" vertical="center" wrapText="1"/>
    </xf>
    <xf borderId="0" fillId="0" fontId="20" numFmtId="17" xfId="0" applyAlignment="1" applyFont="1" applyNumberFormat="1">
      <alignment horizontal="center" shrinkToFit="0" vertical="center" wrapText="1"/>
    </xf>
    <xf borderId="5" fillId="0" fontId="3" numFmtId="0" xfId="0" applyBorder="1" applyFont="1"/>
    <xf borderId="26" fillId="0" fontId="20" numFmtId="0" xfId="0" applyAlignment="1" applyBorder="1" applyFont="1">
      <alignment horizontal="center" shrinkToFit="0" vertical="center" wrapText="1"/>
    </xf>
    <xf borderId="27" fillId="0" fontId="3" numFmtId="0" xfId="0" applyBorder="1" applyFont="1"/>
    <xf borderId="28" fillId="0" fontId="21" numFmtId="0" xfId="0" applyAlignment="1" applyBorder="1" applyFont="1">
      <alignment horizontal="center" shrinkToFit="0" vertical="center" wrapText="1"/>
    </xf>
    <xf borderId="0" fillId="0" fontId="20" numFmtId="0" xfId="0" applyAlignment="1" applyFont="1">
      <alignment horizontal="center" shrinkToFit="0" vertical="center" wrapText="1"/>
    </xf>
    <xf borderId="5" fillId="0" fontId="20" numFmtId="0" xfId="0" applyAlignment="1" applyBorder="1" applyFont="1">
      <alignment horizontal="center" shrinkToFit="0" vertical="center" wrapText="1"/>
    </xf>
    <xf borderId="24" fillId="0" fontId="21" numFmtId="0" xfId="0" applyAlignment="1" applyBorder="1" applyFont="1">
      <alignment horizontal="center" shrinkToFit="0" vertical="center" wrapText="1"/>
    </xf>
    <xf borderId="24" fillId="8" fontId="22" numFmtId="0" xfId="0" applyAlignment="1" applyBorder="1" applyFill="1" applyFont="1">
      <alignment horizontal="center" shrinkToFit="0" vertical="center" wrapText="1"/>
    </xf>
    <xf borderId="28" fillId="0" fontId="20" numFmtId="0" xfId="0" applyAlignment="1" applyBorder="1" applyFont="1">
      <alignment horizontal="center" shrinkToFit="0" vertical="center" wrapText="1"/>
    </xf>
    <xf borderId="24" fillId="0" fontId="20" numFmtId="0" xfId="0" applyAlignment="1" applyBorder="1" applyFont="1">
      <alignment horizontal="center" shrinkToFit="0" vertical="center" wrapText="1"/>
    </xf>
    <xf borderId="29" fillId="0" fontId="20" numFmtId="0" xfId="0" applyAlignment="1" applyBorder="1" applyFont="1">
      <alignment horizontal="center" shrinkToFit="0" vertical="center" wrapText="1"/>
    </xf>
    <xf borderId="15" fillId="0" fontId="20" numFmtId="0" xfId="0" applyAlignment="1" applyBorder="1" applyFont="1">
      <alignment horizontal="center" shrinkToFit="0" vertical="center" wrapText="1"/>
    </xf>
    <xf borderId="16" fillId="0" fontId="20" numFmtId="0" xfId="0" applyAlignment="1" applyBorder="1" applyFont="1">
      <alignment horizontal="center" shrinkToFit="0" vertical="center" wrapText="1"/>
    </xf>
    <xf borderId="20" fillId="4" fontId="20" numFmtId="0" xfId="0" applyAlignment="1" applyBorder="1" applyFont="1">
      <alignment horizontal="center" shrinkToFit="0" vertical="center" wrapText="1"/>
    </xf>
    <xf borderId="18" fillId="3" fontId="18" numFmtId="0" xfId="0" applyAlignment="1" applyBorder="1" applyFont="1">
      <alignment horizontal="center" shrinkToFit="0" vertical="center" wrapText="1"/>
    </xf>
    <xf borderId="20" fillId="3" fontId="18" numFmtId="17" xfId="0" applyAlignment="1" applyBorder="1" applyFont="1" applyNumberFormat="1">
      <alignment horizontal="center" shrinkToFit="0" vertical="center" wrapText="1"/>
    </xf>
    <xf borderId="25" fillId="0" fontId="21" numFmtId="0" xfId="0" applyAlignment="1" applyBorder="1" applyFont="1">
      <alignment horizontal="center" shrinkToFit="0" vertical="center" wrapText="1"/>
    </xf>
    <xf borderId="16" fillId="0" fontId="3" numFmtId="0" xfId="0" applyBorder="1" applyFont="1"/>
    <xf borderId="6" fillId="4" fontId="20" numFmtId="0" xfId="0" applyAlignment="1" applyBorder="1" applyFont="1">
      <alignment horizontal="center" shrinkToFit="0" vertical="center" wrapText="1"/>
    </xf>
    <xf borderId="30" fillId="3" fontId="18" numFmtId="0" xfId="0" applyAlignment="1" applyBorder="1" applyFont="1">
      <alignment horizontal="center" shrinkToFit="0" vertical="center" wrapText="1"/>
    </xf>
    <xf borderId="31" fillId="0" fontId="3" numFmtId="0" xfId="0" applyBorder="1" applyFont="1"/>
    <xf borderId="12" fillId="0" fontId="21" numFmtId="0" xfId="0" applyAlignment="1" applyBorder="1" applyFont="1">
      <alignment horizontal="center" shrinkToFit="0" vertical="center" wrapText="1"/>
    </xf>
    <xf borderId="32" fillId="0" fontId="20" numFmtId="0" xfId="0" applyAlignment="1" applyBorder="1" applyFont="1">
      <alignment horizontal="center" shrinkToFit="0" vertical="center" wrapText="1"/>
    </xf>
    <xf borderId="17" fillId="0" fontId="20" numFmtId="0" xfId="0" applyAlignment="1" applyBorder="1" applyFont="1">
      <alignment horizontal="center" shrinkToFit="0" vertical="center" wrapText="1"/>
    </xf>
    <xf borderId="33" fillId="0" fontId="20" numFmtId="0" xfId="0" applyAlignment="1" applyBorder="1" applyFont="1">
      <alignment horizontal="center" shrinkToFit="0" vertical="center" wrapText="1"/>
    </xf>
    <xf borderId="12" fillId="0" fontId="20" numFmtId="0" xfId="0" applyAlignment="1" applyBorder="1" applyFont="1">
      <alignment horizontal="center" shrinkToFit="0" vertical="center" wrapText="1"/>
    </xf>
    <xf borderId="14" fillId="0" fontId="20" numFmtId="0" xfId="0" applyAlignment="1" applyBorder="1" applyFont="1">
      <alignment horizontal="center" shrinkToFit="0" vertical="center" wrapText="1"/>
    </xf>
    <xf borderId="15" fillId="0" fontId="3" numFmtId="0" xfId="0" applyBorder="1" applyFont="1"/>
    <xf borderId="0" fillId="0" fontId="20" numFmtId="0" xfId="0" applyAlignment="1" applyFont="1">
      <alignment shrinkToFit="0" vertical="center" wrapText="1"/>
    </xf>
    <xf borderId="0" fillId="0" fontId="17" numFmtId="0" xfId="0" applyAlignment="1" applyFont="1">
      <alignment horizontal="center" readingOrder="0" shrinkToFit="0" vertical="center" wrapText="1"/>
    </xf>
    <xf borderId="0" fillId="9" fontId="23" numFmtId="0" xfId="0" applyAlignment="1" applyFill="1" applyFont="1">
      <alignment horizontal="center" readingOrder="0"/>
    </xf>
    <xf borderId="26" fillId="3" fontId="24" numFmtId="0" xfId="0" applyAlignment="1" applyBorder="1" applyFont="1">
      <alignment horizontal="center" shrinkToFit="0" vertical="center" wrapText="1"/>
    </xf>
    <xf borderId="34" fillId="0" fontId="3" numFmtId="0" xfId="0" applyBorder="1" applyFont="1"/>
    <xf borderId="12" fillId="0" fontId="17" numFmtId="0" xfId="0" applyAlignment="1" applyBorder="1" applyFont="1">
      <alignment horizontal="center" shrinkToFit="0" vertical="center" wrapText="1"/>
    </xf>
    <xf borderId="5" fillId="0" fontId="17" numFmtId="0" xfId="0" applyAlignment="1" applyBorder="1" applyFont="1">
      <alignment horizontal="center" shrinkToFit="0" vertical="center" wrapText="1"/>
    </xf>
    <xf borderId="14" fillId="0" fontId="17" numFmtId="0" xfId="0" applyAlignment="1" applyBorder="1" applyFont="1">
      <alignment horizontal="center" shrinkToFit="0" vertical="center" wrapText="1"/>
    </xf>
    <xf borderId="15" fillId="0" fontId="17" numFmtId="0" xfId="0" applyAlignment="1" applyBorder="1" applyFont="1">
      <alignment horizontal="center" shrinkToFit="0" vertical="center" wrapText="1"/>
    </xf>
    <xf borderId="16" fillId="0" fontId="17" numFmtId="0" xfId="0" applyAlignment="1" applyBorder="1" applyFont="1">
      <alignment horizontal="center" shrinkToFit="0" vertical="center" wrapText="1"/>
    </xf>
    <xf borderId="6" fillId="4" fontId="25" numFmtId="0" xfId="0" applyAlignment="1" applyBorder="1" applyFont="1">
      <alignment horizontal="center" shrinkToFit="0" vertical="center" wrapText="1"/>
    </xf>
    <xf borderId="0" fillId="0" fontId="17" numFmtId="0" xfId="0" applyAlignment="1" applyFont="1">
      <alignment shrinkToFit="0" vertical="center" wrapText="1"/>
    </xf>
    <xf borderId="9" fillId="3" fontId="26" numFmtId="0" xfId="0" applyAlignment="1" applyBorder="1" applyFont="1">
      <alignment horizontal="center" shrinkToFit="0" vertical="center" wrapText="1"/>
    </xf>
    <xf borderId="10" fillId="3" fontId="26" numFmtId="17" xfId="0" applyAlignment="1" applyBorder="1" applyFont="1" applyNumberFormat="1">
      <alignment horizontal="center" shrinkToFit="0" vertical="center" wrapText="1"/>
    </xf>
    <xf borderId="23" fillId="3" fontId="26" numFmtId="0" xfId="0" applyAlignment="1" applyBorder="1" applyFont="1">
      <alignment horizontal="center" shrinkToFit="0" vertical="center" wrapText="1"/>
    </xf>
    <xf borderId="12" fillId="0" fontId="25" numFmtId="0" xfId="0" applyAlignment="1" applyBorder="1" applyFont="1">
      <alignment horizontal="center" shrinkToFit="0" vertical="center" wrapText="1"/>
    </xf>
    <xf borderId="0" fillId="0" fontId="25" numFmtId="0" xfId="0" applyAlignment="1" applyFont="1">
      <alignment horizontal="center" shrinkToFit="0" vertical="center" wrapText="1"/>
    </xf>
    <xf borderId="5" fillId="0" fontId="25" numFmtId="0" xfId="0" applyAlignment="1" applyBorder="1" applyFont="1">
      <alignment horizontal="center" shrinkToFit="0" vertical="center" wrapText="1"/>
    </xf>
    <xf borderId="14" fillId="0" fontId="25" numFmtId="0" xfId="0" applyAlignment="1" applyBorder="1" applyFont="1">
      <alignment horizontal="center" shrinkToFit="0" vertical="center" wrapText="1"/>
    </xf>
    <xf borderId="15" fillId="0" fontId="25" numFmtId="0" xfId="0" applyAlignment="1" applyBorder="1" applyFont="1">
      <alignment horizontal="center" shrinkToFit="0" vertical="center" wrapText="1"/>
    </xf>
    <xf borderId="16" fillId="0" fontId="25" numFmtId="0" xfId="0" applyAlignment="1" applyBorder="1" applyFont="1">
      <alignment horizontal="center" shrinkToFit="0" vertical="center" wrapText="1"/>
    </xf>
    <xf borderId="0" fillId="0" fontId="27" numFmtId="0" xfId="0" applyFont="1"/>
    <xf borderId="19" fillId="10" fontId="28" numFmtId="0" xfId="0" applyBorder="1" applyFill="1" applyFont="1"/>
    <xf borderId="35" fillId="11" fontId="29" numFmtId="0" xfId="0" applyAlignment="1" applyBorder="1" applyFill="1" applyFont="1">
      <alignment horizontal="left" readingOrder="1" shrinkToFit="0" wrapText="1"/>
    </xf>
    <xf borderId="36" fillId="12" fontId="29" numFmtId="0" xfId="0" applyAlignment="1" applyBorder="1" applyFill="1" applyFont="1">
      <alignment horizontal="left" readingOrder="1" shrinkToFit="0" wrapText="1"/>
    </xf>
    <xf borderId="37" fillId="12" fontId="29" numFmtId="0" xfId="0" applyAlignment="1" applyBorder="1" applyFont="1">
      <alignment horizontal="left" readingOrder="1" shrinkToFit="0" wrapText="1"/>
    </xf>
    <xf borderId="19" fillId="13" fontId="30" numFmtId="0" xfId="0" applyAlignment="1" applyBorder="1" applyFill="1" applyFont="1">
      <alignment horizontal="left" readingOrder="1" shrinkToFit="0" wrapText="1"/>
    </xf>
    <xf borderId="0" fillId="0" fontId="28" numFmtId="0" xfId="0" applyFont="1"/>
    <xf borderId="38" fillId="11" fontId="30" numFmtId="0" xfId="0" applyAlignment="1" applyBorder="1" applyFont="1">
      <alignment horizontal="left" readingOrder="1" shrinkToFit="0" wrapText="1"/>
    </xf>
    <xf borderId="0" fillId="0" fontId="31" numFmtId="3" xfId="0" applyAlignment="1" applyFont="1" applyNumberFormat="1">
      <alignment horizontal="center" shrinkToFit="0" vertical="center" wrapText="1"/>
    </xf>
    <xf borderId="0" fillId="0" fontId="31" numFmtId="3" xfId="0" applyAlignment="1" applyFont="1" applyNumberFormat="1">
      <alignment horizontal="center" vertical="center"/>
    </xf>
    <xf borderId="39" fillId="0" fontId="30" numFmtId="0" xfId="0" applyAlignment="1" applyBorder="1" applyFont="1">
      <alignment horizontal="left" readingOrder="1" shrinkToFit="0" wrapText="1"/>
    </xf>
    <xf borderId="0" fillId="0" fontId="31" numFmtId="0" xfId="0" applyAlignment="1" applyFont="1">
      <alignment horizontal="center" vertical="center"/>
    </xf>
    <xf borderId="0" fillId="0" fontId="31" numFmtId="0" xfId="0" applyAlignment="1" applyFont="1">
      <alignment horizontal="center" shrinkToFit="0" vertical="center" wrapText="1"/>
    </xf>
    <xf borderId="39" fillId="0" fontId="32" numFmtId="0" xfId="0" applyAlignment="1" applyBorder="1" applyFont="1">
      <alignment horizontal="left" readingOrder="1" shrinkToFit="0" wrapText="1"/>
    </xf>
    <xf borderId="40" fillId="11" fontId="30" numFmtId="0" xfId="0" applyAlignment="1" applyBorder="1" applyFont="1">
      <alignment horizontal="left" readingOrder="1" shrinkToFit="0" wrapText="1"/>
    </xf>
    <xf borderId="41" fillId="0" fontId="31" numFmtId="3" xfId="0" applyAlignment="1" applyBorder="1" applyFont="1" applyNumberFormat="1">
      <alignment horizontal="center" shrinkToFit="0" vertical="center" wrapText="1"/>
    </xf>
    <xf borderId="41" fillId="0" fontId="31" numFmtId="0" xfId="0" applyAlignment="1" applyBorder="1" applyFont="1">
      <alignment horizontal="center" vertical="center"/>
    </xf>
    <xf borderId="42" fillId="0" fontId="32" numFmtId="0" xfId="0" applyAlignment="1" applyBorder="1" applyFont="1">
      <alignment horizontal="left" readingOrder="1" shrinkToFit="0" wrapText="1"/>
    </xf>
    <xf borderId="0" fillId="0" fontId="33" numFmtId="3" xfId="0" applyAlignment="1" applyFont="1" applyNumberFormat="1">
      <alignment horizontal="center" shrinkToFit="0" vertical="center" wrapText="1"/>
    </xf>
    <xf borderId="0" fillId="0" fontId="33" numFmtId="3" xfId="0" applyAlignment="1" applyFont="1" applyNumberFormat="1">
      <alignment horizontal="center" vertical="center"/>
    </xf>
    <xf borderId="19" fillId="13" fontId="28" numFmtId="0" xfId="0" applyBorder="1" applyFont="1"/>
    <xf borderId="19" fillId="4" fontId="34" numFmtId="0" xfId="0" applyBorder="1" applyFont="1"/>
    <xf borderId="19" fillId="4" fontId="28" numFmtId="0" xfId="0" applyBorder="1" applyFont="1"/>
    <xf borderId="24" fillId="12" fontId="30" numFmtId="0" xfId="0" applyAlignment="1" applyBorder="1" applyFont="1">
      <alignment horizontal="left" readingOrder="1" shrinkToFit="0" wrapText="1"/>
    </xf>
    <xf borderId="19" fillId="9" fontId="35" numFmtId="0" xfId="0" applyAlignment="1" applyBorder="1" applyFont="1">
      <alignment horizontal="left" readingOrder="1" shrinkToFit="0" wrapText="1"/>
    </xf>
    <xf borderId="24" fillId="11" fontId="30" numFmtId="0" xfId="0" applyAlignment="1" applyBorder="1" applyFont="1">
      <alignment horizontal="left" readingOrder="1" shrinkToFit="0" wrapText="1"/>
    </xf>
    <xf borderId="24" fillId="0" fontId="36" numFmtId="0" xfId="0" applyAlignment="1" applyBorder="1" applyFont="1">
      <alignment horizontal="left" readingOrder="1" shrinkToFit="0" wrapText="1"/>
    </xf>
    <xf borderId="24" fillId="0" fontId="37" numFmtId="0" xfId="0" applyAlignment="1" applyBorder="1" applyFont="1">
      <alignment horizontal="left" readingOrder="1" shrinkToFit="0" wrapText="1"/>
    </xf>
    <xf borderId="0" fillId="0" fontId="38" numFmtId="0" xfId="0" applyAlignment="1" applyFont="1">
      <alignment readingOrder="0"/>
    </xf>
    <xf borderId="19" fillId="9" fontId="37" numFmtId="0" xfId="0" applyAlignment="1" applyBorder="1" applyFont="1">
      <alignment horizontal="left" readingOrder="1" shrinkToFit="0" wrapText="1"/>
    </xf>
    <xf borderId="24" fillId="0" fontId="30" numFmtId="0" xfId="0" applyAlignment="1" applyBorder="1" applyFont="1">
      <alignment horizontal="left" readingOrder="1" shrinkToFit="0" wrapText="1"/>
    </xf>
    <xf borderId="19" fillId="9" fontId="32" numFmtId="0" xfId="0" applyAlignment="1" applyBorder="1" applyFont="1">
      <alignment horizontal="left" readingOrder="1" shrinkToFit="0" wrapText="1"/>
    </xf>
    <xf borderId="19" fillId="9" fontId="28" numFmtId="0" xfId="0" applyAlignment="1" applyBorder="1" applyFont="1">
      <alignment horizontal="left" readingOrder="1" shrinkToFit="0" wrapText="1"/>
    </xf>
    <xf borderId="0" fillId="0" fontId="28" numFmtId="0" xfId="0" applyAlignment="1" applyFont="1">
      <alignment shrinkToFit="0" wrapText="1"/>
    </xf>
    <xf borderId="24" fillId="13" fontId="32" numFmtId="0" xfId="0" applyAlignment="1" applyBorder="1" applyFont="1">
      <alignment horizontal="left" readingOrder="1" shrinkToFit="0" wrapText="1"/>
    </xf>
    <xf borderId="24" fillId="0" fontId="32" numFmtId="0" xfId="0" applyAlignment="1" applyBorder="1" applyFont="1">
      <alignment horizontal="left" readingOrder="1" shrinkToFit="0" wrapText="1"/>
    </xf>
    <xf borderId="0" fillId="0" fontId="39" numFmtId="0" xfId="0" applyFont="1"/>
    <xf borderId="0" fillId="0" fontId="40" numFmtId="0" xfId="0" applyAlignment="1" applyFont="1">
      <alignment readingOrder="0"/>
    </xf>
    <xf borderId="24" fillId="11" fontId="41" numFmtId="0" xfId="0" applyAlignment="1" applyBorder="1" applyFont="1">
      <alignment horizontal="left" readingOrder="1" shrinkToFit="0" wrapText="1"/>
    </xf>
    <xf borderId="24" fillId="11" fontId="41" numFmtId="0" xfId="0" applyAlignment="1" applyBorder="1" applyFont="1">
      <alignment horizontal="left" readingOrder="1" shrinkToFit="0" wrapText="1"/>
    </xf>
    <xf borderId="24" fillId="11" fontId="41" numFmtId="0" xfId="0" applyAlignment="1" applyBorder="1" applyFont="1">
      <alignment readingOrder="0" shrinkToFit="0" wrapText="1"/>
    </xf>
    <xf borderId="24" fillId="14" fontId="42" numFmtId="0" xfId="0" applyAlignment="1" applyBorder="1" applyFill="1" applyFont="1">
      <alignment readingOrder="0" vertical="bottom"/>
    </xf>
    <xf borderId="24" fillId="11" fontId="40" numFmtId="0" xfId="0" applyAlignment="1" applyBorder="1" applyFont="1">
      <alignment readingOrder="0"/>
    </xf>
    <xf borderId="24" fillId="15" fontId="30" numFmtId="0" xfId="0" applyAlignment="1" applyBorder="1" applyFill="1" applyFont="1">
      <alignment horizontal="left" readingOrder="1" shrinkToFit="0" wrapText="1"/>
    </xf>
    <xf borderId="24" fillId="0" fontId="43" numFmtId="0" xfId="0" applyAlignment="1" applyBorder="1" applyFont="1">
      <alignment horizontal="left" readingOrder="1" shrinkToFit="0" wrapText="1"/>
    </xf>
    <xf borderId="24" fillId="0" fontId="44" numFmtId="0" xfId="0" applyAlignment="1" applyBorder="1" applyFont="1">
      <alignment horizontal="center" shrinkToFit="0" wrapText="1"/>
    </xf>
    <xf borderId="24" fillId="0" fontId="44" numFmtId="0" xfId="0" applyAlignment="1" applyBorder="1" applyFont="1">
      <alignment horizontal="center"/>
    </xf>
    <xf borderId="24" fillId="0" fontId="45" numFmtId="0" xfId="0" applyAlignment="1" applyBorder="1" applyFont="1">
      <alignment horizontal="center" readingOrder="0" vertical="bottom"/>
    </xf>
    <xf borderId="24" fillId="0" fontId="46" numFmtId="0" xfId="0" applyAlignment="1" applyBorder="1" applyFont="1">
      <alignment readingOrder="0"/>
    </xf>
    <xf borderId="24" fillId="0" fontId="44" numFmtId="0" xfId="0" applyBorder="1" applyFont="1"/>
    <xf borderId="24" fillId="0" fontId="47" numFmtId="0" xfId="0" applyAlignment="1" applyBorder="1" applyFont="1">
      <alignment readingOrder="0"/>
    </xf>
    <xf borderId="0" fillId="0" fontId="48" numFmtId="0" xfId="0" applyAlignment="1" applyFont="1">
      <alignment readingOrder="0"/>
    </xf>
    <xf borderId="0" fillId="0" fontId="39" numFmtId="0" xfId="0" applyAlignment="1" applyFont="1">
      <alignment readingOrder="0" shrinkToFit="0" vertical="bottom" wrapText="0"/>
    </xf>
    <xf borderId="0" fillId="0" fontId="49" numFmtId="0" xfId="0" applyAlignment="1" applyFont="1">
      <alignment shrinkToFit="0" vertical="bottom" wrapText="0"/>
    </xf>
    <xf borderId="24" fillId="14" fontId="50" numFmtId="0" xfId="0" applyAlignment="1" applyBorder="1" applyFont="1">
      <alignment readingOrder="0" vertical="bottom"/>
    </xf>
    <xf borderId="24" fillId="14" fontId="51" numFmtId="0" xfId="0" applyAlignment="1" applyBorder="1" applyFont="1">
      <alignment readingOrder="0" vertical="bottom"/>
    </xf>
    <xf borderId="0" fillId="0" fontId="49" numFmtId="0" xfId="0" applyAlignment="1" applyFont="1">
      <alignment readingOrder="0" shrinkToFit="0" vertical="bottom" wrapText="0"/>
    </xf>
    <xf borderId="24" fillId="16" fontId="43" numFmtId="0" xfId="0" applyAlignment="1" applyBorder="1" applyFill="1" applyFont="1">
      <alignment readingOrder="0" vertical="bottom"/>
    </xf>
    <xf borderId="24" fillId="0" fontId="52" numFmtId="0" xfId="0" applyAlignment="1" applyBorder="1" applyFont="1">
      <alignment horizontal="center" readingOrder="0" vertical="bottom"/>
    </xf>
    <xf borderId="24" fillId="0" fontId="49" numFmtId="0" xfId="0" applyAlignment="1" applyBorder="1" applyFont="1">
      <alignment horizontal="center" readingOrder="0" shrinkToFit="0" vertical="bottom" wrapText="0"/>
    </xf>
    <xf borderId="0" fillId="0" fontId="49" numFmtId="0" xfId="0" applyAlignment="1" applyFont="1">
      <alignment horizontal="right" readingOrder="0" shrinkToFit="0" vertical="bottom" wrapText="0"/>
    </xf>
    <xf borderId="24" fillId="0" fontId="53" numFmtId="0" xfId="0" applyAlignment="1" applyBorder="1" applyFont="1">
      <alignment horizontal="center" readingOrder="0" vertical="bottom"/>
    </xf>
    <xf borderId="24" fillId="0" fontId="54" numFmtId="0" xfId="0" applyAlignment="1" applyBorder="1" applyFont="1">
      <alignment horizontal="center" readingOrder="0" shrinkToFit="0" vertical="bottom" wrapText="0"/>
    </xf>
    <xf borderId="24" fillId="0" fontId="55" numFmtId="0" xfId="0" applyAlignment="1" applyBorder="1" applyFont="1">
      <alignment horizontal="center" readingOrder="0" shrinkToFit="0" vertical="bottom" wrapText="0"/>
    </xf>
    <xf borderId="0" fillId="4" fontId="56" numFmtId="0" xfId="0" applyAlignment="1" applyFont="1">
      <alignment readingOrder="0"/>
    </xf>
    <xf borderId="0" fillId="4" fontId="38" numFmtId="0" xfId="0" applyFont="1"/>
    <xf borderId="24" fillId="11" fontId="57" numFmtId="0" xfId="0" applyBorder="1" applyFont="1"/>
    <xf borderId="24" fillId="11" fontId="57" numFmtId="0" xfId="0" applyAlignment="1" applyBorder="1" applyFont="1">
      <alignment readingOrder="0"/>
    </xf>
    <xf borderId="24" fillId="0" fontId="38" numFmtId="0" xfId="0" applyBorder="1" applyFont="1"/>
    <xf borderId="24" fillId="0" fontId="38" numFmtId="0" xfId="0" applyAlignment="1" applyBorder="1" applyFont="1">
      <alignment readingOrder="0"/>
    </xf>
    <xf borderId="24" fillId="0" fontId="58" numFmtId="0" xfId="0" applyBorder="1" applyFont="1"/>
    <xf borderId="24" fillId="0" fontId="59" numFmtId="0" xfId="0" applyBorder="1" applyFont="1"/>
    <xf borderId="24" fillId="9" fontId="60" numFmtId="0" xfId="0" applyBorder="1" applyFont="1"/>
    <xf borderId="24" fillId="0" fontId="60" numFmtId="0" xfId="0" applyBorder="1" applyFont="1"/>
    <xf borderId="24" fillId="9" fontId="58" numFmtId="0" xfId="0" applyBorder="1" applyFont="1"/>
    <xf borderId="24" fillId="11" fontId="61" numFmtId="0" xfId="0" applyAlignment="1" applyBorder="1" applyFont="1">
      <alignment readingOrder="0"/>
    </xf>
    <xf borderId="24" fillId="0" fontId="44" numFmtId="0" xfId="0" applyAlignment="1" applyBorder="1" applyFont="1">
      <alignment readingOrder="0"/>
    </xf>
    <xf borderId="24" fillId="0" fontId="47" numFmtId="0" xfId="0" applyBorder="1" applyFont="1"/>
    <xf borderId="43" fillId="5" fontId="62" numFmtId="0" xfId="0" applyAlignment="1" applyBorder="1" applyFont="1">
      <alignment horizontal="center" shrinkToFit="0" wrapText="1"/>
    </xf>
    <xf borderId="44" fillId="5" fontId="62" numFmtId="0" xfId="0" applyAlignment="1" applyBorder="1" applyFont="1">
      <alignment horizontal="center" shrinkToFit="0" wrapText="1"/>
    </xf>
    <xf borderId="24" fillId="0" fontId="46" numFmtId="0" xfId="0" applyBorder="1" applyFont="1"/>
    <xf borderId="45" fillId="5" fontId="63" numFmtId="0" xfId="0" applyAlignment="1" applyBorder="1" applyFont="1">
      <alignment horizontal="center" shrinkToFit="0" wrapText="1"/>
    </xf>
    <xf borderId="46" fillId="5" fontId="64" numFmtId="0" xfId="0" applyAlignment="1" applyBorder="1" applyFont="1">
      <alignment horizontal="center"/>
    </xf>
    <xf borderId="24" fillId="14" fontId="50" numFmtId="0" xfId="0" applyAlignment="1" applyBorder="1" applyFont="1">
      <alignment vertical="bottom"/>
    </xf>
    <xf borderId="27" fillId="11" fontId="61" numFmtId="0" xfId="0" applyAlignment="1" applyBorder="1" applyFont="1">
      <alignment vertical="bottom"/>
    </xf>
    <xf borderId="47" fillId="16" fontId="43" numFmtId="0" xfId="0" applyAlignment="1" applyBorder="1" applyFont="1">
      <alignment vertical="bottom"/>
    </xf>
    <xf borderId="48" fillId="0" fontId="47" numFmtId="0" xfId="0" applyAlignment="1" applyBorder="1" applyFont="1">
      <alignment horizontal="right" vertical="bottom"/>
    </xf>
    <xf borderId="48" fillId="0" fontId="44" numFmtId="0" xfId="0" applyAlignment="1" applyBorder="1" applyFont="1">
      <alignment horizontal="right" vertical="bottom"/>
    </xf>
    <xf borderId="48" fillId="0" fontId="46" numFmtId="0" xfId="0" applyAlignment="1" applyBorder="1" applyFont="1">
      <alignment horizontal="right" vertical="bottom"/>
    </xf>
    <xf borderId="37" fillId="11" fontId="41" numFmtId="0" xfId="0" applyAlignment="1" applyBorder="1" applyFont="1">
      <alignment horizontal="left" readingOrder="1" shrinkToFit="0" wrapText="1"/>
    </xf>
    <xf borderId="39" fillId="0" fontId="65" numFmtId="0" xfId="0" applyAlignment="1" applyBorder="1" applyFont="1">
      <alignment horizontal="left" readingOrder="1" shrinkToFit="0" wrapText="1"/>
    </xf>
    <xf borderId="39" fillId="0" fontId="35" numFmtId="0" xfId="0" applyAlignment="1" applyBorder="1" applyFont="1">
      <alignment horizontal="left" readingOrder="1" shrinkToFit="0" wrapText="1"/>
    </xf>
    <xf borderId="49" fillId="13" fontId="32" numFmtId="0" xfId="0" applyAlignment="1" applyBorder="1" applyFont="1">
      <alignment horizontal="left" readingOrder="1" shrinkToFit="0" wrapText="1"/>
    </xf>
    <xf borderId="42" fillId="0" fontId="30" numFmtId="0" xfId="0" applyAlignment="1" applyBorder="1" applyFont="1">
      <alignment horizontal="left" readingOrder="1" shrinkToFit="0" wrapText="1"/>
    </xf>
    <xf borderId="0" fillId="0" fontId="66" numFmtId="0" xfId="0" applyFont="1"/>
    <xf borderId="43" fillId="3" fontId="62" numFmtId="0" xfId="0" applyAlignment="1" applyBorder="1" applyFont="1">
      <alignment horizontal="center" readingOrder="0" shrinkToFit="0" vertical="center" wrapText="1"/>
    </xf>
    <xf borderId="50" fillId="3" fontId="62" numFmtId="0" xfId="0" applyAlignment="1" applyBorder="1" applyFont="1">
      <alignment horizontal="center" readingOrder="0" shrinkToFit="0" vertical="center" wrapText="1"/>
    </xf>
    <xf borderId="19" fillId="13" fontId="67" numFmtId="0" xfId="0" applyAlignment="1" applyBorder="1" applyFont="1">
      <alignment horizontal="center" shrinkToFit="0" vertical="center" wrapText="1"/>
    </xf>
    <xf borderId="0" fillId="0" fontId="68" numFmtId="0" xfId="0" applyFont="1"/>
    <xf borderId="43" fillId="3" fontId="24" numFmtId="0" xfId="0" applyAlignment="1" applyBorder="1" applyFont="1">
      <alignment horizontal="center" shrinkToFit="0" vertical="center" wrapText="1"/>
    </xf>
    <xf borderId="50" fillId="3" fontId="69" numFmtId="0" xfId="0" applyAlignment="1" applyBorder="1" applyFont="1">
      <alignment horizontal="center" vertical="center"/>
    </xf>
    <xf borderId="19" fillId="13" fontId="69" numFmtId="0" xfId="0" applyAlignment="1" applyBorder="1" applyFont="1">
      <alignment horizontal="center" vertical="center"/>
    </xf>
    <xf borderId="10" fillId="3" fontId="67" numFmtId="0" xfId="0" applyAlignment="1" applyBorder="1" applyFont="1">
      <alignment horizontal="center" shrinkToFit="0" vertical="center" wrapText="1"/>
    </xf>
    <xf borderId="45" fillId="0" fontId="31" numFmtId="0" xfId="0" applyAlignment="1" applyBorder="1" applyFont="1">
      <alignment horizontal="center" shrinkToFit="0" vertical="center" wrapText="1"/>
    </xf>
    <xf borderId="51" fillId="0" fontId="31" numFmtId="0" xfId="0" applyAlignment="1" applyBorder="1" applyFont="1">
      <alignment horizontal="center" vertical="center"/>
    </xf>
    <xf borderId="19" fillId="13" fontId="31" numFmtId="0" xfId="0" applyAlignment="1" applyBorder="1" applyFont="1">
      <alignment horizontal="center" vertical="center"/>
    </xf>
    <xf borderId="13" fillId="0" fontId="31" numFmtId="3" xfId="0" applyAlignment="1" applyBorder="1" applyFont="1" applyNumberFormat="1">
      <alignment horizontal="center" vertical="center"/>
    </xf>
    <xf borderId="0" fillId="0" fontId="38" numFmtId="0" xfId="0" applyFont="1"/>
    <xf borderId="43" fillId="0" fontId="31" numFmtId="0" xfId="0" applyAlignment="1" applyBorder="1" applyFont="1">
      <alignment horizontal="center" shrinkToFit="0" vertical="center" wrapText="1"/>
    </xf>
    <xf borderId="43" fillId="0" fontId="31" numFmtId="0" xfId="0" applyAlignment="1" applyBorder="1" applyFont="1">
      <alignment horizontal="center" vertical="center"/>
    </xf>
    <xf borderId="15" fillId="0" fontId="31" numFmtId="3" xfId="0" applyAlignment="1" applyBorder="1" applyFont="1" applyNumberFormat="1">
      <alignment horizontal="center" shrinkToFit="0" vertical="center" wrapText="1"/>
    </xf>
    <xf borderId="15" fillId="0" fontId="31" numFmtId="0" xfId="0" applyAlignment="1" applyBorder="1" applyFont="1">
      <alignment horizontal="center" vertical="center"/>
    </xf>
    <xf borderId="0" fillId="9" fontId="70" numFmtId="0" xfId="0" applyAlignment="1" applyFont="1">
      <alignment readingOrder="0"/>
    </xf>
    <xf borderId="0" fillId="5" fontId="16" numFmtId="0" xfId="0" applyAlignment="1" applyFont="1">
      <alignment horizontal="center" readingOrder="0" shrinkToFit="0" vertical="center" wrapText="1"/>
    </xf>
    <xf borderId="0" fillId="0" fontId="7" numFmtId="1" xfId="0" applyAlignment="1" applyFont="1" applyNumberFormat="1">
      <alignment horizontal="right" readingOrder="0"/>
    </xf>
    <xf borderId="0" fillId="0" fontId="7" numFmtId="0" xfId="0" applyAlignment="1" applyFont="1">
      <alignment horizontal="right"/>
    </xf>
    <xf borderId="0" fillId="17" fontId="7" numFmtId="1" xfId="0" applyAlignment="1" applyFill="1" applyFont="1" applyNumberFormat="1">
      <alignment horizontal="right"/>
    </xf>
    <xf borderId="0" fillId="17" fontId="7" numFmtId="164" xfId="0" applyAlignment="1" applyFont="1" applyNumberFormat="1">
      <alignment horizontal="right"/>
    </xf>
    <xf borderId="0" fillId="17" fontId="7" numFmtId="0" xfId="0" applyAlignment="1" applyFont="1">
      <alignment horizontal="right"/>
    </xf>
    <xf borderId="0" fillId="17" fontId="7" numFmtId="0" xfId="0" applyAlignment="1" applyFont="1">
      <alignment horizontal="right"/>
    </xf>
    <xf borderId="0" fillId="17" fontId="38" numFmtId="0" xfId="0" applyFont="1"/>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9E2F3"/>
          <bgColor rgb="FFD9E2F3"/>
        </patternFill>
      </fill>
      <border/>
    </dxf>
  </dxfs>
  <tableStyles count="5">
    <tableStyle count="4" pivot="0" name="Data Exhibit-2-style">
      <tableStyleElement dxfId="2" type="headerRow"/>
      <tableStyleElement dxfId="3" type="firstRowStripe"/>
      <tableStyleElement dxfId="4" type="secondRowStripe"/>
      <tableStyleElement dxfId="2" type="totalRow"/>
    </tableStyle>
    <tableStyle count="3" pivot="0" name="inventory change-style">
      <tableStyleElement dxfId="2" type="headerRow"/>
      <tableStyleElement dxfId="3" type="firstRowStripe"/>
      <tableStyleElement dxfId="4" type="secondRowStripe"/>
    </tableStyle>
    <tableStyle count="3" pivot="0" name="inventory change-style 2">
      <tableStyleElement dxfId="3" type="firstRowStripe"/>
      <tableStyleElement dxfId="4" type="secondRowStripe"/>
      <tableStyleElement dxfId="2" type="totalRow"/>
    </tableStyle>
    <tableStyle count="3" pivot="0" name="inventory change-style 3">
      <tableStyleElement dxfId="3" type="firstRowStripe"/>
      <tableStyleElement dxfId="4" type="secondRowStripe"/>
      <tableStyleElement dxfId="2" type="totalRow"/>
    </tableStyle>
    <tableStyle count="4" pivot="0" name="Obsolete Inventory-style">
      <tableStyleElement dxfId="2" type="headerRow"/>
      <tableStyleElement dxfId="3" type="firstRowStripe"/>
      <tableStyleElement dxfId="4" type="secondRowStripe"/>
      <tableStyleElement dxfId="2" type="totalRow"/>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Finance score vs Supplier Name</a:t>
            </a:r>
          </a:p>
        </c:rich>
      </c:tx>
      <c:overlay val="0"/>
    </c:title>
    <c:plotArea>
      <c:layout/>
      <c:barChart>
        <c:barDir val="bar"/>
        <c:ser>
          <c:idx val="0"/>
          <c:order val="0"/>
          <c:tx>
            <c:strRef>
              <c:f>'Data Exhibit-1'!$Q$16</c:f>
            </c:strRef>
          </c:tx>
          <c:spPr>
            <a:solidFill>
              <a:schemeClr val="accent1"/>
            </a:solidFill>
            <a:ln cmpd="sng">
              <a:solidFill>
                <a:srgbClr val="000000"/>
              </a:solidFill>
            </a:ln>
          </c:spPr>
          <c:cat>
            <c:strRef>
              <c:f>'Data Exhibit-1'!$P$17:$P$28</c:f>
            </c:strRef>
          </c:cat>
          <c:val>
            <c:numRef>
              <c:f>'Data Exhibit-1'!$Q$17:$Q$28</c:f>
              <c:numCache/>
            </c:numRef>
          </c:val>
        </c:ser>
        <c:axId val="1458312924"/>
        <c:axId val="1416414659"/>
      </c:barChart>
      <c:catAx>
        <c:axId val="145831292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Supplier Name</a:t>
                </a:r>
              </a:p>
            </c:rich>
          </c:tx>
          <c:overlay val="0"/>
        </c:title>
        <c:numFmt formatCode="General" sourceLinked="1"/>
        <c:majorTickMark val="none"/>
        <c:minorTickMark val="none"/>
        <c:spPr/>
        <c:txPr>
          <a:bodyPr/>
          <a:lstStyle/>
          <a:p>
            <a:pPr lvl="0">
              <a:defRPr b="0">
                <a:solidFill>
                  <a:srgbClr val="000000"/>
                </a:solidFill>
                <a:latin typeface="+mn-lt"/>
              </a:defRPr>
            </a:pPr>
          </a:p>
        </c:txPr>
        <c:crossAx val="1416414659"/>
      </c:catAx>
      <c:valAx>
        <c:axId val="141641465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Finance 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58312924"/>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104775</xdr:colOff>
      <xdr:row>15</xdr:row>
      <xdr:rowOff>152400</xdr:rowOff>
    </xdr:from>
    <xdr:ext cx="5715000" cy="3533775"/>
    <xdr:graphicFrame>
      <xdr:nvGraphicFramePr>
        <xdr:cNvPr id="657788739"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152400</xdr:rowOff>
    </xdr:from>
    <xdr:ext cx="4686300" cy="2657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totalsRowCount="1" headerRowCount="0" ref="A1:O2012" displayName="Table_1" id="1">
  <tableColumns count="15">
    <tableColumn name="Column1" id="1"/>
    <tableColumn name="Column2" id="2"/>
    <tableColumn totalsRowFunction="custom" name="Column3" id="3"/>
    <tableColumn name="Column4" id="4"/>
    <tableColumn name="Column5" id="5"/>
    <tableColumn name="Column6" id="6"/>
    <tableColumn name="Column7" id="7"/>
    <tableColumn name="Column8" id="8"/>
    <tableColumn name="Column9" id="9"/>
    <tableColumn name="Column10" id="10"/>
    <tableColumn name="Column11" id="11"/>
    <tableColumn totalsRowFunction="custom" name="Column12" id="12"/>
    <tableColumn name="Column13" id="13"/>
    <tableColumn totalsRowFunction="custom" name="Column14" id="14"/>
    <tableColumn totalsRowFunction="custom" name="Column15" id="15"/>
  </tableColumns>
  <tableStyleInfo name="Data Exhibit-2-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1:H6" displayName="Table_2" id="2">
  <tableColumns count="8">
    <tableColumn name="SKU " id="1"/>
    <tableColumn name="On-Hand Stock ($)" id="2"/>
    <tableColumn name="Demand forecasted" id="3"/>
    <tableColumn name="Required production" id="4"/>
    <tableColumn name="Predicted Inventory ($)" id="5"/>
    <tableColumn name="Inventory (in units)" id="6"/>
    <tableColumn name="Should it be Shattered?" id="7"/>
    <tableColumn name="Money Saved" id="8"/>
  </tableColumns>
  <tableStyleInfo name="inventory change-style" showColumnStripes="0" showFirstColumn="1" showLastColumn="1" showRowStripes="1"/>
</table>
</file>

<file path=xl/tables/table3.xml><?xml version="1.0" encoding="utf-8"?>
<table xmlns="http://schemas.openxmlformats.org/spreadsheetml/2006/main" totalsRowCount="1" headerRowCount="0" ref="G8:H8" displayName="Table_3" id="3">
  <tableColumns count="2">
    <tableColumn totalsRowFunction="custom" name="Column1" id="1"/>
    <tableColumn totalsRowFunction="custom" name="Column2" id="2"/>
  </tableColumns>
  <tableStyleInfo name="inventory change-style 2" showColumnStripes="0" showFirstColumn="1" showLastColumn="1" showRowStripes="1"/>
</table>
</file>

<file path=xl/tables/table4.xml><?xml version="1.0" encoding="utf-8"?>
<table xmlns="http://schemas.openxmlformats.org/spreadsheetml/2006/main" headerRowCount="0" ref="H12:I12" displayName="Table_4" id="4">
  <tableColumns count="2">
    <tableColumn name="Column1" id="1"/>
    <tableColumn name="Column2" id="2"/>
  </tableColumns>
  <tableStyleInfo name="inventory change-style 3" showColumnStripes="0" showFirstColumn="1" showLastColumn="1" showRowStripes="1"/>
</table>
</file>

<file path=xl/tables/table5.xml><?xml version="1.0" encoding="utf-8"?>
<table xmlns="http://schemas.openxmlformats.org/spreadsheetml/2006/main" headerRowCount="0" ref="A1:J2011" displayName="Table_5" id="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Obsolete Inventory-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5" Type="http://schemas.openxmlformats.org/officeDocument/2006/relationships/table" Target="../tables/table2.xml"/><Relationship Id="rId6" Type="http://schemas.openxmlformats.org/officeDocument/2006/relationships/table" Target="../tables/table3.xml"/><Relationship Id="rId7"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4.43" defaultRowHeight="15.0"/>
  <cols>
    <col customWidth="1" min="1" max="1" width="8.14"/>
    <col customWidth="1" min="2" max="2" width="25.14"/>
    <col customWidth="1" min="3" max="3" width="132.14"/>
    <col customWidth="1" min="4" max="26" width="9.29"/>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30.0" customHeight="1">
      <c r="A3" s="1"/>
      <c r="B3" s="2" t="s">
        <v>0</v>
      </c>
      <c r="C3" s="3"/>
      <c r="D3" s="1"/>
      <c r="E3" s="1"/>
      <c r="F3" s="1"/>
      <c r="G3" s="1"/>
      <c r="H3" s="1"/>
      <c r="I3" s="1"/>
      <c r="J3" s="1"/>
      <c r="K3" s="1"/>
      <c r="L3" s="1"/>
      <c r="M3" s="1"/>
      <c r="N3" s="1"/>
      <c r="O3" s="1"/>
      <c r="P3" s="1"/>
      <c r="Q3" s="1"/>
      <c r="R3" s="1"/>
      <c r="S3" s="1"/>
      <c r="T3" s="1"/>
      <c r="U3" s="1"/>
      <c r="V3" s="1"/>
      <c r="W3" s="1"/>
      <c r="X3" s="1"/>
      <c r="Y3" s="1"/>
      <c r="Z3" s="1"/>
    </row>
    <row r="4" ht="78.75" customHeight="1">
      <c r="A4" s="1"/>
      <c r="B4" s="4" t="s">
        <v>1</v>
      </c>
      <c r="C4" s="3"/>
      <c r="D4" s="1"/>
      <c r="E4" s="1"/>
      <c r="F4" s="1"/>
      <c r="G4" s="1"/>
      <c r="H4" s="1"/>
      <c r="I4" s="1"/>
      <c r="J4" s="1"/>
      <c r="K4" s="1"/>
      <c r="L4" s="1"/>
      <c r="M4" s="1"/>
      <c r="N4" s="1"/>
      <c r="O4" s="1"/>
      <c r="P4" s="1"/>
      <c r="Q4" s="1"/>
      <c r="R4" s="1"/>
      <c r="S4" s="1"/>
      <c r="T4" s="1"/>
      <c r="U4" s="1"/>
      <c r="V4" s="1"/>
      <c r="W4" s="1"/>
      <c r="X4" s="1"/>
      <c r="Y4" s="1"/>
      <c r="Z4" s="1"/>
    </row>
    <row r="5" ht="27.75" customHeight="1">
      <c r="A5" s="1"/>
      <c r="B5" s="5" t="s">
        <v>2</v>
      </c>
      <c r="C5" s="3"/>
      <c r="D5" s="1"/>
      <c r="E5" s="1"/>
      <c r="F5" s="1"/>
      <c r="G5" s="1"/>
      <c r="H5" s="1"/>
      <c r="I5" s="1"/>
      <c r="J5" s="1"/>
      <c r="K5" s="1"/>
      <c r="L5" s="1"/>
      <c r="M5" s="1"/>
      <c r="N5" s="1"/>
      <c r="O5" s="1"/>
      <c r="P5" s="1"/>
      <c r="Q5" s="1"/>
      <c r="R5" s="1"/>
      <c r="S5" s="1"/>
      <c r="T5" s="1"/>
      <c r="U5" s="1"/>
      <c r="V5" s="1"/>
      <c r="W5" s="1"/>
      <c r="X5" s="1"/>
      <c r="Y5" s="1"/>
      <c r="Z5" s="1"/>
    </row>
    <row r="6" ht="307.5" customHeight="1">
      <c r="A6" s="1"/>
      <c r="B6" s="6" t="s">
        <v>3</v>
      </c>
      <c r="C6" s="7" t="s">
        <v>4</v>
      </c>
      <c r="D6" s="1" t="s">
        <v>5</v>
      </c>
      <c r="E6" s="1"/>
      <c r="F6" s="1"/>
      <c r="G6" s="1"/>
      <c r="H6" s="1"/>
      <c r="I6" s="1"/>
      <c r="J6" s="1"/>
      <c r="K6" s="1"/>
      <c r="L6" s="1"/>
      <c r="M6" s="1"/>
      <c r="N6" s="1"/>
      <c r="O6" s="1"/>
      <c r="P6" s="1"/>
      <c r="Q6" s="1"/>
      <c r="R6" s="1"/>
      <c r="S6" s="1"/>
      <c r="T6" s="1"/>
      <c r="U6" s="1"/>
      <c r="V6" s="1"/>
      <c r="W6" s="1"/>
      <c r="X6" s="1"/>
      <c r="Y6" s="1"/>
      <c r="Z6" s="1"/>
    </row>
    <row r="7" ht="258.75" customHeight="1">
      <c r="A7" s="1"/>
      <c r="B7" s="8" t="s">
        <v>6</v>
      </c>
      <c r="C7" s="9" t="s">
        <v>7</v>
      </c>
      <c r="D7" s="1"/>
      <c r="E7" s="1"/>
      <c r="F7" s="1"/>
      <c r="G7" s="1"/>
      <c r="H7" s="1"/>
      <c r="I7" s="1"/>
      <c r="J7" s="1"/>
      <c r="K7" s="1"/>
      <c r="L7" s="1"/>
      <c r="M7" s="1"/>
      <c r="N7" s="1"/>
      <c r="O7" s="1"/>
      <c r="P7" s="1"/>
      <c r="Q7" s="1"/>
      <c r="R7" s="1"/>
      <c r="S7" s="1"/>
      <c r="T7" s="1"/>
      <c r="U7" s="1"/>
      <c r="V7" s="1"/>
      <c r="W7" s="1"/>
      <c r="X7" s="1"/>
      <c r="Y7" s="1"/>
      <c r="Z7" s="1"/>
    </row>
    <row r="8" ht="150.0" customHeight="1">
      <c r="A8" s="1"/>
      <c r="B8" s="8" t="s">
        <v>8</v>
      </c>
      <c r="C8" s="10" t="s">
        <v>9</v>
      </c>
      <c r="D8" s="1"/>
      <c r="E8" s="1"/>
      <c r="F8" s="1"/>
      <c r="G8" s="1"/>
      <c r="H8" s="1"/>
      <c r="I8" s="1"/>
      <c r="J8" s="1"/>
      <c r="K8" s="1"/>
      <c r="L8" s="1"/>
      <c r="M8" s="1"/>
      <c r="N8" s="1"/>
      <c r="O8" s="1"/>
      <c r="P8" s="1"/>
      <c r="Q8" s="1"/>
      <c r="R8" s="1"/>
      <c r="S8" s="1"/>
      <c r="T8" s="1"/>
      <c r="U8" s="1"/>
      <c r="V8" s="1"/>
      <c r="W8" s="1"/>
      <c r="X8" s="1"/>
      <c r="Y8" s="1"/>
      <c r="Z8" s="1"/>
    </row>
    <row r="9" ht="220.5" customHeight="1">
      <c r="A9" s="1"/>
      <c r="B9" s="8" t="s">
        <v>10</v>
      </c>
      <c r="C9" s="7" t="s">
        <v>11</v>
      </c>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B3:C3"/>
    <mergeCell ref="B4:C4"/>
    <mergeCell ref="B5:C5"/>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workbookViewId="0"/>
  </sheetViews>
  <sheetFormatPr customHeight="1" defaultColWidth="14.43" defaultRowHeight="15.0"/>
  <cols>
    <col customWidth="1" min="1" max="1" width="21.43"/>
    <col customWidth="1" min="2" max="2" width="23.29"/>
    <col customWidth="1" min="3" max="3" width="26.57"/>
    <col customWidth="1" min="4" max="4" width="42.14"/>
    <col customWidth="1" min="5" max="5" width="11.86"/>
    <col customWidth="1" min="6" max="6" width="15.14"/>
    <col customWidth="1" min="7" max="7" width="12.29"/>
    <col customWidth="1" min="8" max="8" width="11.86"/>
    <col customWidth="1" min="9" max="9" width="12.29"/>
    <col customWidth="1" min="10" max="10" width="13.71"/>
    <col customWidth="1" min="11" max="11" width="18.43"/>
    <col customWidth="1" min="12" max="12" width="13.14"/>
    <col customWidth="1" min="13" max="14" width="18.14"/>
    <col customWidth="1" min="15" max="15" width="18.0"/>
    <col customWidth="1" min="16" max="16" width="19.0"/>
    <col customWidth="1" min="17" max="17" width="27.0"/>
    <col customWidth="1" min="18" max="26" width="8.71"/>
  </cols>
  <sheetData>
    <row r="1" ht="15.0" customHeight="1">
      <c r="A1" s="11" t="s">
        <v>12</v>
      </c>
      <c r="B1" s="12"/>
      <c r="C1" s="13"/>
      <c r="D1" s="14"/>
      <c r="E1" s="14"/>
      <c r="F1" s="14"/>
      <c r="G1" s="14"/>
      <c r="H1" s="14"/>
      <c r="I1" s="15"/>
      <c r="J1" s="15"/>
      <c r="K1" s="15"/>
      <c r="L1" s="14"/>
      <c r="M1" s="14"/>
      <c r="N1" s="14"/>
      <c r="O1" s="14"/>
      <c r="P1" s="14"/>
      <c r="Q1" s="14"/>
      <c r="R1" s="14"/>
      <c r="S1" s="14"/>
      <c r="T1" s="14"/>
      <c r="U1" s="14"/>
      <c r="V1" s="14"/>
      <c r="W1" s="14"/>
      <c r="X1" s="14"/>
      <c r="Y1" s="14"/>
      <c r="Z1" s="14"/>
    </row>
    <row r="2" ht="12.0" customHeight="1">
      <c r="A2" s="16" t="s">
        <v>13</v>
      </c>
      <c r="B2" s="17" t="s">
        <v>14</v>
      </c>
      <c r="C2" s="17" t="s">
        <v>15</v>
      </c>
      <c r="D2" s="18" t="s">
        <v>16</v>
      </c>
      <c r="E2" s="16" t="s">
        <v>17</v>
      </c>
      <c r="F2" s="17" t="s">
        <v>18</v>
      </c>
      <c r="G2" s="17" t="s">
        <v>19</v>
      </c>
      <c r="H2" s="17" t="s">
        <v>20</v>
      </c>
      <c r="I2" s="16" t="s">
        <v>21</v>
      </c>
      <c r="J2" s="18" t="s">
        <v>22</v>
      </c>
      <c r="K2" s="19" t="s">
        <v>23</v>
      </c>
      <c r="L2" s="14"/>
      <c r="M2" s="20" t="s">
        <v>24</v>
      </c>
      <c r="N2" s="20" t="s">
        <v>25</v>
      </c>
      <c r="O2" s="20" t="s">
        <v>26</v>
      </c>
      <c r="P2" s="20" t="s">
        <v>27</v>
      </c>
      <c r="Q2" s="20" t="s">
        <v>28</v>
      </c>
      <c r="R2" s="19"/>
      <c r="S2" s="19"/>
      <c r="T2" s="19"/>
      <c r="U2" s="19"/>
      <c r="V2" s="19"/>
      <c r="W2" s="14"/>
      <c r="X2" s="14"/>
      <c r="Y2" s="14"/>
      <c r="Z2" s="14"/>
    </row>
    <row r="3" ht="12.0" customHeight="1">
      <c r="A3" s="21" t="s">
        <v>29</v>
      </c>
      <c r="B3" s="22" t="s">
        <v>30</v>
      </c>
      <c r="C3" s="23">
        <v>6040.0</v>
      </c>
      <c r="D3" s="24">
        <f>354000000/1000000</f>
        <v>354</v>
      </c>
      <c r="E3" s="22">
        <v>3.0</v>
      </c>
      <c r="F3" s="22">
        <v>0.91</v>
      </c>
      <c r="G3" s="25">
        <v>0.0</v>
      </c>
      <c r="H3" s="25">
        <v>0.0</v>
      </c>
      <c r="I3" s="22">
        <v>9.0</v>
      </c>
      <c r="J3" s="22" t="s">
        <v>31</v>
      </c>
      <c r="K3" s="26" t="s">
        <v>32</v>
      </c>
      <c r="L3" s="14"/>
      <c r="M3" s="25">
        <v>0.5</v>
      </c>
      <c r="N3" s="22">
        <f t="shared" ref="N3:N14" si="1">(C3/C$15)*0.25+(D3/$D$15)*0.25+(1-E3/5)*0.25 +(H3)*0.25</f>
        <v>0.1333727331</v>
      </c>
      <c r="O3" s="22">
        <f t="shared" ref="O3:O14" si="2">(F3)*0.25+G3*0.75</f>
        <v>0.2275</v>
      </c>
      <c r="P3" s="22">
        <f t="shared" ref="P3:P14" si="3">I3/10</f>
        <v>0.9</v>
      </c>
      <c r="Q3" s="22">
        <f t="shared" ref="Q3:Q14" si="4">M3*0.3+N3*0.35+O3*0.3+P3*0.05</f>
        <v>0.3099304566</v>
      </c>
      <c r="R3" s="22"/>
      <c r="S3" s="22"/>
      <c r="T3" s="14"/>
      <c r="U3" s="14"/>
      <c r="V3" s="14"/>
      <c r="W3" s="14"/>
      <c r="X3" s="14"/>
      <c r="Y3" s="14"/>
      <c r="Z3" s="14"/>
    </row>
    <row r="4" ht="12.0" customHeight="1">
      <c r="A4" s="27" t="s">
        <v>33</v>
      </c>
      <c r="B4" s="22" t="s">
        <v>34</v>
      </c>
      <c r="C4" s="23">
        <v>8293.0</v>
      </c>
      <c r="D4" s="28">
        <f>904628910/1000000</f>
        <v>904.62891</v>
      </c>
      <c r="E4" s="29">
        <v>3.0</v>
      </c>
      <c r="F4" s="22">
        <v>0.85</v>
      </c>
      <c r="G4" s="25">
        <v>1.0</v>
      </c>
      <c r="H4" s="25">
        <v>0.0</v>
      </c>
      <c r="I4" s="29">
        <v>8.0</v>
      </c>
      <c r="J4" s="22" t="s">
        <v>32</v>
      </c>
      <c r="K4" s="26" t="s">
        <v>32</v>
      </c>
      <c r="L4" s="14"/>
      <c r="M4" s="25">
        <v>1.0</v>
      </c>
      <c r="N4" s="22">
        <f t="shared" si="1"/>
        <v>0.1612645868</v>
      </c>
      <c r="O4" s="22">
        <f t="shared" si="2"/>
        <v>0.9625</v>
      </c>
      <c r="P4" s="22">
        <f t="shared" si="3"/>
        <v>0.8</v>
      </c>
      <c r="Q4" s="22">
        <f t="shared" si="4"/>
        <v>0.6851926054</v>
      </c>
      <c r="R4" s="22"/>
      <c r="S4" s="22"/>
      <c r="T4" s="14"/>
      <c r="U4" s="14"/>
      <c r="V4" s="14"/>
      <c r="W4" s="14"/>
      <c r="X4" s="14"/>
      <c r="Y4" s="14"/>
      <c r="Z4" s="14"/>
    </row>
    <row r="5" ht="12.0" customHeight="1">
      <c r="A5" s="21" t="s">
        <v>35</v>
      </c>
      <c r="B5" s="22" t="s">
        <v>36</v>
      </c>
      <c r="C5" s="23">
        <v>9287.0</v>
      </c>
      <c r="D5" s="30">
        <f>363900000/1000000</f>
        <v>363.9</v>
      </c>
      <c r="E5" s="22">
        <v>3.0</v>
      </c>
      <c r="F5" s="22">
        <v>0.63</v>
      </c>
      <c r="G5" s="25">
        <v>1.0</v>
      </c>
      <c r="H5" s="25">
        <v>0.0</v>
      </c>
      <c r="I5" s="22">
        <v>8.0</v>
      </c>
      <c r="J5" s="22" t="s">
        <v>32</v>
      </c>
      <c r="K5" s="26" t="s">
        <v>32</v>
      </c>
      <c r="L5" s="14"/>
      <c r="M5" s="25">
        <v>1.0</v>
      </c>
      <c r="N5" s="22">
        <f t="shared" si="1"/>
        <v>0.1446574129</v>
      </c>
      <c r="O5" s="22">
        <f t="shared" si="2"/>
        <v>0.9075</v>
      </c>
      <c r="P5" s="22">
        <f t="shared" si="3"/>
        <v>0.8</v>
      </c>
      <c r="Q5" s="22">
        <f t="shared" si="4"/>
        <v>0.6628800945</v>
      </c>
      <c r="R5" s="22"/>
      <c r="S5" s="22"/>
      <c r="T5" s="14"/>
      <c r="U5" s="14"/>
      <c r="V5" s="14"/>
      <c r="W5" s="14"/>
      <c r="X5" s="14"/>
      <c r="Y5" s="14"/>
      <c r="Z5" s="14"/>
    </row>
    <row r="6" ht="12.0" customHeight="1">
      <c r="A6" s="27" t="s">
        <v>37</v>
      </c>
      <c r="B6" s="22" t="s">
        <v>38</v>
      </c>
      <c r="C6" s="23">
        <v>3147.0</v>
      </c>
      <c r="D6" s="30">
        <v>435.96</v>
      </c>
      <c r="E6" s="29">
        <v>2.0</v>
      </c>
      <c r="F6" s="22">
        <v>0.9</v>
      </c>
      <c r="G6" s="25">
        <v>1.0</v>
      </c>
      <c r="H6" s="25">
        <v>0.0</v>
      </c>
      <c r="I6" s="29">
        <v>9.0</v>
      </c>
      <c r="J6" s="22" t="s">
        <v>32</v>
      </c>
      <c r="K6" s="26" t="s">
        <v>32</v>
      </c>
      <c r="L6" s="14"/>
      <c r="M6" s="25">
        <v>1.0</v>
      </c>
      <c r="N6" s="22">
        <f t="shared" si="1"/>
        <v>0.1766676583</v>
      </c>
      <c r="O6" s="22">
        <f t="shared" si="2"/>
        <v>0.975</v>
      </c>
      <c r="P6" s="22">
        <f t="shared" si="3"/>
        <v>0.9</v>
      </c>
      <c r="Q6" s="22">
        <f t="shared" si="4"/>
        <v>0.6993336804</v>
      </c>
      <c r="R6" s="22"/>
      <c r="S6" s="22"/>
      <c r="T6" s="14"/>
      <c r="U6" s="14"/>
      <c r="V6" s="14"/>
      <c r="W6" s="14"/>
      <c r="X6" s="14"/>
      <c r="Y6" s="14"/>
      <c r="Z6" s="14"/>
    </row>
    <row r="7" ht="12.0" customHeight="1">
      <c r="A7" s="21" t="s">
        <v>39</v>
      </c>
      <c r="B7" s="22" t="s">
        <v>40</v>
      </c>
      <c r="C7" s="23">
        <v>37719.0</v>
      </c>
      <c r="D7" s="30">
        <v>3996.0</v>
      </c>
      <c r="E7" s="22">
        <v>1.0</v>
      </c>
      <c r="F7" s="22">
        <v>0.82</v>
      </c>
      <c r="G7" s="25">
        <v>0.0</v>
      </c>
      <c r="H7" s="25">
        <v>1.0</v>
      </c>
      <c r="I7" s="22">
        <v>10.0</v>
      </c>
      <c r="J7" s="22" t="s">
        <v>31</v>
      </c>
      <c r="K7" s="26" t="s">
        <v>31</v>
      </c>
      <c r="L7" s="14"/>
      <c r="M7" s="25">
        <v>0.0</v>
      </c>
      <c r="N7" s="22">
        <f t="shared" si="1"/>
        <v>0.7242766739</v>
      </c>
      <c r="O7" s="22">
        <f t="shared" si="2"/>
        <v>0.205</v>
      </c>
      <c r="P7" s="22">
        <f t="shared" si="3"/>
        <v>1</v>
      </c>
      <c r="Q7" s="22">
        <f t="shared" si="4"/>
        <v>0.3649968359</v>
      </c>
      <c r="R7" s="22"/>
      <c r="S7" s="22"/>
      <c r="T7" s="14"/>
      <c r="U7" s="14"/>
      <c r="V7" s="14"/>
      <c r="W7" s="14"/>
      <c r="X7" s="14"/>
      <c r="Y7" s="14"/>
      <c r="Z7" s="14"/>
    </row>
    <row r="8" ht="12.0" customHeight="1">
      <c r="A8" s="27" t="s">
        <v>41</v>
      </c>
      <c r="B8" s="22" t="s">
        <v>40</v>
      </c>
      <c r="C8" s="22">
        <v>113.0</v>
      </c>
      <c r="D8" s="30">
        <v>23.31</v>
      </c>
      <c r="E8" s="29">
        <v>4.0</v>
      </c>
      <c r="F8" s="22">
        <v>0.88</v>
      </c>
      <c r="G8" s="25">
        <v>0.0</v>
      </c>
      <c r="H8" s="25">
        <v>1.0</v>
      </c>
      <c r="I8" s="29">
        <v>7.0</v>
      </c>
      <c r="J8" s="22" t="s">
        <v>32</v>
      </c>
      <c r="K8" s="26" t="s">
        <v>32</v>
      </c>
      <c r="L8" s="14"/>
      <c r="M8" s="25">
        <v>1.0</v>
      </c>
      <c r="N8" s="22">
        <f t="shared" si="1"/>
        <v>0.3012400216</v>
      </c>
      <c r="O8" s="22">
        <f t="shared" si="2"/>
        <v>0.22</v>
      </c>
      <c r="P8" s="22">
        <f t="shared" si="3"/>
        <v>0.7</v>
      </c>
      <c r="Q8" s="22">
        <f t="shared" si="4"/>
        <v>0.5064340076</v>
      </c>
      <c r="R8" s="22"/>
      <c r="S8" s="22"/>
      <c r="T8" s="14"/>
      <c r="U8" s="14"/>
      <c r="V8" s="14"/>
      <c r="W8" s="14"/>
      <c r="X8" s="14"/>
      <c r="Y8" s="14"/>
      <c r="Z8" s="14"/>
    </row>
    <row r="9" ht="12.0" customHeight="1">
      <c r="A9" s="21" t="s">
        <v>42</v>
      </c>
      <c r="B9" s="22" t="s">
        <v>30</v>
      </c>
      <c r="C9" s="23">
        <v>5379.0</v>
      </c>
      <c r="D9" s="30">
        <v>23.9</v>
      </c>
      <c r="E9" s="22">
        <v>2.0</v>
      </c>
      <c r="F9" s="22">
        <v>0.78</v>
      </c>
      <c r="G9" s="25">
        <v>0.0</v>
      </c>
      <c r="H9" s="25">
        <v>0.0</v>
      </c>
      <c r="I9" s="22">
        <v>10.0</v>
      </c>
      <c r="J9" s="22" t="s">
        <v>32</v>
      </c>
      <c r="K9" s="26" t="s">
        <v>32</v>
      </c>
      <c r="L9" s="14"/>
      <c r="M9" s="25">
        <v>1.0</v>
      </c>
      <c r="N9" s="22">
        <f t="shared" si="1"/>
        <v>0.1689709634</v>
      </c>
      <c r="O9" s="22">
        <f t="shared" si="2"/>
        <v>0.195</v>
      </c>
      <c r="P9" s="22">
        <f t="shared" si="3"/>
        <v>1</v>
      </c>
      <c r="Q9" s="22">
        <f t="shared" si="4"/>
        <v>0.4676398372</v>
      </c>
      <c r="R9" s="22"/>
      <c r="S9" s="22"/>
      <c r="T9" s="14"/>
      <c r="U9" s="14"/>
      <c r="V9" s="14"/>
      <c r="W9" s="14"/>
      <c r="X9" s="14"/>
      <c r="Y9" s="14"/>
      <c r="Z9" s="14"/>
    </row>
    <row r="10" ht="12.0" customHeight="1">
      <c r="A10" s="27" t="s">
        <v>43</v>
      </c>
      <c r="B10" s="22" t="s">
        <v>44</v>
      </c>
      <c r="C10" s="22">
        <v>10.0</v>
      </c>
      <c r="D10" s="30">
        <v>9.5</v>
      </c>
      <c r="E10" s="29">
        <v>4.0</v>
      </c>
      <c r="F10" s="22">
        <v>0.94</v>
      </c>
      <c r="G10" s="25">
        <v>0.0</v>
      </c>
      <c r="H10" s="25">
        <v>1.0</v>
      </c>
      <c r="I10" s="29">
        <v>7.0</v>
      </c>
      <c r="J10" s="22" t="s">
        <v>32</v>
      </c>
      <c r="K10" s="26" t="s">
        <v>32</v>
      </c>
      <c r="L10" s="14"/>
      <c r="M10" s="25">
        <v>1.0</v>
      </c>
      <c r="N10" s="22">
        <f t="shared" si="1"/>
        <v>0.300384127</v>
      </c>
      <c r="O10" s="22">
        <f t="shared" si="2"/>
        <v>0.235</v>
      </c>
      <c r="P10" s="22">
        <f t="shared" si="3"/>
        <v>0.7</v>
      </c>
      <c r="Q10" s="22">
        <f t="shared" si="4"/>
        <v>0.5106344445</v>
      </c>
      <c r="R10" s="22"/>
      <c r="S10" s="22"/>
      <c r="T10" s="14"/>
      <c r="U10" s="14"/>
      <c r="V10" s="14"/>
      <c r="W10" s="14"/>
      <c r="X10" s="14"/>
      <c r="Y10" s="14"/>
      <c r="Z10" s="14"/>
    </row>
    <row r="11" ht="12.0" customHeight="1">
      <c r="A11" s="21" t="s">
        <v>45</v>
      </c>
      <c r="B11" s="22" t="s">
        <v>46</v>
      </c>
      <c r="C11" s="23">
        <v>2431.0</v>
      </c>
      <c r="D11" s="30">
        <v>309.135</v>
      </c>
      <c r="E11" s="22">
        <v>3.0</v>
      </c>
      <c r="F11" s="22">
        <v>0.86</v>
      </c>
      <c r="G11" s="25">
        <v>1.0</v>
      </c>
      <c r="H11" s="25">
        <v>0.0</v>
      </c>
      <c r="I11" s="22">
        <v>8.0</v>
      </c>
      <c r="J11" s="22" t="s">
        <v>32</v>
      </c>
      <c r="K11" s="26" t="s">
        <v>31</v>
      </c>
      <c r="L11" s="14"/>
      <c r="M11" s="25">
        <v>0.5</v>
      </c>
      <c r="N11" s="22">
        <f t="shared" si="1"/>
        <v>0.1195806574</v>
      </c>
      <c r="O11" s="22">
        <f t="shared" si="2"/>
        <v>0.965</v>
      </c>
      <c r="P11" s="22">
        <f t="shared" si="3"/>
        <v>0.8</v>
      </c>
      <c r="Q11" s="22">
        <f t="shared" si="4"/>
        <v>0.5213532301</v>
      </c>
      <c r="R11" s="22"/>
      <c r="S11" s="22"/>
      <c r="T11" s="14"/>
      <c r="U11" s="14"/>
      <c r="V11" s="14"/>
      <c r="W11" s="14"/>
      <c r="X11" s="14"/>
      <c r="Y11" s="14"/>
      <c r="Z11" s="14"/>
    </row>
    <row r="12" ht="12.0" customHeight="1">
      <c r="A12" s="27" t="s">
        <v>47</v>
      </c>
      <c r="B12" s="22" t="s">
        <v>48</v>
      </c>
      <c r="C12" s="22">
        <v>95.0</v>
      </c>
      <c r="D12" s="30">
        <v>6.3756</v>
      </c>
      <c r="E12" s="29">
        <v>3.0</v>
      </c>
      <c r="F12" s="22">
        <v>0.92</v>
      </c>
      <c r="G12" s="25">
        <v>1.0</v>
      </c>
      <c r="H12" s="25">
        <v>0.0</v>
      </c>
      <c r="I12" s="29">
        <v>5.0</v>
      </c>
      <c r="J12" s="22" t="s">
        <v>32</v>
      </c>
      <c r="K12" s="26" t="s">
        <v>32</v>
      </c>
      <c r="L12" s="14"/>
      <c r="M12" s="25">
        <v>1.0</v>
      </c>
      <c r="N12" s="22">
        <f t="shared" si="1"/>
        <v>0.1005547027</v>
      </c>
      <c r="O12" s="22">
        <f t="shared" si="2"/>
        <v>0.98</v>
      </c>
      <c r="P12" s="22">
        <f t="shared" si="3"/>
        <v>0.5</v>
      </c>
      <c r="Q12" s="22">
        <f t="shared" si="4"/>
        <v>0.6541941459</v>
      </c>
      <c r="R12" s="22"/>
      <c r="S12" s="22"/>
      <c r="T12" s="14"/>
      <c r="U12" s="14"/>
      <c r="V12" s="14"/>
      <c r="W12" s="14"/>
      <c r="X12" s="14"/>
      <c r="Y12" s="14"/>
      <c r="Z12" s="14"/>
    </row>
    <row r="13" ht="12.0" customHeight="1">
      <c r="A13" s="21" t="s">
        <v>49</v>
      </c>
      <c r="B13" s="22" t="s">
        <v>30</v>
      </c>
      <c r="C13" s="22">
        <v>395.0</v>
      </c>
      <c r="D13" s="30">
        <v>9.0</v>
      </c>
      <c r="E13" s="22">
        <v>5.0</v>
      </c>
      <c r="F13" s="22">
        <v>0.88</v>
      </c>
      <c r="G13" s="25">
        <v>0.0</v>
      </c>
      <c r="H13" s="25">
        <v>1.0</v>
      </c>
      <c r="I13" s="22">
        <v>7.0</v>
      </c>
      <c r="J13" s="22" t="s">
        <v>32</v>
      </c>
      <c r="K13" s="26" t="s">
        <v>32</v>
      </c>
      <c r="L13" s="14"/>
      <c r="M13" s="25">
        <v>1.0</v>
      </c>
      <c r="N13" s="22">
        <f t="shared" si="1"/>
        <v>0.2516604067</v>
      </c>
      <c r="O13" s="22">
        <f t="shared" si="2"/>
        <v>0.22</v>
      </c>
      <c r="P13" s="22">
        <f t="shared" si="3"/>
        <v>0.7</v>
      </c>
      <c r="Q13" s="22">
        <f t="shared" si="4"/>
        <v>0.4890811423</v>
      </c>
      <c r="R13" s="22"/>
      <c r="S13" s="22"/>
      <c r="T13" s="14"/>
      <c r="U13" s="14"/>
      <c r="V13" s="14"/>
      <c r="W13" s="14"/>
      <c r="X13" s="14"/>
      <c r="Y13" s="14"/>
      <c r="Z13" s="14"/>
    </row>
    <row r="14" ht="12.0" customHeight="1">
      <c r="A14" s="31" t="s">
        <v>50</v>
      </c>
      <c r="B14" s="32" t="s">
        <v>38</v>
      </c>
      <c r="C14" s="33">
        <v>1431.0</v>
      </c>
      <c r="D14" s="34">
        <v>340.368</v>
      </c>
      <c r="E14" s="35">
        <v>2.0</v>
      </c>
      <c r="F14" s="32">
        <v>0.79</v>
      </c>
      <c r="G14" s="36">
        <v>1.0</v>
      </c>
      <c r="H14" s="36">
        <v>0.0</v>
      </c>
      <c r="I14" s="35">
        <v>8.0</v>
      </c>
      <c r="J14" s="32" t="s">
        <v>32</v>
      </c>
      <c r="K14" s="37" t="s">
        <v>32</v>
      </c>
      <c r="L14" s="14"/>
      <c r="M14" s="25">
        <v>1.0</v>
      </c>
      <c r="N14" s="22">
        <f t="shared" si="1"/>
        <v>0.1673700563</v>
      </c>
      <c r="O14" s="22">
        <f t="shared" si="2"/>
        <v>0.9475</v>
      </c>
      <c r="P14" s="22">
        <f t="shared" si="3"/>
        <v>0.8</v>
      </c>
      <c r="Q14" s="22">
        <f t="shared" si="4"/>
        <v>0.6828295197</v>
      </c>
      <c r="R14" s="32"/>
      <c r="S14" s="32"/>
      <c r="T14" s="14"/>
      <c r="U14" s="14"/>
      <c r="V14" s="14"/>
      <c r="W14" s="14"/>
      <c r="X14" s="14"/>
      <c r="Y14" s="14"/>
      <c r="Z14" s="14"/>
    </row>
    <row r="15" ht="39.75" customHeight="1">
      <c r="A15" s="38" t="s">
        <v>51</v>
      </c>
      <c r="B15" s="39"/>
      <c r="C15" s="40">
        <f t="shared" ref="C15:D15" si="5">SUM(C3:C14)</f>
        <v>74340</v>
      </c>
      <c r="D15" s="41">
        <f t="shared" si="5"/>
        <v>6776.07751</v>
      </c>
      <c r="E15" s="42"/>
      <c r="F15" s="42"/>
      <c r="G15" s="43" t="s">
        <v>52</v>
      </c>
      <c r="H15" s="42"/>
      <c r="I15" s="42"/>
      <c r="J15" s="42"/>
      <c r="K15" s="42"/>
      <c r="L15" s="42"/>
      <c r="M15" s="42"/>
      <c r="N15" s="42"/>
      <c r="O15" s="22"/>
      <c r="P15" s="42"/>
      <c r="Q15" s="42"/>
      <c r="R15" s="42"/>
      <c r="S15" s="42"/>
      <c r="T15" s="42"/>
      <c r="U15" s="42"/>
      <c r="V15" s="42"/>
      <c r="W15" s="42"/>
      <c r="X15" s="42"/>
      <c r="Y15" s="42"/>
      <c r="Z15" s="42"/>
    </row>
    <row r="16" ht="12.0" customHeight="1">
      <c r="A16" s="14"/>
      <c r="B16" s="42" t="s">
        <v>53</v>
      </c>
      <c r="C16" s="17" t="s">
        <v>15</v>
      </c>
      <c r="D16" s="18" t="s">
        <v>54</v>
      </c>
      <c r="E16" s="14"/>
      <c r="F16" s="14"/>
      <c r="G16" s="14"/>
      <c r="H16" s="44" t="s">
        <v>55</v>
      </c>
      <c r="I16" s="14"/>
      <c r="J16" s="14"/>
      <c r="K16" s="14"/>
      <c r="L16" s="14"/>
      <c r="M16" s="14"/>
      <c r="N16" s="14"/>
      <c r="O16" s="22"/>
      <c r="P16" s="45" t="s">
        <v>13</v>
      </c>
      <c r="Q16" s="45" t="s">
        <v>56</v>
      </c>
      <c r="R16" s="14"/>
      <c r="S16" s="14"/>
      <c r="T16" s="14"/>
      <c r="U16" s="14"/>
      <c r="V16" s="14"/>
      <c r="W16" s="14"/>
      <c r="X16" s="14"/>
      <c r="Y16" s="14"/>
      <c r="Z16" s="14"/>
    </row>
    <row r="17" ht="12.0" customHeight="1">
      <c r="A17" s="14"/>
      <c r="B17" s="14"/>
      <c r="C17" s="22">
        <f t="shared" ref="C17:C28" si="6">C3/$C$15</f>
        <v>0.08124831854</v>
      </c>
      <c r="D17" s="46">
        <f t="shared" ref="D17:D28" si="7">D3/$D$15</f>
        <v>0.05224261374</v>
      </c>
      <c r="E17" s="14"/>
      <c r="F17" s="14"/>
      <c r="G17" s="14"/>
      <c r="H17" s="14"/>
      <c r="I17" s="14"/>
      <c r="J17" s="14"/>
      <c r="K17" s="14"/>
      <c r="L17" s="14"/>
      <c r="M17" s="14"/>
      <c r="N17" s="14"/>
      <c r="O17" s="22"/>
      <c r="P17" s="47" t="s">
        <v>39</v>
      </c>
      <c r="Q17" s="47">
        <v>0.7242766738723636</v>
      </c>
      <c r="R17" s="14"/>
      <c r="S17" s="14"/>
      <c r="T17" s="14"/>
      <c r="U17" s="14"/>
      <c r="V17" s="14"/>
      <c r="W17" s="14"/>
      <c r="X17" s="14"/>
      <c r="Y17" s="14"/>
      <c r="Z17" s="14"/>
    </row>
    <row r="18" ht="12.0" customHeight="1">
      <c r="A18" s="14"/>
      <c r="B18" s="14"/>
      <c r="C18" s="22">
        <f t="shared" si="6"/>
        <v>0.1115550175</v>
      </c>
      <c r="D18" s="46">
        <f t="shared" si="7"/>
        <v>0.1335033297</v>
      </c>
      <c r="E18" s="14"/>
      <c r="F18" s="14"/>
      <c r="G18" s="14"/>
      <c r="H18" s="14"/>
      <c r="I18" s="14"/>
      <c r="J18" s="14"/>
      <c r="K18" s="14"/>
      <c r="L18" s="14"/>
      <c r="M18" s="14"/>
      <c r="N18" s="14"/>
      <c r="O18" s="22"/>
      <c r="P18" s="47" t="s">
        <v>41</v>
      </c>
      <c r="Q18" s="47">
        <v>0.3012400215849442</v>
      </c>
      <c r="R18" s="14"/>
      <c r="S18" s="14"/>
      <c r="T18" s="14"/>
      <c r="U18" s="14"/>
      <c r="V18" s="14"/>
      <c r="W18" s="14"/>
      <c r="X18" s="14"/>
      <c r="Y18" s="14"/>
      <c r="Z18" s="14"/>
    </row>
    <row r="19" ht="12.0" customHeight="1">
      <c r="A19" s="14"/>
      <c r="B19" s="14"/>
      <c r="C19" s="22">
        <f t="shared" si="6"/>
        <v>0.1249260156</v>
      </c>
      <c r="D19" s="46">
        <f t="shared" si="7"/>
        <v>0.05370363598</v>
      </c>
      <c r="E19" s="14"/>
      <c r="F19" s="14"/>
      <c r="G19" s="14"/>
      <c r="H19" s="14"/>
      <c r="I19" s="14"/>
      <c r="J19" s="14"/>
      <c r="K19" s="14"/>
      <c r="L19" s="14"/>
      <c r="M19" s="14"/>
      <c r="N19" s="14"/>
      <c r="O19" s="22"/>
      <c r="P19" s="47" t="s">
        <v>43</v>
      </c>
      <c r="Q19" s="47">
        <v>0.3003841270325642</v>
      </c>
      <c r="R19" s="14"/>
      <c r="S19" s="14"/>
      <c r="T19" s="14"/>
      <c r="U19" s="14"/>
      <c r="V19" s="14"/>
      <c r="W19" s="14"/>
      <c r="X19" s="14"/>
      <c r="Y19" s="14"/>
      <c r="Z19" s="14"/>
    </row>
    <row r="20" ht="12.0" customHeight="1">
      <c r="A20" s="14"/>
      <c r="B20" s="14"/>
      <c r="C20" s="22">
        <f t="shared" si="6"/>
        <v>0.04233252623</v>
      </c>
      <c r="D20" s="46">
        <f t="shared" si="7"/>
        <v>0.06433810702</v>
      </c>
      <c r="E20" s="14"/>
      <c r="F20" s="14"/>
      <c r="G20" s="14"/>
      <c r="H20" s="14"/>
      <c r="I20" s="14"/>
      <c r="J20" s="14"/>
      <c r="K20" s="14"/>
      <c r="L20" s="14"/>
      <c r="M20" s="14"/>
      <c r="N20" s="14"/>
      <c r="O20" s="22"/>
      <c r="P20" s="47" t="s">
        <v>49</v>
      </c>
      <c r="Q20" s="47">
        <v>0.25166040671227136</v>
      </c>
      <c r="R20" s="14"/>
      <c r="S20" s="14"/>
      <c r="T20" s="14"/>
      <c r="U20" s="14"/>
      <c r="V20" s="14"/>
      <c r="W20" s="14"/>
      <c r="X20" s="14"/>
      <c r="Y20" s="14"/>
      <c r="Z20" s="14"/>
    </row>
    <row r="21" ht="12.0" customHeight="1">
      <c r="A21" s="14"/>
      <c r="B21" s="14"/>
      <c r="C21" s="22">
        <f t="shared" si="6"/>
        <v>0.5073849879</v>
      </c>
      <c r="D21" s="46">
        <f t="shared" si="7"/>
        <v>0.5897217076</v>
      </c>
      <c r="E21" s="14"/>
      <c r="F21" s="14"/>
      <c r="G21" s="14"/>
      <c r="H21" s="14"/>
      <c r="I21" s="14"/>
      <c r="J21" s="14"/>
      <c r="K21" s="14"/>
      <c r="L21" s="14"/>
      <c r="M21" s="14"/>
      <c r="N21" s="14"/>
      <c r="O21" s="22"/>
      <c r="P21" s="47" t="s">
        <v>37</v>
      </c>
      <c r="Q21" s="47">
        <v>0.1766676583121841</v>
      </c>
      <c r="R21" s="14"/>
      <c r="S21" s="14"/>
      <c r="T21" s="14"/>
      <c r="U21" s="14"/>
      <c r="V21" s="14"/>
      <c r="W21" s="14"/>
      <c r="X21" s="14"/>
      <c r="Y21" s="14"/>
      <c r="Z21" s="14"/>
    </row>
    <row r="22" ht="12.0" customHeight="1">
      <c r="A22" s="14"/>
      <c r="B22" s="14"/>
      <c r="C22" s="22">
        <f t="shared" si="6"/>
        <v>0.001520043045</v>
      </c>
      <c r="D22" s="46">
        <f t="shared" si="7"/>
        <v>0.003440043294</v>
      </c>
      <c r="E22" s="14"/>
      <c r="F22" s="14"/>
      <c r="G22" s="14"/>
      <c r="H22" s="14"/>
      <c r="I22" s="14"/>
      <c r="J22" s="14"/>
      <c r="K22" s="14"/>
      <c r="L22" s="14"/>
      <c r="M22" s="14"/>
      <c r="N22" s="14"/>
      <c r="O22" s="22"/>
      <c r="P22" s="47" t="s">
        <v>42</v>
      </c>
      <c r="Q22" s="47">
        <v>0.16897096340577378</v>
      </c>
      <c r="R22" s="14"/>
      <c r="S22" s="14"/>
      <c r="T22" s="14"/>
      <c r="U22" s="14"/>
      <c r="V22" s="14"/>
      <c r="W22" s="14"/>
      <c r="X22" s="14"/>
      <c r="Y22" s="14"/>
      <c r="Z22" s="14"/>
    </row>
    <row r="23" ht="12.0" customHeight="1">
      <c r="A23" s="14"/>
      <c r="B23" s="14"/>
      <c r="C23" s="22">
        <f t="shared" si="6"/>
        <v>0.07235673931</v>
      </c>
      <c r="D23" s="46">
        <f t="shared" si="7"/>
        <v>0.003527114317</v>
      </c>
      <c r="E23" s="14"/>
      <c r="F23" s="14"/>
      <c r="G23" s="14"/>
      <c r="H23" s="14"/>
      <c r="I23" s="14"/>
      <c r="J23" s="14"/>
      <c r="K23" s="14"/>
      <c r="L23" s="14"/>
      <c r="M23" s="14"/>
      <c r="N23" s="14"/>
      <c r="O23" s="22"/>
      <c r="P23" s="47" t="s">
        <v>50</v>
      </c>
      <c r="Q23" s="47">
        <v>0.1673700562615637</v>
      </c>
      <c r="R23" s="14"/>
      <c r="S23" s="14"/>
      <c r="T23" s="14"/>
      <c r="U23" s="14"/>
      <c r="V23" s="14"/>
      <c r="W23" s="14"/>
      <c r="X23" s="14"/>
      <c r="Y23" s="14"/>
      <c r="Z23" s="14"/>
    </row>
    <row r="24" ht="12.0" customHeight="1">
      <c r="A24" s="14"/>
      <c r="B24" s="14"/>
      <c r="C24" s="22">
        <f t="shared" si="6"/>
        <v>0.0001345170837</v>
      </c>
      <c r="D24" s="46">
        <f t="shared" si="7"/>
        <v>0.001401991047</v>
      </c>
      <c r="E24" s="14"/>
      <c r="F24" s="14"/>
      <c r="G24" s="14"/>
      <c r="H24" s="14"/>
      <c r="I24" s="14"/>
      <c r="J24" s="14"/>
      <c r="K24" s="14"/>
      <c r="L24" s="14"/>
      <c r="M24" s="14"/>
      <c r="N24" s="14"/>
      <c r="O24" s="22"/>
      <c r="P24" s="47" t="s">
        <v>33</v>
      </c>
      <c r="Q24" s="47">
        <v>0.1612645868008531</v>
      </c>
      <c r="R24" s="14"/>
      <c r="S24" s="14"/>
      <c r="T24" s="14"/>
      <c r="U24" s="14"/>
      <c r="V24" s="14"/>
      <c r="W24" s="14"/>
      <c r="X24" s="14"/>
      <c r="Y24" s="14"/>
      <c r="Z24" s="14"/>
    </row>
    <row r="25" ht="12.0" customHeight="1">
      <c r="A25" s="14"/>
      <c r="B25" s="14"/>
      <c r="C25" s="22">
        <f t="shared" si="6"/>
        <v>0.03270110304</v>
      </c>
      <c r="D25" s="46">
        <f t="shared" si="7"/>
        <v>0.04562152655</v>
      </c>
      <c r="E25" s="14"/>
      <c r="F25" s="14"/>
      <c r="G25" s="14"/>
      <c r="H25" s="14"/>
      <c r="I25" s="14"/>
      <c r="J25" s="14"/>
      <c r="K25" s="14"/>
      <c r="L25" s="14"/>
      <c r="M25" s="14"/>
      <c r="N25" s="14"/>
      <c r="O25" s="22"/>
      <c r="P25" s="47" t="s">
        <v>35</v>
      </c>
      <c r="Q25" s="47">
        <v>0.1446574128971279</v>
      </c>
      <c r="R25" s="14"/>
      <c r="S25" s="14"/>
      <c r="T25" s="14"/>
      <c r="U25" s="14"/>
      <c r="V25" s="14"/>
      <c r="W25" s="14"/>
      <c r="X25" s="14"/>
      <c r="Y25" s="14"/>
      <c r="Z25" s="14"/>
    </row>
    <row r="26" ht="12.0" customHeight="1">
      <c r="A26" s="14"/>
      <c r="B26" s="14"/>
      <c r="C26" s="22">
        <f t="shared" si="6"/>
        <v>0.001277912295</v>
      </c>
      <c r="D26" s="46">
        <f t="shared" si="7"/>
        <v>0.0009408983281</v>
      </c>
      <c r="E26" s="14"/>
      <c r="F26" s="14"/>
      <c r="G26" s="14"/>
      <c r="H26" s="14"/>
      <c r="I26" s="14"/>
      <c r="J26" s="14"/>
      <c r="K26" s="14"/>
      <c r="L26" s="14"/>
      <c r="M26" s="14"/>
      <c r="N26" s="14"/>
      <c r="O26" s="22"/>
      <c r="P26" s="47" t="s">
        <v>29</v>
      </c>
      <c r="Q26" s="47">
        <v>0.13337273306810887</v>
      </c>
      <c r="R26" s="14"/>
      <c r="S26" s="14"/>
      <c r="T26" s="14"/>
      <c r="U26" s="14"/>
      <c r="V26" s="14"/>
      <c r="W26" s="14"/>
      <c r="X26" s="14"/>
      <c r="Y26" s="14"/>
      <c r="Z26" s="14"/>
    </row>
    <row r="27" ht="12.0" customHeight="1">
      <c r="A27" s="14"/>
      <c r="B27" s="14"/>
      <c r="C27" s="22">
        <f t="shared" si="6"/>
        <v>0.005313424805</v>
      </c>
      <c r="D27" s="46">
        <f t="shared" si="7"/>
        <v>0.001328202044</v>
      </c>
      <c r="E27" s="14"/>
      <c r="F27" s="14"/>
      <c r="G27" s="14"/>
      <c r="H27" s="14"/>
      <c r="I27" s="14"/>
      <c r="J27" s="14"/>
      <c r="K27" s="14"/>
      <c r="L27" s="14"/>
      <c r="M27" s="14"/>
      <c r="N27" s="14"/>
      <c r="O27" s="22"/>
      <c r="P27" s="47" t="s">
        <v>45</v>
      </c>
      <c r="Q27" s="47">
        <v>0.11958065739651347</v>
      </c>
      <c r="R27" s="14"/>
      <c r="S27" s="14"/>
      <c r="T27" s="14"/>
      <c r="U27" s="14"/>
      <c r="V27" s="14"/>
      <c r="W27" s="14"/>
      <c r="X27" s="14"/>
      <c r="Y27" s="14"/>
      <c r="Z27" s="14"/>
    </row>
    <row r="28" ht="12.0" customHeight="1">
      <c r="A28" s="14"/>
      <c r="B28" s="14"/>
      <c r="C28" s="22">
        <f t="shared" si="6"/>
        <v>0.01924939467</v>
      </c>
      <c r="D28" s="46">
        <f t="shared" si="7"/>
        <v>0.05023083037</v>
      </c>
      <c r="E28" s="14"/>
      <c r="F28" s="14"/>
      <c r="G28" s="14"/>
      <c r="H28" s="14"/>
      <c r="I28" s="14"/>
      <c r="J28" s="14"/>
      <c r="K28" s="14"/>
      <c r="L28" s="14"/>
      <c r="M28" s="14"/>
      <c r="N28" s="14"/>
      <c r="O28" s="22"/>
      <c r="P28" s="47" t="s">
        <v>47</v>
      </c>
      <c r="Q28" s="47">
        <v>0.1005547026557317</v>
      </c>
      <c r="R28" s="14"/>
      <c r="S28" s="14"/>
      <c r="T28" s="14"/>
      <c r="U28" s="14"/>
      <c r="V28" s="14"/>
      <c r="W28" s="14"/>
      <c r="X28" s="14"/>
      <c r="Y28" s="14"/>
      <c r="Z28" s="14"/>
    </row>
    <row r="29" ht="12.0"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2.0"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2.0" customHeight="1">
      <c r="A31" s="14"/>
      <c r="B31" s="14"/>
      <c r="C31" s="14"/>
      <c r="D31" s="14"/>
      <c r="E31" s="14"/>
      <c r="F31" s="14"/>
      <c r="G31" s="14"/>
      <c r="H31" s="14"/>
      <c r="I31" s="14"/>
      <c r="J31" s="14"/>
      <c r="K31" s="14"/>
      <c r="L31" s="14"/>
      <c r="M31" s="14"/>
      <c r="N31" s="14"/>
      <c r="O31" s="14"/>
      <c r="R31" s="14"/>
      <c r="S31" s="14"/>
      <c r="T31" s="14"/>
      <c r="U31" s="14"/>
      <c r="V31" s="14"/>
      <c r="W31" s="14"/>
      <c r="X31" s="14"/>
      <c r="Y31" s="14"/>
      <c r="Z31" s="14"/>
    </row>
    <row r="32" ht="12.0" customHeight="1">
      <c r="A32" s="14"/>
      <c r="B32" s="14"/>
      <c r="C32" s="14"/>
      <c r="D32" s="14"/>
      <c r="E32" s="14"/>
      <c r="F32" s="14"/>
      <c r="G32" s="14"/>
      <c r="H32" s="14"/>
      <c r="I32" s="14"/>
      <c r="J32" s="14"/>
      <c r="K32" s="14"/>
      <c r="L32" s="14"/>
      <c r="M32" s="14"/>
      <c r="N32" s="14"/>
      <c r="O32" s="14"/>
      <c r="R32" s="14"/>
      <c r="S32" s="14"/>
      <c r="T32" s="14"/>
      <c r="U32" s="14"/>
      <c r="V32" s="14"/>
      <c r="W32" s="14"/>
      <c r="X32" s="14"/>
      <c r="Y32" s="14"/>
      <c r="Z32" s="14"/>
    </row>
    <row r="33" ht="12.0" customHeight="1">
      <c r="A33" s="14"/>
      <c r="B33" s="14"/>
      <c r="C33" s="14"/>
      <c r="D33" s="14"/>
      <c r="E33" s="14"/>
      <c r="F33" s="14"/>
      <c r="G33" s="14"/>
      <c r="H33" s="14"/>
      <c r="I33" s="14"/>
      <c r="J33" s="14"/>
      <c r="K33" s="14"/>
      <c r="L33" s="14"/>
      <c r="M33" s="14"/>
      <c r="N33" s="14"/>
      <c r="O33" s="14"/>
      <c r="R33" s="14"/>
      <c r="S33" s="14"/>
      <c r="T33" s="14"/>
      <c r="U33" s="14"/>
      <c r="V33" s="14"/>
      <c r="W33" s="14"/>
      <c r="X33" s="14"/>
      <c r="Y33" s="14"/>
      <c r="Z33" s="14"/>
    </row>
    <row r="34" ht="12.0" customHeight="1">
      <c r="A34" s="14"/>
      <c r="B34" s="14"/>
      <c r="C34" s="14"/>
      <c r="D34" s="14"/>
      <c r="E34" s="14"/>
      <c r="F34" s="14"/>
      <c r="G34" s="14"/>
      <c r="H34" s="14"/>
      <c r="I34" s="14"/>
      <c r="J34" s="14"/>
      <c r="K34" s="14"/>
      <c r="L34" s="14"/>
      <c r="M34" s="14"/>
      <c r="N34" s="14"/>
      <c r="O34" s="14"/>
      <c r="R34" s="14"/>
      <c r="S34" s="14"/>
      <c r="T34" s="14"/>
      <c r="U34" s="14"/>
      <c r="V34" s="14"/>
      <c r="W34" s="14"/>
      <c r="X34" s="14"/>
      <c r="Y34" s="14"/>
      <c r="Z34" s="14"/>
    </row>
    <row r="35" ht="12.0" customHeight="1">
      <c r="A35" s="14"/>
      <c r="B35" s="14"/>
      <c r="C35" s="14"/>
      <c r="D35" s="14"/>
      <c r="E35" s="14"/>
      <c r="F35" s="14"/>
      <c r="G35" s="14"/>
      <c r="H35" s="14"/>
      <c r="I35" s="14"/>
      <c r="J35" s="14"/>
      <c r="K35" s="14"/>
      <c r="L35" s="14"/>
      <c r="M35" s="14"/>
      <c r="N35" s="14"/>
      <c r="O35" s="14"/>
      <c r="R35" s="14"/>
      <c r="S35" s="14"/>
      <c r="T35" s="14"/>
      <c r="U35" s="14"/>
      <c r="V35" s="14"/>
      <c r="W35" s="14"/>
      <c r="X35" s="14"/>
      <c r="Y35" s="14"/>
      <c r="Z35" s="14"/>
    </row>
    <row r="36" ht="12.0" customHeight="1">
      <c r="A36" s="14"/>
      <c r="B36" s="14"/>
      <c r="C36" s="14"/>
      <c r="D36" s="14"/>
      <c r="E36" s="14"/>
      <c r="F36" s="14"/>
      <c r="G36" s="14"/>
      <c r="H36" s="14"/>
      <c r="I36" s="14"/>
      <c r="J36" s="14"/>
      <c r="K36" s="14"/>
      <c r="L36" s="14"/>
      <c r="M36" s="14"/>
      <c r="N36" s="14"/>
      <c r="O36" s="14"/>
      <c r="R36" s="14"/>
      <c r="S36" s="14"/>
      <c r="T36" s="14"/>
      <c r="U36" s="14"/>
      <c r="V36" s="14"/>
      <c r="W36" s="14"/>
      <c r="X36" s="14"/>
      <c r="Y36" s="14"/>
      <c r="Z36" s="14"/>
    </row>
    <row r="37" ht="12.0" customHeight="1">
      <c r="A37" s="14"/>
      <c r="B37" s="14"/>
      <c r="C37" s="14"/>
      <c r="D37" s="14"/>
      <c r="E37" s="14"/>
      <c r="F37" s="14"/>
      <c r="G37" s="14"/>
      <c r="H37" s="14"/>
      <c r="I37" s="14"/>
      <c r="J37" s="14"/>
      <c r="K37" s="14"/>
      <c r="L37" s="14"/>
      <c r="M37" s="14"/>
      <c r="N37" s="14"/>
      <c r="O37" s="14"/>
      <c r="R37" s="14"/>
      <c r="S37" s="14"/>
      <c r="T37" s="14"/>
      <c r="U37" s="14"/>
      <c r="V37" s="14"/>
      <c r="W37" s="14"/>
      <c r="X37" s="14"/>
      <c r="Y37" s="14"/>
      <c r="Z37" s="14"/>
    </row>
    <row r="38" ht="12.0" customHeight="1">
      <c r="A38" s="14"/>
      <c r="B38" s="14"/>
      <c r="C38" s="14"/>
      <c r="D38" s="14"/>
      <c r="E38" s="14"/>
      <c r="F38" s="14"/>
      <c r="G38" s="14"/>
      <c r="H38" s="14"/>
      <c r="I38" s="14"/>
      <c r="J38" s="14"/>
      <c r="K38" s="14"/>
      <c r="L38" s="14"/>
      <c r="M38" s="14"/>
      <c r="N38" s="14"/>
      <c r="O38" s="14"/>
      <c r="R38" s="14"/>
      <c r="S38" s="14"/>
      <c r="T38" s="14"/>
      <c r="U38" s="14"/>
      <c r="V38" s="14"/>
      <c r="W38" s="14"/>
      <c r="X38" s="14"/>
      <c r="Y38" s="14"/>
      <c r="Z38" s="14"/>
    </row>
    <row r="39" ht="12.0" customHeight="1">
      <c r="A39" s="14"/>
      <c r="B39" s="14"/>
      <c r="C39" s="14"/>
      <c r="D39" s="14"/>
      <c r="E39" s="14"/>
      <c r="F39" s="14"/>
      <c r="G39" s="14"/>
      <c r="H39" s="14"/>
      <c r="I39" s="14"/>
      <c r="J39" s="14"/>
      <c r="K39" s="14"/>
      <c r="L39" s="14"/>
      <c r="M39" s="14"/>
      <c r="N39" s="14"/>
      <c r="O39" s="14"/>
      <c r="R39" s="14"/>
      <c r="S39" s="14"/>
      <c r="T39" s="14"/>
      <c r="U39" s="14"/>
      <c r="V39" s="14"/>
      <c r="W39" s="14"/>
      <c r="X39" s="14"/>
      <c r="Y39" s="14"/>
      <c r="Z39" s="14"/>
    </row>
    <row r="40" ht="12.0" customHeight="1">
      <c r="A40" s="14"/>
      <c r="B40" s="14"/>
      <c r="C40" s="14"/>
      <c r="D40" s="14"/>
      <c r="E40" s="14"/>
      <c r="F40" s="14"/>
      <c r="G40" s="14"/>
      <c r="H40" s="14"/>
      <c r="I40" s="14"/>
      <c r="J40" s="14"/>
      <c r="K40" s="14"/>
      <c r="L40" s="14"/>
      <c r="M40" s="14"/>
      <c r="N40" s="14"/>
      <c r="O40" s="14"/>
      <c r="R40" s="14"/>
      <c r="S40" s="14"/>
      <c r="T40" s="14"/>
      <c r="U40" s="14"/>
      <c r="V40" s="14"/>
      <c r="W40" s="14"/>
      <c r="X40" s="14"/>
      <c r="Y40" s="14"/>
      <c r="Z40" s="14"/>
    </row>
    <row r="41" ht="12.0" customHeight="1">
      <c r="A41" s="14"/>
      <c r="B41" s="14"/>
      <c r="C41" s="14"/>
      <c r="D41" s="14"/>
      <c r="E41" s="14"/>
      <c r="F41" s="14"/>
      <c r="G41" s="14"/>
      <c r="H41" s="14"/>
      <c r="I41" s="14"/>
      <c r="J41" s="14"/>
      <c r="K41" s="14"/>
      <c r="L41" s="14"/>
      <c r="M41" s="14"/>
      <c r="N41" s="14"/>
      <c r="O41" s="14"/>
      <c r="R41" s="14"/>
      <c r="S41" s="14"/>
      <c r="T41" s="14"/>
      <c r="U41" s="14"/>
      <c r="V41" s="14"/>
      <c r="W41" s="14"/>
      <c r="X41" s="14"/>
      <c r="Y41" s="14"/>
      <c r="Z41" s="14"/>
    </row>
    <row r="42" ht="12.0" customHeight="1">
      <c r="A42" s="14"/>
      <c r="B42" s="14"/>
      <c r="C42" s="14"/>
      <c r="D42" s="14"/>
      <c r="E42" s="14"/>
      <c r="F42" s="14"/>
      <c r="G42" s="14"/>
      <c r="H42" s="14"/>
      <c r="I42" s="14"/>
      <c r="J42" s="14"/>
      <c r="K42" s="14"/>
      <c r="L42" s="14"/>
      <c r="M42" s="14"/>
      <c r="N42" s="14"/>
      <c r="O42" s="14"/>
      <c r="R42" s="14"/>
      <c r="S42" s="14"/>
      <c r="T42" s="14"/>
      <c r="U42" s="14"/>
      <c r="V42" s="14"/>
      <c r="W42" s="14"/>
      <c r="X42" s="14"/>
      <c r="Y42" s="14"/>
      <c r="Z42" s="14"/>
    </row>
    <row r="43" ht="12.0"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2.0"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2.0"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2.0"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2.0"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2.0"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2.0"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2.0"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2.0"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2.0"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2.0"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2.0"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2.0"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2.0"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2.0"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2.0"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2.0"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2.0"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2.0"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2.0"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2.0"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2.0"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2.0"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2.0"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2.0"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2.0"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2.0"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2.0"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2.0"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2.0"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2.0"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2.0"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2.0"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2.0"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2.0"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2.0"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2.0"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2.0"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2.0"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2.0"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2.0"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2.0"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2.0"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2.0"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2.0"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2.0"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2.0"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2.0"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2.0"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2.0"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2.0"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2.0"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2.0"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2.0"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2.0"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2.0"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2.0"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2.0"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2.0"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2.0"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2.0"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2.0"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2.0"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2.0"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2.0"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2.0"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2.0"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2.0"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2.0"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2.0"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2.0"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2.0"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2.0"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2.0"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2.0"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2.0"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2.0"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2.0"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2.0"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2.0"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2.0"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2.0"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2.0"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2.0"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2.0"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2.0"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2.0"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2.0"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2.0"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2.0"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2.0"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2.0"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2.0"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2.0"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2.0"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2.0"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2.0"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2.0"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2.0"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2.0"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2.0"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2.0"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2.0"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2.0"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2.0"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2.0"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2.0"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2.0"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2.0"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2.0"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2.0"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2.0"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2.0"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2.0"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2.0"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2.0"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2.0"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2.0"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2.0"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2.0"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2.0"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2.0"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2.0"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2.0"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2.0"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2.0"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2.0"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2.0"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2.0"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2.0"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2.0"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2.0"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2.0"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2.0"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2.0"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2.0"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2.0"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2.0"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2.0"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2.0"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2.0"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2.0"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2.0"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2.0"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2.0"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2.0"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2.0"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2.0"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2.0"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2.0"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2.0"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2.0"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2.0"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2.0"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2.0"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2.0"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2.0"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2.0"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2.0"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2.0"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2.0"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2.0"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2.0"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2.0"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2.0"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2.0"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2.0"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2.0"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2.0"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2.0"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2.0"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2.0"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2.0"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2.0"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2.0"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2.0"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2.0"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2.0"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2.0"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2.0"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2.0"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2.0"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2.0"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2.0"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2.0"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2.0"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2.0"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2.0"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2.0"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2.0"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2.0"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2.0"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2.0"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2.0"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2.0"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2.0"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2.0"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2.0"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2.0"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2.0"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2.0"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2.0"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2.0"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2.0"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2.0"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2.0"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2.0"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2.0"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2.0"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2.0"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2.0"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2.0"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2.0"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2.0"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2.0"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2.0"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2.0"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2.0"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2.0"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2.0"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2.0"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2.0"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2.0"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2.0"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2.0"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2.0"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2.0"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2.0"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2.0"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2.0"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2.0"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2.0"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2.0"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2.0"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2.0"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2.0"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2.0"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2.0"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2.0"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2.0"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2.0"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2.0"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2.0"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2.0"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2.0"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2.0"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2.0"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2.0"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2.0"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2.0"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2.0"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2.0"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2.0"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2.0"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2.0"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2.0"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2.0"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2.0"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2.0"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2.0"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2.0"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2.0"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2.0"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2.0"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2.0"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2.0"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2.0"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2.0"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2.0"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2.0"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2.0"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2.0"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2.0"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2.0"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2.0"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2.0"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2.0"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2.0"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2.0"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2.0"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2.0"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2.0"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2.0"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2.0"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2.0"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2.0"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2.0"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2.0"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2.0"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2.0"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2.0"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2.0"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2.0"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2.0"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2.0"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2.0"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2.0"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2.0"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2.0"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2.0"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2.0"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2.0"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2.0"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2.0"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2.0"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2.0"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2.0"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2.0"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2.0"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2.0"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2.0"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2.0"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2.0"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2.0"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2.0"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2.0"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2.0"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2.0"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2.0"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2.0"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2.0"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2.0"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2.0"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2.0"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2.0"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2.0"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2.0"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2.0"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2.0"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2.0"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2.0"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2.0"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2.0"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2.0"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2.0"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2.0"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2.0"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2.0"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2.0"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2.0"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2.0"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2.0"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2.0"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2.0"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2.0"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2.0"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2.0"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2.0"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2.0"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2.0"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2.0"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2.0"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2.0"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2.0"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2.0"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2.0"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2.0"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2.0"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2.0"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2.0"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2.0"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2.0"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2.0"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2.0"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2.0"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2.0"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2.0"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2.0"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2.0"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2.0"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2.0"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2.0"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2.0"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2.0"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2.0"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2.0"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2.0"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2.0"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2.0"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2.0"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2.0"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2.0"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2.0"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2.0"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2.0"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2.0"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2.0"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2.0"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2.0"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2.0"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2.0"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2.0"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2.0"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2.0"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2.0"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2.0"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2.0"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2.0"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2.0"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2.0"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2.0"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2.0"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2.0"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2.0"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2.0"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2.0"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2.0"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2.0"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2.0"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2.0"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2.0"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2.0"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2.0"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2.0"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2.0"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2.0"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2.0"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2.0"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2.0"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2.0"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2.0"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2.0"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2.0"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2.0"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2.0"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2.0"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2.0"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2.0"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2.0"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2.0"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2.0"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2.0"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2.0"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2.0"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2.0"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2.0"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2.0"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2.0"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2.0"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2.0"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2.0"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2.0"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2.0"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2.0"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2.0"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2.0"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2.0"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2.0"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2.0"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2.0"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2.0"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2.0"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2.0"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2.0"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2.0"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2.0"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2.0"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2.0"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2.0"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2.0"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2.0"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2.0"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2.0"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2.0"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2.0"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2.0"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2.0"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2.0"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2.0"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2.0"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2.0"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2.0"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2.0"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2.0"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2.0"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2.0"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2.0"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2.0"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2.0"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2.0"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2.0"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2.0"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2.0"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2.0"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2.0"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2.0"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2.0"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2.0"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2.0"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2.0"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2.0"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2.0"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2.0"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2.0"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2.0"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2.0"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2.0"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2.0"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2.0"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2.0"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2.0"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2.0"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2.0"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2.0"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2.0"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2.0"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2.0"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2.0"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2.0"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2.0"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2.0"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2.0"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2.0"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2.0"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2.0"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2.0"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2.0"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2.0"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2.0"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2.0"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2.0"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2.0"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2.0"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2.0"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2.0"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2.0"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2.0"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2.0"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2.0"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2.0"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2.0"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2.0"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2.0"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2.0"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2.0"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2.0"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2.0"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2.0"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2.0"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2.0"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2.0"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2.0"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2.0"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2.0"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2.0"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2.0"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2.0"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2.0"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2.0"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2.0"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2.0"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2.0"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2.0"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2.0"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2.0"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2.0"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2.0"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2.0"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2.0"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2.0"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2.0"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2.0"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2.0"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2.0"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2.0"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2.0"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2.0"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2.0"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2.0"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2.0"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2.0"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2.0"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2.0"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2.0"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2.0"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2.0"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2.0"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2.0"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2.0"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2.0"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2.0"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2.0"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2.0"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2.0"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2.0"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2.0"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2.0"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2.0"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2.0"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2.0"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2.0"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2.0"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2.0"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2.0"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2.0"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2.0"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2.0"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2.0"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2.0"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2.0"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2.0"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2.0"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2.0"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2.0"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2.0"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2.0"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2.0"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2.0"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2.0"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2.0"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2.0"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2.0"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2.0"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2.0"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2.0"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2.0"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2.0"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2.0"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2.0"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2.0"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2.0"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2.0"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2.0"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2.0"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2.0"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2.0"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2.0"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2.0"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2.0"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2.0"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2.0"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2.0"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2.0"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2.0"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2.0"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2.0"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2.0"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2.0"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2.0"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2.0"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2.0"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2.0"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2.0"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2.0"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2.0"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2.0"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2.0"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2.0"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2.0"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2.0"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2.0"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2.0"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2.0"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2.0"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2.0"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2.0"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2.0"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2.0"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2.0"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2.0"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2.0"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2.0"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2.0"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2.0"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2.0"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2.0"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2.0"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2.0"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2.0"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2.0"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2.0"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2.0"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2.0"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2.0"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2.0"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2.0"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2.0"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2.0"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2.0"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2.0"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2.0"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2.0"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2.0"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2.0"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2.0"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2.0"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2.0"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2.0"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2.0"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2.0"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2.0"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2.0"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2.0"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2.0"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2.0"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2.0"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2.0"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2.0"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2.0"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2.0"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2.0"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2.0"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2.0"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2.0"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2.0"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2.0"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2.0"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2.0"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2.0"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2.0"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2.0"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2.0"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2.0"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2.0"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2.0"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2.0"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2.0"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2.0"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2.0"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2.0"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2.0"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2.0"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2.0"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2.0"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2.0"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2.0"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2.0"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2.0"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2.0"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2.0"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2.0"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2.0"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2.0"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2.0"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2.0"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2.0"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2.0"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2.0"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2.0"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2.0"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2.0"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2.0"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2.0"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2.0"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2.0"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2.0"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2.0"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2.0"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2.0"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2.0"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2.0"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2.0"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2.0"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2.0"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2.0"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2.0"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2.0"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2.0"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2.0"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2.0"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2.0"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2.0"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2.0"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2.0"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2.0"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2.0"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2.0"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2.0"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2.0"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2.0"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2.0"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2.0"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2.0"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2.0"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2.0"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2.0"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2.0"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2.0"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2.0"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2.0"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2.0"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2.0"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2.0"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2.0"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2.0"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2.0"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2.0"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2.0"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2.0"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2.0"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2.0"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2.0"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2.0"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2.0"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2.0"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2.0"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2.0"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2.0"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2.0"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2.0"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2.0"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2.0"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2.0"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2.0"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2.0"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2.0"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2.0"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2.0"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2.0"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2.0"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2.0"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2.0"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2.0"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2.0"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2.0"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2.0"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2.0"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2.0"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2.0"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2.0"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2.0"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2.0"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2.0"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2.0"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2.0"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2.0"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2.0"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2.0"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2.0"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2.0"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2.0"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2.0"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2.0"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2.0"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2.0"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2.0"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2.0"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2.0"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2.0"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2.0"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2.0"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2.0"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2.0"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2.0"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2.0"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2.0"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2.0"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2.0"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2.0"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2.0"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2.0"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2.0"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2.0"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2.0"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2.0"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2.0"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2.0"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2.0"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2.0"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2.0"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2.0"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2.0"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2.0"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2.0"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2.0"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2.0"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2.0"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2.0"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2.0"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2.0"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2.0"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2.0"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2.0"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2.0"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2.0"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2.0"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2.0"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2.0"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2.0"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2.0"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2.0"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2.0"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2.0"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2.0"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2.0"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2.0"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2.0"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2.0"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2.0"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2.0"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2.0"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2.0"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2.0"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2.0"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2.0"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2.0"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2.0"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2.0"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2.0"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2.0"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2.0"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2.0"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2.0"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2.0"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2.0"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2.0"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2.0"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2.0"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2.0"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2.0"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2.0"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2.0"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2.0"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2.0"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2.0"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2.0"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2.0"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2.0"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2.0"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2.0"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2.0"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2.0"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2.0"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2.0"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2.0"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2.0"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2.0"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2.0"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2.0"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2.0"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2.0"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2.0"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2.0"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2.0"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2.0"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2.0"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2.0"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2.0"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2.0"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2.0"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2.0"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2.0"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2.0"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2.0"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2.0"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2.0"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2.0"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2.0"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2.0"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2.0"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2.0"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2.0"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2.0"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2.0"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2.0"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2.0"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2.0"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2.0"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1:C1"/>
    <mergeCell ref="A15:B1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workbookViewId="0"/>
  </sheetViews>
  <sheetFormatPr customHeight="1" defaultColWidth="14.43" defaultRowHeight="15.0"/>
  <cols>
    <col customWidth="1" min="1" max="2" width="18.29"/>
    <col customWidth="1" min="3" max="3" width="23.29"/>
    <col customWidth="1" min="4" max="4" width="12.86"/>
    <col customWidth="1" min="5" max="5" width="16.71"/>
    <col customWidth="1" min="6" max="6" width="12.71"/>
    <col customWidth="1" min="7" max="7" width="29.71"/>
    <col customWidth="1" min="8" max="8" width="22.0"/>
    <col customWidth="1" min="9" max="9" width="4.14"/>
    <col customWidth="1" min="10" max="15" width="15.0"/>
  </cols>
  <sheetData>
    <row r="1" ht="12.0" customHeight="1">
      <c r="A1" s="48" t="s">
        <v>57</v>
      </c>
      <c r="B1" s="49" t="s">
        <v>58</v>
      </c>
      <c r="C1" s="49" t="s">
        <v>59</v>
      </c>
      <c r="D1" s="49" t="s">
        <v>60</v>
      </c>
      <c r="E1" s="48" t="s">
        <v>61</v>
      </c>
      <c r="F1" s="49" t="s">
        <v>18</v>
      </c>
      <c r="G1" s="49" t="s">
        <v>62</v>
      </c>
      <c r="H1" s="48" t="s">
        <v>63</v>
      </c>
      <c r="I1" s="50"/>
      <c r="J1" s="51" t="s">
        <v>64</v>
      </c>
      <c r="K1" s="51" t="s">
        <v>65</v>
      </c>
      <c r="L1" s="49" t="s">
        <v>66</v>
      </c>
      <c r="M1" s="49" t="s">
        <v>67</v>
      </c>
      <c r="N1" s="49" t="s">
        <v>68</v>
      </c>
      <c r="O1" s="52" t="s">
        <v>69</v>
      </c>
    </row>
    <row r="2" ht="12.0" customHeight="1">
      <c r="A2" s="53">
        <v>14171.732124836068</v>
      </c>
      <c r="B2" s="54">
        <v>33.7629534</v>
      </c>
      <c r="C2" s="54">
        <v>5837.312718195612</v>
      </c>
      <c r="D2" s="55">
        <v>122.0</v>
      </c>
      <c r="E2" s="56">
        <v>-0.1</v>
      </c>
      <c r="F2" s="55">
        <v>0.77</v>
      </c>
      <c r="G2" s="55">
        <v>1.56</v>
      </c>
      <c r="H2" s="55">
        <v>23.0</v>
      </c>
      <c r="I2" s="57"/>
      <c r="J2" s="55">
        <f>('Data Exhibit-2'!$D2+'Data Exhibit-2'!$D2*'Data Exhibit-2'!$E2)*'Data Exhibit-2'!$G2</f>
        <v>171.288</v>
      </c>
      <c r="K2" s="55">
        <f>MAX(0,('Data Exhibit-2'!$B2*J2-'Data Exhibit-2'!$C2)/'Data Exhibit-2'!$B2)</f>
        <v>0</v>
      </c>
      <c r="L2" s="55">
        <f>MAX(0,'Data Exhibit-2'!$C2-'Data Exhibit-2'!$B2*'Data Exhibit-2'!$J2)</f>
        <v>54.12395622</v>
      </c>
      <c r="M2" s="54">
        <f>'Data Exhibit-2'!$L2/'Data Exhibit-2'!$B2</f>
        <v>1.603057516</v>
      </c>
      <c r="N2" s="55">
        <f>IF(AND(('Data Exhibit-2'!$M2&gt;0),('Data Exhibit-2'!$H2&lt;30)),1,0)</f>
        <v>1</v>
      </c>
      <c r="O2" s="55">
        <f>'Data Exhibit-2'!$N2*'Data Exhibit-2'!$L2</f>
        <v>54.12395622</v>
      </c>
    </row>
    <row r="3" ht="12.0" customHeight="1">
      <c r="A3" s="53">
        <v>52169.04282545739</v>
      </c>
      <c r="B3" s="54">
        <v>12.089325599999999</v>
      </c>
      <c r="C3" s="54">
        <v>1532.7194757659297</v>
      </c>
      <c r="D3" s="55">
        <v>178.0</v>
      </c>
      <c r="E3" s="56">
        <v>0.2</v>
      </c>
      <c r="F3" s="55">
        <v>0.85</v>
      </c>
      <c r="G3" s="55">
        <v>1.8</v>
      </c>
      <c r="H3" s="55">
        <v>12.0</v>
      </c>
      <c r="I3" s="57"/>
      <c r="J3" s="55">
        <f>('Data Exhibit-2'!$D3+'Data Exhibit-2'!$D3*'Data Exhibit-2'!$E3)*'Data Exhibit-2'!$G3</f>
        <v>384.48</v>
      </c>
      <c r="K3" s="55">
        <f>MAX(0,('Data Exhibit-2'!$B3*J3-'Data Exhibit-2'!$C3)/'Data Exhibit-2'!$B3)</f>
        <v>257.6971234</v>
      </c>
      <c r="L3" s="55">
        <f>MAX(0,'Data Exhibit-2'!$C3-'Data Exhibit-2'!$B3*'Data Exhibit-2'!$J3)</f>
        <v>0</v>
      </c>
      <c r="M3" s="54">
        <f>'Data Exhibit-2'!$L3/'Data Exhibit-2'!$B3</f>
        <v>0</v>
      </c>
      <c r="N3" s="55">
        <f>IF(AND(('Data Exhibit-2'!$M3&gt;0),('Data Exhibit-2'!$H3&lt;30)),1,0)</f>
        <v>0</v>
      </c>
      <c r="O3" s="55">
        <f>'Data Exhibit-2'!$N3*'Data Exhibit-2'!$L3</f>
        <v>0</v>
      </c>
    </row>
    <row r="4" ht="12.0" customHeight="1">
      <c r="A4" s="53">
        <v>72156.25744567192</v>
      </c>
      <c r="B4" s="54">
        <v>11.7561345</v>
      </c>
      <c r="C4" s="54">
        <v>4562.334136899297</v>
      </c>
      <c r="D4" s="55">
        <v>324.0</v>
      </c>
      <c r="E4" s="56">
        <v>-0.4</v>
      </c>
      <c r="F4" s="55">
        <v>0.77</v>
      </c>
      <c r="G4" s="55">
        <v>1.38</v>
      </c>
      <c r="H4" s="55">
        <v>21.0</v>
      </c>
      <c r="I4" s="57"/>
      <c r="J4" s="55">
        <f>('Data Exhibit-2'!$D4+'Data Exhibit-2'!$D4*'Data Exhibit-2'!$E4)*'Data Exhibit-2'!$G4</f>
        <v>268.272</v>
      </c>
      <c r="K4" s="55">
        <f>MAX(0,('Data Exhibit-2'!$B4*J4-'Data Exhibit-2'!$C4)/'Data Exhibit-2'!$B4)</f>
        <v>0</v>
      </c>
      <c r="L4" s="55">
        <f>MAX(0,'Data Exhibit-2'!$C4-'Data Exhibit-2'!$B4*'Data Exhibit-2'!$J4)</f>
        <v>1408.492422</v>
      </c>
      <c r="M4" s="54">
        <f>'Data Exhibit-2'!$L4/'Data Exhibit-2'!$B4</f>
        <v>119.8091449</v>
      </c>
      <c r="N4" s="55">
        <f>IF(AND(('Data Exhibit-2'!$M4&gt;0),('Data Exhibit-2'!$H4&lt;30)),1,0)</f>
        <v>1</v>
      </c>
      <c r="O4" s="55">
        <f>'Data Exhibit-2'!$N4*'Data Exhibit-2'!$L4</f>
        <v>1408.492422</v>
      </c>
    </row>
    <row r="5" ht="12.0" customHeight="1">
      <c r="A5" s="53">
        <v>8954.076984388015</v>
      </c>
      <c r="B5" s="54">
        <v>8.157692399999998</v>
      </c>
      <c r="C5" s="54">
        <v>4156.8952615572</v>
      </c>
      <c r="D5" s="55">
        <v>414.0</v>
      </c>
      <c r="E5" s="56">
        <v>0.5</v>
      </c>
      <c r="F5" s="55">
        <v>0.7</v>
      </c>
      <c r="G5" s="55">
        <v>1.99</v>
      </c>
      <c r="H5" s="55">
        <v>15.0</v>
      </c>
      <c r="I5" s="57"/>
      <c r="J5" s="55">
        <f>('Data Exhibit-2'!$D5+'Data Exhibit-2'!$D5*'Data Exhibit-2'!$E5)*'Data Exhibit-2'!$G5</f>
        <v>1235.79</v>
      </c>
      <c r="K5" s="55">
        <f>MAX(0,('Data Exhibit-2'!$B5*J5-'Data Exhibit-2'!$C5)/'Data Exhibit-2'!$B5)</f>
        <v>726.2224584</v>
      </c>
      <c r="L5" s="55">
        <f>MAX(0,'Data Exhibit-2'!$C5-'Data Exhibit-2'!$B5*'Data Exhibit-2'!$J5)</f>
        <v>0</v>
      </c>
      <c r="M5" s="54">
        <f>'Data Exhibit-2'!$L5/'Data Exhibit-2'!$B5</f>
        <v>0</v>
      </c>
      <c r="N5" s="55">
        <f>IF(AND(('Data Exhibit-2'!$M5&gt;0),('Data Exhibit-2'!$H5&lt;30)),1,0)</f>
        <v>0</v>
      </c>
      <c r="O5" s="55">
        <f>'Data Exhibit-2'!$N5*'Data Exhibit-2'!$L5</f>
        <v>0</v>
      </c>
    </row>
    <row r="6" ht="12.0" customHeight="1">
      <c r="A6" s="53">
        <v>94785.83180425735</v>
      </c>
      <c r="B6" s="54">
        <v>5.2694136</v>
      </c>
      <c r="C6" s="54">
        <v>587.5857636391432</v>
      </c>
      <c r="D6" s="55">
        <v>170.0</v>
      </c>
      <c r="E6" s="56">
        <v>1.2</v>
      </c>
      <c r="F6" s="55">
        <v>0.8</v>
      </c>
      <c r="G6" s="55">
        <v>0.92</v>
      </c>
      <c r="H6" s="55">
        <v>15.0</v>
      </c>
      <c r="I6" s="57"/>
      <c r="J6" s="55">
        <f>('Data Exhibit-2'!$D6+'Data Exhibit-2'!$D6*'Data Exhibit-2'!$E6)*'Data Exhibit-2'!$G6</f>
        <v>344.08</v>
      </c>
      <c r="K6" s="55">
        <f>MAX(0,('Data Exhibit-2'!$B6*J6-'Data Exhibit-2'!$C6)/'Data Exhibit-2'!$B6)</f>
        <v>232.5712424</v>
      </c>
      <c r="L6" s="55">
        <f>MAX(0,'Data Exhibit-2'!$C6-'Data Exhibit-2'!$B6*'Data Exhibit-2'!$J6)</f>
        <v>0</v>
      </c>
      <c r="M6" s="54">
        <f>'Data Exhibit-2'!$L6/'Data Exhibit-2'!$B6</f>
        <v>0</v>
      </c>
      <c r="N6" s="55">
        <f>IF(AND(('Data Exhibit-2'!$M6&gt;0),('Data Exhibit-2'!$H6&lt;30)),1,0)</f>
        <v>0</v>
      </c>
      <c r="O6" s="55">
        <f>'Data Exhibit-2'!$N6*'Data Exhibit-2'!$L6</f>
        <v>0</v>
      </c>
    </row>
    <row r="7" ht="12.0" customHeight="1">
      <c r="A7" s="53">
        <v>7857.752319259903</v>
      </c>
      <c r="B7" s="54">
        <v>9.3221238</v>
      </c>
      <c r="C7" s="54">
        <v>233.16917194429956</v>
      </c>
      <c r="D7" s="55">
        <v>42.0</v>
      </c>
      <c r="E7" s="56">
        <v>-0.2</v>
      </c>
      <c r="F7" s="55">
        <v>0.83</v>
      </c>
      <c r="G7" s="55">
        <v>1.17</v>
      </c>
      <c r="H7" s="55">
        <v>12.0</v>
      </c>
      <c r="I7" s="57"/>
      <c r="J7" s="55">
        <f>('Data Exhibit-2'!$D7+'Data Exhibit-2'!$D7*'Data Exhibit-2'!$E7)*'Data Exhibit-2'!$G7</f>
        <v>39.312</v>
      </c>
      <c r="K7" s="55">
        <f>MAX(0,('Data Exhibit-2'!$B7*J7-'Data Exhibit-2'!$C7)/'Data Exhibit-2'!$B7)</f>
        <v>14.29954823</v>
      </c>
      <c r="L7" s="55">
        <f>MAX(0,'Data Exhibit-2'!$C7-'Data Exhibit-2'!$B7*'Data Exhibit-2'!$J7)</f>
        <v>0</v>
      </c>
      <c r="M7" s="54">
        <f>'Data Exhibit-2'!$L7/'Data Exhibit-2'!$B7</f>
        <v>0</v>
      </c>
      <c r="N7" s="55">
        <f>IF(AND(('Data Exhibit-2'!$M7&gt;0),('Data Exhibit-2'!$H7&lt;30)),1,0)</f>
        <v>0</v>
      </c>
      <c r="O7" s="55">
        <f>'Data Exhibit-2'!$N7*'Data Exhibit-2'!$L7</f>
        <v>0</v>
      </c>
    </row>
    <row r="8" ht="12.0" customHeight="1">
      <c r="A8" s="53">
        <v>23921.16203442106</v>
      </c>
      <c r="B8" s="54">
        <v>36.6456717</v>
      </c>
      <c r="C8" s="54">
        <v>239.16063625965978</v>
      </c>
      <c r="D8" s="55">
        <v>10.0</v>
      </c>
      <c r="E8" s="56">
        <v>-0.4</v>
      </c>
      <c r="F8" s="55">
        <v>0.73</v>
      </c>
      <c r="G8" s="55">
        <v>1.0</v>
      </c>
      <c r="H8" s="55">
        <v>16.0</v>
      </c>
      <c r="I8" s="57"/>
      <c r="J8" s="55">
        <f>('Data Exhibit-2'!$D8+'Data Exhibit-2'!$D8*'Data Exhibit-2'!$E8)*'Data Exhibit-2'!$G8</f>
        <v>6</v>
      </c>
      <c r="K8" s="55">
        <f>MAX(0,('Data Exhibit-2'!$B8*J8-'Data Exhibit-2'!$C8)/'Data Exhibit-2'!$B8)</f>
        <v>0</v>
      </c>
      <c r="L8" s="55">
        <f>MAX(0,'Data Exhibit-2'!$C8-'Data Exhibit-2'!$B8*'Data Exhibit-2'!$J8)</f>
        <v>19.28660606</v>
      </c>
      <c r="M8" s="54">
        <f>'Data Exhibit-2'!$L8/'Data Exhibit-2'!$B8</f>
        <v>0.526299701</v>
      </c>
      <c r="N8" s="55">
        <f>IF(AND(('Data Exhibit-2'!$M8&gt;0),('Data Exhibit-2'!$H8&lt;30)),1,0)</f>
        <v>1</v>
      </c>
      <c r="O8" s="55">
        <f>'Data Exhibit-2'!$N8*'Data Exhibit-2'!$L8</f>
        <v>19.28660606</v>
      </c>
    </row>
    <row r="9" ht="12.0" customHeight="1">
      <c r="A9" s="53">
        <v>20838.156820606437</v>
      </c>
      <c r="B9" s="54">
        <v>14.4690876</v>
      </c>
      <c r="C9" s="54">
        <v>328.75859732340206</v>
      </c>
      <c r="D9" s="55">
        <v>18.0</v>
      </c>
      <c r="E9" s="56">
        <v>0.5</v>
      </c>
      <c r="F9" s="55">
        <v>0.77</v>
      </c>
      <c r="G9" s="55">
        <v>1.34</v>
      </c>
      <c r="H9" s="55">
        <v>23.0</v>
      </c>
      <c r="I9" s="57"/>
      <c r="J9" s="55">
        <f>('Data Exhibit-2'!$D9+'Data Exhibit-2'!$D9*'Data Exhibit-2'!$E9)*'Data Exhibit-2'!$G9</f>
        <v>36.18</v>
      </c>
      <c r="K9" s="55">
        <f>MAX(0,('Data Exhibit-2'!$B9*J9-'Data Exhibit-2'!$C9)/'Data Exhibit-2'!$B9)</f>
        <v>13.45855367</v>
      </c>
      <c r="L9" s="55">
        <f>MAX(0,'Data Exhibit-2'!$C9-'Data Exhibit-2'!$B9*'Data Exhibit-2'!$J9)</f>
        <v>0</v>
      </c>
      <c r="M9" s="54">
        <f>'Data Exhibit-2'!$L9/'Data Exhibit-2'!$B9</f>
        <v>0</v>
      </c>
      <c r="N9" s="55">
        <f>IF(AND(('Data Exhibit-2'!$M9&gt;0),('Data Exhibit-2'!$H9&lt;30)),1,0)</f>
        <v>0</v>
      </c>
      <c r="O9" s="55">
        <f>'Data Exhibit-2'!$N9*'Data Exhibit-2'!$L9</f>
        <v>0</v>
      </c>
    </row>
    <row r="10" ht="12.0" customHeight="1">
      <c r="A10" s="53">
        <v>28119.91436102802</v>
      </c>
      <c r="B10" s="54">
        <v>7.042196699999999</v>
      </c>
      <c r="C10" s="54">
        <v>1169.9312050712874</v>
      </c>
      <c r="D10" s="55">
        <v>162.0</v>
      </c>
      <c r="E10" s="56">
        <v>0.5</v>
      </c>
      <c r="F10" s="55">
        <v>0.77</v>
      </c>
      <c r="G10" s="55">
        <v>0.9</v>
      </c>
      <c r="H10" s="55">
        <v>21.0</v>
      </c>
      <c r="I10" s="57"/>
      <c r="J10" s="55">
        <f>('Data Exhibit-2'!$D10+'Data Exhibit-2'!$D10*'Data Exhibit-2'!$E10)*'Data Exhibit-2'!$G10</f>
        <v>218.7</v>
      </c>
      <c r="K10" s="55">
        <f>MAX(0,('Data Exhibit-2'!$B10*J10-'Data Exhibit-2'!$C10)/'Data Exhibit-2'!$B10)</f>
        <v>52.56842843</v>
      </c>
      <c r="L10" s="55">
        <f>MAX(0,'Data Exhibit-2'!$C10-'Data Exhibit-2'!$B10*'Data Exhibit-2'!$J10)</f>
        <v>0</v>
      </c>
      <c r="M10" s="54">
        <f>'Data Exhibit-2'!$L10/'Data Exhibit-2'!$B10</f>
        <v>0</v>
      </c>
      <c r="N10" s="55">
        <f>IF(AND(('Data Exhibit-2'!$M10&gt;0),('Data Exhibit-2'!$H10&lt;30)),1,0)</f>
        <v>0</v>
      </c>
      <c r="O10" s="55">
        <f>'Data Exhibit-2'!$N10*'Data Exhibit-2'!$L10</f>
        <v>0</v>
      </c>
    </row>
    <row r="11" ht="12.0" customHeight="1">
      <c r="A11" s="53">
        <v>39145.0123824079</v>
      </c>
      <c r="B11" s="54">
        <v>7.990870800000001</v>
      </c>
      <c r="C11" s="54">
        <v>64000.0</v>
      </c>
      <c r="D11" s="55">
        <v>130.0</v>
      </c>
      <c r="E11" s="56">
        <v>-0.4</v>
      </c>
      <c r="F11" s="55">
        <v>0.8</v>
      </c>
      <c r="G11" s="55">
        <v>0.98</v>
      </c>
      <c r="H11" s="55">
        <v>12.0</v>
      </c>
      <c r="I11" s="57"/>
      <c r="J11" s="55">
        <f>('Data Exhibit-2'!$D11+'Data Exhibit-2'!$D11*'Data Exhibit-2'!$E11)*'Data Exhibit-2'!$G11</f>
        <v>76.44</v>
      </c>
      <c r="K11" s="55">
        <f>MAX(0,('Data Exhibit-2'!$B11*J11-'Data Exhibit-2'!$C11)/'Data Exhibit-2'!$B11)</f>
        <v>0</v>
      </c>
      <c r="L11" s="55">
        <f>MAX(0,'Data Exhibit-2'!$C11-'Data Exhibit-2'!$B11*'Data Exhibit-2'!$J11)</f>
        <v>63389.17784</v>
      </c>
      <c r="M11" s="54">
        <f>'Data Exhibit-2'!$L11/'Data Exhibit-2'!$B11</f>
        <v>7932.69963</v>
      </c>
      <c r="N11" s="55">
        <f>IF(AND(('Data Exhibit-2'!$M11&gt;0),('Data Exhibit-2'!$H11&lt;30)),1,0)</f>
        <v>1</v>
      </c>
      <c r="O11" s="55">
        <f>'Data Exhibit-2'!$N11*'Data Exhibit-2'!$L11</f>
        <v>63389.17784</v>
      </c>
    </row>
    <row r="12" ht="12.0" customHeight="1">
      <c r="A12" s="53">
        <v>36916.60249628258</v>
      </c>
      <c r="B12" s="54">
        <v>98.4839526</v>
      </c>
      <c r="C12" s="54">
        <v>1041.1157216969082</v>
      </c>
      <c r="D12" s="55">
        <v>10.0</v>
      </c>
      <c r="E12" s="56">
        <v>0.6</v>
      </c>
      <c r="F12" s="55">
        <v>0.77</v>
      </c>
      <c r="G12" s="55">
        <v>1.43</v>
      </c>
      <c r="H12" s="55">
        <v>16.0</v>
      </c>
      <c r="I12" s="57"/>
      <c r="J12" s="55">
        <f>('Data Exhibit-2'!$D12+'Data Exhibit-2'!$D12*'Data Exhibit-2'!$E12)*'Data Exhibit-2'!$G12</f>
        <v>22.88</v>
      </c>
      <c r="K12" s="55">
        <f>MAX(0,('Data Exhibit-2'!$B12*J12-'Data Exhibit-2'!$C12)/'Data Exhibit-2'!$B12)</f>
        <v>12.30857497</v>
      </c>
      <c r="L12" s="55">
        <f>MAX(0,'Data Exhibit-2'!$C12-'Data Exhibit-2'!$B12*'Data Exhibit-2'!$J12)</f>
        <v>0</v>
      </c>
      <c r="M12" s="54">
        <f>'Data Exhibit-2'!$L12/'Data Exhibit-2'!$B12</f>
        <v>0</v>
      </c>
      <c r="N12" s="55">
        <f>IF(AND(('Data Exhibit-2'!$M12&gt;0),('Data Exhibit-2'!$H12&lt;30)),1,0)</f>
        <v>0</v>
      </c>
      <c r="O12" s="55">
        <f>'Data Exhibit-2'!$N12*'Data Exhibit-2'!$L12</f>
        <v>0</v>
      </c>
    </row>
    <row r="13" ht="12.0" customHeight="1">
      <c r="A13" s="53">
        <v>20167.095233451193</v>
      </c>
      <c r="B13" s="54">
        <v>17.733305700000003</v>
      </c>
      <c r="C13" s="54">
        <v>549.9200595937464</v>
      </c>
      <c r="D13" s="55">
        <v>26.0</v>
      </c>
      <c r="E13" s="56">
        <v>1.2</v>
      </c>
      <c r="F13" s="55">
        <v>0.81</v>
      </c>
      <c r="G13" s="55">
        <v>1.28</v>
      </c>
      <c r="H13" s="55">
        <v>23.0</v>
      </c>
      <c r="I13" s="57"/>
      <c r="J13" s="55">
        <f>('Data Exhibit-2'!$D13+'Data Exhibit-2'!$D13*'Data Exhibit-2'!$E13)*'Data Exhibit-2'!$G13</f>
        <v>73.216</v>
      </c>
      <c r="K13" s="55">
        <f>MAX(0,('Data Exhibit-2'!$B13*J13-'Data Exhibit-2'!$C13)/'Data Exhibit-2'!$B13)</f>
        <v>42.205422</v>
      </c>
      <c r="L13" s="55">
        <f>MAX(0,'Data Exhibit-2'!$C13-'Data Exhibit-2'!$B13*'Data Exhibit-2'!$J13)</f>
        <v>0</v>
      </c>
      <c r="M13" s="54">
        <f>'Data Exhibit-2'!$L13/'Data Exhibit-2'!$B13</f>
        <v>0</v>
      </c>
      <c r="N13" s="55">
        <f>IF(AND(('Data Exhibit-2'!$M13&gt;0),('Data Exhibit-2'!$H13&lt;30)),1,0)</f>
        <v>0</v>
      </c>
      <c r="O13" s="55">
        <f>'Data Exhibit-2'!$N13*'Data Exhibit-2'!$L13</f>
        <v>0</v>
      </c>
    </row>
    <row r="14" ht="12.0" customHeight="1">
      <c r="A14" s="53">
        <v>13825.925658404514</v>
      </c>
      <c r="B14" s="54">
        <v>21.0847428</v>
      </c>
      <c r="C14" s="54">
        <v>222.319341265857</v>
      </c>
      <c r="D14" s="55">
        <v>18.0</v>
      </c>
      <c r="E14" s="56">
        <v>0.8</v>
      </c>
      <c r="F14" s="55">
        <v>0.77</v>
      </c>
      <c r="G14" s="55">
        <v>1.32</v>
      </c>
      <c r="H14" s="55">
        <v>11.0</v>
      </c>
      <c r="I14" s="57"/>
      <c r="J14" s="55">
        <f>('Data Exhibit-2'!$D14+'Data Exhibit-2'!$D14*'Data Exhibit-2'!$E14)*'Data Exhibit-2'!$G14</f>
        <v>42.768</v>
      </c>
      <c r="K14" s="55">
        <f>MAX(0,('Data Exhibit-2'!$B14*J14-'Data Exhibit-2'!$C14)/'Data Exhibit-2'!$B14)</f>
        <v>32.223914</v>
      </c>
      <c r="L14" s="55">
        <f>MAX(0,'Data Exhibit-2'!$C14-'Data Exhibit-2'!$B14*'Data Exhibit-2'!$J14)</f>
        <v>0</v>
      </c>
      <c r="M14" s="54">
        <f>'Data Exhibit-2'!$L14/'Data Exhibit-2'!$B14</f>
        <v>0</v>
      </c>
      <c r="N14" s="55">
        <f>IF(AND(('Data Exhibit-2'!$M14&gt;0),('Data Exhibit-2'!$H14&lt;30)),1,0)</f>
        <v>0</v>
      </c>
      <c r="O14" s="55">
        <f>'Data Exhibit-2'!$N14*'Data Exhibit-2'!$L14</f>
        <v>0</v>
      </c>
    </row>
    <row r="15" ht="12.0" customHeight="1">
      <c r="A15" s="53">
        <v>35393.00405960823</v>
      </c>
      <c r="B15" s="54">
        <v>7.5951645</v>
      </c>
      <c r="C15" s="54">
        <v>1758.931944485377</v>
      </c>
      <c r="D15" s="55">
        <v>122.0</v>
      </c>
      <c r="E15" s="56">
        <v>0.2</v>
      </c>
      <c r="F15" s="55">
        <v>0.77</v>
      </c>
      <c r="G15" s="55">
        <v>1.8</v>
      </c>
      <c r="H15" s="55">
        <v>31.0</v>
      </c>
      <c r="I15" s="57"/>
      <c r="J15" s="55">
        <f>('Data Exhibit-2'!$D15+'Data Exhibit-2'!$D15*'Data Exhibit-2'!$E15)*'Data Exhibit-2'!$G15</f>
        <v>263.52</v>
      </c>
      <c r="K15" s="55">
        <f>MAX(0,('Data Exhibit-2'!$B15*J15-'Data Exhibit-2'!$C15)/'Data Exhibit-2'!$B15)</f>
        <v>31.93423981</v>
      </c>
      <c r="L15" s="55">
        <f>MAX(0,'Data Exhibit-2'!$C15-'Data Exhibit-2'!$B15*'Data Exhibit-2'!$J15)</f>
        <v>0</v>
      </c>
      <c r="M15" s="54">
        <f>'Data Exhibit-2'!$L15/'Data Exhibit-2'!$B15</f>
        <v>0</v>
      </c>
      <c r="N15" s="55">
        <f>IF(AND(('Data Exhibit-2'!$M15&gt;0),('Data Exhibit-2'!$H15&lt;30)),1,0)</f>
        <v>0</v>
      </c>
      <c r="O15" s="55">
        <f>'Data Exhibit-2'!$N15*'Data Exhibit-2'!$L15</f>
        <v>0</v>
      </c>
    </row>
    <row r="16" ht="12.0" customHeight="1">
      <c r="A16" s="53">
        <v>64602.92922136224</v>
      </c>
      <c r="B16" s="54">
        <v>7.1017254</v>
      </c>
      <c r="C16" s="54">
        <v>1636.063717050346</v>
      </c>
      <c r="D16" s="55">
        <v>122.0</v>
      </c>
      <c r="E16" s="56">
        <v>-0.2</v>
      </c>
      <c r="F16" s="55">
        <v>0.77</v>
      </c>
      <c r="G16" s="55">
        <v>1.78</v>
      </c>
      <c r="H16" s="55">
        <v>31.0</v>
      </c>
      <c r="I16" s="57"/>
      <c r="J16" s="55">
        <f>('Data Exhibit-2'!$D16+'Data Exhibit-2'!$D16*'Data Exhibit-2'!$E16)*'Data Exhibit-2'!$G16</f>
        <v>173.728</v>
      </c>
      <c r="K16" s="55">
        <f>MAX(0,('Data Exhibit-2'!$B16*J16-'Data Exhibit-2'!$C16)/'Data Exhibit-2'!$B16)</f>
        <v>0</v>
      </c>
      <c r="L16" s="55">
        <f>MAX(0,'Data Exhibit-2'!$C16-'Data Exhibit-2'!$B16*'Data Exhibit-2'!$J16)</f>
        <v>402.2951668</v>
      </c>
      <c r="M16" s="54">
        <f>'Data Exhibit-2'!$L16/'Data Exhibit-2'!$B16</f>
        <v>56.64752495</v>
      </c>
      <c r="N16" s="55">
        <f>IF(AND(('Data Exhibit-2'!$M16&gt;0),('Data Exhibit-2'!$H16&lt;30)),1,0)</f>
        <v>0</v>
      </c>
      <c r="O16" s="55">
        <f>'Data Exhibit-2'!$N16*'Data Exhibit-2'!$L16</f>
        <v>0</v>
      </c>
    </row>
    <row r="17" ht="12.0" customHeight="1">
      <c r="A17" s="53">
        <v>78437.89750928491</v>
      </c>
      <c r="B17" s="54">
        <v>16.6069134</v>
      </c>
      <c r="C17" s="54">
        <v>3409.9840384445884</v>
      </c>
      <c r="D17" s="55">
        <v>74.0</v>
      </c>
      <c r="E17" s="56">
        <v>-0.1</v>
      </c>
      <c r="F17" s="55">
        <v>0.77</v>
      </c>
      <c r="G17" s="55">
        <v>1.1</v>
      </c>
      <c r="H17" s="55">
        <v>61.0</v>
      </c>
      <c r="I17" s="57"/>
      <c r="J17" s="55">
        <f>('Data Exhibit-2'!$D17+'Data Exhibit-2'!$D17*'Data Exhibit-2'!$E17)*'Data Exhibit-2'!$G17</f>
        <v>73.26</v>
      </c>
      <c r="K17" s="55">
        <f>MAX(0,('Data Exhibit-2'!$B17*J17-'Data Exhibit-2'!$C17)/'Data Exhibit-2'!$B17)</f>
        <v>0</v>
      </c>
      <c r="L17" s="55">
        <f>MAX(0,'Data Exhibit-2'!$C17-'Data Exhibit-2'!$B17*'Data Exhibit-2'!$J17)</f>
        <v>2193.361563</v>
      </c>
      <c r="M17" s="54">
        <f>'Data Exhibit-2'!$L17/'Data Exhibit-2'!$B17</f>
        <v>132.0752093</v>
      </c>
      <c r="N17" s="55">
        <f>IF(AND(('Data Exhibit-2'!$M17&gt;0),('Data Exhibit-2'!$H17&lt;30)),1,0)</f>
        <v>0</v>
      </c>
      <c r="O17" s="55">
        <f>'Data Exhibit-2'!$N17*'Data Exhibit-2'!$L17</f>
        <v>0</v>
      </c>
    </row>
    <row r="18" ht="12.0" customHeight="1">
      <c r="A18" s="53">
        <v>49840.64110897519</v>
      </c>
      <c r="B18" s="54">
        <v>37.023805499999995</v>
      </c>
      <c r="C18" s="54">
        <v>272.355807146404</v>
      </c>
      <c r="D18" s="55">
        <v>10.0</v>
      </c>
      <c r="E18" s="56">
        <v>1.2</v>
      </c>
      <c r="F18" s="55">
        <v>0.77</v>
      </c>
      <c r="G18" s="55">
        <v>1.43</v>
      </c>
      <c r="H18" s="55">
        <v>13.0</v>
      </c>
      <c r="I18" s="57"/>
      <c r="J18" s="55">
        <f>('Data Exhibit-2'!$D18+'Data Exhibit-2'!$D18*'Data Exhibit-2'!$E18)*'Data Exhibit-2'!$G18</f>
        <v>31.46</v>
      </c>
      <c r="K18" s="55">
        <f>MAX(0,('Data Exhibit-2'!$B18*J18-'Data Exhibit-2'!$C18)/'Data Exhibit-2'!$B18)</f>
        <v>24.10376518</v>
      </c>
      <c r="L18" s="55">
        <f>MAX(0,'Data Exhibit-2'!$C18-'Data Exhibit-2'!$B18*'Data Exhibit-2'!$J18)</f>
        <v>0</v>
      </c>
      <c r="M18" s="54">
        <f>'Data Exhibit-2'!$L18/'Data Exhibit-2'!$B18</f>
        <v>0</v>
      </c>
      <c r="N18" s="55">
        <f>IF(AND(('Data Exhibit-2'!$M18&gt;0),('Data Exhibit-2'!$H18&lt;30)),1,0)</f>
        <v>0</v>
      </c>
      <c r="O18" s="55">
        <f>'Data Exhibit-2'!$N18*'Data Exhibit-2'!$L18</f>
        <v>0</v>
      </c>
    </row>
    <row r="19" ht="12.0" customHeight="1">
      <c r="A19" s="53">
        <v>11673.868118827302</v>
      </c>
      <c r="B19" s="54">
        <v>34.3956624</v>
      </c>
      <c r="C19" s="54">
        <v>331.52684597226045</v>
      </c>
      <c r="D19" s="55">
        <v>10.0</v>
      </c>
      <c r="E19" s="56">
        <v>-0.1</v>
      </c>
      <c r="F19" s="55">
        <v>0.8</v>
      </c>
      <c r="G19" s="55">
        <v>1.15</v>
      </c>
      <c r="H19" s="55">
        <v>21.0</v>
      </c>
      <c r="I19" s="57"/>
      <c r="J19" s="55">
        <f>('Data Exhibit-2'!$D19+'Data Exhibit-2'!$D19*'Data Exhibit-2'!$E19)*'Data Exhibit-2'!$G19</f>
        <v>10.35</v>
      </c>
      <c r="K19" s="55">
        <f>MAX(0,('Data Exhibit-2'!$B19*J19-'Data Exhibit-2'!$C19)/'Data Exhibit-2'!$B19)</f>
        <v>0.7113763237</v>
      </c>
      <c r="L19" s="55">
        <f>MAX(0,'Data Exhibit-2'!$C19-'Data Exhibit-2'!$B19*'Data Exhibit-2'!$J19)</f>
        <v>0</v>
      </c>
      <c r="M19" s="54">
        <f>'Data Exhibit-2'!$L19/'Data Exhibit-2'!$B19</f>
        <v>0</v>
      </c>
      <c r="N19" s="55">
        <f>IF(AND(('Data Exhibit-2'!$M19&gt;0),('Data Exhibit-2'!$H19&lt;30)),1,0)</f>
        <v>0</v>
      </c>
      <c r="O19" s="55">
        <f>'Data Exhibit-2'!$N19*'Data Exhibit-2'!$L19</f>
        <v>0</v>
      </c>
    </row>
    <row r="20" ht="12.0" customHeight="1">
      <c r="A20" s="53">
        <v>67407.81987138941</v>
      </c>
      <c r="B20" s="54">
        <v>28.492213200000002</v>
      </c>
      <c r="C20" s="54">
        <v>214.01300006447684</v>
      </c>
      <c r="D20" s="55">
        <v>10.0</v>
      </c>
      <c r="E20" s="56">
        <v>-0.4</v>
      </c>
      <c r="F20" s="55">
        <v>0.77</v>
      </c>
      <c r="G20" s="55">
        <v>1.58</v>
      </c>
      <c r="H20" s="55">
        <v>12.0</v>
      </c>
      <c r="I20" s="57"/>
      <c r="J20" s="55">
        <f>('Data Exhibit-2'!$D20+'Data Exhibit-2'!$D20*'Data Exhibit-2'!$E20)*'Data Exhibit-2'!$G20</f>
        <v>9.48</v>
      </c>
      <c r="K20" s="55">
        <f>MAX(0,('Data Exhibit-2'!$B20*J20-'Data Exhibit-2'!$C20)/'Data Exhibit-2'!$B20)</f>
        <v>1.968719688</v>
      </c>
      <c r="L20" s="55">
        <f>MAX(0,'Data Exhibit-2'!$C20-'Data Exhibit-2'!$B20*'Data Exhibit-2'!$J20)</f>
        <v>0</v>
      </c>
      <c r="M20" s="54">
        <f>'Data Exhibit-2'!$L20/'Data Exhibit-2'!$B20</f>
        <v>0</v>
      </c>
      <c r="N20" s="55">
        <f>IF(AND(('Data Exhibit-2'!$M20&gt;0),('Data Exhibit-2'!$H20&lt;30)),1,0)</f>
        <v>0</v>
      </c>
      <c r="O20" s="55">
        <f>'Data Exhibit-2'!$N20*'Data Exhibit-2'!$L20</f>
        <v>0</v>
      </c>
    </row>
    <row r="21" ht="12.0" customHeight="1">
      <c r="A21" s="53">
        <v>45569.933058809496</v>
      </c>
      <c r="B21" s="54">
        <v>15.4229592</v>
      </c>
      <c r="C21" s="54">
        <v>1500.0</v>
      </c>
      <c r="D21" s="55">
        <v>10.0</v>
      </c>
      <c r="E21" s="56">
        <v>-0.4</v>
      </c>
      <c r="F21" s="55">
        <v>0.77</v>
      </c>
      <c r="G21" s="55">
        <v>1.54</v>
      </c>
      <c r="H21" s="55">
        <v>16.0</v>
      </c>
      <c r="I21" s="57"/>
      <c r="J21" s="55">
        <f>('Data Exhibit-2'!$D21+'Data Exhibit-2'!$D21*'Data Exhibit-2'!$E21)*'Data Exhibit-2'!$G21</f>
        <v>9.24</v>
      </c>
      <c r="K21" s="55">
        <f>MAX(0,('Data Exhibit-2'!$B21*J21-'Data Exhibit-2'!$C21)/'Data Exhibit-2'!$B21)</f>
        <v>0</v>
      </c>
      <c r="L21" s="55">
        <f>MAX(0,'Data Exhibit-2'!$C21-'Data Exhibit-2'!$B21*'Data Exhibit-2'!$J21)</f>
        <v>1357.491857</v>
      </c>
      <c r="M21" s="54">
        <f>'Data Exhibit-2'!$L21/'Data Exhibit-2'!$B21</f>
        <v>88.01760021</v>
      </c>
      <c r="N21" s="55">
        <f>IF(AND(('Data Exhibit-2'!$M21&gt;0),('Data Exhibit-2'!$H21&lt;30)),1,0)</f>
        <v>1</v>
      </c>
      <c r="O21" s="55">
        <f>'Data Exhibit-2'!$N21*'Data Exhibit-2'!$L21</f>
        <v>1357.491857</v>
      </c>
    </row>
    <row r="22" ht="12.0" customHeight="1">
      <c r="A22" s="53">
        <v>46546.618425031826</v>
      </c>
      <c r="B22" s="54">
        <v>9.4444614</v>
      </c>
      <c r="C22" s="54">
        <v>59.17933349873187</v>
      </c>
      <c r="D22" s="55">
        <v>10.0</v>
      </c>
      <c r="E22" s="56">
        <v>1.2</v>
      </c>
      <c r="F22" s="55">
        <v>0.77</v>
      </c>
      <c r="G22" s="55">
        <v>1.23</v>
      </c>
      <c r="H22" s="55">
        <v>12.0</v>
      </c>
      <c r="I22" s="57"/>
      <c r="J22" s="55">
        <f>('Data Exhibit-2'!$D22+'Data Exhibit-2'!$D22*'Data Exhibit-2'!$E22)*'Data Exhibit-2'!$G22</f>
        <v>27.06</v>
      </c>
      <c r="K22" s="55">
        <f>MAX(0,('Data Exhibit-2'!$B22*J22-'Data Exhibit-2'!$C22)/'Data Exhibit-2'!$B22)</f>
        <v>20.79396417</v>
      </c>
      <c r="L22" s="55">
        <f>MAX(0,'Data Exhibit-2'!$C22-'Data Exhibit-2'!$B22*'Data Exhibit-2'!$J22)</f>
        <v>0</v>
      </c>
      <c r="M22" s="54">
        <f>'Data Exhibit-2'!$L22/'Data Exhibit-2'!$B22</f>
        <v>0</v>
      </c>
      <c r="N22" s="55">
        <f>IF(AND(('Data Exhibit-2'!$M22&gt;0),('Data Exhibit-2'!$H22&lt;30)),1,0)</f>
        <v>0</v>
      </c>
      <c r="O22" s="55">
        <f>'Data Exhibit-2'!$N22*'Data Exhibit-2'!$L22</f>
        <v>0</v>
      </c>
    </row>
    <row r="23" ht="12.0" customHeight="1">
      <c r="A23" s="53">
        <v>16996.042258722046</v>
      </c>
      <c r="B23" s="54">
        <v>17.9005431</v>
      </c>
      <c r="C23" s="54">
        <v>602.7456750912315</v>
      </c>
      <c r="D23" s="55">
        <v>10.0</v>
      </c>
      <c r="E23" s="56">
        <v>-0.2</v>
      </c>
      <c r="F23" s="55">
        <v>0.77</v>
      </c>
      <c r="G23" s="55">
        <v>1.0</v>
      </c>
      <c r="H23" s="55">
        <v>81.0</v>
      </c>
      <c r="I23" s="57"/>
      <c r="J23" s="55">
        <f>('Data Exhibit-2'!$D23+'Data Exhibit-2'!$D23*'Data Exhibit-2'!$E23)*'Data Exhibit-2'!$G23</f>
        <v>8</v>
      </c>
      <c r="K23" s="55">
        <f>MAX(0,('Data Exhibit-2'!$B23*J23-'Data Exhibit-2'!$C23)/'Data Exhibit-2'!$B23)</f>
        <v>0</v>
      </c>
      <c r="L23" s="55">
        <f>MAX(0,'Data Exhibit-2'!$C23-'Data Exhibit-2'!$B23*'Data Exhibit-2'!$J23)</f>
        <v>459.5413303</v>
      </c>
      <c r="M23" s="54">
        <f>'Data Exhibit-2'!$L23/'Data Exhibit-2'!$B23</f>
        <v>25.67192111</v>
      </c>
      <c r="N23" s="55">
        <f>IF(AND(('Data Exhibit-2'!$M23&gt;0),('Data Exhibit-2'!$H23&lt;30)),1,0)</f>
        <v>0</v>
      </c>
      <c r="O23" s="55">
        <f>'Data Exhibit-2'!$N23*'Data Exhibit-2'!$L23</f>
        <v>0</v>
      </c>
    </row>
    <row r="24" ht="12.0" customHeight="1">
      <c r="A24" s="53">
        <v>89385.16644414865</v>
      </c>
      <c r="B24" s="54">
        <v>20.1303663</v>
      </c>
      <c r="C24" s="54">
        <v>260.6843469903523</v>
      </c>
      <c r="D24" s="55">
        <v>10.0</v>
      </c>
      <c r="E24" s="56">
        <v>0.5</v>
      </c>
      <c r="F24" s="55">
        <v>0.77</v>
      </c>
      <c r="G24" s="55">
        <v>1.54</v>
      </c>
      <c r="H24" s="55">
        <v>21.0</v>
      </c>
      <c r="I24" s="57"/>
      <c r="J24" s="55">
        <f>('Data Exhibit-2'!$D24+'Data Exhibit-2'!$D24*'Data Exhibit-2'!$E24)*'Data Exhibit-2'!$G24</f>
        <v>23.1</v>
      </c>
      <c r="K24" s="55">
        <f>MAX(0,('Data Exhibit-2'!$B24*J24-'Data Exhibit-2'!$C24)/'Data Exhibit-2'!$B24)</f>
        <v>10.15019357</v>
      </c>
      <c r="L24" s="55">
        <f>MAX(0,'Data Exhibit-2'!$C24-'Data Exhibit-2'!$B24*'Data Exhibit-2'!$J24)</f>
        <v>0</v>
      </c>
      <c r="M24" s="54">
        <f>'Data Exhibit-2'!$L24/'Data Exhibit-2'!$B24</f>
        <v>0</v>
      </c>
      <c r="N24" s="55">
        <f>IF(AND(('Data Exhibit-2'!$M24&gt;0),('Data Exhibit-2'!$H24&lt;30)),1,0)</f>
        <v>0</v>
      </c>
      <c r="O24" s="55">
        <f>'Data Exhibit-2'!$N24*'Data Exhibit-2'!$L24</f>
        <v>0</v>
      </c>
    </row>
    <row r="25" ht="12.0" customHeight="1">
      <c r="A25" s="53">
        <v>94094.52434242594</v>
      </c>
      <c r="B25" s="54">
        <v>21.678858299999998</v>
      </c>
      <c r="C25" s="54">
        <v>337.474300007249</v>
      </c>
      <c r="D25" s="55">
        <v>10.0</v>
      </c>
      <c r="E25" s="56">
        <v>-0.2</v>
      </c>
      <c r="F25" s="55">
        <v>0.77</v>
      </c>
      <c r="G25" s="55">
        <v>2.48</v>
      </c>
      <c r="H25" s="55">
        <v>16.0</v>
      </c>
      <c r="I25" s="57"/>
      <c r="J25" s="55">
        <f>('Data Exhibit-2'!$D25+'Data Exhibit-2'!$D25*'Data Exhibit-2'!$E25)*'Data Exhibit-2'!$G25</f>
        <v>19.84</v>
      </c>
      <c r="K25" s="55">
        <f>MAX(0,('Data Exhibit-2'!$B25*J25-'Data Exhibit-2'!$C25)/'Data Exhibit-2'!$B25)</f>
        <v>4.273022471</v>
      </c>
      <c r="L25" s="55">
        <f>MAX(0,'Data Exhibit-2'!$C25-'Data Exhibit-2'!$B25*'Data Exhibit-2'!$J25)</f>
        <v>0</v>
      </c>
      <c r="M25" s="54">
        <f>'Data Exhibit-2'!$L25/'Data Exhibit-2'!$B25</f>
        <v>0</v>
      </c>
      <c r="N25" s="55">
        <f>IF(AND(('Data Exhibit-2'!$M25&gt;0),('Data Exhibit-2'!$H25&lt;30)),1,0)</f>
        <v>0</v>
      </c>
      <c r="O25" s="55">
        <f>'Data Exhibit-2'!$N25*'Data Exhibit-2'!$L25</f>
        <v>0</v>
      </c>
    </row>
    <row r="26" ht="12.0" customHeight="1">
      <c r="A26" s="53">
        <v>53822.56424722053</v>
      </c>
      <c r="B26" s="54">
        <v>7.0849383</v>
      </c>
      <c r="C26" s="54">
        <v>90.01427367038627</v>
      </c>
      <c r="D26" s="55">
        <v>10.0</v>
      </c>
      <c r="E26" s="56">
        <v>1.2</v>
      </c>
      <c r="F26" s="55">
        <v>0.77</v>
      </c>
      <c r="G26" s="55">
        <v>1.91</v>
      </c>
      <c r="H26" s="55">
        <v>16.0</v>
      </c>
      <c r="I26" s="57"/>
      <c r="J26" s="55">
        <f>('Data Exhibit-2'!$D26+'Data Exhibit-2'!$D26*'Data Exhibit-2'!$E26)*'Data Exhibit-2'!$G26</f>
        <v>42.02</v>
      </c>
      <c r="K26" s="55">
        <f>MAX(0,('Data Exhibit-2'!$B26*J26-'Data Exhibit-2'!$C26)/'Data Exhibit-2'!$B26)</f>
        <v>29.31498129</v>
      </c>
      <c r="L26" s="55">
        <f>MAX(0,'Data Exhibit-2'!$C26-'Data Exhibit-2'!$B26*'Data Exhibit-2'!$J26)</f>
        <v>0</v>
      </c>
      <c r="M26" s="54">
        <f>'Data Exhibit-2'!$L26/'Data Exhibit-2'!$B26</f>
        <v>0</v>
      </c>
      <c r="N26" s="55">
        <f>IF(AND(('Data Exhibit-2'!$M26&gt;0),('Data Exhibit-2'!$H26&lt;30)),1,0)</f>
        <v>0</v>
      </c>
      <c r="O26" s="55">
        <f>'Data Exhibit-2'!$N26*'Data Exhibit-2'!$L26</f>
        <v>0</v>
      </c>
    </row>
    <row r="27" ht="12.0" customHeight="1">
      <c r="A27" s="53">
        <v>46060.91678007517</v>
      </c>
      <c r="B27" s="54">
        <v>9.7864569</v>
      </c>
      <c r="C27" s="54">
        <v>482.58153493120705</v>
      </c>
      <c r="D27" s="55">
        <v>18.0</v>
      </c>
      <c r="E27" s="56">
        <v>0.4</v>
      </c>
      <c r="F27" s="55">
        <v>0.77</v>
      </c>
      <c r="G27" s="55">
        <v>1.02</v>
      </c>
      <c r="H27" s="55">
        <v>62.0</v>
      </c>
      <c r="I27" s="57"/>
      <c r="J27" s="55">
        <f>('Data Exhibit-2'!$D27+'Data Exhibit-2'!$D27*'Data Exhibit-2'!$E27)*'Data Exhibit-2'!$G27</f>
        <v>25.704</v>
      </c>
      <c r="K27" s="55">
        <f>MAX(0,('Data Exhibit-2'!$B27*J27-'Data Exhibit-2'!$C27)/'Data Exhibit-2'!$B27)</f>
        <v>0</v>
      </c>
      <c r="L27" s="55">
        <f>MAX(0,'Data Exhibit-2'!$C27-'Data Exhibit-2'!$B27*'Data Exhibit-2'!$J27)</f>
        <v>231.0304468</v>
      </c>
      <c r="M27" s="54">
        <f>'Data Exhibit-2'!$L27/'Data Exhibit-2'!$B27</f>
        <v>23.60715927</v>
      </c>
      <c r="N27" s="55">
        <f>IF(AND(('Data Exhibit-2'!$M27&gt;0),('Data Exhibit-2'!$H27&lt;30)),1,0)</f>
        <v>0</v>
      </c>
      <c r="O27" s="55">
        <f>'Data Exhibit-2'!$N27*'Data Exhibit-2'!$L27</f>
        <v>0</v>
      </c>
    </row>
    <row r="28" ht="12.0" customHeight="1">
      <c r="A28" s="53">
        <v>41213.87087696003</v>
      </c>
      <c r="B28" s="54">
        <v>12.946361999999999</v>
      </c>
      <c r="C28" s="54">
        <v>1022.2382200549524</v>
      </c>
      <c r="D28" s="55">
        <v>10.0</v>
      </c>
      <c r="E28" s="56">
        <v>1.2</v>
      </c>
      <c r="F28" s="55">
        <v>0.77</v>
      </c>
      <c r="G28" s="55">
        <v>1.33</v>
      </c>
      <c r="H28" s="55">
        <v>176.0</v>
      </c>
      <c r="I28" s="57"/>
      <c r="J28" s="55">
        <f>('Data Exhibit-2'!$D28+'Data Exhibit-2'!$D28*'Data Exhibit-2'!$E28)*'Data Exhibit-2'!$G28</f>
        <v>29.26</v>
      </c>
      <c r="K28" s="55">
        <f>MAX(0,('Data Exhibit-2'!$B28*J28-'Data Exhibit-2'!$C28)/'Data Exhibit-2'!$B28)</f>
        <v>0</v>
      </c>
      <c r="L28" s="55">
        <f>MAX(0,'Data Exhibit-2'!$C28-'Data Exhibit-2'!$B28*'Data Exhibit-2'!$J28)</f>
        <v>643.4276679</v>
      </c>
      <c r="M28" s="54">
        <f>'Data Exhibit-2'!$L28/'Data Exhibit-2'!$B28</f>
        <v>49.69949612</v>
      </c>
      <c r="N28" s="55">
        <f>IF(AND(('Data Exhibit-2'!$M28&gt;0),('Data Exhibit-2'!$H28&lt;30)),1,0)</f>
        <v>0</v>
      </c>
      <c r="O28" s="55">
        <f>'Data Exhibit-2'!$N28*'Data Exhibit-2'!$L28</f>
        <v>0</v>
      </c>
    </row>
    <row r="29" ht="12.0" customHeight="1">
      <c r="A29" s="53">
        <v>77704.06653868816</v>
      </c>
      <c r="B29" s="54">
        <v>19.3623177</v>
      </c>
      <c r="C29" s="54">
        <v>603.6462311563805</v>
      </c>
      <c r="D29" s="55">
        <v>10.0</v>
      </c>
      <c r="E29" s="56">
        <v>1.2</v>
      </c>
      <c r="F29" s="55">
        <v>0.77</v>
      </c>
      <c r="G29" s="55">
        <v>2.56</v>
      </c>
      <c r="H29" s="55">
        <v>31.0</v>
      </c>
      <c r="I29" s="57"/>
      <c r="J29" s="55">
        <f>('Data Exhibit-2'!$D29+'Data Exhibit-2'!$D29*'Data Exhibit-2'!$E29)*'Data Exhibit-2'!$G29</f>
        <v>56.32</v>
      </c>
      <c r="K29" s="55">
        <f>MAX(0,('Data Exhibit-2'!$B29*J29-'Data Exhibit-2'!$C29)/'Data Exhibit-2'!$B29)</f>
        <v>25.14365838</v>
      </c>
      <c r="L29" s="55">
        <f>MAX(0,'Data Exhibit-2'!$C29-'Data Exhibit-2'!$B29*'Data Exhibit-2'!$J29)</f>
        <v>0</v>
      </c>
      <c r="M29" s="54">
        <f>'Data Exhibit-2'!$L29/'Data Exhibit-2'!$B29</f>
        <v>0</v>
      </c>
      <c r="N29" s="55">
        <f>IF(AND(('Data Exhibit-2'!$M29&gt;0),('Data Exhibit-2'!$H29&lt;30)),1,0)</f>
        <v>0</v>
      </c>
      <c r="O29" s="55">
        <f>'Data Exhibit-2'!$N29*'Data Exhibit-2'!$L29</f>
        <v>0</v>
      </c>
    </row>
    <row r="30" ht="12.0" customHeight="1">
      <c r="A30" s="53">
        <v>21835.377876907714</v>
      </c>
      <c r="B30" s="54">
        <v>46.2096492</v>
      </c>
      <c r="C30" s="54">
        <v>1276.578823528397</v>
      </c>
      <c r="D30" s="55">
        <v>10.0</v>
      </c>
      <c r="E30" s="56">
        <v>1.5</v>
      </c>
      <c r="F30" s="55">
        <v>0.77</v>
      </c>
      <c r="G30" s="55">
        <v>1.04</v>
      </c>
      <c r="H30" s="55">
        <v>81.0</v>
      </c>
      <c r="I30" s="57"/>
      <c r="J30" s="55">
        <f>('Data Exhibit-2'!$D30+'Data Exhibit-2'!$D30*'Data Exhibit-2'!$E30)*'Data Exhibit-2'!$G30</f>
        <v>26</v>
      </c>
      <c r="K30" s="55">
        <f>MAX(0,('Data Exhibit-2'!$B30*J30-'Data Exhibit-2'!$C30)/'Data Exhibit-2'!$B30)</f>
        <v>0</v>
      </c>
      <c r="L30" s="55">
        <f>MAX(0,'Data Exhibit-2'!$C30-'Data Exhibit-2'!$B30*'Data Exhibit-2'!$J30)</f>
        <v>75.12794433</v>
      </c>
      <c r="M30" s="54">
        <f>'Data Exhibit-2'!$L30/'Data Exhibit-2'!$B30</f>
        <v>1.62580642</v>
      </c>
      <c r="N30" s="55">
        <f>IF(AND(('Data Exhibit-2'!$M30&gt;0),('Data Exhibit-2'!$H30&lt;30)),1,0)</f>
        <v>0</v>
      </c>
      <c r="O30" s="55">
        <f>'Data Exhibit-2'!$N30*'Data Exhibit-2'!$L30</f>
        <v>0</v>
      </c>
    </row>
    <row r="31" ht="12.0" customHeight="1">
      <c r="A31" s="53">
        <v>52607.26649846429</v>
      </c>
      <c r="B31" s="54">
        <v>6.2842592999999995</v>
      </c>
      <c r="C31" s="54">
        <v>135.63776523624503</v>
      </c>
      <c r="D31" s="55">
        <v>10.0</v>
      </c>
      <c r="E31" s="56">
        <v>-0.4</v>
      </c>
      <c r="F31" s="55">
        <v>0.77</v>
      </c>
      <c r="G31" s="55">
        <v>2.27</v>
      </c>
      <c r="H31" s="55">
        <v>23.0</v>
      </c>
      <c r="I31" s="57"/>
      <c r="J31" s="55">
        <f>('Data Exhibit-2'!$D31+'Data Exhibit-2'!$D31*'Data Exhibit-2'!$E31)*'Data Exhibit-2'!$G31</f>
        <v>13.62</v>
      </c>
      <c r="K31" s="55">
        <f>MAX(0,('Data Exhibit-2'!$B31*J31-'Data Exhibit-2'!$C31)/'Data Exhibit-2'!$B31)</f>
        <v>0</v>
      </c>
      <c r="L31" s="55">
        <f>MAX(0,'Data Exhibit-2'!$C31-'Data Exhibit-2'!$B31*'Data Exhibit-2'!$J31)</f>
        <v>50.04615357</v>
      </c>
      <c r="M31" s="54">
        <f>'Data Exhibit-2'!$L31/'Data Exhibit-2'!$B31</f>
        <v>7.963731473</v>
      </c>
      <c r="N31" s="55">
        <f>IF(AND(('Data Exhibit-2'!$M31&gt;0),('Data Exhibit-2'!$H31&lt;30)),1,0)</f>
        <v>1</v>
      </c>
      <c r="O31" s="55">
        <f>'Data Exhibit-2'!$N31*'Data Exhibit-2'!$L31</f>
        <v>50.04615357</v>
      </c>
    </row>
    <row r="32" ht="12.0" customHeight="1">
      <c r="A32" s="53">
        <v>70964.12008998457</v>
      </c>
      <c r="B32" s="54">
        <v>12.0782211</v>
      </c>
      <c r="C32" s="54">
        <v>833.3433843730743</v>
      </c>
      <c r="D32" s="55">
        <v>18.0</v>
      </c>
      <c r="E32" s="56">
        <v>0.2</v>
      </c>
      <c r="F32" s="55">
        <v>0.77</v>
      </c>
      <c r="G32" s="55">
        <v>1.28</v>
      </c>
      <c r="H32" s="55">
        <v>61.0</v>
      </c>
      <c r="I32" s="57"/>
      <c r="J32" s="55">
        <f>('Data Exhibit-2'!$D32+'Data Exhibit-2'!$D32*'Data Exhibit-2'!$E32)*'Data Exhibit-2'!$G32</f>
        <v>27.648</v>
      </c>
      <c r="K32" s="55">
        <f>MAX(0,('Data Exhibit-2'!$B32*J32-'Data Exhibit-2'!$C32)/'Data Exhibit-2'!$B32)</f>
        <v>0</v>
      </c>
      <c r="L32" s="55">
        <f>MAX(0,'Data Exhibit-2'!$C32-'Data Exhibit-2'!$B32*'Data Exhibit-2'!$J32)</f>
        <v>499.4047274</v>
      </c>
      <c r="M32" s="54">
        <f>'Data Exhibit-2'!$L32/'Data Exhibit-2'!$B32</f>
        <v>41.34753978</v>
      </c>
      <c r="N32" s="55">
        <f>IF(AND(('Data Exhibit-2'!$M32&gt;0),('Data Exhibit-2'!$H32&lt;30)),1,0)</f>
        <v>0</v>
      </c>
      <c r="O32" s="55">
        <f>'Data Exhibit-2'!$N32*'Data Exhibit-2'!$L32</f>
        <v>0</v>
      </c>
    </row>
    <row r="33" ht="12.0" customHeight="1">
      <c r="A33" s="53">
        <v>57014.25897345708</v>
      </c>
      <c r="B33" s="54">
        <v>23.983010699999998</v>
      </c>
      <c r="C33" s="54">
        <v>97.35736429535814</v>
      </c>
      <c r="D33" s="55">
        <v>10.0</v>
      </c>
      <c r="E33" s="56">
        <v>0.6</v>
      </c>
      <c r="F33" s="55">
        <v>0.77</v>
      </c>
      <c r="G33" s="55">
        <v>0.89</v>
      </c>
      <c r="H33" s="55">
        <v>11.0</v>
      </c>
      <c r="I33" s="57"/>
      <c r="J33" s="55">
        <f>('Data Exhibit-2'!$D33+'Data Exhibit-2'!$D33*'Data Exhibit-2'!$E33)*'Data Exhibit-2'!$G33</f>
        <v>14.24</v>
      </c>
      <c r="K33" s="55">
        <f>MAX(0,('Data Exhibit-2'!$B33*J33-'Data Exhibit-2'!$C33)/'Data Exhibit-2'!$B33)</f>
        <v>10.18056953</v>
      </c>
      <c r="L33" s="55">
        <f>MAX(0,'Data Exhibit-2'!$C33-'Data Exhibit-2'!$B33*'Data Exhibit-2'!$J33)</f>
        <v>0</v>
      </c>
      <c r="M33" s="54">
        <f>'Data Exhibit-2'!$L33/'Data Exhibit-2'!$B33</f>
        <v>0</v>
      </c>
      <c r="N33" s="55">
        <f>IF(AND(('Data Exhibit-2'!$M33&gt;0),('Data Exhibit-2'!$H33&lt;30)),1,0)</f>
        <v>0</v>
      </c>
      <c r="O33" s="55">
        <f>'Data Exhibit-2'!$N33*'Data Exhibit-2'!$L33</f>
        <v>0</v>
      </c>
    </row>
    <row r="34" ht="12.0" customHeight="1">
      <c r="A34" s="53">
        <v>42854.32620396718</v>
      </c>
      <c r="B34" s="54">
        <v>11.8356084</v>
      </c>
      <c r="C34" s="54">
        <v>381.0198467982237</v>
      </c>
      <c r="D34" s="55">
        <v>10.0</v>
      </c>
      <c r="E34" s="56">
        <v>0.6</v>
      </c>
      <c r="F34" s="55">
        <v>0.77</v>
      </c>
      <c r="G34" s="55">
        <v>0.92</v>
      </c>
      <c r="H34" s="55">
        <v>81.0</v>
      </c>
      <c r="I34" s="57"/>
      <c r="J34" s="55">
        <f>('Data Exhibit-2'!$D34+'Data Exhibit-2'!$D34*'Data Exhibit-2'!$E34)*'Data Exhibit-2'!$G34</f>
        <v>14.72</v>
      </c>
      <c r="K34" s="55">
        <f>MAX(0,('Data Exhibit-2'!$B34*J34-'Data Exhibit-2'!$C34)/'Data Exhibit-2'!$B34)</f>
        <v>0</v>
      </c>
      <c r="L34" s="55">
        <f>MAX(0,'Data Exhibit-2'!$C34-'Data Exhibit-2'!$B34*'Data Exhibit-2'!$J34)</f>
        <v>206.7996912</v>
      </c>
      <c r="M34" s="54">
        <f>'Data Exhibit-2'!$L34/'Data Exhibit-2'!$B34</f>
        <v>17.47267096</v>
      </c>
      <c r="N34" s="55">
        <f>IF(AND(('Data Exhibit-2'!$M34&gt;0),('Data Exhibit-2'!$H34&lt;30)),1,0)</f>
        <v>0</v>
      </c>
      <c r="O34" s="55">
        <f>'Data Exhibit-2'!$N34*'Data Exhibit-2'!$L34</f>
        <v>0</v>
      </c>
    </row>
    <row r="35" ht="12.0" customHeight="1">
      <c r="A35" s="53">
        <v>55647.424503145085</v>
      </c>
      <c r="B35" s="54">
        <v>21.8399016</v>
      </c>
      <c r="C35" s="54">
        <v>587.7703370296085</v>
      </c>
      <c r="D35" s="55">
        <v>10.0</v>
      </c>
      <c r="E35" s="56">
        <v>0.4</v>
      </c>
      <c r="F35" s="55">
        <v>0.77</v>
      </c>
      <c r="G35" s="55">
        <v>1.06</v>
      </c>
      <c r="H35" s="55">
        <v>62.0</v>
      </c>
      <c r="I35" s="57"/>
      <c r="J35" s="55">
        <f>('Data Exhibit-2'!$D35+'Data Exhibit-2'!$D35*'Data Exhibit-2'!$E35)*'Data Exhibit-2'!$G35</f>
        <v>14.84</v>
      </c>
      <c r="K35" s="55">
        <f>MAX(0,('Data Exhibit-2'!$B35*J35-'Data Exhibit-2'!$C35)/'Data Exhibit-2'!$B35)</f>
        <v>0</v>
      </c>
      <c r="L35" s="55">
        <f>MAX(0,'Data Exhibit-2'!$C35-'Data Exhibit-2'!$B35*'Data Exhibit-2'!$J35)</f>
        <v>263.6661973</v>
      </c>
      <c r="M35" s="54">
        <f>'Data Exhibit-2'!$L35/'Data Exhibit-2'!$B35</f>
        <v>12.07268247</v>
      </c>
      <c r="N35" s="55">
        <f>IF(AND(('Data Exhibit-2'!$M35&gt;0),('Data Exhibit-2'!$H35&lt;30)),1,0)</f>
        <v>0</v>
      </c>
      <c r="O35" s="55">
        <f>'Data Exhibit-2'!$N35*'Data Exhibit-2'!$L35</f>
        <v>0</v>
      </c>
    </row>
    <row r="36" ht="12.0" customHeight="1">
      <c r="A36" s="53">
        <v>72009.69859249929</v>
      </c>
      <c r="B36" s="54">
        <v>23.0237139</v>
      </c>
      <c r="C36" s="54">
        <v>273.7612170342998</v>
      </c>
      <c r="D36" s="55">
        <v>10.0</v>
      </c>
      <c r="E36" s="56">
        <v>0.4</v>
      </c>
      <c r="F36" s="55">
        <v>0.75</v>
      </c>
      <c r="G36" s="55">
        <v>1.41</v>
      </c>
      <c r="H36" s="55">
        <v>21.0</v>
      </c>
      <c r="I36" s="57"/>
      <c r="J36" s="55">
        <f>('Data Exhibit-2'!$D36+'Data Exhibit-2'!$D36*'Data Exhibit-2'!$E36)*'Data Exhibit-2'!$G36</f>
        <v>19.74</v>
      </c>
      <c r="K36" s="55">
        <f>MAX(0,('Data Exhibit-2'!$B36*J36-'Data Exhibit-2'!$C36)/'Data Exhibit-2'!$B36)</f>
        <v>7.84959786</v>
      </c>
      <c r="L36" s="55">
        <f>MAX(0,'Data Exhibit-2'!$C36-'Data Exhibit-2'!$B36*'Data Exhibit-2'!$J36)</f>
        <v>0</v>
      </c>
      <c r="M36" s="54">
        <f>'Data Exhibit-2'!$L36/'Data Exhibit-2'!$B36</f>
        <v>0</v>
      </c>
      <c r="N36" s="55">
        <f>IF(AND(('Data Exhibit-2'!$M36&gt;0),('Data Exhibit-2'!$H36&lt;30)),1,0)</f>
        <v>0</v>
      </c>
      <c r="O36" s="55">
        <f>'Data Exhibit-2'!$N36*'Data Exhibit-2'!$L36</f>
        <v>0</v>
      </c>
    </row>
    <row r="37" ht="12.0" customHeight="1">
      <c r="A37" s="53">
        <v>12950.882455361512</v>
      </c>
      <c r="B37" s="54">
        <v>7.073500500000001</v>
      </c>
      <c r="C37" s="54">
        <v>239.1445530038034</v>
      </c>
      <c r="D37" s="55">
        <v>10.0</v>
      </c>
      <c r="E37" s="56">
        <v>0.6</v>
      </c>
      <c r="F37" s="55">
        <v>0.77</v>
      </c>
      <c r="G37" s="55">
        <v>1.99</v>
      </c>
      <c r="H37" s="55">
        <v>41.0</v>
      </c>
      <c r="I37" s="57"/>
      <c r="J37" s="55">
        <f>('Data Exhibit-2'!$D37+'Data Exhibit-2'!$D37*'Data Exhibit-2'!$E37)*'Data Exhibit-2'!$G37</f>
        <v>31.84</v>
      </c>
      <c r="K37" s="55">
        <f>MAX(0,('Data Exhibit-2'!$B37*J37-'Data Exhibit-2'!$C37)/'Data Exhibit-2'!$B37)</f>
        <v>0</v>
      </c>
      <c r="L37" s="55">
        <f>MAX(0,'Data Exhibit-2'!$C37-'Data Exhibit-2'!$B37*'Data Exhibit-2'!$J37)</f>
        <v>13.92429708</v>
      </c>
      <c r="M37" s="54">
        <f>'Data Exhibit-2'!$L37/'Data Exhibit-2'!$B37</f>
        <v>1.968515742</v>
      </c>
      <c r="N37" s="55">
        <f>IF(AND(('Data Exhibit-2'!$M37&gt;0),('Data Exhibit-2'!$H37&lt;30)),1,0)</f>
        <v>0</v>
      </c>
      <c r="O37" s="55">
        <f>'Data Exhibit-2'!$N37*'Data Exhibit-2'!$L37</f>
        <v>0</v>
      </c>
    </row>
    <row r="38" ht="12.0" customHeight="1">
      <c r="A38" s="53">
        <v>12391.621345426229</v>
      </c>
      <c r="B38" s="54">
        <v>13.416117</v>
      </c>
      <c r="C38" s="54">
        <v>212.741188034167</v>
      </c>
      <c r="D38" s="55">
        <v>18.0</v>
      </c>
      <c r="E38" s="56">
        <v>0.6</v>
      </c>
      <c r="F38" s="55">
        <v>0.77</v>
      </c>
      <c r="G38" s="55">
        <v>0.99</v>
      </c>
      <c r="H38" s="55">
        <v>21.0</v>
      </c>
      <c r="I38" s="57"/>
      <c r="J38" s="55">
        <f>('Data Exhibit-2'!$D38+'Data Exhibit-2'!$D38*'Data Exhibit-2'!$E38)*'Data Exhibit-2'!$G38</f>
        <v>28.512</v>
      </c>
      <c r="K38" s="55">
        <f>MAX(0,('Data Exhibit-2'!$B38*J38-'Data Exhibit-2'!$C38)/'Data Exhibit-2'!$B38)</f>
        <v>12.65486429</v>
      </c>
      <c r="L38" s="55">
        <f>MAX(0,'Data Exhibit-2'!$C38-'Data Exhibit-2'!$B38*'Data Exhibit-2'!$J38)</f>
        <v>0</v>
      </c>
      <c r="M38" s="54">
        <f>'Data Exhibit-2'!$L38/'Data Exhibit-2'!$B38</f>
        <v>0</v>
      </c>
      <c r="N38" s="55">
        <f>IF(AND(('Data Exhibit-2'!$M38&gt;0),('Data Exhibit-2'!$H38&lt;30)),1,0)</f>
        <v>0</v>
      </c>
      <c r="O38" s="55">
        <f>'Data Exhibit-2'!$N38*'Data Exhibit-2'!$L38</f>
        <v>0</v>
      </c>
    </row>
    <row r="39" ht="12.0" customHeight="1">
      <c r="A39" s="53">
        <v>28494.960962650162</v>
      </c>
      <c r="B39" s="54">
        <v>23.4751044</v>
      </c>
      <c r="C39" s="54">
        <v>12240.0</v>
      </c>
      <c r="D39" s="55">
        <v>10.0</v>
      </c>
      <c r="E39" s="56">
        <v>-0.6</v>
      </c>
      <c r="F39" s="55">
        <v>0.77</v>
      </c>
      <c r="G39" s="55">
        <v>1.47</v>
      </c>
      <c r="H39" s="55">
        <v>21.0</v>
      </c>
      <c r="I39" s="57"/>
      <c r="J39" s="55">
        <f>('Data Exhibit-2'!$D39+'Data Exhibit-2'!$D39*'Data Exhibit-2'!$E39)*'Data Exhibit-2'!$G39</f>
        <v>5.88</v>
      </c>
      <c r="K39" s="55">
        <f>MAX(0,('Data Exhibit-2'!$B39*J39-'Data Exhibit-2'!$C39)/'Data Exhibit-2'!$B39)</f>
        <v>0</v>
      </c>
      <c r="L39" s="55">
        <f>MAX(0,'Data Exhibit-2'!$C39-'Data Exhibit-2'!$B39*'Data Exhibit-2'!$J39)</f>
        <v>12101.96639</v>
      </c>
      <c r="M39" s="54">
        <f>'Data Exhibit-2'!$L39/'Data Exhibit-2'!$B39</f>
        <v>515.523432</v>
      </c>
      <c r="N39" s="55">
        <f>IF(AND(('Data Exhibit-2'!$M39&gt;0),('Data Exhibit-2'!$H39&lt;30)),1,0)</f>
        <v>1</v>
      </c>
      <c r="O39" s="55">
        <f>'Data Exhibit-2'!$N39*'Data Exhibit-2'!$L39</f>
        <v>12101.96639</v>
      </c>
    </row>
    <row r="40" ht="12.0" customHeight="1">
      <c r="A40" s="53">
        <v>13316.331424275684</v>
      </c>
      <c r="B40" s="54">
        <v>25.6429899</v>
      </c>
      <c r="C40" s="54">
        <v>105.88315580414672</v>
      </c>
      <c r="D40" s="55">
        <v>10.0</v>
      </c>
      <c r="E40" s="56">
        <v>0.2</v>
      </c>
      <c r="F40" s="55">
        <v>0.77</v>
      </c>
      <c r="G40" s="55">
        <v>0.91</v>
      </c>
      <c r="H40" s="55">
        <v>11.0</v>
      </c>
      <c r="I40" s="57"/>
      <c r="J40" s="55">
        <f>('Data Exhibit-2'!$D40+'Data Exhibit-2'!$D40*'Data Exhibit-2'!$E40)*'Data Exhibit-2'!$G40</f>
        <v>10.92</v>
      </c>
      <c r="K40" s="55">
        <f>MAX(0,('Data Exhibit-2'!$B40*J40-'Data Exhibit-2'!$C40)/'Data Exhibit-2'!$B40)</f>
        <v>6.79087324</v>
      </c>
      <c r="L40" s="55">
        <f>MAX(0,'Data Exhibit-2'!$C40-'Data Exhibit-2'!$B40*'Data Exhibit-2'!$J40)</f>
        <v>0</v>
      </c>
      <c r="M40" s="54">
        <f>'Data Exhibit-2'!$L40/'Data Exhibit-2'!$B40</f>
        <v>0</v>
      </c>
      <c r="N40" s="55">
        <f>IF(AND(('Data Exhibit-2'!$M40&gt;0),('Data Exhibit-2'!$H40&lt;30)),1,0)</f>
        <v>0</v>
      </c>
      <c r="O40" s="55">
        <f>'Data Exhibit-2'!$N40*'Data Exhibit-2'!$L40</f>
        <v>0</v>
      </c>
    </row>
    <row r="41" ht="12.0" customHeight="1">
      <c r="A41" s="53">
        <v>9715.72920549043</v>
      </c>
      <c r="B41" s="54">
        <v>20.9975205</v>
      </c>
      <c r="C41" s="54">
        <v>74.40288945878358</v>
      </c>
      <c r="D41" s="55">
        <v>10.0</v>
      </c>
      <c r="E41" s="56">
        <v>-0.1</v>
      </c>
      <c r="F41" s="55">
        <v>0.75</v>
      </c>
      <c r="G41" s="55">
        <v>0.75</v>
      </c>
      <c r="H41" s="55">
        <v>11.0</v>
      </c>
      <c r="I41" s="57"/>
      <c r="J41" s="55">
        <f>('Data Exhibit-2'!$D41+'Data Exhibit-2'!$D41*'Data Exhibit-2'!$E41)*'Data Exhibit-2'!$G41</f>
        <v>6.75</v>
      </c>
      <c r="K41" s="55">
        <f>MAX(0,('Data Exhibit-2'!$B41*J41-'Data Exhibit-2'!$C41)/'Data Exhibit-2'!$B41)</f>
        <v>3.206586888</v>
      </c>
      <c r="L41" s="55">
        <f>MAX(0,'Data Exhibit-2'!$C41-'Data Exhibit-2'!$B41*'Data Exhibit-2'!$J41)</f>
        <v>0</v>
      </c>
      <c r="M41" s="54">
        <f>'Data Exhibit-2'!$L41/'Data Exhibit-2'!$B41</f>
        <v>0</v>
      </c>
      <c r="N41" s="55">
        <f>IF(AND(('Data Exhibit-2'!$M41&gt;0),('Data Exhibit-2'!$H41&lt;30)),1,0)</f>
        <v>0</v>
      </c>
      <c r="O41" s="55">
        <f>'Data Exhibit-2'!$N41*'Data Exhibit-2'!$L41</f>
        <v>0</v>
      </c>
    </row>
    <row r="42" ht="12.0" customHeight="1">
      <c r="A42" s="53">
        <v>92172.87215210118</v>
      </c>
      <c r="B42" s="54">
        <v>14.803562399999999</v>
      </c>
      <c r="C42" s="54">
        <v>1095.4970661068262</v>
      </c>
      <c r="D42" s="55">
        <v>42.0</v>
      </c>
      <c r="E42" s="56">
        <v>-0.1</v>
      </c>
      <c r="F42" s="55">
        <v>0.77</v>
      </c>
      <c r="G42" s="55">
        <v>0.78</v>
      </c>
      <c r="H42" s="55">
        <v>44.0</v>
      </c>
      <c r="I42" s="57"/>
      <c r="J42" s="55">
        <f>('Data Exhibit-2'!$D42+'Data Exhibit-2'!$D42*'Data Exhibit-2'!$E42)*'Data Exhibit-2'!$G42</f>
        <v>29.484</v>
      </c>
      <c r="K42" s="55">
        <f>MAX(0,('Data Exhibit-2'!$B42*J42-'Data Exhibit-2'!$C42)/'Data Exhibit-2'!$B42)</f>
        <v>0</v>
      </c>
      <c r="L42" s="55">
        <f>MAX(0,'Data Exhibit-2'!$C42-'Data Exhibit-2'!$B42*'Data Exhibit-2'!$J42)</f>
        <v>659.0288323</v>
      </c>
      <c r="M42" s="54">
        <f>'Data Exhibit-2'!$L42/'Data Exhibit-2'!$B42</f>
        <v>44.51825949</v>
      </c>
      <c r="N42" s="55">
        <f>IF(AND(('Data Exhibit-2'!$M42&gt;0),('Data Exhibit-2'!$H42&lt;30)),1,0)</f>
        <v>0</v>
      </c>
      <c r="O42" s="55">
        <f>'Data Exhibit-2'!$N42*'Data Exhibit-2'!$L42</f>
        <v>0</v>
      </c>
    </row>
    <row r="43" ht="12.0" customHeight="1">
      <c r="A43" s="53">
        <v>48429.39229175105</v>
      </c>
      <c r="B43" s="54">
        <v>5.9462006999999995</v>
      </c>
      <c r="C43" s="54">
        <v>3800.0</v>
      </c>
      <c r="D43" s="55">
        <v>34.0</v>
      </c>
      <c r="E43" s="56">
        <v>-0.6</v>
      </c>
      <c r="F43" s="55">
        <v>0.77</v>
      </c>
      <c r="G43" s="55">
        <v>0.86</v>
      </c>
      <c r="H43" s="55">
        <v>82.0</v>
      </c>
      <c r="I43" s="57"/>
      <c r="J43" s="55">
        <f>('Data Exhibit-2'!$D43+'Data Exhibit-2'!$D43*'Data Exhibit-2'!$E43)*'Data Exhibit-2'!$G43</f>
        <v>11.696</v>
      </c>
      <c r="K43" s="55">
        <f>MAX(0,('Data Exhibit-2'!$B43*J43-'Data Exhibit-2'!$C43)/'Data Exhibit-2'!$B43)</f>
        <v>0</v>
      </c>
      <c r="L43" s="55">
        <f>MAX(0,'Data Exhibit-2'!$C43-'Data Exhibit-2'!$B43*'Data Exhibit-2'!$J43)</f>
        <v>3730.453237</v>
      </c>
      <c r="M43" s="54">
        <f>'Data Exhibit-2'!$L43/'Data Exhibit-2'!$B43</f>
        <v>627.3675284</v>
      </c>
      <c r="N43" s="55">
        <f>IF(AND(('Data Exhibit-2'!$M43&gt;0),('Data Exhibit-2'!$H43&lt;30)),1,0)</f>
        <v>0</v>
      </c>
      <c r="O43" s="55">
        <f>'Data Exhibit-2'!$N43*'Data Exhibit-2'!$L43</f>
        <v>0</v>
      </c>
    </row>
    <row r="44" ht="12.0" customHeight="1">
      <c r="A44" s="53">
        <v>67144.68233324689</v>
      </c>
      <c r="B44" s="54">
        <v>18.792473700000002</v>
      </c>
      <c r="C44" s="54">
        <v>194.0267374079633</v>
      </c>
      <c r="D44" s="55">
        <v>10.0</v>
      </c>
      <c r="E44" s="56">
        <v>1.5</v>
      </c>
      <c r="F44" s="55">
        <v>0.77</v>
      </c>
      <c r="G44" s="55">
        <v>0.78</v>
      </c>
      <c r="H44" s="55">
        <v>31.0</v>
      </c>
      <c r="I44" s="57"/>
      <c r="J44" s="55">
        <f>('Data Exhibit-2'!$D44+'Data Exhibit-2'!$D44*'Data Exhibit-2'!$E44)*'Data Exhibit-2'!$G44</f>
        <v>19.5</v>
      </c>
      <c r="K44" s="55">
        <f>MAX(0,('Data Exhibit-2'!$B44*J44-'Data Exhibit-2'!$C44)/'Data Exhibit-2'!$B44)</f>
        <v>9.17529552</v>
      </c>
      <c r="L44" s="55">
        <f>MAX(0,'Data Exhibit-2'!$C44-'Data Exhibit-2'!$B44*'Data Exhibit-2'!$J44)</f>
        <v>0</v>
      </c>
      <c r="M44" s="54">
        <f>'Data Exhibit-2'!$L44/'Data Exhibit-2'!$B44</f>
        <v>0</v>
      </c>
      <c r="N44" s="55">
        <f>IF(AND(('Data Exhibit-2'!$M44&gt;0),('Data Exhibit-2'!$H44&lt;30)),1,0)</f>
        <v>0</v>
      </c>
      <c r="O44" s="55">
        <f>'Data Exhibit-2'!$N44*'Data Exhibit-2'!$L44</f>
        <v>0</v>
      </c>
    </row>
    <row r="45" ht="12.0" customHeight="1">
      <c r="A45" s="53">
        <v>22940.711258558742</v>
      </c>
      <c r="B45" s="54">
        <v>26.0146293</v>
      </c>
      <c r="C45" s="54">
        <v>979.4099310508236</v>
      </c>
      <c r="D45" s="55">
        <v>10.0</v>
      </c>
      <c r="E45" s="56">
        <v>0.5</v>
      </c>
      <c r="F45" s="55">
        <v>0.77</v>
      </c>
      <c r="G45" s="55">
        <v>1.28</v>
      </c>
      <c r="H45" s="55">
        <v>62.0</v>
      </c>
      <c r="I45" s="57"/>
      <c r="J45" s="55">
        <f>('Data Exhibit-2'!$D45+'Data Exhibit-2'!$D45*'Data Exhibit-2'!$E45)*'Data Exhibit-2'!$G45</f>
        <v>19.2</v>
      </c>
      <c r="K45" s="55">
        <f>MAX(0,('Data Exhibit-2'!$B45*J45-'Data Exhibit-2'!$C45)/'Data Exhibit-2'!$B45)</f>
        <v>0</v>
      </c>
      <c r="L45" s="55">
        <f>MAX(0,'Data Exhibit-2'!$C45-'Data Exhibit-2'!$B45*'Data Exhibit-2'!$J45)</f>
        <v>479.9290485</v>
      </c>
      <c r="M45" s="54">
        <f>'Data Exhibit-2'!$L45/'Data Exhibit-2'!$B45</f>
        <v>18.44842926</v>
      </c>
      <c r="N45" s="55">
        <f>IF(AND(('Data Exhibit-2'!$M45&gt;0),('Data Exhibit-2'!$H45&lt;30)),1,0)</f>
        <v>0</v>
      </c>
      <c r="O45" s="55">
        <f>'Data Exhibit-2'!$N45*'Data Exhibit-2'!$L45</f>
        <v>0</v>
      </c>
    </row>
    <row r="46" ht="12.0" customHeight="1">
      <c r="A46" s="53">
        <v>91258.55653160489</v>
      </c>
      <c r="B46" s="54">
        <v>14.765371499999999</v>
      </c>
      <c r="C46" s="54">
        <v>862.5582173184882</v>
      </c>
      <c r="D46" s="55">
        <v>18.0</v>
      </c>
      <c r="E46" s="56">
        <v>0.5</v>
      </c>
      <c r="F46" s="55">
        <v>0.77</v>
      </c>
      <c r="G46" s="55">
        <v>1.06</v>
      </c>
      <c r="H46" s="55">
        <v>62.0</v>
      </c>
      <c r="I46" s="57"/>
      <c r="J46" s="55">
        <f>('Data Exhibit-2'!$D46+'Data Exhibit-2'!$D46*'Data Exhibit-2'!$E46)*'Data Exhibit-2'!$G46</f>
        <v>28.62</v>
      </c>
      <c r="K46" s="55">
        <f>MAX(0,('Data Exhibit-2'!$B46*J46-'Data Exhibit-2'!$C46)/'Data Exhibit-2'!$B46)</f>
        <v>0</v>
      </c>
      <c r="L46" s="55">
        <f>MAX(0,'Data Exhibit-2'!$C46-'Data Exhibit-2'!$B46*'Data Exhibit-2'!$J46)</f>
        <v>439.973285</v>
      </c>
      <c r="M46" s="54">
        <f>'Data Exhibit-2'!$L46/'Data Exhibit-2'!$B46</f>
        <v>29.7976441</v>
      </c>
      <c r="N46" s="55">
        <f>IF(AND(('Data Exhibit-2'!$M46&gt;0),('Data Exhibit-2'!$H46&lt;30)),1,0)</f>
        <v>0</v>
      </c>
      <c r="O46" s="55">
        <f>'Data Exhibit-2'!$N46*'Data Exhibit-2'!$L46</f>
        <v>0</v>
      </c>
    </row>
    <row r="47" ht="12.0" customHeight="1">
      <c r="A47" s="53">
        <v>84273.51019265213</v>
      </c>
      <c r="B47" s="54">
        <v>8.2379649</v>
      </c>
      <c r="C47" s="54">
        <v>215.69723653317837</v>
      </c>
      <c r="D47" s="55">
        <v>18.0</v>
      </c>
      <c r="E47" s="56">
        <v>0.8</v>
      </c>
      <c r="F47" s="55">
        <v>1.0</v>
      </c>
      <c r="G47" s="55">
        <v>1.68</v>
      </c>
      <c r="H47" s="55">
        <v>21.0</v>
      </c>
      <c r="I47" s="57"/>
      <c r="J47" s="55">
        <f>('Data Exhibit-2'!$D47+'Data Exhibit-2'!$D47*'Data Exhibit-2'!$E47)*'Data Exhibit-2'!$G47</f>
        <v>54.432</v>
      </c>
      <c r="K47" s="55">
        <f>MAX(0,('Data Exhibit-2'!$B47*J47-'Data Exhibit-2'!$C47)/'Data Exhibit-2'!$B47)</f>
        <v>28.2486842</v>
      </c>
      <c r="L47" s="55">
        <f>MAX(0,'Data Exhibit-2'!$C47-'Data Exhibit-2'!$B47*'Data Exhibit-2'!$J47)</f>
        <v>0</v>
      </c>
      <c r="M47" s="54">
        <f>'Data Exhibit-2'!$L47/'Data Exhibit-2'!$B47</f>
        <v>0</v>
      </c>
      <c r="N47" s="55">
        <f>IF(AND(('Data Exhibit-2'!$M47&gt;0),('Data Exhibit-2'!$H47&lt;30)),1,0)</f>
        <v>0</v>
      </c>
      <c r="O47" s="55">
        <f>'Data Exhibit-2'!$N47*'Data Exhibit-2'!$L47</f>
        <v>0</v>
      </c>
    </row>
    <row r="48" ht="12.0" customHeight="1">
      <c r="A48" s="53">
        <v>75297.95150250955</v>
      </c>
      <c r="B48" s="54">
        <v>10.8518157</v>
      </c>
      <c r="C48" s="54">
        <v>742.3609324167466</v>
      </c>
      <c r="D48" s="55">
        <v>18.0</v>
      </c>
      <c r="E48" s="56">
        <v>-0.2</v>
      </c>
      <c r="F48" s="55">
        <v>1.0</v>
      </c>
      <c r="G48" s="55">
        <v>1.95</v>
      </c>
      <c r="H48" s="55">
        <v>41.0</v>
      </c>
      <c r="I48" s="57"/>
      <c r="J48" s="55">
        <f>('Data Exhibit-2'!$D48+'Data Exhibit-2'!$D48*'Data Exhibit-2'!$E48)*'Data Exhibit-2'!$G48</f>
        <v>28.08</v>
      </c>
      <c r="K48" s="55">
        <f>MAX(0,('Data Exhibit-2'!$B48*J48-'Data Exhibit-2'!$C48)/'Data Exhibit-2'!$B48)</f>
        <v>0</v>
      </c>
      <c r="L48" s="55">
        <f>MAX(0,'Data Exhibit-2'!$C48-'Data Exhibit-2'!$B48*'Data Exhibit-2'!$J48)</f>
        <v>437.6419476</v>
      </c>
      <c r="M48" s="54">
        <f>'Data Exhibit-2'!$L48/'Data Exhibit-2'!$B48</f>
        <v>40.3289145</v>
      </c>
      <c r="N48" s="55">
        <f>IF(AND(('Data Exhibit-2'!$M48&gt;0),('Data Exhibit-2'!$H48&lt;30)),1,0)</f>
        <v>0</v>
      </c>
      <c r="O48" s="55">
        <f>'Data Exhibit-2'!$N48*'Data Exhibit-2'!$L48</f>
        <v>0</v>
      </c>
    </row>
    <row r="49" ht="12.0" customHeight="1">
      <c r="A49" s="53">
        <v>33972.888701308715</v>
      </c>
      <c r="B49" s="54">
        <v>50.4339</v>
      </c>
      <c r="C49" s="54">
        <v>1146.0129631500001</v>
      </c>
      <c r="D49" s="55">
        <v>10.0</v>
      </c>
      <c r="E49" s="56">
        <v>-0.4</v>
      </c>
      <c r="F49" s="55">
        <v>1.0</v>
      </c>
      <c r="G49" s="55">
        <v>1.0</v>
      </c>
      <c r="H49" s="55">
        <v>71.0</v>
      </c>
      <c r="I49" s="57"/>
      <c r="J49" s="55">
        <f>('Data Exhibit-2'!$D49+'Data Exhibit-2'!$D49*'Data Exhibit-2'!$E49)*'Data Exhibit-2'!$G49</f>
        <v>6</v>
      </c>
      <c r="K49" s="55">
        <f>MAX(0,('Data Exhibit-2'!$B49*J49-'Data Exhibit-2'!$C49)/'Data Exhibit-2'!$B49)</f>
        <v>0</v>
      </c>
      <c r="L49" s="55">
        <f>MAX(0,'Data Exhibit-2'!$C49-'Data Exhibit-2'!$B49*'Data Exhibit-2'!$J49)</f>
        <v>843.4095632</v>
      </c>
      <c r="M49" s="54">
        <f>'Data Exhibit-2'!$L49/'Data Exhibit-2'!$B49</f>
        <v>16.72306847</v>
      </c>
      <c r="N49" s="55">
        <f>IF(AND(('Data Exhibit-2'!$M49&gt;0),('Data Exhibit-2'!$H49&lt;30)),1,0)</f>
        <v>0</v>
      </c>
      <c r="O49" s="55">
        <f>'Data Exhibit-2'!$N49*'Data Exhibit-2'!$L49</f>
        <v>0</v>
      </c>
    </row>
    <row r="50" ht="12.0" customHeight="1">
      <c r="A50" s="53">
        <v>66345.50014935258</v>
      </c>
      <c r="B50" s="54">
        <v>8.1713742</v>
      </c>
      <c r="C50" s="54">
        <v>214.620134572272</v>
      </c>
      <c r="D50" s="55">
        <v>18.0</v>
      </c>
      <c r="E50" s="56">
        <v>0.8</v>
      </c>
      <c r="F50" s="55">
        <v>1.0</v>
      </c>
      <c r="G50" s="55">
        <v>0.8</v>
      </c>
      <c r="H50" s="55">
        <v>41.0</v>
      </c>
      <c r="I50" s="57"/>
      <c r="J50" s="55">
        <f>('Data Exhibit-2'!$D50+'Data Exhibit-2'!$D50*'Data Exhibit-2'!$E50)*'Data Exhibit-2'!$G50</f>
        <v>25.92</v>
      </c>
      <c r="K50" s="55">
        <f>MAX(0,('Data Exhibit-2'!$B50*J50-'Data Exhibit-2'!$C50)/'Data Exhibit-2'!$B50)</f>
        <v>0</v>
      </c>
      <c r="L50" s="55">
        <f>MAX(0,'Data Exhibit-2'!$C50-'Data Exhibit-2'!$B50*'Data Exhibit-2'!$J50)</f>
        <v>2.818115308</v>
      </c>
      <c r="M50" s="54">
        <f>'Data Exhibit-2'!$L50/'Data Exhibit-2'!$B50</f>
        <v>0.3448765458</v>
      </c>
      <c r="N50" s="55">
        <f>IF(AND(('Data Exhibit-2'!$M50&gt;0),('Data Exhibit-2'!$H50&lt;30)),1,0)</f>
        <v>0</v>
      </c>
      <c r="O50" s="55">
        <f>'Data Exhibit-2'!$N50*'Data Exhibit-2'!$L50</f>
        <v>0</v>
      </c>
    </row>
    <row r="51" ht="12.0" customHeight="1">
      <c r="A51" s="53">
        <v>44320.83530858534</v>
      </c>
      <c r="B51" s="54">
        <v>5.8950408</v>
      </c>
      <c r="C51" s="54">
        <v>186.4623035163504</v>
      </c>
      <c r="D51" s="55">
        <v>18.0</v>
      </c>
      <c r="E51" s="56">
        <v>1.5</v>
      </c>
      <c r="F51" s="55">
        <v>1.0</v>
      </c>
      <c r="G51" s="55">
        <v>0.94</v>
      </c>
      <c r="H51" s="55">
        <v>41.0</v>
      </c>
      <c r="I51" s="57"/>
      <c r="J51" s="55">
        <f>('Data Exhibit-2'!$D51+'Data Exhibit-2'!$D51*'Data Exhibit-2'!$E51)*'Data Exhibit-2'!$G51</f>
        <v>42.3</v>
      </c>
      <c r="K51" s="55">
        <f>MAX(0,('Data Exhibit-2'!$B51*J51-'Data Exhibit-2'!$C51)/'Data Exhibit-2'!$B51)</f>
        <v>10.66963308</v>
      </c>
      <c r="L51" s="55">
        <f>MAX(0,'Data Exhibit-2'!$C51-'Data Exhibit-2'!$B51*'Data Exhibit-2'!$J51)</f>
        <v>0</v>
      </c>
      <c r="M51" s="54">
        <f>'Data Exhibit-2'!$L51/'Data Exhibit-2'!$B51</f>
        <v>0</v>
      </c>
      <c r="N51" s="55">
        <f>IF(AND(('Data Exhibit-2'!$M51&gt;0),('Data Exhibit-2'!$H51&lt;30)),1,0)</f>
        <v>0</v>
      </c>
      <c r="O51" s="55">
        <f>'Data Exhibit-2'!$N51*'Data Exhibit-2'!$L51</f>
        <v>0</v>
      </c>
    </row>
    <row r="52" ht="12.0" customHeight="1">
      <c r="A52" s="53">
        <v>5368.4487535381795</v>
      </c>
      <c r="B52" s="54">
        <v>5.2347141</v>
      </c>
      <c r="C52" s="54">
        <v>34.373623234221334</v>
      </c>
      <c r="D52" s="55">
        <v>10.0</v>
      </c>
      <c r="E52" s="56">
        <v>0.5</v>
      </c>
      <c r="F52" s="55">
        <v>1.0</v>
      </c>
      <c r="G52" s="55">
        <v>0.87</v>
      </c>
      <c r="H52" s="55">
        <v>16.0</v>
      </c>
      <c r="I52" s="57"/>
      <c r="J52" s="55">
        <f>('Data Exhibit-2'!$D52+'Data Exhibit-2'!$D52*'Data Exhibit-2'!$E52)*'Data Exhibit-2'!$G52</f>
        <v>13.05</v>
      </c>
      <c r="K52" s="55">
        <f>MAX(0,('Data Exhibit-2'!$B52*J52-'Data Exhibit-2'!$C52)/'Data Exhibit-2'!$B52)</f>
        <v>6.483524243</v>
      </c>
      <c r="L52" s="55">
        <f>MAX(0,'Data Exhibit-2'!$C52-'Data Exhibit-2'!$B52*'Data Exhibit-2'!$J52)</f>
        <v>0</v>
      </c>
      <c r="M52" s="54">
        <f>'Data Exhibit-2'!$L52/'Data Exhibit-2'!$B52</f>
        <v>0</v>
      </c>
      <c r="N52" s="55">
        <f>IF(AND(('Data Exhibit-2'!$M52&gt;0),('Data Exhibit-2'!$H52&lt;30)),1,0)</f>
        <v>0</v>
      </c>
      <c r="O52" s="55">
        <f>'Data Exhibit-2'!$N52*'Data Exhibit-2'!$L52</f>
        <v>0</v>
      </c>
    </row>
    <row r="53" ht="12.0" customHeight="1">
      <c r="A53" s="53">
        <v>9503.43666644865</v>
      </c>
      <c r="B53" s="54">
        <v>5.9926317000000004</v>
      </c>
      <c r="C53" s="54">
        <v>162.80381444812727</v>
      </c>
      <c r="D53" s="55">
        <v>26.0</v>
      </c>
      <c r="E53" s="56">
        <v>1.2</v>
      </c>
      <c r="F53" s="55">
        <v>1.0</v>
      </c>
      <c r="G53" s="55">
        <v>1.01</v>
      </c>
      <c r="H53" s="55">
        <v>23.0</v>
      </c>
      <c r="I53" s="57"/>
      <c r="J53" s="55">
        <f>('Data Exhibit-2'!$D53+'Data Exhibit-2'!$D53*'Data Exhibit-2'!$E53)*'Data Exhibit-2'!$G53</f>
        <v>57.772</v>
      </c>
      <c r="K53" s="55">
        <f>MAX(0,('Data Exhibit-2'!$B53*J53-'Data Exhibit-2'!$C53)/'Data Exhibit-2'!$B53)</f>
        <v>30.60466808</v>
      </c>
      <c r="L53" s="55">
        <f>MAX(0,'Data Exhibit-2'!$C53-'Data Exhibit-2'!$B53*'Data Exhibit-2'!$J53)</f>
        <v>0</v>
      </c>
      <c r="M53" s="54">
        <f>'Data Exhibit-2'!$L53/'Data Exhibit-2'!$B53</f>
        <v>0</v>
      </c>
      <c r="N53" s="55">
        <f>IF(AND(('Data Exhibit-2'!$M53&gt;0),('Data Exhibit-2'!$H53&lt;30)),1,0)</f>
        <v>0</v>
      </c>
      <c r="O53" s="55">
        <f>'Data Exhibit-2'!$N53*'Data Exhibit-2'!$L53</f>
        <v>0</v>
      </c>
    </row>
    <row r="54" ht="12.0" customHeight="1">
      <c r="A54" s="53">
        <v>10035.774732539849</v>
      </c>
      <c r="B54" s="54">
        <v>7.306447499999999</v>
      </c>
      <c r="C54" s="54">
        <v>780.0</v>
      </c>
      <c r="D54" s="55">
        <v>34.0</v>
      </c>
      <c r="E54" s="56">
        <v>-0.7</v>
      </c>
      <c r="F54" s="55">
        <v>0.75</v>
      </c>
      <c r="G54" s="55">
        <v>0.73</v>
      </c>
      <c r="H54" s="55">
        <v>61.0</v>
      </c>
      <c r="I54" s="57"/>
      <c r="J54" s="55">
        <f>('Data Exhibit-2'!$D54+'Data Exhibit-2'!$D54*'Data Exhibit-2'!$E54)*'Data Exhibit-2'!$G54</f>
        <v>7.446</v>
      </c>
      <c r="K54" s="55">
        <f>MAX(0,('Data Exhibit-2'!$B54*J54-'Data Exhibit-2'!$C54)/'Data Exhibit-2'!$B54)</f>
        <v>0</v>
      </c>
      <c r="L54" s="55">
        <f>MAX(0,'Data Exhibit-2'!$C54-'Data Exhibit-2'!$B54*'Data Exhibit-2'!$J54)</f>
        <v>725.5961919</v>
      </c>
      <c r="M54" s="54">
        <f>'Data Exhibit-2'!$L54/'Data Exhibit-2'!$B54</f>
        <v>99.30902698</v>
      </c>
      <c r="N54" s="55">
        <f>IF(AND(('Data Exhibit-2'!$M54&gt;0),('Data Exhibit-2'!$H54&lt;30)),1,0)</f>
        <v>0</v>
      </c>
      <c r="O54" s="55">
        <f>'Data Exhibit-2'!$N54*'Data Exhibit-2'!$L54</f>
        <v>0</v>
      </c>
    </row>
    <row r="55" ht="12.0" customHeight="1">
      <c r="A55" s="53">
        <v>30898.511409038932</v>
      </c>
      <c r="B55" s="54">
        <v>94.7082246</v>
      </c>
      <c r="C55" s="54">
        <v>419.58322393096273</v>
      </c>
      <c r="D55" s="55">
        <v>10.0</v>
      </c>
      <c r="E55" s="56">
        <v>0.4</v>
      </c>
      <c r="F55" s="55">
        <v>1.0</v>
      </c>
      <c r="G55" s="55">
        <v>1.04</v>
      </c>
      <c r="H55" s="55">
        <v>11.0</v>
      </c>
      <c r="I55" s="57"/>
      <c r="J55" s="55">
        <f>('Data Exhibit-2'!$D55+'Data Exhibit-2'!$D55*'Data Exhibit-2'!$E55)*'Data Exhibit-2'!$G55</f>
        <v>14.56</v>
      </c>
      <c r="K55" s="55">
        <f>MAX(0,('Data Exhibit-2'!$B55*J55-'Data Exhibit-2'!$C55)/'Data Exhibit-2'!$B55)</f>
        <v>10.1297277</v>
      </c>
      <c r="L55" s="55">
        <f>MAX(0,'Data Exhibit-2'!$C55-'Data Exhibit-2'!$B55*'Data Exhibit-2'!$J55)</f>
        <v>0</v>
      </c>
      <c r="M55" s="54">
        <f>'Data Exhibit-2'!$L55/'Data Exhibit-2'!$B55</f>
        <v>0</v>
      </c>
      <c r="N55" s="55">
        <f>IF(AND(('Data Exhibit-2'!$M55&gt;0),('Data Exhibit-2'!$H55&lt;30)),1,0)</f>
        <v>0</v>
      </c>
      <c r="O55" s="55">
        <f>'Data Exhibit-2'!$N55*'Data Exhibit-2'!$L55</f>
        <v>0</v>
      </c>
    </row>
    <row r="56" ht="12.0" customHeight="1">
      <c r="A56" s="53">
        <v>64784.44353949264</v>
      </c>
      <c r="B56" s="54">
        <v>8.168816699999999</v>
      </c>
      <c r="C56" s="54">
        <v>350.0</v>
      </c>
      <c r="D56" s="55">
        <v>10.0</v>
      </c>
      <c r="E56" s="56">
        <v>-0.7</v>
      </c>
      <c r="F56" s="55">
        <v>0.81</v>
      </c>
      <c r="G56" s="55">
        <v>0.8</v>
      </c>
      <c r="H56" s="55">
        <v>11.0</v>
      </c>
      <c r="I56" s="57"/>
      <c r="J56" s="55">
        <f>('Data Exhibit-2'!$D56+'Data Exhibit-2'!$D56*'Data Exhibit-2'!$E56)*'Data Exhibit-2'!$G56</f>
        <v>2.4</v>
      </c>
      <c r="K56" s="55">
        <f>MAX(0,('Data Exhibit-2'!$B56*J56-'Data Exhibit-2'!$C56)/'Data Exhibit-2'!$B56)</f>
        <v>0</v>
      </c>
      <c r="L56" s="55">
        <f>MAX(0,'Data Exhibit-2'!$C56-'Data Exhibit-2'!$B56*'Data Exhibit-2'!$J56)</f>
        <v>330.3948399</v>
      </c>
      <c r="M56" s="54">
        <f>'Data Exhibit-2'!$L56/'Data Exhibit-2'!$B56</f>
        <v>40.44586285</v>
      </c>
      <c r="N56" s="55">
        <f>IF(AND(('Data Exhibit-2'!$M56&gt;0),('Data Exhibit-2'!$H56&lt;30)),1,0)</f>
        <v>1</v>
      </c>
      <c r="O56" s="55">
        <f>'Data Exhibit-2'!$N56*'Data Exhibit-2'!$L56</f>
        <v>330.3948399</v>
      </c>
    </row>
    <row r="57" ht="12.0" customHeight="1">
      <c r="A57" s="53">
        <v>40510.06280233982</v>
      </c>
      <c r="B57" s="54">
        <v>5.0072781</v>
      </c>
      <c r="C57" s="54">
        <v>81.04074027847966</v>
      </c>
      <c r="D57" s="55">
        <v>10.0</v>
      </c>
      <c r="E57" s="56">
        <v>1.2</v>
      </c>
      <c r="F57" s="55">
        <v>1.0</v>
      </c>
      <c r="G57" s="55">
        <v>0.82</v>
      </c>
      <c r="H57" s="55">
        <v>41.0</v>
      </c>
      <c r="I57" s="57"/>
      <c r="J57" s="55">
        <f>('Data Exhibit-2'!$D57+'Data Exhibit-2'!$D57*'Data Exhibit-2'!$E57)*'Data Exhibit-2'!$G57</f>
        <v>18.04</v>
      </c>
      <c r="K57" s="55">
        <f>MAX(0,('Data Exhibit-2'!$B57*J57-'Data Exhibit-2'!$C57)/'Data Exhibit-2'!$B57)</f>
        <v>1.855410556</v>
      </c>
      <c r="L57" s="55">
        <f>MAX(0,'Data Exhibit-2'!$C57-'Data Exhibit-2'!$B57*'Data Exhibit-2'!$J57)</f>
        <v>0</v>
      </c>
      <c r="M57" s="54">
        <f>'Data Exhibit-2'!$L57/'Data Exhibit-2'!$B57</f>
        <v>0</v>
      </c>
      <c r="N57" s="55">
        <f>IF(AND(('Data Exhibit-2'!$M57&gt;0),('Data Exhibit-2'!$H57&lt;30)),1,0)</f>
        <v>0</v>
      </c>
      <c r="O57" s="55">
        <f>'Data Exhibit-2'!$N57*'Data Exhibit-2'!$L57</f>
        <v>0</v>
      </c>
    </row>
    <row r="58" ht="12.0" customHeight="1">
      <c r="A58" s="53">
        <v>66763.51186672284</v>
      </c>
      <c r="B58" s="54">
        <v>5.434275</v>
      </c>
      <c r="C58" s="54">
        <v>152.70103853400005</v>
      </c>
      <c r="D58" s="55">
        <v>18.0</v>
      </c>
      <c r="E58" s="56">
        <v>1.2</v>
      </c>
      <c r="F58" s="55">
        <v>1.0</v>
      </c>
      <c r="G58" s="55">
        <v>0.8</v>
      </c>
      <c r="H58" s="55">
        <v>41.0</v>
      </c>
      <c r="I58" s="57"/>
      <c r="J58" s="55">
        <f>('Data Exhibit-2'!$D58+'Data Exhibit-2'!$D58*'Data Exhibit-2'!$E58)*'Data Exhibit-2'!$G58</f>
        <v>31.68</v>
      </c>
      <c r="K58" s="55">
        <f>MAX(0,('Data Exhibit-2'!$B58*J58-'Data Exhibit-2'!$C58)/'Data Exhibit-2'!$B58)</f>
        <v>3.580384406</v>
      </c>
      <c r="L58" s="55">
        <f>MAX(0,'Data Exhibit-2'!$C58-'Data Exhibit-2'!$B58*'Data Exhibit-2'!$J58)</f>
        <v>0</v>
      </c>
      <c r="M58" s="54">
        <f>'Data Exhibit-2'!$L58/'Data Exhibit-2'!$B58</f>
        <v>0</v>
      </c>
      <c r="N58" s="55">
        <f>IF(AND(('Data Exhibit-2'!$M58&gt;0),('Data Exhibit-2'!$H58&lt;30)),1,0)</f>
        <v>0</v>
      </c>
      <c r="O58" s="55">
        <f>'Data Exhibit-2'!$N58*'Data Exhibit-2'!$L58</f>
        <v>0</v>
      </c>
    </row>
    <row r="59" ht="12.0" customHeight="1">
      <c r="A59" s="53">
        <v>79836.62188517721</v>
      </c>
      <c r="B59" s="54">
        <v>6.4482198</v>
      </c>
      <c r="C59" s="54">
        <v>11000.0</v>
      </c>
      <c r="D59" s="55">
        <v>10.0</v>
      </c>
      <c r="E59" s="56">
        <v>1.5</v>
      </c>
      <c r="F59" s="55">
        <v>0.85</v>
      </c>
      <c r="G59" s="55">
        <v>1.6</v>
      </c>
      <c r="H59" s="55">
        <v>176.0</v>
      </c>
      <c r="I59" s="57"/>
      <c r="J59" s="55">
        <f>('Data Exhibit-2'!$D59+'Data Exhibit-2'!$D59*'Data Exhibit-2'!$E59)*'Data Exhibit-2'!$G59</f>
        <v>40</v>
      </c>
      <c r="K59" s="55">
        <f>MAX(0,('Data Exhibit-2'!$B59*J59-'Data Exhibit-2'!$C59)/'Data Exhibit-2'!$B59)</f>
        <v>0</v>
      </c>
      <c r="L59" s="55">
        <f>MAX(0,'Data Exhibit-2'!$C59-'Data Exhibit-2'!$B59*'Data Exhibit-2'!$J59)</f>
        <v>10742.07121</v>
      </c>
      <c r="M59" s="54">
        <f>'Data Exhibit-2'!$L59/'Data Exhibit-2'!$B59</f>
        <v>1665.897184</v>
      </c>
      <c r="N59" s="55">
        <f>IF(AND(('Data Exhibit-2'!$M59&gt;0),('Data Exhibit-2'!$H59&lt;30)),1,0)</f>
        <v>0</v>
      </c>
      <c r="O59" s="55">
        <f>'Data Exhibit-2'!$N59*'Data Exhibit-2'!$L59</f>
        <v>0</v>
      </c>
    </row>
    <row r="60" ht="12.0" customHeight="1">
      <c r="A60" s="53">
        <v>42003.69567630702</v>
      </c>
      <c r="B60" s="54">
        <v>5.3376576</v>
      </c>
      <c r="C60" s="54">
        <v>1250.0</v>
      </c>
      <c r="D60" s="55">
        <v>10.0</v>
      </c>
      <c r="E60" s="56">
        <v>-0.6</v>
      </c>
      <c r="F60" s="55">
        <v>1.0</v>
      </c>
      <c r="G60" s="55">
        <v>0.86</v>
      </c>
      <c r="H60" s="55">
        <v>61.0</v>
      </c>
      <c r="I60" s="57"/>
      <c r="J60" s="55">
        <f>('Data Exhibit-2'!$D60+'Data Exhibit-2'!$D60*'Data Exhibit-2'!$E60)*'Data Exhibit-2'!$G60</f>
        <v>3.44</v>
      </c>
      <c r="K60" s="55">
        <f>MAX(0,('Data Exhibit-2'!$B60*J60-'Data Exhibit-2'!$C60)/'Data Exhibit-2'!$B60)</f>
        <v>0</v>
      </c>
      <c r="L60" s="55">
        <f>MAX(0,'Data Exhibit-2'!$C60-'Data Exhibit-2'!$B60*'Data Exhibit-2'!$J60)</f>
        <v>1231.638458</v>
      </c>
      <c r="M60" s="54">
        <f>'Data Exhibit-2'!$L60/'Data Exhibit-2'!$B60</f>
        <v>230.7451227</v>
      </c>
      <c r="N60" s="55">
        <f>IF(AND(('Data Exhibit-2'!$M60&gt;0),('Data Exhibit-2'!$H60&lt;30)),1,0)</f>
        <v>0</v>
      </c>
      <c r="O60" s="55">
        <f>'Data Exhibit-2'!$N60*'Data Exhibit-2'!$L60</f>
        <v>0</v>
      </c>
    </row>
    <row r="61" ht="12.0" customHeight="1">
      <c r="A61" s="53">
        <v>32369.281619072353</v>
      </c>
      <c r="B61" s="54">
        <v>9.7158765</v>
      </c>
      <c r="C61" s="54">
        <v>137.46502042446252</v>
      </c>
      <c r="D61" s="55">
        <v>10.0</v>
      </c>
      <c r="E61" s="56">
        <v>0.2</v>
      </c>
      <c r="F61" s="55">
        <v>1.0</v>
      </c>
      <c r="G61" s="55">
        <v>1.65</v>
      </c>
      <c r="H61" s="55">
        <v>21.0</v>
      </c>
      <c r="I61" s="57"/>
      <c r="J61" s="55">
        <f>('Data Exhibit-2'!$D61+'Data Exhibit-2'!$D61*'Data Exhibit-2'!$E61)*'Data Exhibit-2'!$G61</f>
        <v>19.8</v>
      </c>
      <c r="K61" s="55">
        <f>MAX(0,('Data Exhibit-2'!$B61*J61-'Data Exhibit-2'!$C61)/'Data Exhibit-2'!$B61)</f>
        <v>5.651505994</v>
      </c>
      <c r="L61" s="55">
        <f>MAX(0,'Data Exhibit-2'!$C61-'Data Exhibit-2'!$B61*'Data Exhibit-2'!$J61)</f>
        <v>0</v>
      </c>
      <c r="M61" s="54">
        <f>'Data Exhibit-2'!$L61/'Data Exhibit-2'!$B61</f>
        <v>0</v>
      </c>
      <c r="N61" s="55">
        <f>IF(AND(('Data Exhibit-2'!$M61&gt;0),('Data Exhibit-2'!$H61&lt;30)),1,0)</f>
        <v>0</v>
      </c>
      <c r="O61" s="55">
        <f>'Data Exhibit-2'!$N61*'Data Exhibit-2'!$L61</f>
        <v>0</v>
      </c>
    </row>
    <row r="62" ht="12.0" customHeight="1">
      <c r="A62" s="53">
        <v>54570.822912430885</v>
      </c>
      <c r="B62" s="54">
        <v>8.1317181</v>
      </c>
      <c r="C62" s="54">
        <v>2450.0</v>
      </c>
      <c r="D62" s="55">
        <v>10.0</v>
      </c>
      <c r="E62" s="56">
        <v>-0.6</v>
      </c>
      <c r="F62" s="55">
        <v>0.81</v>
      </c>
      <c r="G62" s="55">
        <v>1.04</v>
      </c>
      <c r="H62" s="55">
        <v>66.0</v>
      </c>
      <c r="I62" s="57"/>
      <c r="J62" s="55">
        <f>('Data Exhibit-2'!$D62+'Data Exhibit-2'!$D62*'Data Exhibit-2'!$E62)*'Data Exhibit-2'!$G62</f>
        <v>4.16</v>
      </c>
      <c r="K62" s="55">
        <f>MAX(0,('Data Exhibit-2'!$B62*J62-'Data Exhibit-2'!$C62)/'Data Exhibit-2'!$B62)</f>
        <v>0</v>
      </c>
      <c r="L62" s="55">
        <f>MAX(0,'Data Exhibit-2'!$C62-'Data Exhibit-2'!$B62*'Data Exhibit-2'!$J62)</f>
        <v>2416.172053</v>
      </c>
      <c r="M62" s="54">
        <f>'Data Exhibit-2'!$L62/'Data Exhibit-2'!$B62</f>
        <v>297.1293425</v>
      </c>
      <c r="N62" s="55">
        <f>IF(AND(('Data Exhibit-2'!$M62&gt;0),('Data Exhibit-2'!$H62&lt;30)),1,0)</f>
        <v>0</v>
      </c>
      <c r="O62" s="55">
        <f>'Data Exhibit-2'!$N62*'Data Exhibit-2'!$L62</f>
        <v>0</v>
      </c>
    </row>
    <row r="63" ht="12.0" customHeight="1">
      <c r="A63" s="53">
        <v>87416.07239565888</v>
      </c>
      <c r="B63" s="54">
        <v>7.673513099999999</v>
      </c>
      <c r="C63" s="54">
        <v>680.0</v>
      </c>
      <c r="D63" s="55">
        <v>10.0</v>
      </c>
      <c r="E63" s="56">
        <v>-0.4</v>
      </c>
      <c r="F63" s="55">
        <v>1.0</v>
      </c>
      <c r="G63" s="55">
        <v>1.95</v>
      </c>
      <c r="H63" s="55">
        <v>11.0</v>
      </c>
      <c r="I63" s="57"/>
      <c r="J63" s="55">
        <f>('Data Exhibit-2'!$D63+'Data Exhibit-2'!$D63*'Data Exhibit-2'!$E63)*'Data Exhibit-2'!$G63</f>
        <v>11.7</v>
      </c>
      <c r="K63" s="55">
        <f>MAX(0,('Data Exhibit-2'!$B63*J63-'Data Exhibit-2'!$C63)/'Data Exhibit-2'!$B63)</f>
        <v>0</v>
      </c>
      <c r="L63" s="55">
        <f>MAX(0,'Data Exhibit-2'!$C63-'Data Exhibit-2'!$B63*'Data Exhibit-2'!$J63)</f>
        <v>590.2198967</v>
      </c>
      <c r="M63" s="54">
        <f>'Data Exhibit-2'!$L63/'Data Exhibit-2'!$B63</f>
        <v>76.91651647</v>
      </c>
      <c r="N63" s="55">
        <f>IF(AND(('Data Exhibit-2'!$M63&gt;0),('Data Exhibit-2'!$H63&lt;30)),1,0)</f>
        <v>1</v>
      </c>
      <c r="O63" s="55">
        <f>'Data Exhibit-2'!$N63*'Data Exhibit-2'!$L63</f>
        <v>590.2198967</v>
      </c>
    </row>
    <row r="64" ht="12.0" customHeight="1">
      <c r="A64" s="53">
        <v>35550.82626236207</v>
      </c>
      <c r="B64" s="54">
        <v>11.3686089</v>
      </c>
      <c r="C64" s="54">
        <v>480.4743791623051</v>
      </c>
      <c r="D64" s="55">
        <v>18.0</v>
      </c>
      <c r="E64" s="56">
        <v>-0.2</v>
      </c>
      <c r="F64" s="55">
        <v>1.0</v>
      </c>
      <c r="G64" s="55">
        <v>1.95</v>
      </c>
      <c r="H64" s="55">
        <v>30.0</v>
      </c>
      <c r="I64" s="57"/>
      <c r="J64" s="55">
        <f>('Data Exhibit-2'!$D64+'Data Exhibit-2'!$D64*'Data Exhibit-2'!$E64)*'Data Exhibit-2'!$G64</f>
        <v>28.08</v>
      </c>
      <c r="K64" s="55">
        <f>MAX(0,('Data Exhibit-2'!$B64*J64-'Data Exhibit-2'!$C64)/'Data Exhibit-2'!$B64)</f>
        <v>0</v>
      </c>
      <c r="L64" s="55">
        <f>MAX(0,'Data Exhibit-2'!$C64-'Data Exhibit-2'!$B64*'Data Exhibit-2'!$J64)</f>
        <v>161.2438413</v>
      </c>
      <c r="M64" s="54">
        <f>'Data Exhibit-2'!$L64/'Data Exhibit-2'!$B64</f>
        <v>14.18325168</v>
      </c>
      <c r="N64" s="55">
        <f>IF(AND(('Data Exhibit-2'!$M64&gt;0),('Data Exhibit-2'!$H64&lt;30)),1,0)</f>
        <v>0</v>
      </c>
      <c r="O64" s="55">
        <f>'Data Exhibit-2'!$N64*'Data Exhibit-2'!$L64</f>
        <v>0</v>
      </c>
    </row>
    <row r="65" ht="12.0" customHeight="1">
      <c r="A65" s="53">
        <v>58772.38551194386</v>
      </c>
      <c r="B65" s="54">
        <v>12.8039637</v>
      </c>
      <c r="C65" s="54">
        <v>69.19655426852667</v>
      </c>
      <c r="D65" s="55">
        <v>10.0</v>
      </c>
      <c r="E65" s="56">
        <v>0.8</v>
      </c>
      <c r="F65" s="55">
        <v>1.0</v>
      </c>
      <c r="G65" s="55">
        <v>1.2</v>
      </c>
      <c r="H65" s="55">
        <v>11.0</v>
      </c>
      <c r="I65" s="57"/>
      <c r="J65" s="55">
        <f>('Data Exhibit-2'!$D65+'Data Exhibit-2'!$D65*'Data Exhibit-2'!$E65)*'Data Exhibit-2'!$G65</f>
        <v>21.6</v>
      </c>
      <c r="K65" s="55">
        <f>MAX(0,('Data Exhibit-2'!$B65*J65-'Data Exhibit-2'!$C65)/'Data Exhibit-2'!$B65)</f>
        <v>16.19569272</v>
      </c>
      <c r="L65" s="55">
        <f>MAX(0,'Data Exhibit-2'!$C65-'Data Exhibit-2'!$B65*'Data Exhibit-2'!$J65)</f>
        <v>0</v>
      </c>
      <c r="M65" s="54">
        <f>'Data Exhibit-2'!$L65/'Data Exhibit-2'!$B65</f>
        <v>0</v>
      </c>
      <c r="N65" s="55">
        <f>IF(AND(('Data Exhibit-2'!$M65&gt;0),('Data Exhibit-2'!$H65&lt;30)),1,0)</f>
        <v>0</v>
      </c>
      <c r="O65" s="55">
        <f>'Data Exhibit-2'!$N65*'Data Exhibit-2'!$L65</f>
        <v>0</v>
      </c>
    </row>
    <row r="66" ht="12.0" customHeight="1">
      <c r="A66" s="53">
        <v>7436.807314256433</v>
      </c>
      <c r="B66" s="54">
        <v>6.402</v>
      </c>
      <c r="C66" s="54">
        <v>242.31584953261736</v>
      </c>
      <c r="D66" s="55">
        <v>10.0</v>
      </c>
      <c r="E66" s="56">
        <v>1.5</v>
      </c>
      <c r="F66" s="55">
        <v>0.88</v>
      </c>
      <c r="G66" s="55">
        <v>1.45</v>
      </c>
      <c r="H66" s="55">
        <v>61.0</v>
      </c>
      <c r="I66" s="57"/>
      <c r="J66" s="55">
        <f>('Data Exhibit-2'!$D66+'Data Exhibit-2'!$D66*'Data Exhibit-2'!$E66)*'Data Exhibit-2'!$G66</f>
        <v>36.25</v>
      </c>
      <c r="K66" s="55">
        <f>MAX(0,('Data Exhibit-2'!$B66*J66-'Data Exhibit-2'!$C66)/'Data Exhibit-2'!$B66)</f>
        <v>0</v>
      </c>
      <c r="L66" s="55">
        <f>MAX(0,'Data Exhibit-2'!$C66-'Data Exhibit-2'!$B66*'Data Exhibit-2'!$J66)</f>
        <v>10.24334953</v>
      </c>
      <c r="M66" s="54">
        <f>'Data Exhibit-2'!$L66/'Data Exhibit-2'!$B66</f>
        <v>1.600023357</v>
      </c>
      <c r="N66" s="55">
        <f>IF(AND(('Data Exhibit-2'!$M66&gt;0),('Data Exhibit-2'!$H66&lt;30)),1,0)</f>
        <v>0</v>
      </c>
      <c r="O66" s="55">
        <f>'Data Exhibit-2'!$N66*'Data Exhibit-2'!$L66</f>
        <v>0</v>
      </c>
    </row>
    <row r="67" ht="12.0" customHeight="1">
      <c r="A67" s="53">
        <v>42197.03079931195</v>
      </c>
      <c r="B67" s="54">
        <v>5.3771553</v>
      </c>
      <c r="C67" s="54">
        <v>115.54666002249998</v>
      </c>
      <c r="D67" s="55">
        <v>10.0</v>
      </c>
      <c r="E67" s="56">
        <v>1.5</v>
      </c>
      <c r="F67" s="55">
        <v>0.75</v>
      </c>
      <c r="G67" s="55">
        <v>1.72</v>
      </c>
      <c r="H67" s="55">
        <v>29.0</v>
      </c>
      <c r="I67" s="57"/>
      <c r="J67" s="55">
        <f>('Data Exhibit-2'!$D67+'Data Exhibit-2'!$D67*'Data Exhibit-2'!$E67)*'Data Exhibit-2'!$G67</f>
        <v>43</v>
      </c>
      <c r="K67" s="55">
        <f>MAX(0,('Data Exhibit-2'!$B67*J67-'Data Exhibit-2'!$C67)/'Data Exhibit-2'!$B67)</f>
        <v>21.51156354</v>
      </c>
      <c r="L67" s="55">
        <f>MAX(0,'Data Exhibit-2'!$C67-'Data Exhibit-2'!$B67*'Data Exhibit-2'!$J67)</f>
        <v>0</v>
      </c>
      <c r="M67" s="54">
        <f>'Data Exhibit-2'!$L67/'Data Exhibit-2'!$B67</f>
        <v>0</v>
      </c>
      <c r="N67" s="55">
        <f>IF(AND(('Data Exhibit-2'!$M67&gt;0),('Data Exhibit-2'!$H67&lt;30)),1,0)</f>
        <v>0</v>
      </c>
      <c r="O67" s="55">
        <f>'Data Exhibit-2'!$N67*'Data Exhibit-2'!$L67</f>
        <v>0</v>
      </c>
    </row>
    <row r="68" ht="12.0" customHeight="1">
      <c r="A68" s="53">
        <v>65905.88381473914</v>
      </c>
      <c r="B68" s="54">
        <v>5.4384627</v>
      </c>
      <c r="C68" s="54">
        <v>57.04994075019948</v>
      </c>
      <c r="D68" s="55">
        <v>10.0</v>
      </c>
      <c r="E68" s="56">
        <v>0.4</v>
      </c>
      <c r="F68" s="55">
        <v>0.77</v>
      </c>
      <c r="G68" s="55">
        <v>1.5</v>
      </c>
      <c r="H68" s="55">
        <v>16.0</v>
      </c>
      <c r="I68" s="57"/>
      <c r="J68" s="55">
        <f>('Data Exhibit-2'!$D68+'Data Exhibit-2'!$D68*'Data Exhibit-2'!$E68)*'Data Exhibit-2'!$G68</f>
        <v>21</v>
      </c>
      <c r="K68" s="55">
        <f>MAX(0,('Data Exhibit-2'!$B68*J68-'Data Exhibit-2'!$C68)/'Data Exhibit-2'!$B68)</f>
        <v>10.50991413</v>
      </c>
      <c r="L68" s="55">
        <f>MAX(0,'Data Exhibit-2'!$C68-'Data Exhibit-2'!$B68*'Data Exhibit-2'!$J68)</f>
        <v>0</v>
      </c>
      <c r="M68" s="54">
        <f>'Data Exhibit-2'!$L68/'Data Exhibit-2'!$B68</f>
        <v>0</v>
      </c>
      <c r="N68" s="55">
        <f>IF(AND(('Data Exhibit-2'!$M68&gt;0),('Data Exhibit-2'!$H68&lt;30)),1,0)</f>
        <v>0</v>
      </c>
      <c r="O68" s="55">
        <f>'Data Exhibit-2'!$N68*'Data Exhibit-2'!$L68</f>
        <v>0</v>
      </c>
    </row>
    <row r="69" ht="12.0" customHeight="1">
      <c r="A69" s="53">
        <v>36205.11128400134</v>
      </c>
      <c r="B69" s="54">
        <v>29.849600000000002</v>
      </c>
      <c r="C69" s="54">
        <v>1016.4301731838484</v>
      </c>
      <c r="D69" s="55">
        <v>58.0</v>
      </c>
      <c r="E69" s="56">
        <v>-0.4</v>
      </c>
      <c r="F69" s="55">
        <v>0.77</v>
      </c>
      <c r="G69" s="55">
        <v>1.12</v>
      </c>
      <c r="H69" s="55">
        <v>11.0</v>
      </c>
      <c r="I69" s="57"/>
      <c r="J69" s="55">
        <f>('Data Exhibit-2'!$D69+'Data Exhibit-2'!$D69*'Data Exhibit-2'!$E69)*'Data Exhibit-2'!$G69</f>
        <v>38.976</v>
      </c>
      <c r="K69" s="55">
        <f>MAX(0,('Data Exhibit-2'!$B69*J69-'Data Exhibit-2'!$C69)/'Data Exhibit-2'!$B69)</f>
        <v>4.924281612</v>
      </c>
      <c r="L69" s="55">
        <f>MAX(0,'Data Exhibit-2'!$C69-'Data Exhibit-2'!$B69*'Data Exhibit-2'!$J69)</f>
        <v>0</v>
      </c>
      <c r="M69" s="54">
        <f>'Data Exhibit-2'!$L69/'Data Exhibit-2'!$B69</f>
        <v>0</v>
      </c>
      <c r="N69" s="55">
        <f>IF(AND(('Data Exhibit-2'!$M69&gt;0),('Data Exhibit-2'!$H69&lt;30)),1,0)</f>
        <v>0</v>
      </c>
      <c r="O69" s="55">
        <f>'Data Exhibit-2'!$N69*'Data Exhibit-2'!$L69</f>
        <v>0</v>
      </c>
    </row>
    <row r="70" ht="12.0" customHeight="1">
      <c r="A70" s="53">
        <v>92629.19002250052</v>
      </c>
      <c r="B70" s="54">
        <v>9.8304512</v>
      </c>
      <c r="C70" s="54">
        <v>1266.9498710602393</v>
      </c>
      <c r="D70" s="55">
        <v>268.0</v>
      </c>
      <c r="E70" s="56">
        <v>-0.6</v>
      </c>
      <c r="F70" s="55">
        <v>0.77</v>
      </c>
      <c r="G70" s="55">
        <v>0.82</v>
      </c>
      <c r="H70" s="55">
        <v>16.0</v>
      </c>
      <c r="I70" s="57"/>
      <c r="J70" s="55">
        <f>('Data Exhibit-2'!$D70+'Data Exhibit-2'!$D70*'Data Exhibit-2'!$E70)*'Data Exhibit-2'!$G70</f>
        <v>87.904</v>
      </c>
      <c r="K70" s="55">
        <f>MAX(0,('Data Exhibit-2'!$B70*J70-'Data Exhibit-2'!$C70)/'Data Exhibit-2'!$B70)</f>
        <v>0</v>
      </c>
      <c r="L70" s="55">
        <f>MAX(0,'Data Exhibit-2'!$C70-'Data Exhibit-2'!$B70*'Data Exhibit-2'!$J70)</f>
        <v>402.8138888</v>
      </c>
      <c r="M70" s="54">
        <f>'Data Exhibit-2'!$L70/'Data Exhibit-2'!$B70</f>
        <v>40.97613432</v>
      </c>
      <c r="N70" s="55">
        <f>IF(AND(('Data Exhibit-2'!$M70&gt;0),('Data Exhibit-2'!$H70&lt;30)),1,0)</f>
        <v>1</v>
      </c>
      <c r="O70" s="55">
        <f>'Data Exhibit-2'!$N70*'Data Exhibit-2'!$L70</f>
        <v>402.8138888</v>
      </c>
    </row>
    <row r="71" ht="12.0" customHeight="1">
      <c r="A71" s="53">
        <v>14400.806892806084</v>
      </c>
      <c r="B71" s="54">
        <v>8.0211072</v>
      </c>
      <c r="C71" s="54">
        <v>458.5571843473162</v>
      </c>
      <c r="D71" s="55">
        <v>138.0</v>
      </c>
      <c r="E71" s="56">
        <v>1.2</v>
      </c>
      <c r="F71" s="55">
        <v>0.77</v>
      </c>
      <c r="G71" s="55">
        <v>0.82</v>
      </c>
      <c r="H71" s="55">
        <v>11.0</v>
      </c>
      <c r="I71" s="57"/>
      <c r="J71" s="55">
        <f>('Data Exhibit-2'!$D71+'Data Exhibit-2'!$D71*'Data Exhibit-2'!$E71)*'Data Exhibit-2'!$G71</f>
        <v>248.952</v>
      </c>
      <c r="K71" s="55">
        <f>MAX(0,('Data Exhibit-2'!$B71*J71-'Data Exhibit-2'!$C71)/'Data Exhibit-2'!$B71)</f>
        <v>191.7831862</v>
      </c>
      <c r="L71" s="55">
        <f>MAX(0,'Data Exhibit-2'!$C71-'Data Exhibit-2'!$B71*'Data Exhibit-2'!$J71)</f>
        <v>0</v>
      </c>
      <c r="M71" s="54">
        <f>'Data Exhibit-2'!$L71/'Data Exhibit-2'!$B71</f>
        <v>0</v>
      </c>
      <c r="N71" s="55">
        <f>IF(AND(('Data Exhibit-2'!$M71&gt;0),('Data Exhibit-2'!$H71&lt;30)),1,0)</f>
        <v>0</v>
      </c>
      <c r="O71" s="55">
        <f>'Data Exhibit-2'!$N71*'Data Exhibit-2'!$L71</f>
        <v>0</v>
      </c>
    </row>
    <row r="72" ht="12.0" customHeight="1">
      <c r="A72" s="53">
        <v>20418.927318283662</v>
      </c>
      <c r="B72" s="54">
        <v>41.0273664</v>
      </c>
      <c r="C72" s="54">
        <v>1492.006203976098</v>
      </c>
      <c r="D72" s="55">
        <v>18.0</v>
      </c>
      <c r="E72" s="56">
        <v>-0.4</v>
      </c>
      <c r="F72" s="55">
        <v>0.77</v>
      </c>
      <c r="G72" s="55">
        <v>2.11</v>
      </c>
      <c r="H72" s="55">
        <v>30.0</v>
      </c>
      <c r="I72" s="57"/>
      <c r="J72" s="55">
        <f>('Data Exhibit-2'!$D72+'Data Exhibit-2'!$D72*'Data Exhibit-2'!$E72)*'Data Exhibit-2'!$G72</f>
        <v>22.788</v>
      </c>
      <c r="K72" s="55">
        <f>MAX(0,('Data Exhibit-2'!$B72*J72-'Data Exhibit-2'!$C72)/'Data Exhibit-2'!$B72)</f>
        <v>0</v>
      </c>
      <c r="L72" s="55">
        <f>MAX(0,'Data Exhibit-2'!$C72-'Data Exhibit-2'!$B72*'Data Exhibit-2'!$J72)</f>
        <v>557.0745785</v>
      </c>
      <c r="M72" s="54">
        <f>'Data Exhibit-2'!$L72/'Data Exhibit-2'!$B72</f>
        <v>13.57812181</v>
      </c>
      <c r="N72" s="55">
        <f>IF(AND(('Data Exhibit-2'!$M72&gt;0),('Data Exhibit-2'!$H72&lt;30)),1,0)</f>
        <v>0</v>
      </c>
      <c r="O72" s="55">
        <f>'Data Exhibit-2'!$N72*'Data Exhibit-2'!$L72</f>
        <v>0</v>
      </c>
    </row>
    <row r="73" ht="12.0" customHeight="1">
      <c r="A73" s="53">
        <v>69313.07821529795</v>
      </c>
      <c r="B73" s="54">
        <v>9.0898176</v>
      </c>
      <c r="C73" s="54">
        <v>4627.271478220221</v>
      </c>
      <c r="D73" s="55">
        <v>82.0</v>
      </c>
      <c r="E73" s="56">
        <v>-0.4</v>
      </c>
      <c r="F73" s="55">
        <v>0.77</v>
      </c>
      <c r="G73" s="55">
        <v>1.61</v>
      </c>
      <c r="H73" s="55">
        <v>93.0</v>
      </c>
      <c r="I73" s="57"/>
      <c r="J73" s="55">
        <f>('Data Exhibit-2'!$D73+'Data Exhibit-2'!$D73*'Data Exhibit-2'!$E73)*'Data Exhibit-2'!$G73</f>
        <v>79.212</v>
      </c>
      <c r="K73" s="55">
        <f>MAX(0,('Data Exhibit-2'!$B73*J73-'Data Exhibit-2'!$C73)/'Data Exhibit-2'!$B73)</f>
        <v>0</v>
      </c>
      <c r="L73" s="55">
        <f>MAX(0,'Data Exhibit-2'!$C73-'Data Exhibit-2'!$B73*'Data Exhibit-2'!$J73)</f>
        <v>3907.248846</v>
      </c>
      <c r="M73" s="54">
        <f>'Data Exhibit-2'!$L73/'Data Exhibit-2'!$B73</f>
        <v>429.8489825</v>
      </c>
      <c r="N73" s="55">
        <f>IF(AND(('Data Exhibit-2'!$M73&gt;0),('Data Exhibit-2'!$H73&lt;30)),1,0)</f>
        <v>0</v>
      </c>
      <c r="O73" s="55">
        <f>'Data Exhibit-2'!$N73*'Data Exhibit-2'!$L73</f>
        <v>0</v>
      </c>
    </row>
    <row r="74" ht="12.0" customHeight="1">
      <c r="A74" s="53">
        <v>98329.55093780196</v>
      </c>
      <c r="B74" s="54">
        <v>14.396505600000001</v>
      </c>
      <c r="C74" s="54">
        <v>1237.2644842765626</v>
      </c>
      <c r="D74" s="55">
        <v>42.0</v>
      </c>
      <c r="E74" s="56">
        <v>1.2</v>
      </c>
      <c r="F74" s="55">
        <v>0.77</v>
      </c>
      <c r="G74" s="55">
        <v>0.97</v>
      </c>
      <c r="H74" s="55">
        <v>61.0</v>
      </c>
      <c r="I74" s="57"/>
      <c r="J74" s="55">
        <f>('Data Exhibit-2'!$D74+'Data Exhibit-2'!$D74*'Data Exhibit-2'!$E74)*'Data Exhibit-2'!$G74</f>
        <v>89.628</v>
      </c>
      <c r="K74" s="55">
        <f>MAX(0,('Data Exhibit-2'!$B74*J74-'Data Exhibit-2'!$C74)/'Data Exhibit-2'!$B74)</f>
        <v>3.686</v>
      </c>
      <c r="L74" s="55">
        <f>MAX(0,'Data Exhibit-2'!$C74-'Data Exhibit-2'!$B74*'Data Exhibit-2'!$J74)</f>
        <v>0</v>
      </c>
      <c r="M74" s="54">
        <f>'Data Exhibit-2'!$L74/'Data Exhibit-2'!$B74</f>
        <v>0</v>
      </c>
      <c r="N74" s="55">
        <f>IF(AND(('Data Exhibit-2'!$M74&gt;0),('Data Exhibit-2'!$H74&lt;30)),1,0)</f>
        <v>0</v>
      </c>
      <c r="O74" s="55">
        <f>'Data Exhibit-2'!$N74*'Data Exhibit-2'!$L74</f>
        <v>0</v>
      </c>
    </row>
    <row r="75" ht="12.0" customHeight="1">
      <c r="A75" s="53">
        <v>76231.03341661902</v>
      </c>
      <c r="B75" s="54">
        <v>19.9826688</v>
      </c>
      <c r="C75" s="54">
        <v>452.3846667023534</v>
      </c>
      <c r="D75" s="55">
        <v>26.0</v>
      </c>
      <c r="E75" s="56">
        <v>0.5</v>
      </c>
      <c r="F75" s="55">
        <v>0.77</v>
      </c>
      <c r="G75" s="55">
        <v>2.0</v>
      </c>
      <c r="H75" s="55">
        <v>11.0</v>
      </c>
      <c r="I75" s="57"/>
      <c r="J75" s="55">
        <f>('Data Exhibit-2'!$D75+'Data Exhibit-2'!$D75*'Data Exhibit-2'!$E75)*'Data Exhibit-2'!$G75</f>
        <v>78</v>
      </c>
      <c r="K75" s="55">
        <f>MAX(0,('Data Exhibit-2'!$B75*J75-'Data Exhibit-2'!$C75)/'Data Exhibit-2'!$B75)</f>
        <v>55.36114874</v>
      </c>
      <c r="L75" s="55">
        <f>MAX(0,'Data Exhibit-2'!$C75-'Data Exhibit-2'!$B75*'Data Exhibit-2'!$J75)</f>
        <v>0</v>
      </c>
      <c r="M75" s="54">
        <f>'Data Exhibit-2'!$L75/'Data Exhibit-2'!$B75</f>
        <v>0</v>
      </c>
      <c r="N75" s="55">
        <f>IF(AND(('Data Exhibit-2'!$M75&gt;0),('Data Exhibit-2'!$H75&lt;30)),1,0)</f>
        <v>0</v>
      </c>
      <c r="O75" s="55">
        <f>'Data Exhibit-2'!$N75*'Data Exhibit-2'!$L75</f>
        <v>0</v>
      </c>
    </row>
    <row r="76" ht="12.0" customHeight="1">
      <c r="A76" s="53">
        <v>81537.96901321158</v>
      </c>
      <c r="B76" s="54">
        <v>8.064</v>
      </c>
      <c r="C76" s="54">
        <v>404.29619216971673</v>
      </c>
      <c r="D76" s="55">
        <v>130.0</v>
      </c>
      <c r="E76" s="56">
        <v>0.4</v>
      </c>
      <c r="F76" s="55">
        <v>0.77</v>
      </c>
      <c r="G76" s="55">
        <v>0.75</v>
      </c>
      <c r="H76" s="55">
        <v>11.0</v>
      </c>
      <c r="I76" s="57"/>
      <c r="J76" s="55">
        <f>('Data Exhibit-2'!$D76+'Data Exhibit-2'!$D76*'Data Exhibit-2'!$E76)*'Data Exhibit-2'!$G76</f>
        <v>136.5</v>
      </c>
      <c r="K76" s="55">
        <f>MAX(0,('Data Exhibit-2'!$B76*J76-'Data Exhibit-2'!$C76)/'Data Exhibit-2'!$B76)</f>
        <v>86.36406347</v>
      </c>
      <c r="L76" s="55">
        <f>MAX(0,'Data Exhibit-2'!$C76-'Data Exhibit-2'!$B76*'Data Exhibit-2'!$J76)</f>
        <v>0</v>
      </c>
      <c r="M76" s="54">
        <f>'Data Exhibit-2'!$L76/'Data Exhibit-2'!$B76</f>
        <v>0</v>
      </c>
      <c r="N76" s="55">
        <f>IF(AND(('Data Exhibit-2'!$M76&gt;0),('Data Exhibit-2'!$H76&lt;30)),1,0)</f>
        <v>0</v>
      </c>
      <c r="O76" s="55">
        <f>'Data Exhibit-2'!$N76*'Data Exhibit-2'!$L76</f>
        <v>0</v>
      </c>
    </row>
    <row r="77" ht="12.0" customHeight="1">
      <c r="A77" s="53">
        <v>848.0809453408677</v>
      </c>
      <c r="B77" s="54">
        <v>5.8013952</v>
      </c>
      <c r="C77" s="54">
        <v>4235.901659728745</v>
      </c>
      <c r="D77" s="55">
        <v>470.0</v>
      </c>
      <c r="E77" s="56">
        <v>1.2</v>
      </c>
      <c r="F77" s="55">
        <v>0.77</v>
      </c>
      <c r="G77" s="55">
        <v>1.3</v>
      </c>
      <c r="H77" s="55">
        <v>27.0</v>
      </c>
      <c r="I77" s="57"/>
      <c r="J77" s="55">
        <f>('Data Exhibit-2'!$D77+'Data Exhibit-2'!$D77*'Data Exhibit-2'!$E77)*'Data Exhibit-2'!$G77</f>
        <v>1344.2</v>
      </c>
      <c r="K77" s="55">
        <f>MAX(0,('Data Exhibit-2'!$B77*J77-'Data Exhibit-2'!$C77)/'Data Exhibit-2'!$B77)</f>
        <v>614.047767</v>
      </c>
      <c r="L77" s="55">
        <f>MAX(0,'Data Exhibit-2'!$C77-'Data Exhibit-2'!$B77*'Data Exhibit-2'!$J77)</f>
        <v>0</v>
      </c>
      <c r="M77" s="54">
        <f>'Data Exhibit-2'!$L77/'Data Exhibit-2'!$B77</f>
        <v>0</v>
      </c>
      <c r="N77" s="55">
        <f>IF(AND(('Data Exhibit-2'!$M77&gt;0),('Data Exhibit-2'!$H77&lt;30)),1,0)</f>
        <v>0</v>
      </c>
      <c r="O77" s="55">
        <f>'Data Exhibit-2'!$N77*'Data Exhibit-2'!$L77</f>
        <v>0</v>
      </c>
    </row>
    <row r="78" ht="12.0" customHeight="1">
      <c r="A78" s="53">
        <v>5869.59344342396</v>
      </c>
      <c r="B78" s="54">
        <v>25.6</v>
      </c>
      <c r="C78" s="54">
        <v>239.57190925859766</v>
      </c>
      <c r="D78" s="55">
        <v>18.0</v>
      </c>
      <c r="E78" s="56">
        <v>0.4</v>
      </c>
      <c r="F78" s="55">
        <v>0.77</v>
      </c>
      <c r="G78" s="55">
        <v>1.17</v>
      </c>
      <c r="H78" s="55">
        <v>11.0</v>
      </c>
      <c r="I78" s="57"/>
      <c r="J78" s="55">
        <f>('Data Exhibit-2'!$D78+'Data Exhibit-2'!$D78*'Data Exhibit-2'!$E78)*'Data Exhibit-2'!$G78</f>
        <v>29.484</v>
      </c>
      <c r="K78" s="55">
        <f>MAX(0,('Data Exhibit-2'!$B78*J78-'Data Exhibit-2'!$C78)/'Data Exhibit-2'!$B78)</f>
        <v>20.12572229</v>
      </c>
      <c r="L78" s="55">
        <f>MAX(0,'Data Exhibit-2'!$C78-'Data Exhibit-2'!$B78*'Data Exhibit-2'!$J78)</f>
        <v>0</v>
      </c>
      <c r="M78" s="54">
        <f>'Data Exhibit-2'!$L78/'Data Exhibit-2'!$B78</f>
        <v>0</v>
      </c>
      <c r="N78" s="55">
        <f>IF(AND(('Data Exhibit-2'!$M78&gt;0),('Data Exhibit-2'!$H78&lt;30)),1,0)</f>
        <v>0</v>
      </c>
      <c r="O78" s="55">
        <f>'Data Exhibit-2'!$N78*'Data Exhibit-2'!$L78</f>
        <v>0</v>
      </c>
    </row>
    <row r="79" ht="12.0" customHeight="1">
      <c r="A79" s="53">
        <v>57416.49580841829</v>
      </c>
      <c r="B79" s="54">
        <v>9.8334464</v>
      </c>
      <c r="C79" s="54">
        <v>1261.5865661343669</v>
      </c>
      <c r="D79" s="55">
        <v>340.0</v>
      </c>
      <c r="E79" s="56">
        <v>-0.4</v>
      </c>
      <c r="F79" s="55">
        <v>0.77</v>
      </c>
      <c r="G79" s="55">
        <v>0.96</v>
      </c>
      <c r="H79" s="55">
        <v>11.0</v>
      </c>
      <c r="I79" s="57"/>
      <c r="J79" s="55">
        <f>('Data Exhibit-2'!$D79+'Data Exhibit-2'!$D79*'Data Exhibit-2'!$E79)*'Data Exhibit-2'!$G79</f>
        <v>195.84</v>
      </c>
      <c r="K79" s="55">
        <f>MAX(0,('Data Exhibit-2'!$B79*J79-'Data Exhibit-2'!$C79)/'Data Exhibit-2'!$B79)</f>
        <v>67.54453625</v>
      </c>
      <c r="L79" s="55">
        <f>MAX(0,'Data Exhibit-2'!$C79-'Data Exhibit-2'!$B79*'Data Exhibit-2'!$J79)</f>
        <v>0</v>
      </c>
      <c r="M79" s="54">
        <f>'Data Exhibit-2'!$L79/'Data Exhibit-2'!$B79</f>
        <v>0</v>
      </c>
      <c r="N79" s="55">
        <f>IF(AND(('Data Exhibit-2'!$M79&gt;0),('Data Exhibit-2'!$H79&lt;30)),1,0)</f>
        <v>0</v>
      </c>
      <c r="O79" s="55">
        <f>'Data Exhibit-2'!$N79*'Data Exhibit-2'!$L79</f>
        <v>0</v>
      </c>
    </row>
    <row r="80" ht="12.0" customHeight="1">
      <c r="A80" s="53">
        <v>8392.581071392857</v>
      </c>
      <c r="B80" s="54">
        <v>5.895168</v>
      </c>
      <c r="C80" s="54">
        <v>224.51143449890117</v>
      </c>
      <c r="D80" s="55">
        <v>42.0</v>
      </c>
      <c r="E80" s="56">
        <v>1.2</v>
      </c>
      <c r="F80" s="55">
        <v>0.77</v>
      </c>
      <c r="G80" s="55">
        <v>1.28</v>
      </c>
      <c r="H80" s="55">
        <v>16.0</v>
      </c>
      <c r="I80" s="57"/>
      <c r="J80" s="55">
        <f>('Data Exhibit-2'!$D80+'Data Exhibit-2'!$D80*'Data Exhibit-2'!$E80)*'Data Exhibit-2'!$G80</f>
        <v>118.272</v>
      </c>
      <c r="K80" s="55">
        <f>MAX(0,('Data Exhibit-2'!$B80*J80-'Data Exhibit-2'!$C80)/'Data Exhibit-2'!$B80)</f>
        <v>80.18802436</v>
      </c>
      <c r="L80" s="55">
        <f>MAX(0,'Data Exhibit-2'!$C80-'Data Exhibit-2'!$B80*'Data Exhibit-2'!$J80)</f>
        <v>0</v>
      </c>
      <c r="M80" s="54">
        <f>'Data Exhibit-2'!$L80/'Data Exhibit-2'!$B80</f>
        <v>0</v>
      </c>
      <c r="N80" s="55">
        <f>IF(AND(('Data Exhibit-2'!$M80&gt;0),('Data Exhibit-2'!$H80&lt;30)),1,0)</f>
        <v>0</v>
      </c>
      <c r="O80" s="55">
        <f>'Data Exhibit-2'!$N80*'Data Exhibit-2'!$L80</f>
        <v>0</v>
      </c>
    </row>
    <row r="81" ht="12.0" customHeight="1">
      <c r="A81" s="53">
        <v>84102.45844528163</v>
      </c>
      <c r="B81" s="54">
        <v>25.6</v>
      </c>
      <c r="C81" s="54">
        <v>260.56846709222543</v>
      </c>
      <c r="D81" s="55">
        <v>18.0</v>
      </c>
      <c r="E81" s="56">
        <v>1.2</v>
      </c>
      <c r="F81" s="55">
        <v>0.77</v>
      </c>
      <c r="G81" s="55">
        <v>1.28</v>
      </c>
      <c r="H81" s="55">
        <v>11.0</v>
      </c>
      <c r="I81" s="57"/>
      <c r="J81" s="55">
        <f>('Data Exhibit-2'!$D81+'Data Exhibit-2'!$D81*'Data Exhibit-2'!$E81)*'Data Exhibit-2'!$G81</f>
        <v>50.688</v>
      </c>
      <c r="K81" s="55">
        <f>MAX(0,('Data Exhibit-2'!$B81*J81-'Data Exhibit-2'!$C81)/'Data Exhibit-2'!$B81)</f>
        <v>40.50954425</v>
      </c>
      <c r="L81" s="55">
        <f>MAX(0,'Data Exhibit-2'!$C81-'Data Exhibit-2'!$B81*'Data Exhibit-2'!$J81)</f>
        <v>0</v>
      </c>
      <c r="M81" s="54">
        <f>'Data Exhibit-2'!$L81/'Data Exhibit-2'!$B81</f>
        <v>0</v>
      </c>
      <c r="N81" s="55">
        <f>IF(AND(('Data Exhibit-2'!$M81&gt;0),('Data Exhibit-2'!$H81&lt;30)),1,0)</f>
        <v>0</v>
      </c>
      <c r="O81" s="55">
        <f>'Data Exhibit-2'!$N81*'Data Exhibit-2'!$L81</f>
        <v>0</v>
      </c>
    </row>
    <row r="82" ht="12.0" customHeight="1">
      <c r="A82" s="53">
        <v>53779.006650088</v>
      </c>
      <c r="B82" s="54">
        <v>8.6186624</v>
      </c>
      <c r="C82" s="54">
        <v>268.73038156554696</v>
      </c>
      <c r="D82" s="55">
        <v>26.0</v>
      </c>
      <c r="E82" s="56">
        <v>0.2</v>
      </c>
      <c r="F82" s="55">
        <v>0.77</v>
      </c>
      <c r="G82" s="55">
        <v>1.28</v>
      </c>
      <c r="H82" s="55">
        <v>22.0</v>
      </c>
      <c r="I82" s="57"/>
      <c r="J82" s="55">
        <f>('Data Exhibit-2'!$D82+'Data Exhibit-2'!$D82*'Data Exhibit-2'!$E82)*'Data Exhibit-2'!$G82</f>
        <v>39.936</v>
      </c>
      <c r="K82" s="55">
        <f>MAX(0,('Data Exhibit-2'!$B82*J82-'Data Exhibit-2'!$C82)/'Data Exhibit-2'!$B82)</f>
        <v>8.755943386</v>
      </c>
      <c r="L82" s="55">
        <f>MAX(0,'Data Exhibit-2'!$C82-'Data Exhibit-2'!$B82*'Data Exhibit-2'!$J82)</f>
        <v>0</v>
      </c>
      <c r="M82" s="54">
        <f>'Data Exhibit-2'!$L82/'Data Exhibit-2'!$B82</f>
        <v>0</v>
      </c>
      <c r="N82" s="55">
        <f>IF(AND(('Data Exhibit-2'!$M82&gt;0),('Data Exhibit-2'!$H82&lt;30)),1,0)</f>
        <v>0</v>
      </c>
      <c r="O82" s="55">
        <f>'Data Exhibit-2'!$N82*'Data Exhibit-2'!$L82</f>
        <v>0</v>
      </c>
    </row>
    <row r="83" ht="12.0" customHeight="1">
      <c r="A83" s="53">
        <v>82832.52498468498</v>
      </c>
      <c r="B83" s="54">
        <v>5.2401536</v>
      </c>
      <c r="C83" s="54">
        <v>278.5672066586003</v>
      </c>
      <c r="D83" s="55">
        <v>10.0</v>
      </c>
      <c r="E83" s="56">
        <v>0.5</v>
      </c>
      <c r="F83" s="55">
        <v>0.77</v>
      </c>
      <c r="G83" s="55">
        <v>1.15</v>
      </c>
      <c r="H83" s="55">
        <v>101.0</v>
      </c>
      <c r="I83" s="57"/>
      <c r="J83" s="55">
        <f>('Data Exhibit-2'!$D83+'Data Exhibit-2'!$D83*'Data Exhibit-2'!$E83)*'Data Exhibit-2'!$G83</f>
        <v>17.25</v>
      </c>
      <c r="K83" s="55">
        <f>MAX(0,('Data Exhibit-2'!$B83*J83-'Data Exhibit-2'!$C83)/'Data Exhibit-2'!$B83)</f>
        <v>0</v>
      </c>
      <c r="L83" s="55">
        <f>MAX(0,'Data Exhibit-2'!$C83-'Data Exhibit-2'!$B83*'Data Exhibit-2'!$J83)</f>
        <v>188.1745571</v>
      </c>
      <c r="M83" s="54">
        <f>'Data Exhibit-2'!$L83/'Data Exhibit-2'!$B83</f>
        <v>35.91012238</v>
      </c>
      <c r="N83" s="55">
        <f>IF(AND(('Data Exhibit-2'!$M83&gt;0),('Data Exhibit-2'!$H83&lt;30)),1,0)</f>
        <v>0</v>
      </c>
      <c r="O83" s="55">
        <f>'Data Exhibit-2'!$N83*'Data Exhibit-2'!$L83</f>
        <v>0</v>
      </c>
    </row>
    <row r="84" ht="12.0" customHeight="1">
      <c r="A84" s="53">
        <v>98378.27554764586</v>
      </c>
      <c r="B84" s="54">
        <v>7.159244800000001</v>
      </c>
      <c r="C84" s="54">
        <v>122.9116519630403</v>
      </c>
      <c r="D84" s="55">
        <v>42.0</v>
      </c>
      <c r="E84" s="56">
        <v>1.2</v>
      </c>
      <c r="F84" s="55">
        <v>0.77</v>
      </c>
      <c r="G84" s="55">
        <v>0.79</v>
      </c>
      <c r="H84" s="55">
        <v>11.0</v>
      </c>
      <c r="I84" s="57"/>
      <c r="J84" s="55">
        <f>('Data Exhibit-2'!$D84+'Data Exhibit-2'!$D84*'Data Exhibit-2'!$E84)*'Data Exhibit-2'!$G84</f>
        <v>72.996</v>
      </c>
      <c r="K84" s="55">
        <f>MAX(0,('Data Exhibit-2'!$B84*J84-'Data Exhibit-2'!$C84)/'Data Exhibit-2'!$B84)</f>
        <v>55.82775734</v>
      </c>
      <c r="L84" s="55">
        <f>MAX(0,'Data Exhibit-2'!$C84-'Data Exhibit-2'!$B84*'Data Exhibit-2'!$J84)</f>
        <v>0</v>
      </c>
      <c r="M84" s="54">
        <f>'Data Exhibit-2'!$L84/'Data Exhibit-2'!$B84</f>
        <v>0</v>
      </c>
      <c r="N84" s="55">
        <f>IF(AND(('Data Exhibit-2'!$M84&gt;0),('Data Exhibit-2'!$H84&lt;30)),1,0)</f>
        <v>0</v>
      </c>
      <c r="O84" s="55">
        <f>'Data Exhibit-2'!$N84*'Data Exhibit-2'!$L84</f>
        <v>0</v>
      </c>
    </row>
    <row r="85" ht="12.0" customHeight="1">
      <c r="A85" s="53">
        <v>58079.343472632914</v>
      </c>
      <c r="B85" s="54">
        <v>18.8972032</v>
      </c>
      <c r="C85" s="54">
        <v>299.6878055818696</v>
      </c>
      <c r="D85" s="55">
        <v>10.0</v>
      </c>
      <c r="E85" s="56">
        <v>-0.4</v>
      </c>
      <c r="F85" s="55">
        <v>0.77</v>
      </c>
      <c r="G85" s="55">
        <v>0.72</v>
      </c>
      <c r="H85" s="55">
        <v>51.0</v>
      </c>
      <c r="I85" s="57"/>
      <c r="J85" s="55">
        <f>('Data Exhibit-2'!$D85+'Data Exhibit-2'!$D85*'Data Exhibit-2'!$E85)*'Data Exhibit-2'!$G85</f>
        <v>4.32</v>
      </c>
      <c r="K85" s="55">
        <f>MAX(0,('Data Exhibit-2'!$B85*J85-'Data Exhibit-2'!$C85)/'Data Exhibit-2'!$B85)</f>
        <v>0</v>
      </c>
      <c r="L85" s="55">
        <f>MAX(0,'Data Exhibit-2'!$C85-'Data Exhibit-2'!$B85*'Data Exhibit-2'!$J85)</f>
        <v>218.0518878</v>
      </c>
      <c r="M85" s="54">
        <f>'Data Exhibit-2'!$L85/'Data Exhibit-2'!$B85</f>
        <v>11.53884442</v>
      </c>
      <c r="N85" s="55">
        <f>IF(AND(('Data Exhibit-2'!$M85&gt;0),('Data Exhibit-2'!$H85&lt;30)),1,0)</f>
        <v>0</v>
      </c>
      <c r="O85" s="55">
        <f>'Data Exhibit-2'!$N85*'Data Exhibit-2'!$L85</f>
        <v>0</v>
      </c>
    </row>
    <row r="86" ht="12.0" customHeight="1">
      <c r="A86" s="53">
        <v>20515.10296713781</v>
      </c>
      <c r="B86" s="54">
        <v>5.3888</v>
      </c>
      <c r="C86" s="54">
        <v>61.11626851702548</v>
      </c>
      <c r="D86" s="55">
        <v>18.0</v>
      </c>
      <c r="E86" s="56">
        <v>0.4</v>
      </c>
      <c r="F86" s="55">
        <v>0.77</v>
      </c>
      <c r="G86" s="55">
        <v>0.8</v>
      </c>
      <c r="H86" s="55">
        <v>16.0</v>
      </c>
      <c r="I86" s="57"/>
      <c r="J86" s="55">
        <f>('Data Exhibit-2'!$D86+'Data Exhibit-2'!$D86*'Data Exhibit-2'!$E86)*'Data Exhibit-2'!$G86</f>
        <v>20.16</v>
      </c>
      <c r="K86" s="55">
        <f>MAX(0,('Data Exhibit-2'!$B86*J86-'Data Exhibit-2'!$C86)/'Data Exhibit-2'!$B86)</f>
        <v>8.818649696</v>
      </c>
      <c r="L86" s="55">
        <f>MAX(0,'Data Exhibit-2'!$C86-'Data Exhibit-2'!$B86*'Data Exhibit-2'!$J86)</f>
        <v>0</v>
      </c>
      <c r="M86" s="54">
        <f>'Data Exhibit-2'!$L86/'Data Exhibit-2'!$B86</f>
        <v>0</v>
      </c>
      <c r="N86" s="55">
        <f>IF(AND(('Data Exhibit-2'!$M86&gt;0),('Data Exhibit-2'!$H86&lt;30)),1,0)</f>
        <v>0</v>
      </c>
      <c r="O86" s="55">
        <f>'Data Exhibit-2'!$N86*'Data Exhibit-2'!$L86</f>
        <v>0</v>
      </c>
    </row>
    <row r="87" ht="12.0" customHeight="1">
      <c r="A87" s="53">
        <v>21977.15266402046</v>
      </c>
      <c r="B87" s="54">
        <v>5.458496</v>
      </c>
      <c r="C87" s="54">
        <v>52.095096049419155</v>
      </c>
      <c r="D87" s="55">
        <v>18.0</v>
      </c>
      <c r="E87" s="56">
        <v>1.5</v>
      </c>
      <c r="F87" s="55">
        <v>0.77</v>
      </c>
      <c r="G87" s="55">
        <v>1.04</v>
      </c>
      <c r="H87" s="55">
        <v>11.0</v>
      </c>
      <c r="I87" s="57"/>
      <c r="J87" s="55">
        <f>('Data Exhibit-2'!$D87+'Data Exhibit-2'!$D87*'Data Exhibit-2'!$E87)*'Data Exhibit-2'!$G87</f>
        <v>46.8</v>
      </c>
      <c r="K87" s="55">
        <f>MAX(0,('Data Exhibit-2'!$B87*J87-'Data Exhibit-2'!$C87)/'Data Exhibit-2'!$B87)</f>
        <v>37.25614469</v>
      </c>
      <c r="L87" s="55">
        <f>MAX(0,'Data Exhibit-2'!$C87-'Data Exhibit-2'!$B87*'Data Exhibit-2'!$J87)</f>
        <v>0</v>
      </c>
      <c r="M87" s="54">
        <f>'Data Exhibit-2'!$L87/'Data Exhibit-2'!$B87</f>
        <v>0</v>
      </c>
      <c r="N87" s="55">
        <f>IF(AND(('Data Exhibit-2'!$M87&gt;0),('Data Exhibit-2'!$H87&lt;30)),1,0)</f>
        <v>0</v>
      </c>
      <c r="O87" s="55">
        <f>'Data Exhibit-2'!$N87*'Data Exhibit-2'!$L87</f>
        <v>0</v>
      </c>
    </row>
    <row r="88" ht="12.0" customHeight="1">
      <c r="A88" s="53">
        <v>23640.383645485454</v>
      </c>
      <c r="B88" s="54">
        <v>6.72256</v>
      </c>
      <c r="C88" s="54">
        <v>62000.0</v>
      </c>
      <c r="D88" s="55">
        <v>10.0</v>
      </c>
      <c r="E88" s="56">
        <v>-0.4</v>
      </c>
      <c r="F88" s="55">
        <v>0.77</v>
      </c>
      <c r="G88" s="55">
        <v>0.97</v>
      </c>
      <c r="H88" s="55">
        <v>21.0</v>
      </c>
      <c r="I88" s="57"/>
      <c r="J88" s="55">
        <f>('Data Exhibit-2'!$D88+'Data Exhibit-2'!$D88*'Data Exhibit-2'!$E88)*'Data Exhibit-2'!$G88</f>
        <v>5.82</v>
      </c>
      <c r="K88" s="55">
        <f>MAX(0,('Data Exhibit-2'!$B88*J88-'Data Exhibit-2'!$C88)/'Data Exhibit-2'!$B88)</f>
        <v>0</v>
      </c>
      <c r="L88" s="55">
        <f>MAX(0,'Data Exhibit-2'!$C88-'Data Exhibit-2'!$B88*'Data Exhibit-2'!$J88)</f>
        <v>61960.8747</v>
      </c>
      <c r="M88" s="54">
        <f>'Data Exhibit-2'!$L88/'Data Exhibit-2'!$B88</f>
        <v>9216.857075</v>
      </c>
      <c r="N88" s="55">
        <f>IF(AND(('Data Exhibit-2'!$M88&gt;0),('Data Exhibit-2'!$H88&lt;30)),1,0)</f>
        <v>1</v>
      </c>
      <c r="O88" s="55">
        <f>'Data Exhibit-2'!$N88*'Data Exhibit-2'!$L88</f>
        <v>61960.8747</v>
      </c>
    </row>
    <row r="89" ht="12.0" customHeight="1">
      <c r="A89" s="53">
        <v>61599.13697287956</v>
      </c>
      <c r="B89" s="54">
        <v>6.1364864</v>
      </c>
      <c r="C89" s="54">
        <v>45.39892880775679</v>
      </c>
      <c r="D89" s="55">
        <v>18.0</v>
      </c>
      <c r="E89" s="56">
        <v>0.8</v>
      </c>
      <c r="F89" s="55">
        <v>0.77</v>
      </c>
      <c r="G89" s="55">
        <v>0.77</v>
      </c>
      <c r="H89" s="55">
        <v>11.0</v>
      </c>
      <c r="I89" s="57"/>
      <c r="J89" s="55">
        <f>('Data Exhibit-2'!$D89+'Data Exhibit-2'!$D89*'Data Exhibit-2'!$E89)*'Data Exhibit-2'!$G89</f>
        <v>24.948</v>
      </c>
      <c r="K89" s="55">
        <f>MAX(0,('Data Exhibit-2'!$B89*J89-'Data Exhibit-2'!$C89)/'Data Exhibit-2'!$B89)</f>
        <v>17.54980405</v>
      </c>
      <c r="L89" s="55">
        <f>MAX(0,'Data Exhibit-2'!$C89-'Data Exhibit-2'!$B89*'Data Exhibit-2'!$J89)</f>
        <v>0</v>
      </c>
      <c r="M89" s="54">
        <f>'Data Exhibit-2'!$L89/'Data Exhibit-2'!$B89</f>
        <v>0</v>
      </c>
      <c r="N89" s="55">
        <f>IF(AND(('Data Exhibit-2'!$M89&gt;0),('Data Exhibit-2'!$H89&lt;30)),1,0)</f>
        <v>0</v>
      </c>
      <c r="O89" s="55">
        <f>'Data Exhibit-2'!$N89*'Data Exhibit-2'!$L89</f>
        <v>0</v>
      </c>
    </row>
    <row r="90" ht="12.0" customHeight="1">
      <c r="A90" s="53">
        <v>19362.408878381964</v>
      </c>
      <c r="B90" s="54">
        <v>7.3965696</v>
      </c>
      <c r="C90" s="54">
        <v>113.15589148705592</v>
      </c>
      <c r="D90" s="55">
        <v>18.0</v>
      </c>
      <c r="E90" s="56">
        <v>-0.6</v>
      </c>
      <c r="F90" s="55">
        <v>0.77</v>
      </c>
      <c r="G90" s="55">
        <v>1.86</v>
      </c>
      <c r="H90" s="55">
        <v>11.0</v>
      </c>
      <c r="I90" s="57"/>
      <c r="J90" s="55">
        <f>('Data Exhibit-2'!$D90+'Data Exhibit-2'!$D90*'Data Exhibit-2'!$E90)*'Data Exhibit-2'!$G90</f>
        <v>13.392</v>
      </c>
      <c r="K90" s="55">
        <f>MAX(0,('Data Exhibit-2'!$B90*J90-'Data Exhibit-2'!$C90)/'Data Exhibit-2'!$B90)</f>
        <v>0</v>
      </c>
      <c r="L90" s="55">
        <f>MAX(0,'Data Exhibit-2'!$C90-'Data Exhibit-2'!$B90*'Data Exhibit-2'!$J90)</f>
        <v>14.1010314</v>
      </c>
      <c r="M90" s="54">
        <f>'Data Exhibit-2'!$L90/'Data Exhibit-2'!$B90</f>
        <v>1.906428543</v>
      </c>
      <c r="N90" s="55">
        <f>IF(AND(('Data Exhibit-2'!$M90&gt;0),('Data Exhibit-2'!$H90&lt;30)),1,0)</f>
        <v>1</v>
      </c>
      <c r="O90" s="55">
        <f>'Data Exhibit-2'!$N90*'Data Exhibit-2'!$L90</f>
        <v>14.1010314</v>
      </c>
    </row>
    <row r="91" ht="12.0" customHeight="1">
      <c r="A91" s="53">
        <v>28643.91351692288</v>
      </c>
      <c r="B91" s="54">
        <v>5.4355072</v>
      </c>
      <c r="C91" s="54">
        <v>27.944578014109158</v>
      </c>
      <c r="D91" s="55">
        <v>10.0</v>
      </c>
      <c r="E91" s="56">
        <v>1.2</v>
      </c>
      <c r="F91" s="55">
        <v>0.77</v>
      </c>
      <c r="G91" s="55">
        <v>1.0</v>
      </c>
      <c r="H91" s="55">
        <v>11.0</v>
      </c>
      <c r="I91" s="57"/>
      <c r="J91" s="55">
        <f>('Data Exhibit-2'!$D91+'Data Exhibit-2'!$D91*'Data Exhibit-2'!$E91)*'Data Exhibit-2'!$G91</f>
        <v>22</v>
      </c>
      <c r="K91" s="55">
        <f>MAX(0,('Data Exhibit-2'!$B91*J91-'Data Exhibit-2'!$C91)/'Data Exhibit-2'!$B91)</f>
        <v>16.85888308</v>
      </c>
      <c r="L91" s="55">
        <f>MAX(0,'Data Exhibit-2'!$C91-'Data Exhibit-2'!$B91*'Data Exhibit-2'!$J91)</f>
        <v>0</v>
      </c>
      <c r="M91" s="54">
        <f>'Data Exhibit-2'!$L91/'Data Exhibit-2'!$B91</f>
        <v>0</v>
      </c>
      <c r="N91" s="55">
        <f>IF(AND(('Data Exhibit-2'!$M91&gt;0),('Data Exhibit-2'!$H91&lt;30)),1,0)</f>
        <v>0</v>
      </c>
      <c r="O91" s="55">
        <f>'Data Exhibit-2'!$N91*'Data Exhibit-2'!$L91</f>
        <v>0</v>
      </c>
    </row>
    <row r="92" ht="12.0" customHeight="1">
      <c r="A92" s="53">
        <v>40066.64533364631</v>
      </c>
      <c r="B92" s="54">
        <v>6.078937600000001</v>
      </c>
      <c r="C92" s="54">
        <v>63.59936631395377</v>
      </c>
      <c r="D92" s="55">
        <v>18.0</v>
      </c>
      <c r="E92" s="56">
        <v>0.5</v>
      </c>
      <c r="F92" s="55">
        <v>0.77</v>
      </c>
      <c r="G92" s="55">
        <v>0.74</v>
      </c>
      <c r="H92" s="55">
        <v>16.0</v>
      </c>
      <c r="I92" s="57"/>
      <c r="J92" s="55">
        <f>('Data Exhibit-2'!$D92+'Data Exhibit-2'!$D92*'Data Exhibit-2'!$E92)*'Data Exhibit-2'!$G92</f>
        <v>19.98</v>
      </c>
      <c r="K92" s="55">
        <f>MAX(0,('Data Exhibit-2'!$B92*J92-'Data Exhibit-2'!$C92)/'Data Exhibit-2'!$B92)</f>
        <v>9.517749768</v>
      </c>
      <c r="L92" s="55">
        <f>MAX(0,'Data Exhibit-2'!$C92-'Data Exhibit-2'!$B92*'Data Exhibit-2'!$J92)</f>
        <v>0</v>
      </c>
      <c r="M92" s="54">
        <f>'Data Exhibit-2'!$L92/'Data Exhibit-2'!$B92</f>
        <v>0</v>
      </c>
      <c r="N92" s="55">
        <f>IF(AND(('Data Exhibit-2'!$M92&gt;0),('Data Exhibit-2'!$H92&lt;30)),1,0)</f>
        <v>0</v>
      </c>
      <c r="O92" s="55">
        <f>'Data Exhibit-2'!$N92*'Data Exhibit-2'!$L92</f>
        <v>0</v>
      </c>
    </row>
    <row r="93" ht="12.0" customHeight="1">
      <c r="A93" s="53">
        <v>56531.788910381554</v>
      </c>
      <c r="B93" s="54">
        <v>5.005952</v>
      </c>
      <c r="C93" s="54">
        <v>791.7953540789804</v>
      </c>
      <c r="D93" s="55">
        <v>34.0</v>
      </c>
      <c r="E93" s="56">
        <v>1.5</v>
      </c>
      <c r="F93" s="55">
        <v>0.77</v>
      </c>
      <c r="G93" s="55">
        <v>1.28</v>
      </c>
      <c r="H93" s="55">
        <v>68.0</v>
      </c>
      <c r="I93" s="57"/>
      <c r="J93" s="55">
        <f>('Data Exhibit-2'!$D93+'Data Exhibit-2'!$D93*'Data Exhibit-2'!$E93)*'Data Exhibit-2'!$G93</f>
        <v>108.8</v>
      </c>
      <c r="K93" s="55">
        <f>MAX(0,('Data Exhibit-2'!$B93*J93-'Data Exhibit-2'!$C93)/'Data Exhibit-2'!$B93)</f>
        <v>0</v>
      </c>
      <c r="L93" s="55">
        <f>MAX(0,'Data Exhibit-2'!$C93-'Data Exhibit-2'!$B93*'Data Exhibit-2'!$J93)</f>
        <v>247.1477765</v>
      </c>
      <c r="M93" s="54">
        <f>'Data Exhibit-2'!$L93/'Data Exhibit-2'!$B93</f>
        <v>49.37078431</v>
      </c>
      <c r="N93" s="55">
        <f>IF(AND(('Data Exhibit-2'!$M93&gt;0),('Data Exhibit-2'!$H93&lt;30)),1,0)</f>
        <v>0</v>
      </c>
      <c r="O93" s="55">
        <f>'Data Exhibit-2'!$N93*'Data Exhibit-2'!$L93</f>
        <v>0</v>
      </c>
    </row>
    <row r="94" ht="12.0" customHeight="1">
      <c r="A94" s="53">
        <v>73183.07634497751</v>
      </c>
      <c r="B94" s="54">
        <v>12.8</v>
      </c>
      <c r="C94" s="54">
        <v>186.82204988052226</v>
      </c>
      <c r="D94" s="55">
        <v>10.0</v>
      </c>
      <c r="E94" s="56">
        <v>0.8</v>
      </c>
      <c r="F94" s="55">
        <v>0.77</v>
      </c>
      <c r="G94" s="55">
        <v>0.77</v>
      </c>
      <c r="H94" s="55">
        <v>43.0</v>
      </c>
      <c r="I94" s="57"/>
      <c r="J94" s="55">
        <f>('Data Exhibit-2'!$D94+'Data Exhibit-2'!$D94*'Data Exhibit-2'!$E94)*'Data Exhibit-2'!$G94</f>
        <v>13.86</v>
      </c>
      <c r="K94" s="55">
        <f>MAX(0,('Data Exhibit-2'!$B94*J94-'Data Exhibit-2'!$C94)/'Data Exhibit-2'!$B94)</f>
        <v>0</v>
      </c>
      <c r="L94" s="55">
        <f>MAX(0,'Data Exhibit-2'!$C94-'Data Exhibit-2'!$B94*'Data Exhibit-2'!$J94)</f>
        <v>9.414049881</v>
      </c>
      <c r="M94" s="54">
        <f>'Data Exhibit-2'!$L94/'Data Exhibit-2'!$B94</f>
        <v>0.7354726469</v>
      </c>
      <c r="N94" s="55">
        <f>IF(AND(('Data Exhibit-2'!$M94&gt;0),('Data Exhibit-2'!$H94&lt;30)),1,0)</f>
        <v>0</v>
      </c>
      <c r="O94" s="55">
        <f>'Data Exhibit-2'!$N94*'Data Exhibit-2'!$L94</f>
        <v>0</v>
      </c>
    </row>
    <row r="95" ht="12.0" customHeight="1">
      <c r="A95" s="53">
        <v>39547.295663475394</v>
      </c>
      <c r="B95" s="54">
        <v>5.9392</v>
      </c>
      <c r="C95" s="54">
        <v>94.66562498227898</v>
      </c>
      <c r="D95" s="55">
        <v>10.0</v>
      </c>
      <c r="E95" s="56">
        <v>0.8</v>
      </c>
      <c r="F95" s="55">
        <v>0.77</v>
      </c>
      <c r="G95" s="55">
        <v>0.78</v>
      </c>
      <c r="H95" s="55">
        <v>42.0</v>
      </c>
      <c r="I95" s="57"/>
      <c r="J95" s="55">
        <f>('Data Exhibit-2'!$D95+'Data Exhibit-2'!$D95*'Data Exhibit-2'!$E95)*'Data Exhibit-2'!$G95</f>
        <v>14.04</v>
      </c>
      <c r="K95" s="55">
        <f>MAX(0,('Data Exhibit-2'!$B95*J95-'Data Exhibit-2'!$C95)/'Data Exhibit-2'!$B95)</f>
        <v>0</v>
      </c>
      <c r="L95" s="55">
        <f>MAX(0,'Data Exhibit-2'!$C95-'Data Exhibit-2'!$B95*'Data Exhibit-2'!$J95)</f>
        <v>11.27925698</v>
      </c>
      <c r="M95" s="54">
        <f>'Data Exhibit-2'!$L95/'Data Exhibit-2'!$B95</f>
        <v>1.899120586</v>
      </c>
      <c r="N95" s="55">
        <f>IF(AND(('Data Exhibit-2'!$M95&gt;0),('Data Exhibit-2'!$H95&lt;30)),1,0)</f>
        <v>0</v>
      </c>
      <c r="O95" s="55">
        <f>'Data Exhibit-2'!$N95*'Data Exhibit-2'!$L95</f>
        <v>0</v>
      </c>
    </row>
    <row r="96" ht="12.0" customHeight="1">
      <c r="A96" s="53">
        <v>74026.59965500167</v>
      </c>
      <c r="B96" s="54">
        <v>7.3965696</v>
      </c>
      <c r="C96" s="54">
        <v>220.14866111672924</v>
      </c>
      <c r="D96" s="55">
        <v>18.0</v>
      </c>
      <c r="E96" s="56">
        <v>0.2</v>
      </c>
      <c r="F96" s="55">
        <v>0.77</v>
      </c>
      <c r="G96" s="55">
        <v>0.83</v>
      </c>
      <c r="H96" s="55">
        <v>43.0</v>
      </c>
      <c r="I96" s="57"/>
      <c r="J96" s="55">
        <f>('Data Exhibit-2'!$D96+'Data Exhibit-2'!$D96*'Data Exhibit-2'!$E96)*'Data Exhibit-2'!$G96</f>
        <v>17.928</v>
      </c>
      <c r="K96" s="55">
        <f>MAX(0,('Data Exhibit-2'!$B96*J96-'Data Exhibit-2'!$C96)/'Data Exhibit-2'!$B96)</f>
        <v>0</v>
      </c>
      <c r="L96" s="55">
        <f>MAX(0,'Data Exhibit-2'!$C96-'Data Exhibit-2'!$B96*'Data Exhibit-2'!$J96)</f>
        <v>87.54296133</v>
      </c>
      <c r="M96" s="54">
        <f>'Data Exhibit-2'!$L96/'Data Exhibit-2'!$B96</f>
        <v>11.83561652</v>
      </c>
      <c r="N96" s="55">
        <f>IF(AND(('Data Exhibit-2'!$M96&gt;0),('Data Exhibit-2'!$H96&lt;30)),1,0)</f>
        <v>0</v>
      </c>
      <c r="O96" s="55">
        <f>'Data Exhibit-2'!$N96*'Data Exhibit-2'!$L96</f>
        <v>0</v>
      </c>
    </row>
    <row r="97" ht="12.0" customHeight="1">
      <c r="A97" s="53">
        <v>33788.86994646148</v>
      </c>
      <c r="B97" s="54">
        <v>5.2286592</v>
      </c>
      <c r="C97" s="54">
        <v>154.38646329596813</v>
      </c>
      <c r="D97" s="55">
        <v>10.0</v>
      </c>
      <c r="E97" s="56">
        <v>0.4</v>
      </c>
      <c r="F97" s="55">
        <v>0.77</v>
      </c>
      <c r="G97" s="55">
        <v>1.32</v>
      </c>
      <c r="H97" s="55">
        <v>50.0</v>
      </c>
      <c r="I97" s="57"/>
      <c r="J97" s="55">
        <f>('Data Exhibit-2'!$D97+'Data Exhibit-2'!$D97*'Data Exhibit-2'!$E97)*'Data Exhibit-2'!$G97</f>
        <v>18.48</v>
      </c>
      <c r="K97" s="55">
        <f>MAX(0,('Data Exhibit-2'!$B97*J97-'Data Exhibit-2'!$C97)/'Data Exhibit-2'!$B97)</f>
        <v>0</v>
      </c>
      <c r="L97" s="55">
        <f>MAX(0,'Data Exhibit-2'!$C97-'Data Exhibit-2'!$B97*'Data Exhibit-2'!$J97)</f>
        <v>57.76084128</v>
      </c>
      <c r="M97" s="54">
        <f>'Data Exhibit-2'!$L97/'Data Exhibit-2'!$B97</f>
        <v>11.04696999</v>
      </c>
      <c r="N97" s="55">
        <f>IF(AND(('Data Exhibit-2'!$M97&gt;0),('Data Exhibit-2'!$H97&lt;30)),1,0)</f>
        <v>0</v>
      </c>
      <c r="O97" s="55">
        <f>'Data Exhibit-2'!$N97*'Data Exhibit-2'!$L97</f>
        <v>0</v>
      </c>
    </row>
    <row r="98" ht="12.0" customHeight="1">
      <c r="A98" s="53">
        <v>22520.016891161697</v>
      </c>
      <c r="B98" s="54">
        <v>5.0944</v>
      </c>
      <c r="C98" s="54">
        <v>56.71313099964968</v>
      </c>
      <c r="D98" s="55">
        <v>10.0</v>
      </c>
      <c r="E98" s="56">
        <v>0.2</v>
      </c>
      <c r="F98" s="55">
        <v>0.77</v>
      </c>
      <c r="G98" s="55">
        <v>1.09</v>
      </c>
      <c r="H98" s="55">
        <v>22.0</v>
      </c>
      <c r="I98" s="57"/>
      <c r="J98" s="55">
        <f>('Data Exhibit-2'!$D98+'Data Exhibit-2'!$D98*'Data Exhibit-2'!$E98)*'Data Exhibit-2'!$G98</f>
        <v>13.08</v>
      </c>
      <c r="K98" s="55">
        <f>MAX(0,('Data Exhibit-2'!$B98*J98-'Data Exhibit-2'!$C98)/'Data Exhibit-2'!$B98)</f>
        <v>1.947554373</v>
      </c>
      <c r="L98" s="55">
        <f>MAX(0,'Data Exhibit-2'!$C98-'Data Exhibit-2'!$B98*'Data Exhibit-2'!$J98)</f>
        <v>0</v>
      </c>
      <c r="M98" s="54">
        <f>'Data Exhibit-2'!$L98/'Data Exhibit-2'!$B98</f>
        <v>0</v>
      </c>
      <c r="N98" s="55">
        <f>IF(AND(('Data Exhibit-2'!$M98&gt;0),('Data Exhibit-2'!$H98&lt;30)),1,0)</f>
        <v>0</v>
      </c>
      <c r="O98" s="55">
        <f>'Data Exhibit-2'!$N98*'Data Exhibit-2'!$L98</f>
        <v>0</v>
      </c>
    </row>
    <row r="99" ht="12.0" customHeight="1">
      <c r="A99" s="53">
        <v>82709.24090598468</v>
      </c>
      <c r="B99" s="54">
        <v>21.04256</v>
      </c>
      <c r="C99" s="54">
        <v>5134.8596178176</v>
      </c>
      <c r="D99" s="55">
        <v>122.0</v>
      </c>
      <c r="E99" s="56">
        <v>1.2</v>
      </c>
      <c r="F99" s="55">
        <v>1.0</v>
      </c>
      <c r="G99" s="55">
        <v>0.82</v>
      </c>
      <c r="H99" s="55">
        <v>60.0</v>
      </c>
      <c r="I99" s="57"/>
      <c r="J99" s="55">
        <f>('Data Exhibit-2'!$D99+'Data Exhibit-2'!$D99*'Data Exhibit-2'!$E99)*'Data Exhibit-2'!$G99</f>
        <v>220.088</v>
      </c>
      <c r="K99" s="55">
        <f>MAX(0,('Data Exhibit-2'!$B99*J99-'Data Exhibit-2'!$C99)/'Data Exhibit-2'!$B99)</f>
        <v>0</v>
      </c>
      <c r="L99" s="55">
        <f>MAX(0,'Data Exhibit-2'!$C99-'Data Exhibit-2'!$B99*'Data Exhibit-2'!$J99)</f>
        <v>503.6446725</v>
      </c>
      <c r="M99" s="54">
        <f>'Data Exhibit-2'!$L99/'Data Exhibit-2'!$B99</f>
        <v>23.93457224</v>
      </c>
      <c r="N99" s="55">
        <f>IF(AND(('Data Exhibit-2'!$M99&gt;0),('Data Exhibit-2'!$H99&lt;30)),1,0)</f>
        <v>0</v>
      </c>
      <c r="O99" s="55">
        <f>'Data Exhibit-2'!$N99*'Data Exhibit-2'!$L99</f>
        <v>0</v>
      </c>
    </row>
    <row r="100" ht="12.0" customHeight="1">
      <c r="A100" s="53">
        <v>95156.36474225765</v>
      </c>
      <c r="B100" s="54">
        <v>6.336</v>
      </c>
      <c r="C100" s="54">
        <v>770.698182335116</v>
      </c>
      <c r="D100" s="55">
        <v>34.0</v>
      </c>
      <c r="E100" s="56">
        <v>1.2</v>
      </c>
      <c r="F100" s="55">
        <v>0.82</v>
      </c>
      <c r="G100" s="55">
        <v>1.8</v>
      </c>
      <c r="H100" s="55">
        <v>40.0</v>
      </c>
      <c r="I100" s="57"/>
      <c r="J100" s="55">
        <f>('Data Exhibit-2'!$D100+'Data Exhibit-2'!$D100*'Data Exhibit-2'!$E100)*'Data Exhibit-2'!$G100</f>
        <v>134.64</v>
      </c>
      <c r="K100" s="55">
        <f>MAX(0,('Data Exhibit-2'!$B100*J100-'Data Exhibit-2'!$C100)/'Data Exhibit-2'!$B100)</f>
        <v>13.0020293</v>
      </c>
      <c r="L100" s="55">
        <f>MAX(0,'Data Exhibit-2'!$C100-'Data Exhibit-2'!$B100*'Data Exhibit-2'!$J100)</f>
        <v>0</v>
      </c>
      <c r="M100" s="54">
        <f>'Data Exhibit-2'!$L100/'Data Exhibit-2'!$B100</f>
        <v>0</v>
      </c>
      <c r="N100" s="55">
        <f>IF(AND(('Data Exhibit-2'!$M100&gt;0),('Data Exhibit-2'!$H100&lt;30)),1,0)</f>
        <v>0</v>
      </c>
      <c r="O100" s="55">
        <f>'Data Exhibit-2'!$N100*'Data Exhibit-2'!$L100</f>
        <v>0</v>
      </c>
    </row>
    <row r="101" ht="12.0" customHeight="1">
      <c r="A101" s="53">
        <v>46403.873729979365</v>
      </c>
      <c r="B101" s="54">
        <v>11.173140000000002</v>
      </c>
      <c r="C101" s="54">
        <v>18597.08237410254</v>
      </c>
      <c r="D101" s="55">
        <v>122.0</v>
      </c>
      <c r="E101" s="56">
        <v>-0.4</v>
      </c>
      <c r="F101" s="55">
        <v>1.0</v>
      </c>
      <c r="G101" s="55">
        <v>1.27</v>
      </c>
      <c r="H101" s="55">
        <v>261.0</v>
      </c>
      <c r="I101" s="57"/>
      <c r="J101" s="55">
        <f>('Data Exhibit-2'!$D101+'Data Exhibit-2'!$D101*'Data Exhibit-2'!$E101)*'Data Exhibit-2'!$G101</f>
        <v>92.964</v>
      </c>
      <c r="K101" s="55">
        <f>MAX(0,('Data Exhibit-2'!$B101*J101-'Data Exhibit-2'!$C101)/'Data Exhibit-2'!$B101)</f>
        <v>0</v>
      </c>
      <c r="L101" s="55">
        <f>MAX(0,'Data Exhibit-2'!$C101-'Data Exhibit-2'!$B101*'Data Exhibit-2'!$J101)</f>
        <v>17558.38259</v>
      </c>
      <c r="M101" s="54">
        <f>'Data Exhibit-2'!$L101/'Data Exhibit-2'!$B101</f>
        <v>1571.48148</v>
      </c>
      <c r="N101" s="55">
        <f>IF(AND(('Data Exhibit-2'!$M101&gt;0),('Data Exhibit-2'!$H101&lt;30)),1,0)</f>
        <v>0</v>
      </c>
      <c r="O101" s="55">
        <f>'Data Exhibit-2'!$N101*'Data Exhibit-2'!$L101</f>
        <v>0</v>
      </c>
    </row>
    <row r="102" ht="12.0" customHeight="1">
      <c r="A102" s="53">
        <v>97104.2832178041</v>
      </c>
      <c r="B102" s="54">
        <v>16.61</v>
      </c>
      <c r="C102" s="54">
        <v>1624.7173535999998</v>
      </c>
      <c r="D102" s="55">
        <v>18.0</v>
      </c>
      <c r="E102" s="56">
        <v>-0.2</v>
      </c>
      <c r="F102" s="55">
        <v>1.0</v>
      </c>
      <c r="G102" s="55">
        <v>1.02</v>
      </c>
      <c r="H102" s="55">
        <v>160.0</v>
      </c>
      <c r="I102" s="57"/>
      <c r="J102" s="55">
        <f>('Data Exhibit-2'!$D102+'Data Exhibit-2'!$D102*'Data Exhibit-2'!$E102)*'Data Exhibit-2'!$G102</f>
        <v>14.688</v>
      </c>
      <c r="K102" s="55">
        <f>MAX(0,('Data Exhibit-2'!$B102*J102-'Data Exhibit-2'!$C102)/'Data Exhibit-2'!$B102)</f>
        <v>0</v>
      </c>
      <c r="L102" s="55">
        <f>MAX(0,'Data Exhibit-2'!$C102-'Data Exhibit-2'!$B102*'Data Exhibit-2'!$J102)</f>
        <v>1380.749674</v>
      </c>
      <c r="M102" s="54">
        <f>'Data Exhibit-2'!$L102/'Data Exhibit-2'!$B102</f>
        <v>83.1276143</v>
      </c>
      <c r="N102" s="55">
        <f>IF(AND(('Data Exhibit-2'!$M102&gt;0),('Data Exhibit-2'!$H102&lt;30)),1,0)</f>
        <v>0</v>
      </c>
      <c r="O102" s="55">
        <f>'Data Exhibit-2'!$N102*'Data Exhibit-2'!$L102</f>
        <v>0</v>
      </c>
    </row>
    <row r="103" ht="12.0" customHeight="1">
      <c r="A103" s="53">
        <v>48736.013963857935</v>
      </c>
      <c r="B103" s="54">
        <v>26.195400000000003</v>
      </c>
      <c r="C103" s="54">
        <v>3971.584412796001</v>
      </c>
      <c r="D103" s="55">
        <v>42.0</v>
      </c>
      <c r="E103" s="56">
        <v>-0.4</v>
      </c>
      <c r="F103" s="55">
        <v>1.0</v>
      </c>
      <c r="G103" s="55">
        <v>1.53</v>
      </c>
      <c r="H103" s="55">
        <v>60.0</v>
      </c>
      <c r="I103" s="57"/>
      <c r="J103" s="55">
        <f>('Data Exhibit-2'!$D103+'Data Exhibit-2'!$D103*'Data Exhibit-2'!$E103)*'Data Exhibit-2'!$G103</f>
        <v>38.556</v>
      </c>
      <c r="K103" s="55">
        <f>MAX(0,('Data Exhibit-2'!$B103*J103-'Data Exhibit-2'!$C103)/'Data Exhibit-2'!$B103)</f>
        <v>0</v>
      </c>
      <c r="L103" s="55">
        <f>MAX(0,'Data Exhibit-2'!$C103-'Data Exhibit-2'!$B103*'Data Exhibit-2'!$J103)</f>
        <v>2961.59457</v>
      </c>
      <c r="M103" s="54">
        <f>'Data Exhibit-2'!$L103/'Data Exhibit-2'!$B103</f>
        <v>113.0578105</v>
      </c>
      <c r="N103" s="55">
        <f>IF(AND(('Data Exhibit-2'!$M103&gt;0),('Data Exhibit-2'!$H103&lt;30)),1,0)</f>
        <v>0</v>
      </c>
      <c r="O103" s="55">
        <f>'Data Exhibit-2'!$N103*'Data Exhibit-2'!$L103</f>
        <v>0</v>
      </c>
    </row>
    <row r="104" ht="12.0" customHeight="1">
      <c r="A104" s="53">
        <v>31967.577887724274</v>
      </c>
      <c r="B104" s="54">
        <v>6.512220000000001</v>
      </c>
      <c r="C104" s="54">
        <v>798.8538742946669</v>
      </c>
      <c r="D104" s="55">
        <v>106.0</v>
      </c>
      <c r="E104" s="56">
        <v>-0.1</v>
      </c>
      <c r="F104" s="55">
        <v>1.0</v>
      </c>
      <c r="G104" s="55">
        <v>1.0</v>
      </c>
      <c r="H104" s="55">
        <v>22.0</v>
      </c>
      <c r="I104" s="57"/>
      <c r="J104" s="55">
        <f>('Data Exhibit-2'!$D104+'Data Exhibit-2'!$D104*'Data Exhibit-2'!$E104)*'Data Exhibit-2'!$G104</f>
        <v>95.4</v>
      </c>
      <c r="K104" s="55">
        <f>MAX(0,('Data Exhibit-2'!$B104*J104-'Data Exhibit-2'!$C104)/'Data Exhibit-2'!$B104)</f>
        <v>0</v>
      </c>
      <c r="L104" s="55">
        <f>MAX(0,'Data Exhibit-2'!$C104-'Data Exhibit-2'!$B104*'Data Exhibit-2'!$J104)</f>
        <v>177.5880863</v>
      </c>
      <c r="M104" s="54">
        <f>'Data Exhibit-2'!$L104/'Data Exhibit-2'!$B104</f>
        <v>27.26997649</v>
      </c>
      <c r="N104" s="55">
        <f>IF(AND(('Data Exhibit-2'!$M104&gt;0),('Data Exhibit-2'!$H104&lt;30)),1,0)</f>
        <v>1</v>
      </c>
      <c r="O104" s="55">
        <f>'Data Exhibit-2'!$N104*'Data Exhibit-2'!$L104</f>
        <v>177.5880863</v>
      </c>
    </row>
    <row r="105" ht="12.0" customHeight="1">
      <c r="A105" s="53">
        <v>71072.24731704559</v>
      </c>
      <c r="B105" s="54">
        <v>20.364300000000004</v>
      </c>
      <c r="C105" s="54">
        <v>1607.73413064</v>
      </c>
      <c r="D105" s="55">
        <v>34.0</v>
      </c>
      <c r="E105" s="56">
        <v>0.5</v>
      </c>
      <c r="F105" s="55">
        <v>1.0</v>
      </c>
      <c r="G105" s="55">
        <v>1.8</v>
      </c>
      <c r="H105" s="55">
        <v>40.0</v>
      </c>
      <c r="I105" s="57"/>
      <c r="J105" s="55">
        <f>('Data Exhibit-2'!$D105+'Data Exhibit-2'!$D105*'Data Exhibit-2'!$E105)*'Data Exhibit-2'!$G105</f>
        <v>91.8</v>
      </c>
      <c r="K105" s="55">
        <f>MAX(0,('Data Exhibit-2'!$B105*J105-'Data Exhibit-2'!$C105)/'Data Exhibit-2'!$B105)</f>
        <v>12.85134325</v>
      </c>
      <c r="L105" s="55">
        <f>MAX(0,'Data Exhibit-2'!$C105-'Data Exhibit-2'!$B105*'Data Exhibit-2'!$J105)</f>
        <v>0</v>
      </c>
      <c r="M105" s="54">
        <f>'Data Exhibit-2'!$L105/'Data Exhibit-2'!$B105</f>
        <v>0</v>
      </c>
      <c r="N105" s="55">
        <f>IF(AND(('Data Exhibit-2'!$M105&gt;0),('Data Exhibit-2'!$H105&lt;30)),1,0)</f>
        <v>0</v>
      </c>
      <c r="O105" s="55">
        <f>'Data Exhibit-2'!$N105*'Data Exhibit-2'!$L105</f>
        <v>0</v>
      </c>
    </row>
    <row r="106" ht="12.0" customHeight="1">
      <c r="A106" s="53">
        <v>81909.30133600459</v>
      </c>
      <c r="B106" s="54">
        <v>54.41119200000001</v>
      </c>
      <c r="C106" s="54">
        <v>1026.1050310896</v>
      </c>
      <c r="D106" s="55">
        <v>10.0</v>
      </c>
      <c r="E106" s="56">
        <v>-0.7</v>
      </c>
      <c r="F106" s="55">
        <v>1.0</v>
      </c>
      <c r="G106" s="55">
        <v>0.84</v>
      </c>
      <c r="H106" s="55">
        <v>70.0</v>
      </c>
      <c r="I106" s="57"/>
      <c r="J106" s="55">
        <f>('Data Exhibit-2'!$D106+'Data Exhibit-2'!$D106*'Data Exhibit-2'!$E106)*'Data Exhibit-2'!$G106</f>
        <v>2.52</v>
      </c>
      <c r="K106" s="55">
        <f>MAX(0,('Data Exhibit-2'!$B106*J106-'Data Exhibit-2'!$C106)/'Data Exhibit-2'!$B106)</f>
        <v>0</v>
      </c>
      <c r="L106" s="55">
        <f>MAX(0,'Data Exhibit-2'!$C106-'Data Exhibit-2'!$B106*'Data Exhibit-2'!$J106)</f>
        <v>888.9888272</v>
      </c>
      <c r="M106" s="54">
        <f>'Data Exhibit-2'!$L106/'Data Exhibit-2'!$B106</f>
        <v>16.33834501</v>
      </c>
      <c r="N106" s="55">
        <f>IF(AND(('Data Exhibit-2'!$M106&gt;0),('Data Exhibit-2'!$H106&lt;30)),1,0)</f>
        <v>0</v>
      </c>
      <c r="O106" s="55">
        <f>'Data Exhibit-2'!$N106*'Data Exhibit-2'!$L106</f>
        <v>0</v>
      </c>
    </row>
    <row r="107" ht="12.0" customHeight="1">
      <c r="A107" s="53">
        <v>39840.73819965006</v>
      </c>
      <c r="B107" s="54">
        <v>8.210070000000002</v>
      </c>
      <c r="C107" s="54">
        <v>1644.4164220695188</v>
      </c>
      <c r="D107" s="55">
        <v>26.0</v>
      </c>
      <c r="E107" s="56">
        <v>0.4</v>
      </c>
      <c r="F107" s="55">
        <v>0.88</v>
      </c>
      <c r="G107" s="55">
        <v>0.79</v>
      </c>
      <c r="H107" s="55">
        <v>265.0</v>
      </c>
      <c r="I107" s="57"/>
      <c r="J107" s="55">
        <f>('Data Exhibit-2'!$D107+'Data Exhibit-2'!$D107*'Data Exhibit-2'!$E107)*'Data Exhibit-2'!$G107</f>
        <v>28.756</v>
      </c>
      <c r="K107" s="55">
        <f>MAX(0,('Data Exhibit-2'!$B107*J107-'Data Exhibit-2'!$C107)/'Data Exhibit-2'!$B107)</f>
        <v>0</v>
      </c>
      <c r="L107" s="55">
        <f>MAX(0,'Data Exhibit-2'!$C107-'Data Exhibit-2'!$B107*'Data Exhibit-2'!$J107)</f>
        <v>1408.327649</v>
      </c>
      <c r="M107" s="54">
        <f>'Data Exhibit-2'!$L107/'Data Exhibit-2'!$B107</f>
        <v>171.536619</v>
      </c>
      <c r="N107" s="55">
        <f>IF(AND(('Data Exhibit-2'!$M107&gt;0),('Data Exhibit-2'!$H107&lt;30)),1,0)</f>
        <v>0</v>
      </c>
      <c r="O107" s="55">
        <f>'Data Exhibit-2'!$N107*'Data Exhibit-2'!$L107</f>
        <v>0</v>
      </c>
    </row>
    <row r="108" ht="12.0" customHeight="1">
      <c r="A108" s="53">
        <v>9502.65756375378</v>
      </c>
      <c r="B108" s="54">
        <v>36.24082</v>
      </c>
      <c r="C108" s="54">
        <v>974.1115293195002</v>
      </c>
      <c r="D108" s="55">
        <v>10.0</v>
      </c>
      <c r="E108" s="56">
        <v>1.2</v>
      </c>
      <c r="F108" s="55">
        <v>1.0</v>
      </c>
      <c r="G108" s="55">
        <v>1.29</v>
      </c>
      <c r="H108" s="55">
        <v>45.0</v>
      </c>
      <c r="I108" s="57"/>
      <c r="J108" s="55">
        <f>('Data Exhibit-2'!$D108+'Data Exhibit-2'!$D108*'Data Exhibit-2'!$E108)*'Data Exhibit-2'!$G108</f>
        <v>28.38</v>
      </c>
      <c r="K108" s="55">
        <f>MAX(0,('Data Exhibit-2'!$B108*J108-'Data Exhibit-2'!$C108)/'Data Exhibit-2'!$B108)</f>
        <v>1.501150975</v>
      </c>
      <c r="L108" s="55">
        <f>MAX(0,'Data Exhibit-2'!$C108-'Data Exhibit-2'!$B108*'Data Exhibit-2'!$J108)</f>
        <v>0</v>
      </c>
      <c r="M108" s="54">
        <f>'Data Exhibit-2'!$L108/'Data Exhibit-2'!$B108</f>
        <v>0</v>
      </c>
      <c r="N108" s="55">
        <f>IF(AND(('Data Exhibit-2'!$M108&gt;0),('Data Exhibit-2'!$H108&lt;30)),1,0)</f>
        <v>0</v>
      </c>
      <c r="O108" s="55">
        <f>'Data Exhibit-2'!$N108*'Data Exhibit-2'!$L108</f>
        <v>0</v>
      </c>
    </row>
    <row r="109" ht="12.0" customHeight="1">
      <c r="A109" s="53">
        <v>50412.933076177826</v>
      </c>
      <c r="B109" s="54">
        <v>7.304</v>
      </c>
      <c r="C109" s="54">
        <v>499.9373617333334</v>
      </c>
      <c r="D109" s="55">
        <v>26.0</v>
      </c>
      <c r="E109" s="56">
        <v>0.8</v>
      </c>
      <c r="F109" s="55">
        <v>1.0</v>
      </c>
      <c r="G109" s="55">
        <v>1.23</v>
      </c>
      <c r="H109" s="55">
        <v>50.0</v>
      </c>
      <c r="I109" s="57"/>
      <c r="J109" s="55">
        <f>('Data Exhibit-2'!$D109+'Data Exhibit-2'!$D109*'Data Exhibit-2'!$E109)*'Data Exhibit-2'!$G109</f>
        <v>57.564</v>
      </c>
      <c r="K109" s="55">
        <f>MAX(0,('Data Exhibit-2'!$B109*J109-'Data Exhibit-2'!$C109)/'Data Exhibit-2'!$B109)</f>
        <v>0</v>
      </c>
      <c r="L109" s="55">
        <f>MAX(0,'Data Exhibit-2'!$C109-'Data Exhibit-2'!$B109*'Data Exhibit-2'!$J109)</f>
        <v>79.48990573</v>
      </c>
      <c r="M109" s="54">
        <f>'Data Exhibit-2'!$L109/'Data Exhibit-2'!$B109</f>
        <v>10.88306486</v>
      </c>
      <c r="N109" s="55">
        <f>IF(AND(('Data Exhibit-2'!$M109&gt;0),('Data Exhibit-2'!$H109&lt;30)),1,0)</f>
        <v>0</v>
      </c>
      <c r="O109" s="55">
        <f>'Data Exhibit-2'!$N109*'Data Exhibit-2'!$L109</f>
        <v>0</v>
      </c>
    </row>
    <row r="110" ht="12.0" customHeight="1">
      <c r="A110" s="53">
        <v>813.4034713523253</v>
      </c>
      <c r="B110" s="54">
        <v>13.593580000000001</v>
      </c>
      <c r="C110" s="54">
        <v>785.7862200760001</v>
      </c>
      <c r="D110" s="55">
        <v>26.0</v>
      </c>
      <c r="E110" s="56">
        <v>-0.1</v>
      </c>
      <c r="F110" s="55">
        <v>1.0</v>
      </c>
      <c r="G110" s="55">
        <v>1.15</v>
      </c>
      <c r="H110" s="55">
        <v>40.0</v>
      </c>
      <c r="I110" s="57"/>
      <c r="J110" s="55">
        <f>('Data Exhibit-2'!$D110+'Data Exhibit-2'!$D110*'Data Exhibit-2'!$E110)*'Data Exhibit-2'!$G110</f>
        <v>26.91</v>
      </c>
      <c r="K110" s="55">
        <f>MAX(0,('Data Exhibit-2'!$B110*J110-'Data Exhibit-2'!$C110)/'Data Exhibit-2'!$B110)</f>
        <v>0</v>
      </c>
      <c r="L110" s="55">
        <f>MAX(0,'Data Exhibit-2'!$C110-'Data Exhibit-2'!$B110*'Data Exhibit-2'!$J110)</f>
        <v>419.9829823</v>
      </c>
      <c r="M110" s="54">
        <f>'Data Exhibit-2'!$L110/'Data Exhibit-2'!$B110</f>
        <v>30.89568622</v>
      </c>
      <c r="N110" s="55">
        <f>IF(AND(('Data Exhibit-2'!$M110&gt;0),('Data Exhibit-2'!$H110&lt;30)),1,0)</f>
        <v>0</v>
      </c>
      <c r="O110" s="55">
        <f>'Data Exhibit-2'!$N110*'Data Exhibit-2'!$L110</f>
        <v>0</v>
      </c>
    </row>
    <row r="111" ht="12.0" customHeight="1">
      <c r="A111" s="53">
        <v>83489.02748647555</v>
      </c>
      <c r="B111" s="54">
        <v>6.974</v>
      </c>
      <c r="C111" s="54">
        <v>1410.9734746800002</v>
      </c>
      <c r="D111" s="55">
        <v>42.0</v>
      </c>
      <c r="E111" s="56">
        <v>0.4</v>
      </c>
      <c r="F111" s="55">
        <v>1.0</v>
      </c>
      <c r="G111" s="55">
        <v>2.41</v>
      </c>
      <c r="H111" s="55">
        <v>60.0</v>
      </c>
      <c r="I111" s="57"/>
      <c r="J111" s="55">
        <f>('Data Exhibit-2'!$D111+'Data Exhibit-2'!$D111*'Data Exhibit-2'!$E111)*'Data Exhibit-2'!$G111</f>
        <v>141.708</v>
      </c>
      <c r="K111" s="55">
        <f>MAX(0,('Data Exhibit-2'!$B111*J111-'Data Exhibit-2'!$C111)/'Data Exhibit-2'!$B111)</f>
        <v>0</v>
      </c>
      <c r="L111" s="55">
        <f>MAX(0,'Data Exhibit-2'!$C111-'Data Exhibit-2'!$B111*'Data Exhibit-2'!$J111)</f>
        <v>422.7018827</v>
      </c>
      <c r="M111" s="54">
        <f>'Data Exhibit-2'!$L111/'Data Exhibit-2'!$B111</f>
        <v>60.61111022</v>
      </c>
      <c r="N111" s="55">
        <f>IF(AND(('Data Exhibit-2'!$M111&gt;0),('Data Exhibit-2'!$H111&lt;30)),1,0)</f>
        <v>0</v>
      </c>
      <c r="O111" s="55">
        <f>'Data Exhibit-2'!$N111*'Data Exhibit-2'!$L111</f>
        <v>0</v>
      </c>
    </row>
    <row r="112" ht="12.0" customHeight="1">
      <c r="A112" s="53">
        <v>57475.615247827714</v>
      </c>
      <c r="B112" s="54">
        <v>10.667580000000001</v>
      </c>
      <c r="C112" s="54">
        <v>330.1850113679305</v>
      </c>
      <c r="D112" s="55">
        <v>26.0</v>
      </c>
      <c r="E112" s="56">
        <v>1.2</v>
      </c>
      <c r="F112" s="55">
        <v>0.75</v>
      </c>
      <c r="G112" s="55">
        <v>0.94</v>
      </c>
      <c r="H112" s="55">
        <v>29.0</v>
      </c>
      <c r="I112" s="57"/>
      <c r="J112" s="55">
        <f>('Data Exhibit-2'!$D112+'Data Exhibit-2'!$D112*'Data Exhibit-2'!$E112)*'Data Exhibit-2'!$G112</f>
        <v>53.768</v>
      </c>
      <c r="K112" s="55">
        <f>MAX(0,('Data Exhibit-2'!$B112*J112-'Data Exhibit-2'!$C112)/'Data Exhibit-2'!$B112)</f>
        <v>22.81580547</v>
      </c>
      <c r="L112" s="55">
        <f>MAX(0,'Data Exhibit-2'!$C112-'Data Exhibit-2'!$B112*'Data Exhibit-2'!$J112)</f>
        <v>0</v>
      </c>
      <c r="M112" s="54">
        <f>'Data Exhibit-2'!$L112/'Data Exhibit-2'!$B112</f>
        <v>0</v>
      </c>
      <c r="N112" s="55">
        <f>IF(AND(('Data Exhibit-2'!$M112&gt;0),('Data Exhibit-2'!$H112&lt;30)),1,0)</f>
        <v>0</v>
      </c>
      <c r="O112" s="55">
        <f>'Data Exhibit-2'!$N112*'Data Exhibit-2'!$L112</f>
        <v>0</v>
      </c>
    </row>
    <row r="113" ht="12.0" customHeight="1">
      <c r="A113" s="53">
        <v>58600.29597733991</v>
      </c>
      <c r="B113" s="54">
        <v>5.138375</v>
      </c>
      <c r="C113" s="54">
        <v>355.4757545987084</v>
      </c>
      <c r="D113" s="55">
        <v>98.0</v>
      </c>
      <c r="E113" s="56">
        <v>1.5</v>
      </c>
      <c r="F113" s="55">
        <v>1.0</v>
      </c>
      <c r="G113" s="55">
        <v>1.47</v>
      </c>
      <c r="H113" s="55">
        <v>11.0</v>
      </c>
      <c r="I113" s="57"/>
      <c r="J113" s="55">
        <f>('Data Exhibit-2'!$D113+'Data Exhibit-2'!$D113*'Data Exhibit-2'!$E113)*'Data Exhibit-2'!$G113</f>
        <v>360.15</v>
      </c>
      <c r="K113" s="55">
        <f>MAX(0,('Data Exhibit-2'!$B113*J113-'Data Exhibit-2'!$C113)/'Data Exhibit-2'!$B113)</f>
        <v>290.9694216</v>
      </c>
      <c r="L113" s="55">
        <f>MAX(0,'Data Exhibit-2'!$C113-'Data Exhibit-2'!$B113*'Data Exhibit-2'!$J113)</f>
        <v>0</v>
      </c>
      <c r="M113" s="54">
        <f>'Data Exhibit-2'!$L113/'Data Exhibit-2'!$B113</f>
        <v>0</v>
      </c>
      <c r="N113" s="55">
        <f>IF(AND(('Data Exhibit-2'!$M113&gt;0),('Data Exhibit-2'!$H113&lt;30)),1,0)</f>
        <v>0</v>
      </c>
      <c r="O113" s="55">
        <f>'Data Exhibit-2'!$N113*'Data Exhibit-2'!$L113</f>
        <v>0</v>
      </c>
    </row>
    <row r="114" ht="12.0" customHeight="1">
      <c r="A114" s="53">
        <v>88361.49157049059</v>
      </c>
      <c r="B114" s="54">
        <v>20.480284</v>
      </c>
      <c r="C114" s="54">
        <v>1490.0</v>
      </c>
      <c r="D114" s="55">
        <v>10.0</v>
      </c>
      <c r="E114" s="56">
        <v>-0.4</v>
      </c>
      <c r="F114" s="55">
        <v>1.0</v>
      </c>
      <c r="G114" s="55">
        <v>0.86</v>
      </c>
      <c r="H114" s="55">
        <v>16.0</v>
      </c>
      <c r="I114" s="57"/>
      <c r="J114" s="55">
        <f>('Data Exhibit-2'!$D114+'Data Exhibit-2'!$D114*'Data Exhibit-2'!$E114)*'Data Exhibit-2'!$G114</f>
        <v>5.16</v>
      </c>
      <c r="K114" s="55">
        <f>MAX(0,('Data Exhibit-2'!$B114*J114-'Data Exhibit-2'!$C114)/'Data Exhibit-2'!$B114)</f>
        <v>0</v>
      </c>
      <c r="L114" s="55">
        <f>MAX(0,'Data Exhibit-2'!$C114-'Data Exhibit-2'!$B114*'Data Exhibit-2'!$J114)</f>
        <v>1384.321735</v>
      </c>
      <c r="M114" s="54">
        <f>'Data Exhibit-2'!$L114/'Data Exhibit-2'!$B114</f>
        <v>67.59289737</v>
      </c>
      <c r="N114" s="55">
        <f>IF(AND(('Data Exhibit-2'!$M114&gt;0),('Data Exhibit-2'!$H114&lt;30)),1,0)</f>
        <v>1</v>
      </c>
      <c r="O114" s="55">
        <f>'Data Exhibit-2'!$N114*'Data Exhibit-2'!$L114</f>
        <v>1384.321735</v>
      </c>
    </row>
    <row r="115" ht="12.0" customHeight="1">
      <c r="A115" s="53">
        <v>79307.86942453214</v>
      </c>
      <c r="B115" s="54">
        <v>29.00898</v>
      </c>
      <c r="C115" s="54">
        <v>24000.0</v>
      </c>
      <c r="D115" s="55">
        <v>10.0</v>
      </c>
      <c r="E115" s="56">
        <v>-0.4</v>
      </c>
      <c r="F115" s="55">
        <v>1.0</v>
      </c>
      <c r="G115" s="55">
        <v>1.31</v>
      </c>
      <c r="H115" s="55">
        <v>16.0</v>
      </c>
      <c r="I115" s="57"/>
      <c r="J115" s="55">
        <f>('Data Exhibit-2'!$D115+'Data Exhibit-2'!$D115*'Data Exhibit-2'!$E115)*'Data Exhibit-2'!$G115</f>
        <v>7.86</v>
      </c>
      <c r="K115" s="55">
        <f>MAX(0,('Data Exhibit-2'!$B115*J115-'Data Exhibit-2'!$C115)/'Data Exhibit-2'!$B115)</f>
        <v>0</v>
      </c>
      <c r="L115" s="55">
        <f>MAX(0,'Data Exhibit-2'!$C115-'Data Exhibit-2'!$B115*'Data Exhibit-2'!$J115)</f>
        <v>23771.98942</v>
      </c>
      <c r="M115" s="54">
        <f>'Data Exhibit-2'!$L115/'Data Exhibit-2'!$B115</f>
        <v>819.4700199</v>
      </c>
      <c r="N115" s="55">
        <f>IF(AND(('Data Exhibit-2'!$M115&gt;0),('Data Exhibit-2'!$H115&lt;30)),1,0)</f>
        <v>1</v>
      </c>
      <c r="O115" s="55">
        <f>'Data Exhibit-2'!$N115*'Data Exhibit-2'!$L115</f>
        <v>23771.98942</v>
      </c>
    </row>
    <row r="116" ht="12.0" customHeight="1">
      <c r="A116" s="53">
        <v>71000.6719890282</v>
      </c>
      <c r="B116" s="54">
        <v>21.301280000000002</v>
      </c>
      <c r="C116" s="54">
        <v>846.4596051912</v>
      </c>
      <c r="D116" s="55">
        <v>42.0</v>
      </c>
      <c r="E116" s="56">
        <v>0.2</v>
      </c>
      <c r="F116" s="55">
        <v>1.0</v>
      </c>
      <c r="G116" s="55">
        <v>1.85</v>
      </c>
      <c r="H116" s="55">
        <v>11.0</v>
      </c>
      <c r="I116" s="57"/>
      <c r="J116" s="55">
        <f>('Data Exhibit-2'!$D116+'Data Exhibit-2'!$D116*'Data Exhibit-2'!$E116)*'Data Exhibit-2'!$G116</f>
        <v>93.24</v>
      </c>
      <c r="K116" s="55">
        <f>MAX(0,('Data Exhibit-2'!$B116*J116-'Data Exhibit-2'!$C116)/'Data Exhibit-2'!$B116)</f>
        <v>53.50250041</v>
      </c>
      <c r="L116" s="55">
        <f>MAX(0,'Data Exhibit-2'!$C116-'Data Exhibit-2'!$B116*'Data Exhibit-2'!$J116)</f>
        <v>0</v>
      </c>
      <c r="M116" s="54">
        <f>'Data Exhibit-2'!$L116/'Data Exhibit-2'!$B116</f>
        <v>0</v>
      </c>
      <c r="N116" s="55">
        <f>IF(AND(('Data Exhibit-2'!$M116&gt;0),('Data Exhibit-2'!$H116&lt;30)),1,0)</f>
        <v>0</v>
      </c>
      <c r="O116" s="55">
        <f>'Data Exhibit-2'!$N116*'Data Exhibit-2'!$L116</f>
        <v>0</v>
      </c>
    </row>
    <row r="117" ht="12.0" customHeight="1">
      <c r="A117" s="53">
        <v>89251.5445210072</v>
      </c>
      <c r="B117" s="54">
        <v>32.4412</v>
      </c>
      <c r="C117" s="54">
        <v>968.3187496840001</v>
      </c>
      <c r="D117" s="55">
        <v>10.0</v>
      </c>
      <c r="E117" s="56">
        <v>0.2</v>
      </c>
      <c r="F117" s="55">
        <v>1.0</v>
      </c>
      <c r="G117" s="55">
        <v>1.26</v>
      </c>
      <c r="H117" s="55">
        <v>51.0</v>
      </c>
      <c r="I117" s="57"/>
      <c r="J117" s="55">
        <f>('Data Exhibit-2'!$D117+'Data Exhibit-2'!$D117*'Data Exhibit-2'!$E117)*'Data Exhibit-2'!$G117</f>
        <v>15.12</v>
      </c>
      <c r="K117" s="55">
        <f>MAX(0,('Data Exhibit-2'!$B117*J117-'Data Exhibit-2'!$C117)/'Data Exhibit-2'!$B117)</f>
        <v>0</v>
      </c>
      <c r="L117" s="55">
        <f>MAX(0,'Data Exhibit-2'!$C117-'Data Exhibit-2'!$B117*'Data Exhibit-2'!$J117)</f>
        <v>477.8078057</v>
      </c>
      <c r="M117" s="54">
        <f>'Data Exhibit-2'!$L117/'Data Exhibit-2'!$B117</f>
        <v>14.72842576</v>
      </c>
      <c r="N117" s="55">
        <f>IF(AND(('Data Exhibit-2'!$M117&gt;0),('Data Exhibit-2'!$H117&lt;30)),1,0)</f>
        <v>0</v>
      </c>
      <c r="O117" s="55">
        <f>'Data Exhibit-2'!$N117*'Data Exhibit-2'!$L117</f>
        <v>0</v>
      </c>
    </row>
    <row r="118" ht="12.0" customHeight="1">
      <c r="A118" s="53">
        <v>93469.55850853829</v>
      </c>
      <c r="B118" s="54">
        <v>9.54965</v>
      </c>
      <c r="C118" s="54">
        <v>825.2723729250001</v>
      </c>
      <c r="D118" s="55">
        <v>18.0</v>
      </c>
      <c r="E118" s="56">
        <v>0.5</v>
      </c>
      <c r="F118" s="55">
        <v>1.0</v>
      </c>
      <c r="G118" s="55">
        <v>0.95</v>
      </c>
      <c r="H118" s="55">
        <v>100.0</v>
      </c>
      <c r="I118" s="57"/>
      <c r="J118" s="55">
        <f>('Data Exhibit-2'!$D118+'Data Exhibit-2'!$D118*'Data Exhibit-2'!$E118)*'Data Exhibit-2'!$G118</f>
        <v>25.65</v>
      </c>
      <c r="K118" s="55">
        <f>MAX(0,('Data Exhibit-2'!$B118*J118-'Data Exhibit-2'!$C118)/'Data Exhibit-2'!$B118)</f>
        <v>0</v>
      </c>
      <c r="L118" s="55">
        <f>MAX(0,'Data Exhibit-2'!$C118-'Data Exhibit-2'!$B118*'Data Exhibit-2'!$J118)</f>
        <v>580.3238504</v>
      </c>
      <c r="M118" s="54">
        <f>'Data Exhibit-2'!$L118/'Data Exhibit-2'!$B118</f>
        <v>60.76912247</v>
      </c>
      <c r="N118" s="55">
        <f>IF(AND(('Data Exhibit-2'!$M118&gt;0),('Data Exhibit-2'!$H118&lt;30)),1,0)</f>
        <v>0</v>
      </c>
      <c r="O118" s="55">
        <f>'Data Exhibit-2'!$N118*'Data Exhibit-2'!$L118</f>
        <v>0</v>
      </c>
    </row>
    <row r="119" ht="12.0" customHeight="1">
      <c r="A119" s="53">
        <v>45870.41515204827</v>
      </c>
      <c r="B119" s="54">
        <v>9.530730000000002</v>
      </c>
      <c r="C119" s="54">
        <v>465.5687156802002</v>
      </c>
      <c r="D119" s="55">
        <v>18.0</v>
      </c>
      <c r="E119" s="56">
        <v>0.2</v>
      </c>
      <c r="F119" s="55">
        <v>1.0</v>
      </c>
      <c r="G119" s="55">
        <v>1.07</v>
      </c>
      <c r="H119" s="55">
        <v>60.0</v>
      </c>
      <c r="I119" s="57"/>
      <c r="J119" s="55">
        <f>('Data Exhibit-2'!$D119+'Data Exhibit-2'!$D119*'Data Exhibit-2'!$E119)*'Data Exhibit-2'!$G119</f>
        <v>23.112</v>
      </c>
      <c r="K119" s="55">
        <f>MAX(0,('Data Exhibit-2'!$B119*J119-'Data Exhibit-2'!$C119)/'Data Exhibit-2'!$B119)</f>
        <v>0</v>
      </c>
      <c r="L119" s="55">
        <f>MAX(0,'Data Exhibit-2'!$C119-'Data Exhibit-2'!$B119*'Data Exhibit-2'!$J119)</f>
        <v>245.2944839</v>
      </c>
      <c r="M119" s="54">
        <f>'Data Exhibit-2'!$L119/'Data Exhibit-2'!$B119</f>
        <v>25.73721886</v>
      </c>
      <c r="N119" s="55">
        <f>IF(AND(('Data Exhibit-2'!$M119&gt;0),('Data Exhibit-2'!$H119&lt;30)),1,0)</f>
        <v>0</v>
      </c>
      <c r="O119" s="55">
        <f>'Data Exhibit-2'!$N119*'Data Exhibit-2'!$L119</f>
        <v>0</v>
      </c>
    </row>
    <row r="120" ht="12.0" customHeight="1">
      <c r="A120" s="53">
        <v>37485.479824453614</v>
      </c>
      <c r="B120" s="54">
        <v>52.520160000000004</v>
      </c>
      <c r="C120" s="54">
        <v>22000.0</v>
      </c>
      <c r="D120" s="55">
        <v>10.0</v>
      </c>
      <c r="E120" s="56">
        <v>1.2</v>
      </c>
      <c r="F120" s="55">
        <v>0.8</v>
      </c>
      <c r="G120" s="55">
        <v>1.13</v>
      </c>
      <c r="H120" s="55">
        <v>258.0</v>
      </c>
      <c r="I120" s="57"/>
      <c r="J120" s="55">
        <f>('Data Exhibit-2'!$D120+'Data Exhibit-2'!$D120*'Data Exhibit-2'!$E120)*'Data Exhibit-2'!$G120</f>
        <v>24.86</v>
      </c>
      <c r="K120" s="55">
        <f>MAX(0,('Data Exhibit-2'!$B120*J120-'Data Exhibit-2'!$C120)/'Data Exhibit-2'!$B120)</f>
        <v>0</v>
      </c>
      <c r="L120" s="55">
        <f>MAX(0,'Data Exhibit-2'!$C120-'Data Exhibit-2'!$B120*'Data Exhibit-2'!$J120)</f>
        <v>20694.34882</v>
      </c>
      <c r="M120" s="54">
        <f>'Data Exhibit-2'!$L120/'Data Exhibit-2'!$B120</f>
        <v>394.0267665</v>
      </c>
      <c r="N120" s="55">
        <f>IF(AND(('Data Exhibit-2'!$M120&gt;0),('Data Exhibit-2'!$H120&lt;30)),1,0)</f>
        <v>0</v>
      </c>
      <c r="O120" s="55">
        <f>'Data Exhibit-2'!$N120*'Data Exhibit-2'!$L120</f>
        <v>0</v>
      </c>
    </row>
    <row r="121" ht="12.0" customHeight="1">
      <c r="A121" s="53">
        <v>84559.80605983944</v>
      </c>
      <c r="B121" s="54">
        <v>184.52016</v>
      </c>
      <c r="C121" s="54">
        <v>3408.6133704010676</v>
      </c>
      <c r="D121" s="55">
        <v>10.0</v>
      </c>
      <c r="E121" s="56">
        <v>-0.4</v>
      </c>
      <c r="F121" s="55">
        <v>1.0</v>
      </c>
      <c r="G121" s="55">
        <v>1.09</v>
      </c>
      <c r="H121" s="55">
        <v>44.0</v>
      </c>
      <c r="I121" s="57"/>
      <c r="J121" s="55">
        <f>('Data Exhibit-2'!$D121+'Data Exhibit-2'!$D121*'Data Exhibit-2'!$E121)*'Data Exhibit-2'!$G121</f>
        <v>6.54</v>
      </c>
      <c r="K121" s="55">
        <f>MAX(0,('Data Exhibit-2'!$B121*J121-'Data Exhibit-2'!$C121)/'Data Exhibit-2'!$B121)</f>
        <v>0</v>
      </c>
      <c r="L121" s="55">
        <f>MAX(0,'Data Exhibit-2'!$C121-'Data Exhibit-2'!$B121*'Data Exhibit-2'!$J121)</f>
        <v>2201.851524</v>
      </c>
      <c r="M121" s="54">
        <f>'Data Exhibit-2'!$L121/'Data Exhibit-2'!$B121</f>
        <v>11.93285072</v>
      </c>
      <c r="N121" s="55">
        <f>IF(AND(('Data Exhibit-2'!$M121&gt;0),('Data Exhibit-2'!$H121&lt;30)),1,0)</f>
        <v>0</v>
      </c>
      <c r="O121" s="55">
        <f>'Data Exhibit-2'!$N121*'Data Exhibit-2'!$L121</f>
        <v>0</v>
      </c>
    </row>
    <row r="122" ht="12.0" customHeight="1">
      <c r="A122" s="53">
        <v>67889.90501338243</v>
      </c>
      <c r="B122" s="54">
        <v>6.172551</v>
      </c>
      <c r="C122" s="54">
        <v>371.4495441433333</v>
      </c>
      <c r="D122" s="55">
        <v>10.0</v>
      </c>
      <c r="E122" s="56">
        <v>1.5</v>
      </c>
      <c r="F122" s="55">
        <v>1.0</v>
      </c>
      <c r="G122" s="55">
        <v>1.4</v>
      </c>
      <c r="H122" s="55">
        <v>100.0</v>
      </c>
      <c r="I122" s="57"/>
      <c r="J122" s="55">
        <f>('Data Exhibit-2'!$D122+'Data Exhibit-2'!$D122*'Data Exhibit-2'!$E122)*'Data Exhibit-2'!$G122</f>
        <v>35</v>
      </c>
      <c r="K122" s="55">
        <f>MAX(0,('Data Exhibit-2'!$B122*J122-'Data Exhibit-2'!$C122)/'Data Exhibit-2'!$B122)</f>
        <v>0</v>
      </c>
      <c r="L122" s="55">
        <f>MAX(0,'Data Exhibit-2'!$C122-'Data Exhibit-2'!$B122*'Data Exhibit-2'!$J122)</f>
        <v>155.4102591</v>
      </c>
      <c r="M122" s="54">
        <f>'Data Exhibit-2'!$L122/'Data Exhibit-2'!$B122</f>
        <v>25.17763873</v>
      </c>
      <c r="N122" s="55">
        <f>IF(AND(('Data Exhibit-2'!$M122&gt;0),('Data Exhibit-2'!$H122&lt;30)),1,0)</f>
        <v>0</v>
      </c>
      <c r="O122" s="55">
        <f>'Data Exhibit-2'!$N122*'Data Exhibit-2'!$L122</f>
        <v>0</v>
      </c>
    </row>
    <row r="123" ht="12.0" customHeight="1">
      <c r="A123" s="53">
        <v>66981.8873090587</v>
      </c>
      <c r="B123" s="54">
        <v>9.758001000000002</v>
      </c>
      <c r="C123" s="54">
        <v>4500.0</v>
      </c>
      <c r="D123" s="55">
        <v>10.0</v>
      </c>
      <c r="E123" s="56">
        <v>-0.6</v>
      </c>
      <c r="F123" s="55">
        <v>1.0</v>
      </c>
      <c r="G123" s="55">
        <v>1.03</v>
      </c>
      <c r="H123" s="55">
        <v>95.0</v>
      </c>
      <c r="I123" s="57"/>
      <c r="J123" s="55">
        <f>('Data Exhibit-2'!$D123+'Data Exhibit-2'!$D123*'Data Exhibit-2'!$E123)*'Data Exhibit-2'!$G123</f>
        <v>4.12</v>
      </c>
      <c r="K123" s="55">
        <f>MAX(0,('Data Exhibit-2'!$B123*J123-'Data Exhibit-2'!$C123)/'Data Exhibit-2'!$B123)</f>
        <v>0</v>
      </c>
      <c r="L123" s="55">
        <f>MAX(0,'Data Exhibit-2'!$C123-'Data Exhibit-2'!$B123*'Data Exhibit-2'!$J123)</f>
        <v>4459.797036</v>
      </c>
      <c r="M123" s="54">
        <f>'Data Exhibit-2'!$L123/'Data Exhibit-2'!$B123</f>
        <v>457.0400265</v>
      </c>
      <c r="N123" s="55">
        <f>IF(AND(('Data Exhibit-2'!$M123&gt;0),('Data Exhibit-2'!$H123&lt;30)),1,0)</f>
        <v>0</v>
      </c>
      <c r="O123" s="55">
        <f>'Data Exhibit-2'!$N123*'Data Exhibit-2'!$L123</f>
        <v>0</v>
      </c>
    </row>
    <row r="124" ht="12.0" customHeight="1">
      <c r="A124" s="53">
        <v>92110.94561547486</v>
      </c>
      <c r="B124" s="54">
        <v>5.694425000000001</v>
      </c>
      <c r="C124" s="54">
        <v>154.4651904788427</v>
      </c>
      <c r="D124" s="55">
        <v>10.0</v>
      </c>
      <c r="E124" s="56">
        <v>0.1</v>
      </c>
      <c r="F124" s="55">
        <v>0.9</v>
      </c>
      <c r="G124" s="55">
        <v>0.99</v>
      </c>
      <c r="H124" s="55">
        <v>60.0</v>
      </c>
      <c r="I124" s="57"/>
      <c r="J124" s="55">
        <f>('Data Exhibit-2'!$D124+'Data Exhibit-2'!$D124*'Data Exhibit-2'!$E124)*'Data Exhibit-2'!$G124</f>
        <v>10.89</v>
      </c>
      <c r="K124" s="55">
        <f>MAX(0,('Data Exhibit-2'!$B124*J124-'Data Exhibit-2'!$C124)/'Data Exhibit-2'!$B124)</f>
        <v>0</v>
      </c>
      <c r="L124" s="55">
        <f>MAX(0,'Data Exhibit-2'!$C124-'Data Exhibit-2'!$B124*'Data Exhibit-2'!$J124)</f>
        <v>92.45290223</v>
      </c>
      <c r="M124" s="54">
        <f>'Data Exhibit-2'!$L124/'Data Exhibit-2'!$B124</f>
        <v>16.23568705</v>
      </c>
      <c r="N124" s="55">
        <f>IF(AND(('Data Exhibit-2'!$M124&gt;0),('Data Exhibit-2'!$H124&lt;30)),1,0)</f>
        <v>0</v>
      </c>
      <c r="O124" s="55">
        <f>'Data Exhibit-2'!$N124*'Data Exhibit-2'!$L124</f>
        <v>0</v>
      </c>
    </row>
    <row r="125" ht="12.0" customHeight="1">
      <c r="A125" s="53">
        <v>13890.497114604428</v>
      </c>
      <c r="B125" s="54">
        <v>12.84305</v>
      </c>
      <c r="C125" s="54">
        <v>183.9425744100838</v>
      </c>
      <c r="D125" s="55">
        <v>10.0</v>
      </c>
      <c r="E125" s="56">
        <v>-0.7</v>
      </c>
      <c r="F125" s="55">
        <v>0.82</v>
      </c>
      <c r="G125" s="55">
        <v>1.15</v>
      </c>
      <c r="H125" s="55">
        <v>30.0</v>
      </c>
      <c r="I125" s="57"/>
      <c r="J125" s="55">
        <f>('Data Exhibit-2'!$D125+'Data Exhibit-2'!$D125*'Data Exhibit-2'!$E125)*'Data Exhibit-2'!$G125</f>
        <v>3.45</v>
      </c>
      <c r="K125" s="55">
        <f>MAX(0,('Data Exhibit-2'!$B125*J125-'Data Exhibit-2'!$C125)/'Data Exhibit-2'!$B125)</f>
        <v>0</v>
      </c>
      <c r="L125" s="55">
        <f>MAX(0,'Data Exhibit-2'!$C125-'Data Exhibit-2'!$B125*'Data Exhibit-2'!$J125)</f>
        <v>139.6340519</v>
      </c>
      <c r="M125" s="54">
        <f>'Data Exhibit-2'!$L125/'Data Exhibit-2'!$B125</f>
        <v>10.87234356</v>
      </c>
      <c r="N125" s="55">
        <f>IF(AND(('Data Exhibit-2'!$M125&gt;0),('Data Exhibit-2'!$H125&lt;30)),1,0)</f>
        <v>0</v>
      </c>
      <c r="O125" s="55">
        <f>'Data Exhibit-2'!$N125*'Data Exhibit-2'!$L125</f>
        <v>0</v>
      </c>
    </row>
    <row r="126" ht="12.0" customHeight="1">
      <c r="A126" s="53">
        <v>45576.33015472744</v>
      </c>
      <c r="B126" s="54">
        <v>16.22907</v>
      </c>
      <c r="C126" s="54">
        <v>3870.0</v>
      </c>
      <c r="D126" s="55">
        <v>10.0</v>
      </c>
      <c r="E126" s="56">
        <v>-0.4</v>
      </c>
      <c r="F126" s="55">
        <v>0.82</v>
      </c>
      <c r="G126" s="55">
        <v>0.98</v>
      </c>
      <c r="H126" s="55">
        <v>60.0</v>
      </c>
      <c r="I126" s="57"/>
      <c r="J126" s="55">
        <f>('Data Exhibit-2'!$D126+'Data Exhibit-2'!$D126*'Data Exhibit-2'!$E126)*'Data Exhibit-2'!$G126</f>
        <v>5.88</v>
      </c>
      <c r="K126" s="55">
        <f>MAX(0,('Data Exhibit-2'!$B126*J126-'Data Exhibit-2'!$C126)/'Data Exhibit-2'!$B126)</f>
        <v>0</v>
      </c>
      <c r="L126" s="55">
        <f>MAX(0,'Data Exhibit-2'!$C126-'Data Exhibit-2'!$B126*'Data Exhibit-2'!$J126)</f>
        <v>3774.573068</v>
      </c>
      <c r="M126" s="54">
        <f>'Data Exhibit-2'!$L126/'Data Exhibit-2'!$B126</f>
        <v>232.5809839</v>
      </c>
      <c r="N126" s="55">
        <f>IF(AND(('Data Exhibit-2'!$M126&gt;0),('Data Exhibit-2'!$H126&lt;30)),1,0)</f>
        <v>0</v>
      </c>
      <c r="O126" s="55">
        <f>'Data Exhibit-2'!$N126*'Data Exhibit-2'!$L126</f>
        <v>0</v>
      </c>
    </row>
    <row r="127" ht="12.0" customHeight="1">
      <c r="A127" s="53">
        <v>56656.19487314</v>
      </c>
      <c r="B127" s="54">
        <v>92.43432</v>
      </c>
      <c r="C127" s="54">
        <v>2744.2832215040007</v>
      </c>
      <c r="D127" s="55">
        <v>10.0</v>
      </c>
      <c r="E127" s="56">
        <v>0.4</v>
      </c>
      <c r="F127" s="55">
        <v>1.0</v>
      </c>
      <c r="G127" s="55">
        <v>1.28</v>
      </c>
      <c r="H127" s="55">
        <v>60.0</v>
      </c>
      <c r="I127" s="57"/>
      <c r="J127" s="55">
        <f>('Data Exhibit-2'!$D127+'Data Exhibit-2'!$D127*'Data Exhibit-2'!$E127)*'Data Exhibit-2'!$G127</f>
        <v>17.92</v>
      </c>
      <c r="K127" s="55">
        <f>MAX(0,('Data Exhibit-2'!$B127*J127-'Data Exhibit-2'!$C127)/'Data Exhibit-2'!$B127)</f>
        <v>0</v>
      </c>
      <c r="L127" s="55">
        <f>MAX(0,'Data Exhibit-2'!$C127-'Data Exhibit-2'!$B127*'Data Exhibit-2'!$J127)</f>
        <v>1087.860207</v>
      </c>
      <c r="M127" s="54">
        <f>'Data Exhibit-2'!$L127/'Data Exhibit-2'!$B127</f>
        <v>11.76900752</v>
      </c>
      <c r="N127" s="55">
        <f>IF(AND(('Data Exhibit-2'!$M127&gt;0),('Data Exhibit-2'!$H127&lt;30)),1,0)</f>
        <v>0</v>
      </c>
      <c r="O127" s="55">
        <f>'Data Exhibit-2'!$N127*'Data Exhibit-2'!$L127</f>
        <v>0</v>
      </c>
    </row>
    <row r="128" ht="12.0" customHeight="1">
      <c r="A128" s="53">
        <v>41680.07185165734</v>
      </c>
      <c r="B128" s="54">
        <v>13.561240000000002</v>
      </c>
      <c r="C128" s="54">
        <v>460.681123085071</v>
      </c>
      <c r="D128" s="55">
        <v>10.0</v>
      </c>
      <c r="E128" s="56">
        <v>0.4</v>
      </c>
      <c r="F128" s="55">
        <v>0.88</v>
      </c>
      <c r="G128" s="55">
        <v>0.8</v>
      </c>
      <c r="H128" s="55">
        <v>100.0</v>
      </c>
      <c r="I128" s="57"/>
      <c r="J128" s="55">
        <f>('Data Exhibit-2'!$D128+'Data Exhibit-2'!$D128*'Data Exhibit-2'!$E128)*'Data Exhibit-2'!$G128</f>
        <v>11.2</v>
      </c>
      <c r="K128" s="55">
        <f>MAX(0,('Data Exhibit-2'!$B128*J128-'Data Exhibit-2'!$C128)/'Data Exhibit-2'!$B128)</f>
        <v>0</v>
      </c>
      <c r="L128" s="55">
        <f>MAX(0,'Data Exhibit-2'!$C128-'Data Exhibit-2'!$B128*'Data Exhibit-2'!$J128)</f>
        <v>308.7952351</v>
      </c>
      <c r="M128" s="54">
        <f>'Data Exhibit-2'!$L128/'Data Exhibit-2'!$B128</f>
        <v>22.77042771</v>
      </c>
      <c r="N128" s="55">
        <f>IF(AND(('Data Exhibit-2'!$M128&gt;0),('Data Exhibit-2'!$H128&lt;30)),1,0)</f>
        <v>0</v>
      </c>
      <c r="O128" s="55">
        <f>'Data Exhibit-2'!$N128*'Data Exhibit-2'!$L128</f>
        <v>0</v>
      </c>
    </row>
    <row r="129" ht="12.0" customHeight="1">
      <c r="A129" s="53">
        <v>89811.80717458932</v>
      </c>
      <c r="B129" s="54">
        <v>58.92700000000001</v>
      </c>
      <c r="C129" s="54">
        <v>3557.8114403333334</v>
      </c>
      <c r="D129" s="55">
        <v>10.0</v>
      </c>
      <c r="E129" s="56">
        <v>1.2</v>
      </c>
      <c r="F129" s="55">
        <v>1.0</v>
      </c>
      <c r="G129" s="55">
        <v>0.77</v>
      </c>
      <c r="H129" s="55">
        <v>200.0</v>
      </c>
      <c r="I129" s="57"/>
      <c r="J129" s="55">
        <f>('Data Exhibit-2'!$D129+'Data Exhibit-2'!$D129*'Data Exhibit-2'!$E129)*'Data Exhibit-2'!$G129</f>
        <v>16.94</v>
      </c>
      <c r="K129" s="55">
        <f>MAX(0,('Data Exhibit-2'!$B129*J129-'Data Exhibit-2'!$C129)/'Data Exhibit-2'!$B129)</f>
        <v>0</v>
      </c>
      <c r="L129" s="55">
        <f>MAX(0,'Data Exhibit-2'!$C129-'Data Exhibit-2'!$B129*'Data Exhibit-2'!$J129)</f>
        <v>2559.58806</v>
      </c>
      <c r="M129" s="54">
        <f>'Data Exhibit-2'!$L129/'Data Exhibit-2'!$B129</f>
        <v>43.43659206</v>
      </c>
      <c r="N129" s="55">
        <f>IF(AND(('Data Exhibit-2'!$M129&gt;0),('Data Exhibit-2'!$H129&lt;30)),1,0)</f>
        <v>0</v>
      </c>
      <c r="O129" s="55">
        <f>'Data Exhibit-2'!$N129*'Data Exhibit-2'!$L129</f>
        <v>0</v>
      </c>
    </row>
    <row r="130" ht="12.0" customHeight="1">
      <c r="A130" s="53">
        <v>36174.298070542354</v>
      </c>
      <c r="B130" s="54">
        <v>57.64</v>
      </c>
      <c r="C130" s="54">
        <v>823.7470860666666</v>
      </c>
      <c r="D130" s="55">
        <v>10.0</v>
      </c>
      <c r="E130" s="56">
        <v>-0.2</v>
      </c>
      <c r="F130" s="55">
        <v>1.0</v>
      </c>
      <c r="G130" s="55">
        <v>1.07</v>
      </c>
      <c r="H130" s="55">
        <v>29.0</v>
      </c>
      <c r="I130" s="57"/>
      <c r="J130" s="55">
        <f>('Data Exhibit-2'!$D130+'Data Exhibit-2'!$D130*'Data Exhibit-2'!$E130)*'Data Exhibit-2'!$G130</f>
        <v>8.56</v>
      </c>
      <c r="K130" s="55">
        <f>MAX(0,('Data Exhibit-2'!$B130*J130-'Data Exhibit-2'!$C130)/'Data Exhibit-2'!$B130)</f>
        <v>0</v>
      </c>
      <c r="L130" s="55">
        <f>MAX(0,'Data Exhibit-2'!$C130-'Data Exhibit-2'!$B130*'Data Exhibit-2'!$J130)</f>
        <v>330.3486861</v>
      </c>
      <c r="M130" s="54">
        <f>'Data Exhibit-2'!$L130/'Data Exhibit-2'!$B130</f>
        <v>5.731240216</v>
      </c>
      <c r="N130" s="55">
        <f>IF(AND(('Data Exhibit-2'!$M130&gt;0),('Data Exhibit-2'!$H130&lt;30)),1,0)</f>
        <v>1</v>
      </c>
      <c r="O130" s="55">
        <f>'Data Exhibit-2'!$N130*'Data Exhibit-2'!$L130</f>
        <v>330.3486861</v>
      </c>
    </row>
    <row r="131" ht="12.0" customHeight="1">
      <c r="A131" s="53">
        <v>39363.461746891895</v>
      </c>
      <c r="B131" s="54">
        <v>29.821</v>
      </c>
      <c r="C131" s="54">
        <v>1531.6818066000005</v>
      </c>
      <c r="D131" s="55">
        <v>10.0</v>
      </c>
      <c r="E131" s="56">
        <v>0.8</v>
      </c>
      <c r="F131" s="55">
        <v>1.0</v>
      </c>
      <c r="G131" s="55">
        <v>1.33</v>
      </c>
      <c r="H131" s="55">
        <v>120.0</v>
      </c>
      <c r="I131" s="57"/>
      <c r="J131" s="55">
        <f>('Data Exhibit-2'!$D131+'Data Exhibit-2'!$D131*'Data Exhibit-2'!$E131)*'Data Exhibit-2'!$G131</f>
        <v>23.94</v>
      </c>
      <c r="K131" s="55">
        <f>MAX(0,('Data Exhibit-2'!$B131*J131-'Data Exhibit-2'!$C131)/'Data Exhibit-2'!$B131)</f>
        <v>0</v>
      </c>
      <c r="L131" s="55">
        <f>MAX(0,'Data Exhibit-2'!$C131-'Data Exhibit-2'!$B131*'Data Exhibit-2'!$J131)</f>
        <v>817.7670666</v>
      </c>
      <c r="M131" s="54">
        <f>'Data Exhibit-2'!$L131/'Data Exhibit-2'!$B131</f>
        <v>27.42252328</v>
      </c>
      <c r="N131" s="55">
        <f>IF(AND(('Data Exhibit-2'!$M131&gt;0),('Data Exhibit-2'!$H131&lt;30)),1,0)</f>
        <v>0</v>
      </c>
      <c r="O131" s="55">
        <f>'Data Exhibit-2'!$N131*'Data Exhibit-2'!$L131</f>
        <v>0</v>
      </c>
    </row>
    <row r="132" ht="12.0" customHeight="1">
      <c r="A132" s="53">
        <v>3404.017842570994</v>
      </c>
      <c r="B132" s="54">
        <v>189.8358</v>
      </c>
      <c r="C132" s="54">
        <v>6596.542521543334</v>
      </c>
      <c r="D132" s="55">
        <v>10.0</v>
      </c>
      <c r="E132" s="56">
        <v>-0.4</v>
      </c>
      <c r="F132" s="55">
        <v>1.0</v>
      </c>
      <c r="G132" s="55">
        <v>1.29</v>
      </c>
      <c r="H132" s="55">
        <v>70.0</v>
      </c>
      <c r="I132" s="57"/>
      <c r="J132" s="55">
        <f>('Data Exhibit-2'!$D132+'Data Exhibit-2'!$D132*'Data Exhibit-2'!$E132)*'Data Exhibit-2'!$G132</f>
        <v>7.74</v>
      </c>
      <c r="K132" s="55">
        <f>MAX(0,('Data Exhibit-2'!$B132*J132-'Data Exhibit-2'!$C132)/'Data Exhibit-2'!$B132)</f>
        <v>0</v>
      </c>
      <c r="L132" s="55">
        <f>MAX(0,'Data Exhibit-2'!$C132-'Data Exhibit-2'!$B132*'Data Exhibit-2'!$J132)</f>
        <v>5127.21343</v>
      </c>
      <c r="M132" s="54">
        <f>'Data Exhibit-2'!$L132/'Data Exhibit-2'!$B132</f>
        <v>27.00867502</v>
      </c>
      <c r="N132" s="55">
        <f>IF(AND(('Data Exhibit-2'!$M132&gt;0),('Data Exhibit-2'!$H132&lt;30)),1,0)</f>
        <v>0</v>
      </c>
      <c r="O132" s="55">
        <f>'Data Exhibit-2'!$N132*'Data Exhibit-2'!$L132</f>
        <v>0</v>
      </c>
    </row>
    <row r="133" ht="12.0" customHeight="1">
      <c r="A133" s="53">
        <v>73860.71471218772</v>
      </c>
      <c r="B133" s="54">
        <v>11.487300000000001</v>
      </c>
      <c r="C133" s="54">
        <v>159.48000214666672</v>
      </c>
      <c r="D133" s="55">
        <v>10.0</v>
      </c>
      <c r="E133" s="56">
        <v>0.2</v>
      </c>
      <c r="F133" s="55">
        <v>1.0</v>
      </c>
      <c r="G133" s="55">
        <v>1.72</v>
      </c>
      <c r="H133" s="55">
        <v>20.0</v>
      </c>
      <c r="I133" s="57"/>
      <c r="J133" s="55">
        <f>('Data Exhibit-2'!$D133+'Data Exhibit-2'!$D133*'Data Exhibit-2'!$E133)*'Data Exhibit-2'!$G133</f>
        <v>20.64</v>
      </c>
      <c r="K133" s="55">
        <f>MAX(0,('Data Exhibit-2'!$B133*J133-'Data Exhibit-2'!$C133)/'Data Exhibit-2'!$B133)</f>
        <v>6.756841891</v>
      </c>
      <c r="L133" s="55">
        <f>MAX(0,'Data Exhibit-2'!$C133-'Data Exhibit-2'!$B133*'Data Exhibit-2'!$J133)</f>
        <v>0</v>
      </c>
      <c r="M133" s="54">
        <f>'Data Exhibit-2'!$L133/'Data Exhibit-2'!$B133</f>
        <v>0</v>
      </c>
      <c r="N133" s="55">
        <f>IF(AND(('Data Exhibit-2'!$M133&gt;0),('Data Exhibit-2'!$H133&lt;30)),1,0)</f>
        <v>0</v>
      </c>
      <c r="O133" s="55">
        <f>'Data Exhibit-2'!$N133*'Data Exhibit-2'!$L133</f>
        <v>0</v>
      </c>
    </row>
    <row r="134" ht="12.0" customHeight="1">
      <c r="A134" s="53">
        <v>87767.50715764782</v>
      </c>
      <c r="B134" s="54">
        <v>5.676011</v>
      </c>
      <c r="C134" s="54">
        <v>132.57717088077135</v>
      </c>
      <c r="D134" s="55">
        <v>18.0</v>
      </c>
      <c r="E134" s="56">
        <v>0.5</v>
      </c>
      <c r="F134" s="55">
        <v>0.75</v>
      </c>
      <c r="G134" s="55">
        <v>0.95</v>
      </c>
      <c r="H134" s="55">
        <v>29.0</v>
      </c>
      <c r="I134" s="57"/>
      <c r="J134" s="55">
        <f>('Data Exhibit-2'!$D134+'Data Exhibit-2'!$D134*'Data Exhibit-2'!$E134)*'Data Exhibit-2'!$G134</f>
        <v>25.65</v>
      </c>
      <c r="K134" s="55">
        <f>MAX(0,('Data Exhibit-2'!$B134*J134-'Data Exhibit-2'!$C134)/'Data Exhibit-2'!$B134)</f>
        <v>2.292545111</v>
      </c>
      <c r="L134" s="55">
        <f>MAX(0,'Data Exhibit-2'!$C134-'Data Exhibit-2'!$B134*'Data Exhibit-2'!$J134)</f>
        <v>0</v>
      </c>
      <c r="M134" s="54">
        <f>'Data Exhibit-2'!$L134/'Data Exhibit-2'!$B134</f>
        <v>0</v>
      </c>
      <c r="N134" s="55">
        <f>IF(AND(('Data Exhibit-2'!$M134&gt;0),('Data Exhibit-2'!$H134&lt;30)),1,0)</f>
        <v>0</v>
      </c>
      <c r="O134" s="55">
        <f>'Data Exhibit-2'!$N134*'Data Exhibit-2'!$L134</f>
        <v>0</v>
      </c>
    </row>
    <row r="135" ht="12.0" customHeight="1">
      <c r="A135" s="53">
        <v>29259.210072514208</v>
      </c>
      <c r="B135" s="54">
        <v>176.60500000000002</v>
      </c>
      <c r="C135" s="54">
        <v>22174.061032750004</v>
      </c>
      <c r="D135" s="55">
        <v>10.0</v>
      </c>
      <c r="E135" s="56">
        <v>0.2</v>
      </c>
      <c r="F135" s="55">
        <v>1.0</v>
      </c>
      <c r="G135" s="55">
        <v>1.98</v>
      </c>
      <c r="H135" s="55">
        <v>165.0</v>
      </c>
      <c r="I135" s="57"/>
      <c r="J135" s="55">
        <f>('Data Exhibit-2'!$D135+'Data Exhibit-2'!$D135*'Data Exhibit-2'!$E135)*'Data Exhibit-2'!$G135</f>
        <v>23.76</v>
      </c>
      <c r="K135" s="55">
        <f>MAX(0,('Data Exhibit-2'!$B135*J135-'Data Exhibit-2'!$C135)/'Data Exhibit-2'!$B135)</f>
        <v>0</v>
      </c>
      <c r="L135" s="55">
        <f>MAX(0,'Data Exhibit-2'!$C135-'Data Exhibit-2'!$B135*'Data Exhibit-2'!$J135)</f>
        <v>17977.92623</v>
      </c>
      <c r="M135" s="54">
        <f>'Data Exhibit-2'!$L135/'Data Exhibit-2'!$B135</f>
        <v>101.7973796</v>
      </c>
      <c r="N135" s="55">
        <f>IF(AND(('Data Exhibit-2'!$M135&gt;0),('Data Exhibit-2'!$H135&lt;30)),1,0)</f>
        <v>0</v>
      </c>
      <c r="O135" s="55">
        <f>'Data Exhibit-2'!$N135*'Data Exhibit-2'!$L135</f>
        <v>0</v>
      </c>
    </row>
    <row r="136" ht="12.0" customHeight="1">
      <c r="A136" s="53">
        <v>56062.73383064211</v>
      </c>
      <c r="B136" s="54">
        <v>6600.000000000001</v>
      </c>
      <c r="C136" s="54">
        <v>62939.76353677983</v>
      </c>
      <c r="D136" s="55">
        <v>10.0</v>
      </c>
      <c r="E136" s="56">
        <v>0.5</v>
      </c>
      <c r="F136" s="55">
        <v>0.82</v>
      </c>
      <c r="G136" s="55">
        <v>0.94</v>
      </c>
      <c r="H136" s="55">
        <v>26.0</v>
      </c>
      <c r="I136" s="57"/>
      <c r="J136" s="55">
        <f>('Data Exhibit-2'!$D136+'Data Exhibit-2'!$D136*'Data Exhibit-2'!$E136)*'Data Exhibit-2'!$G136</f>
        <v>14.1</v>
      </c>
      <c r="K136" s="55">
        <f>MAX(0,('Data Exhibit-2'!$B136*J136-'Data Exhibit-2'!$C136)/'Data Exhibit-2'!$B136)</f>
        <v>4.563672191</v>
      </c>
      <c r="L136" s="55">
        <f>MAX(0,'Data Exhibit-2'!$C136-'Data Exhibit-2'!$B136*'Data Exhibit-2'!$J136)</f>
        <v>0</v>
      </c>
      <c r="M136" s="54">
        <f>'Data Exhibit-2'!$L136/'Data Exhibit-2'!$B136</f>
        <v>0</v>
      </c>
      <c r="N136" s="55">
        <f>IF(AND(('Data Exhibit-2'!$M136&gt;0),('Data Exhibit-2'!$H136&lt;30)),1,0)</f>
        <v>0</v>
      </c>
      <c r="O136" s="55">
        <f>'Data Exhibit-2'!$N136*'Data Exhibit-2'!$L136</f>
        <v>0</v>
      </c>
    </row>
    <row r="137" ht="12.0" customHeight="1">
      <c r="A137" s="53">
        <v>5507.884825868681</v>
      </c>
      <c r="B137" s="54">
        <v>25.234</v>
      </c>
      <c r="C137" s="54">
        <v>321.5326989445897</v>
      </c>
      <c r="D137" s="55">
        <v>10.0</v>
      </c>
      <c r="E137" s="56">
        <v>-0.7</v>
      </c>
      <c r="F137" s="55">
        <v>0.88</v>
      </c>
      <c r="G137" s="55">
        <v>1.06</v>
      </c>
      <c r="H137" s="55">
        <v>30.0</v>
      </c>
      <c r="I137" s="57"/>
      <c r="J137" s="55">
        <f>('Data Exhibit-2'!$D137+'Data Exhibit-2'!$D137*'Data Exhibit-2'!$E137)*'Data Exhibit-2'!$G137</f>
        <v>3.18</v>
      </c>
      <c r="K137" s="55">
        <f>MAX(0,('Data Exhibit-2'!$B137*J137-'Data Exhibit-2'!$C137)/'Data Exhibit-2'!$B137)</f>
        <v>0</v>
      </c>
      <c r="L137" s="55">
        <f>MAX(0,'Data Exhibit-2'!$C137-'Data Exhibit-2'!$B137*'Data Exhibit-2'!$J137)</f>
        <v>241.2885789</v>
      </c>
      <c r="M137" s="54">
        <f>'Data Exhibit-2'!$L137/'Data Exhibit-2'!$B137</f>
        <v>9.562042441</v>
      </c>
      <c r="N137" s="55">
        <f>IF(AND(('Data Exhibit-2'!$M137&gt;0),('Data Exhibit-2'!$H137&lt;30)),1,0)</f>
        <v>0</v>
      </c>
      <c r="O137" s="55">
        <f>'Data Exhibit-2'!$N137*'Data Exhibit-2'!$L137</f>
        <v>0</v>
      </c>
    </row>
    <row r="138" ht="12.0" customHeight="1">
      <c r="A138" s="53">
        <v>51646.57145128585</v>
      </c>
      <c r="B138" s="54">
        <v>20.592</v>
      </c>
      <c r="C138" s="54">
        <v>888.5499861333334</v>
      </c>
      <c r="D138" s="55">
        <v>10.0</v>
      </c>
      <c r="E138" s="56">
        <v>-0.6</v>
      </c>
      <c r="F138" s="55">
        <v>1.0</v>
      </c>
      <c r="G138" s="55">
        <v>1.14</v>
      </c>
      <c r="H138" s="55">
        <v>80.0</v>
      </c>
      <c r="I138" s="57"/>
      <c r="J138" s="55">
        <f>('Data Exhibit-2'!$D138+'Data Exhibit-2'!$D138*'Data Exhibit-2'!$E138)*'Data Exhibit-2'!$G138</f>
        <v>4.56</v>
      </c>
      <c r="K138" s="55">
        <f>MAX(0,('Data Exhibit-2'!$B138*J138-'Data Exhibit-2'!$C138)/'Data Exhibit-2'!$B138)</f>
        <v>0</v>
      </c>
      <c r="L138" s="55">
        <f>MAX(0,'Data Exhibit-2'!$C138-'Data Exhibit-2'!$B138*'Data Exhibit-2'!$J138)</f>
        <v>794.6504661</v>
      </c>
      <c r="M138" s="54">
        <f>'Data Exhibit-2'!$L138/'Data Exhibit-2'!$B138</f>
        <v>38.59025185</v>
      </c>
      <c r="N138" s="55">
        <f>IF(AND(('Data Exhibit-2'!$M138&gt;0),('Data Exhibit-2'!$H138&lt;30)),1,0)</f>
        <v>0</v>
      </c>
      <c r="O138" s="55">
        <f>'Data Exhibit-2'!$N138*'Data Exhibit-2'!$L138</f>
        <v>0</v>
      </c>
    </row>
    <row r="139" ht="12.0" customHeight="1">
      <c r="A139" s="53">
        <v>56852.69198712938</v>
      </c>
      <c r="B139" s="54">
        <v>6.34865</v>
      </c>
      <c r="C139" s="54">
        <v>207.39591148983766</v>
      </c>
      <c r="D139" s="55">
        <v>10.0</v>
      </c>
      <c r="E139" s="56">
        <v>-0.4</v>
      </c>
      <c r="F139" s="55">
        <v>0.75</v>
      </c>
      <c r="G139" s="55">
        <v>1.23</v>
      </c>
      <c r="H139" s="55">
        <v>60.0</v>
      </c>
      <c r="I139" s="57"/>
      <c r="J139" s="55">
        <f>('Data Exhibit-2'!$D139+'Data Exhibit-2'!$D139*'Data Exhibit-2'!$E139)*'Data Exhibit-2'!$G139</f>
        <v>7.38</v>
      </c>
      <c r="K139" s="55">
        <f>MAX(0,('Data Exhibit-2'!$B139*J139-'Data Exhibit-2'!$C139)/'Data Exhibit-2'!$B139)</f>
        <v>0</v>
      </c>
      <c r="L139" s="55">
        <f>MAX(0,'Data Exhibit-2'!$C139-'Data Exhibit-2'!$B139*'Data Exhibit-2'!$J139)</f>
        <v>160.5428745</v>
      </c>
      <c r="M139" s="54">
        <f>'Data Exhibit-2'!$L139/'Data Exhibit-2'!$B139</f>
        <v>25.28771857</v>
      </c>
      <c r="N139" s="55">
        <f>IF(AND(('Data Exhibit-2'!$M139&gt;0),('Data Exhibit-2'!$H139&lt;30)),1,0)</f>
        <v>0</v>
      </c>
      <c r="O139" s="55">
        <f>'Data Exhibit-2'!$N139*'Data Exhibit-2'!$L139</f>
        <v>0</v>
      </c>
    </row>
    <row r="140" ht="12.0" customHeight="1">
      <c r="A140" s="53">
        <v>43587.35978887434</v>
      </c>
      <c r="B140" s="54">
        <v>16.016000000000002</v>
      </c>
      <c r="C140" s="54">
        <v>11700.0</v>
      </c>
      <c r="D140" s="55">
        <v>18.0</v>
      </c>
      <c r="E140" s="56">
        <v>-0.4</v>
      </c>
      <c r="F140" s="55">
        <v>1.0</v>
      </c>
      <c r="G140" s="55">
        <v>0.82</v>
      </c>
      <c r="H140" s="55">
        <v>12.0</v>
      </c>
      <c r="I140" s="57"/>
      <c r="J140" s="55">
        <f>('Data Exhibit-2'!$D140+'Data Exhibit-2'!$D140*'Data Exhibit-2'!$E140)*'Data Exhibit-2'!$G140</f>
        <v>8.856</v>
      </c>
      <c r="K140" s="55">
        <f>MAX(0,('Data Exhibit-2'!$B140*J140-'Data Exhibit-2'!$C140)/'Data Exhibit-2'!$B140)</f>
        <v>0</v>
      </c>
      <c r="L140" s="55">
        <f>MAX(0,'Data Exhibit-2'!$C140-'Data Exhibit-2'!$B140*'Data Exhibit-2'!$J140)</f>
        <v>11558.1623</v>
      </c>
      <c r="M140" s="54">
        <f>'Data Exhibit-2'!$L140/'Data Exhibit-2'!$B140</f>
        <v>721.6634805</v>
      </c>
      <c r="N140" s="55">
        <f>IF(AND(('Data Exhibit-2'!$M140&gt;0),('Data Exhibit-2'!$H140&lt;30)),1,0)</f>
        <v>1</v>
      </c>
      <c r="O140" s="55">
        <f>'Data Exhibit-2'!$N140*'Data Exhibit-2'!$L140</f>
        <v>11558.1623</v>
      </c>
    </row>
    <row r="141" ht="12.0" customHeight="1">
      <c r="A141" s="53">
        <v>18388.134886172345</v>
      </c>
      <c r="B141" s="54">
        <v>12.045</v>
      </c>
      <c r="C141" s="54">
        <v>906.9987288206975</v>
      </c>
      <c r="D141" s="55">
        <v>18.0</v>
      </c>
      <c r="E141" s="56">
        <v>0.5</v>
      </c>
      <c r="F141" s="55">
        <v>0.8</v>
      </c>
      <c r="G141" s="55">
        <v>3.46</v>
      </c>
      <c r="H141" s="55">
        <v>26.0</v>
      </c>
      <c r="I141" s="57"/>
      <c r="J141" s="55">
        <f>('Data Exhibit-2'!$D141+'Data Exhibit-2'!$D141*'Data Exhibit-2'!$E141)*'Data Exhibit-2'!$G141</f>
        <v>93.42</v>
      </c>
      <c r="K141" s="55">
        <f>MAX(0,('Data Exhibit-2'!$B141*J141-'Data Exhibit-2'!$C141)/'Data Exhibit-2'!$B141)</f>
        <v>18.11915078</v>
      </c>
      <c r="L141" s="55">
        <f>MAX(0,'Data Exhibit-2'!$C141-'Data Exhibit-2'!$B141*'Data Exhibit-2'!$J141)</f>
        <v>0</v>
      </c>
      <c r="M141" s="54">
        <f>'Data Exhibit-2'!$L141/'Data Exhibit-2'!$B141</f>
        <v>0</v>
      </c>
      <c r="N141" s="55">
        <f>IF(AND(('Data Exhibit-2'!$M141&gt;0),('Data Exhibit-2'!$H141&lt;30)),1,0)</f>
        <v>0</v>
      </c>
      <c r="O141" s="55">
        <f>'Data Exhibit-2'!$N141*'Data Exhibit-2'!$L141</f>
        <v>0</v>
      </c>
    </row>
    <row r="142" ht="12.0" customHeight="1">
      <c r="A142" s="53">
        <v>69917.70123344794</v>
      </c>
      <c r="B142" s="54">
        <v>71.76246000000002</v>
      </c>
      <c r="C142" s="54">
        <v>555.1320380284802</v>
      </c>
      <c r="D142" s="55">
        <v>18.0</v>
      </c>
      <c r="E142" s="56">
        <v>0.4</v>
      </c>
      <c r="F142" s="55">
        <v>1.0</v>
      </c>
      <c r="G142" s="55">
        <v>0.92</v>
      </c>
      <c r="H142" s="55">
        <v>12.0</v>
      </c>
      <c r="I142" s="57"/>
      <c r="J142" s="55">
        <f>('Data Exhibit-2'!$D142+'Data Exhibit-2'!$D142*'Data Exhibit-2'!$E142)*'Data Exhibit-2'!$G142</f>
        <v>23.184</v>
      </c>
      <c r="K142" s="55">
        <f>MAX(0,('Data Exhibit-2'!$B142*J142-'Data Exhibit-2'!$C142)/'Data Exhibit-2'!$B142)</f>
        <v>15.44831148</v>
      </c>
      <c r="L142" s="55">
        <f>MAX(0,'Data Exhibit-2'!$C142-'Data Exhibit-2'!$B142*'Data Exhibit-2'!$J142)</f>
        <v>0</v>
      </c>
      <c r="M142" s="54">
        <f>'Data Exhibit-2'!$L142/'Data Exhibit-2'!$B142</f>
        <v>0</v>
      </c>
      <c r="N142" s="55">
        <f>IF(AND(('Data Exhibit-2'!$M142&gt;0),('Data Exhibit-2'!$H142&lt;30)),1,0)</f>
        <v>0</v>
      </c>
      <c r="O142" s="55">
        <f>'Data Exhibit-2'!$N142*'Data Exhibit-2'!$L142</f>
        <v>0</v>
      </c>
    </row>
    <row r="143" ht="12.0" customHeight="1">
      <c r="A143" s="53">
        <v>84010.94263924657</v>
      </c>
      <c r="B143" s="54">
        <v>70.785</v>
      </c>
      <c r="C143" s="54">
        <v>1138.5665958333332</v>
      </c>
      <c r="D143" s="55">
        <v>10.0</v>
      </c>
      <c r="E143" s="56">
        <v>1.2</v>
      </c>
      <c r="F143" s="55">
        <v>1.0</v>
      </c>
      <c r="G143" s="55">
        <v>1.0</v>
      </c>
      <c r="H143" s="55">
        <v>35.0</v>
      </c>
      <c r="I143" s="57"/>
      <c r="J143" s="55">
        <f>('Data Exhibit-2'!$D143+'Data Exhibit-2'!$D143*'Data Exhibit-2'!$E143)*'Data Exhibit-2'!$G143</f>
        <v>22</v>
      </c>
      <c r="K143" s="55">
        <f>MAX(0,('Data Exhibit-2'!$B143*J143-'Data Exhibit-2'!$C143)/'Data Exhibit-2'!$B143)</f>
        <v>5.915143098</v>
      </c>
      <c r="L143" s="55">
        <f>MAX(0,'Data Exhibit-2'!$C143-'Data Exhibit-2'!$B143*'Data Exhibit-2'!$J143)</f>
        <v>0</v>
      </c>
      <c r="M143" s="54">
        <f>'Data Exhibit-2'!$L143/'Data Exhibit-2'!$B143</f>
        <v>0</v>
      </c>
      <c r="N143" s="55">
        <f>IF(AND(('Data Exhibit-2'!$M143&gt;0),('Data Exhibit-2'!$H143&lt;30)),1,0)</f>
        <v>0</v>
      </c>
      <c r="O143" s="55">
        <f>'Data Exhibit-2'!$N143*'Data Exhibit-2'!$L143</f>
        <v>0</v>
      </c>
    </row>
    <row r="144" ht="12.0" customHeight="1">
      <c r="A144" s="53">
        <v>58028.024171880854</v>
      </c>
      <c r="B144" s="54">
        <v>78.727</v>
      </c>
      <c r="C144" s="54">
        <v>3817.0954917333333</v>
      </c>
      <c r="D144" s="55">
        <v>10.0</v>
      </c>
      <c r="E144" s="56">
        <v>0.8</v>
      </c>
      <c r="F144" s="55">
        <v>1.0</v>
      </c>
      <c r="G144" s="55">
        <v>0.96</v>
      </c>
      <c r="H144" s="55">
        <v>130.0</v>
      </c>
      <c r="I144" s="57"/>
      <c r="J144" s="55">
        <f>('Data Exhibit-2'!$D144+'Data Exhibit-2'!$D144*'Data Exhibit-2'!$E144)*'Data Exhibit-2'!$G144</f>
        <v>17.28</v>
      </c>
      <c r="K144" s="55">
        <f>MAX(0,('Data Exhibit-2'!$B144*J144-'Data Exhibit-2'!$C144)/'Data Exhibit-2'!$B144)</f>
        <v>0</v>
      </c>
      <c r="L144" s="55">
        <f>MAX(0,'Data Exhibit-2'!$C144-'Data Exhibit-2'!$B144*'Data Exhibit-2'!$J144)</f>
        <v>2456.692932</v>
      </c>
      <c r="M144" s="54">
        <f>'Data Exhibit-2'!$L144/'Data Exhibit-2'!$B144</f>
        <v>31.20521462</v>
      </c>
      <c r="N144" s="55">
        <f>IF(AND(('Data Exhibit-2'!$M144&gt;0),('Data Exhibit-2'!$H144&lt;30)),1,0)</f>
        <v>0</v>
      </c>
      <c r="O144" s="55">
        <f>'Data Exhibit-2'!$N144*'Data Exhibit-2'!$L144</f>
        <v>0</v>
      </c>
    </row>
    <row r="145" ht="12.0" customHeight="1">
      <c r="A145" s="53">
        <v>76279.32956271477</v>
      </c>
      <c r="B145" s="54">
        <v>7.715477000000001</v>
      </c>
      <c r="C145" s="54">
        <v>279.82858321836</v>
      </c>
      <c r="D145" s="55">
        <v>18.0</v>
      </c>
      <c r="E145" s="56">
        <v>0.8</v>
      </c>
      <c r="F145" s="55">
        <v>1.0</v>
      </c>
      <c r="G145" s="55">
        <v>0.74</v>
      </c>
      <c r="H145" s="55">
        <v>60.0</v>
      </c>
      <c r="I145" s="57"/>
      <c r="J145" s="55">
        <f>('Data Exhibit-2'!$D145+'Data Exhibit-2'!$D145*'Data Exhibit-2'!$E145)*'Data Exhibit-2'!$G145</f>
        <v>23.976</v>
      </c>
      <c r="K145" s="55">
        <f>MAX(0,('Data Exhibit-2'!$B145*J145-'Data Exhibit-2'!$C145)/'Data Exhibit-2'!$B145)</f>
        <v>0</v>
      </c>
      <c r="L145" s="55">
        <f>MAX(0,'Data Exhibit-2'!$C145-'Data Exhibit-2'!$B145*'Data Exhibit-2'!$J145)</f>
        <v>94.84230667</v>
      </c>
      <c r="M145" s="54">
        <f>'Data Exhibit-2'!$L145/'Data Exhibit-2'!$B145</f>
        <v>12.29247481</v>
      </c>
      <c r="N145" s="55">
        <f>IF(AND(('Data Exhibit-2'!$M145&gt;0),('Data Exhibit-2'!$H145&lt;30)),1,0)</f>
        <v>0</v>
      </c>
      <c r="O145" s="55">
        <f>'Data Exhibit-2'!$N145*'Data Exhibit-2'!$L145</f>
        <v>0</v>
      </c>
    </row>
    <row r="146" ht="12.0" customHeight="1">
      <c r="A146" s="53">
        <v>839.7189575273245</v>
      </c>
      <c r="B146" s="54">
        <v>5.405092</v>
      </c>
      <c r="C146" s="54">
        <v>32500.0</v>
      </c>
      <c r="D146" s="55">
        <v>26.0</v>
      </c>
      <c r="E146" s="56">
        <v>-0.4</v>
      </c>
      <c r="F146" s="55">
        <v>1.0</v>
      </c>
      <c r="G146" s="55">
        <v>0.81</v>
      </c>
      <c r="H146" s="55">
        <v>60.0</v>
      </c>
      <c r="I146" s="57"/>
      <c r="J146" s="55">
        <f>('Data Exhibit-2'!$D146+'Data Exhibit-2'!$D146*'Data Exhibit-2'!$E146)*'Data Exhibit-2'!$G146</f>
        <v>12.636</v>
      </c>
      <c r="K146" s="55">
        <f>MAX(0,('Data Exhibit-2'!$B146*J146-'Data Exhibit-2'!$C146)/'Data Exhibit-2'!$B146)</f>
        <v>0</v>
      </c>
      <c r="L146" s="55">
        <f>MAX(0,'Data Exhibit-2'!$C146-'Data Exhibit-2'!$B146*'Data Exhibit-2'!$J146)</f>
        <v>32431.70126</v>
      </c>
      <c r="M146" s="54">
        <f>'Data Exhibit-2'!$L146/'Data Exhibit-2'!$B146</f>
        <v>6000.212625</v>
      </c>
      <c r="N146" s="55">
        <f>IF(AND(('Data Exhibit-2'!$M146&gt;0),('Data Exhibit-2'!$H146&lt;30)),1,0)</f>
        <v>0</v>
      </c>
      <c r="O146" s="55">
        <f>'Data Exhibit-2'!$N146*'Data Exhibit-2'!$L146</f>
        <v>0</v>
      </c>
    </row>
    <row r="147" ht="12.0" customHeight="1">
      <c r="A147" s="53">
        <v>43344.10831243984</v>
      </c>
      <c r="B147" s="54">
        <v>232.287</v>
      </c>
      <c r="C147" s="54">
        <v>3394.1753649621623</v>
      </c>
      <c r="D147" s="55">
        <v>10.0</v>
      </c>
      <c r="E147" s="56">
        <v>-0.2</v>
      </c>
      <c r="F147" s="55">
        <v>0.82</v>
      </c>
      <c r="G147" s="55">
        <v>1.07</v>
      </c>
      <c r="H147" s="55">
        <v>35.0</v>
      </c>
      <c r="I147" s="57"/>
      <c r="J147" s="55">
        <f>('Data Exhibit-2'!$D147+'Data Exhibit-2'!$D147*'Data Exhibit-2'!$E147)*'Data Exhibit-2'!$G147</f>
        <v>8.56</v>
      </c>
      <c r="K147" s="55">
        <f>MAX(0,('Data Exhibit-2'!$B147*J147-'Data Exhibit-2'!$C147)/'Data Exhibit-2'!$B147)</f>
        <v>0</v>
      </c>
      <c r="L147" s="55">
        <f>MAX(0,'Data Exhibit-2'!$C147-'Data Exhibit-2'!$B147*'Data Exhibit-2'!$J147)</f>
        <v>1405.798645</v>
      </c>
      <c r="M147" s="54">
        <f>'Data Exhibit-2'!$L147/'Data Exhibit-2'!$B147</f>
        <v>6.051990189</v>
      </c>
      <c r="N147" s="55">
        <f>IF(AND(('Data Exhibit-2'!$M147&gt;0),('Data Exhibit-2'!$H147&lt;30)),1,0)</f>
        <v>0</v>
      </c>
      <c r="O147" s="55">
        <f>'Data Exhibit-2'!$N147*'Data Exhibit-2'!$L147</f>
        <v>0</v>
      </c>
    </row>
    <row r="148" ht="12.0" customHeight="1">
      <c r="A148" s="53">
        <v>19942.008643697583</v>
      </c>
      <c r="B148" s="54">
        <v>145.16370000000003</v>
      </c>
      <c r="C148" s="54">
        <v>3152.765401368001</v>
      </c>
      <c r="D148" s="55">
        <v>18.0</v>
      </c>
      <c r="E148" s="56">
        <v>-0.4</v>
      </c>
      <c r="F148" s="55">
        <v>1.0</v>
      </c>
      <c r="G148" s="55">
        <v>0.78</v>
      </c>
      <c r="H148" s="55">
        <v>40.0</v>
      </c>
      <c r="I148" s="57"/>
      <c r="J148" s="55">
        <f>('Data Exhibit-2'!$D148+'Data Exhibit-2'!$D148*'Data Exhibit-2'!$E148)*'Data Exhibit-2'!$G148</f>
        <v>8.424</v>
      </c>
      <c r="K148" s="55">
        <f>MAX(0,('Data Exhibit-2'!$B148*J148-'Data Exhibit-2'!$C148)/'Data Exhibit-2'!$B148)</f>
        <v>0</v>
      </c>
      <c r="L148" s="55">
        <f>MAX(0,'Data Exhibit-2'!$C148-'Data Exhibit-2'!$B148*'Data Exhibit-2'!$J148)</f>
        <v>1929.906393</v>
      </c>
      <c r="M148" s="54">
        <f>'Data Exhibit-2'!$L148/'Data Exhibit-2'!$B148</f>
        <v>13.29469001</v>
      </c>
      <c r="N148" s="55">
        <f>IF(AND(('Data Exhibit-2'!$M148&gt;0),('Data Exhibit-2'!$H148&lt;30)),1,0)</f>
        <v>0</v>
      </c>
      <c r="O148" s="55">
        <f>'Data Exhibit-2'!$N148*'Data Exhibit-2'!$L148</f>
        <v>0</v>
      </c>
    </row>
    <row r="149" ht="12.0" customHeight="1">
      <c r="A149" s="53">
        <v>12128.432731620642</v>
      </c>
      <c r="B149" s="54">
        <v>26.346320000000002</v>
      </c>
      <c r="C149" s="54">
        <v>1040.6416670496</v>
      </c>
      <c r="D149" s="55">
        <v>42.0</v>
      </c>
      <c r="E149" s="56">
        <v>0.5</v>
      </c>
      <c r="F149" s="55">
        <v>1.0</v>
      </c>
      <c r="G149" s="55">
        <v>0.71</v>
      </c>
      <c r="H149" s="55">
        <v>40.0</v>
      </c>
      <c r="I149" s="57"/>
      <c r="J149" s="55">
        <f>('Data Exhibit-2'!$D149+'Data Exhibit-2'!$D149*'Data Exhibit-2'!$E149)*'Data Exhibit-2'!$G149</f>
        <v>44.73</v>
      </c>
      <c r="K149" s="55">
        <f>MAX(0,('Data Exhibit-2'!$B149*J149-'Data Exhibit-2'!$C149)/'Data Exhibit-2'!$B149)</f>
        <v>5.2314413</v>
      </c>
      <c r="L149" s="55">
        <f>MAX(0,'Data Exhibit-2'!$C149-'Data Exhibit-2'!$B149*'Data Exhibit-2'!$J149)</f>
        <v>0</v>
      </c>
      <c r="M149" s="54">
        <f>'Data Exhibit-2'!$L149/'Data Exhibit-2'!$B149</f>
        <v>0</v>
      </c>
      <c r="N149" s="55">
        <f>IF(AND(('Data Exhibit-2'!$M149&gt;0),('Data Exhibit-2'!$H149&lt;30)),1,0)</f>
        <v>0</v>
      </c>
      <c r="O149" s="55">
        <f>'Data Exhibit-2'!$N149*'Data Exhibit-2'!$L149</f>
        <v>0</v>
      </c>
    </row>
    <row r="150" ht="12.0" customHeight="1">
      <c r="A150" s="53">
        <v>83981.03848109685</v>
      </c>
      <c r="B150" s="54">
        <v>56.44100000000001</v>
      </c>
      <c r="C150" s="54">
        <v>1042.6495262040003</v>
      </c>
      <c r="D150" s="55">
        <v>18.0</v>
      </c>
      <c r="E150" s="56">
        <v>-0.4</v>
      </c>
      <c r="F150" s="55">
        <v>1.0</v>
      </c>
      <c r="G150" s="55">
        <v>1.87</v>
      </c>
      <c r="H150" s="55">
        <v>12.0</v>
      </c>
      <c r="I150" s="57"/>
      <c r="J150" s="55">
        <f>('Data Exhibit-2'!$D150+'Data Exhibit-2'!$D150*'Data Exhibit-2'!$E150)*'Data Exhibit-2'!$G150</f>
        <v>20.196</v>
      </c>
      <c r="K150" s="55">
        <f>MAX(0,('Data Exhibit-2'!$B150*J150-'Data Exhibit-2'!$C150)/'Data Exhibit-2'!$B150)</f>
        <v>1.722735419</v>
      </c>
      <c r="L150" s="55">
        <f>MAX(0,'Data Exhibit-2'!$C150-'Data Exhibit-2'!$B150*'Data Exhibit-2'!$J150)</f>
        <v>0</v>
      </c>
      <c r="M150" s="54">
        <f>'Data Exhibit-2'!$L150/'Data Exhibit-2'!$B150</f>
        <v>0</v>
      </c>
      <c r="N150" s="55">
        <f>IF(AND(('Data Exhibit-2'!$M150&gt;0),('Data Exhibit-2'!$H150&lt;30)),1,0)</f>
        <v>0</v>
      </c>
      <c r="O150" s="55">
        <f>'Data Exhibit-2'!$N150*'Data Exhibit-2'!$L150</f>
        <v>0</v>
      </c>
    </row>
    <row r="151" ht="12.0" customHeight="1">
      <c r="A151" s="53">
        <v>6239.586337605218</v>
      </c>
      <c r="B151" s="54">
        <v>136.9863</v>
      </c>
      <c r="C151" s="54">
        <v>24054.258300262674</v>
      </c>
      <c r="D151" s="55">
        <v>26.0</v>
      </c>
      <c r="E151" s="56">
        <v>1.5</v>
      </c>
      <c r="F151" s="55">
        <v>1.0</v>
      </c>
      <c r="G151" s="55">
        <v>0.92</v>
      </c>
      <c r="H151" s="55">
        <v>190.0</v>
      </c>
      <c r="I151" s="57"/>
      <c r="J151" s="55">
        <f>('Data Exhibit-2'!$D151+'Data Exhibit-2'!$D151*'Data Exhibit-2'!$E151)*'Data Exhibit-2'!$G151</f>
        <v>59.8</v>
      </c>
      <c r="K151" s="55">
        <f>MAX(0,('Data Exhibit-2'!$B151*J151-'Data Exhibit-2'!$C151)/'Data Exhibit-2'!$B151)</f>
        <v>0</v>
      </c>
      <c r="L151" s="55">
        <f>MAX(0,'Data Exhibit-2'!$C151-'Data Exhibit-2'!$B151*'Data Exhibit-2'!$J151)</f>
        <v>15862.47756</v>
      </c>
      <c r="M151" s="54">
        <f>'Data Exhibit-2'!$L151/'Data Exhibit-2'!$B151</f>
        <v>115.7960873</v>
      </c>
      <c r="N151" s="55">
        <f>IF(AND(('Data Exhibit-2'!$M151&gt;0),('Data Exhibit-2'!$H151&lt;30)),1,0)</f>
        <v>0</v>
      </c>
      <c r="O151" s="55">
        <f>'Data Exhibit-2'!$N151*'Data Exhibit-2'!$L151</f>
        <v>0</v>
      </c>
    </row>
    <row r="152" ht="12.0" customHeight="1">
      <c r="A152" s="53">
        <v>50164.972653521996</v>
      </c>
      <c r="B152" s="54">
        <v>268.4176</v>
      </c>
      <c r="C152" s="54">
        <v>6979.8359030400015</v>
      </c>
      <c r="D152" s="55">
        <v>26.0</v>
      </c>
      <c r="E152" s="56">
        <v>1.2</v>
      </c>
      <c r="F152" s="55">
        <v>1.0</v>
      </c>
      <c r="G152" s="55">
        <v>1.0</v>
      </c>
      <c r="H152" s="55">
        <v>26.0</v>
      </c>
      <c r="I152" s="57"/>
      <c r="J152" s="55">
        <f>('Data Exhibit-2'!$D152+'Data Exhibit-2'!$D152*'Data Exhibit-2'!$E152)*'Data Exhibit-2'!$G152</f>
        <v>57.2</v>
      </c>
      <c r="K152" s="55">
        <f>MAX(0,('Data Exhibit-2'!$B152*J152-'Data Exhibit-2'!$C152)/'Data Exhibit-2'!$B152)</f>
        <v>31.19635529</v>
      </c>
      <c r="L152" s="55">
        <f>MAX(0,'Data Exhibit-2'!$C152-'Data Exhibit-2'!$B152*'Data Exhibit-2'!$J152)</f>
        <v>0</v>
      </c>
      <c r="M152" s="54">
        <f>'Data Exhibit-2'!$L152/'Data Exhibit-2'!$B152</f>
        <v>0</v>
      </c>
      <c r="N152" s="55">
        <f>IF(AND(('Data Exhibit-2'!$M152&gt;0),('Data Exhibit-2'!$H152&lt;30)),1,0)</f>
        <v>0</v>
      </c>
      <c r="O152" s="55">
        <f>'Data Exhibit-2'!$N152*'Data Exhibit-2'!$L152</f>
        <v>0</v>
      </c>
    </row>
    <row r="153" ht="12.0" customHeight="1">
      <c r="A153" s="53">
        <v>98053.03427844882</v>
      </c>
      <c r="B153" s="54">
        <v>139.3854</v>
      </c>
      <c r="C153" s="54">
        <v>2812.0892010200005</v>
      </c>
      <c r="D153" s="55">
        <v>10.0</v>
      </c>
      <c r="E153" s="56">
        <v>1.2</v>
      </c>
      <c r="F153" s="55">
        <v>1.0</v>
      </c>
      <c r="G153" s="55">
        <v>0.87</v>
      </c>
      <c r="H153" s="55">
        <v>60.0</v>
      </c>
      <c r="I153" s="57"/>
      <c r="J153" s="55">
        <f>('Data Exhibit-2'!$D153+'Data Exhibit-2'!$D153*'Data Exhibit-2'!$E153)*'Data Exhibit-2'!$G153</f>
        <v>19.14</v>
      </c>
      <c r="K153" s="55">
        <f>MAX(0,('Data Exhibit-2'!$B153*J153-'Data Exhibit-2'!$C153)/'Data Exhibit-2'!$B153)</f>
        <v>0</v>
      </c>
      <c r="L153" s="55">
        <f>MAX(0,'Data Exhibit-2'!$C153-'Data Exhibit-2'!$B153*'Data Exhibit-2'!$J153)</f>
        <v>144.252645</v>
      </c>
      <c r="M153" s="54">
        <f>'Data Exhibit-2'!$L153/'Data Exhibit-2'!$B153</f>
        <v>1.034919332</v>
      </c>
      <c r="N153" s="55">
        <f>IF(AND(('Data Exhibit-2'!$M153&gt;0),('Data Exhibit-2'!$H153&lt;30)),1,0)</f>
        <v>0</v>
      </c>
      <c r="O153" s="55">
        <f>'Data Exhibit-2'!$N153*'Data Exhibit-2'!$L153</f>
        <v>0</v>
      </c>
    </row>
    <row r="154" ht="12.0" customHeight="1">
      <c r="A154" s="53">
        <v>15456.075624763176</v>
      </c>
      <c r="B154" s="54">
        <v>513.0730000000001</v>
      </c>
      <c r="C154" s="54">
        <v>15429.490492350005</v>
      </c>
      <c r="D154" s="55">
        <v>10.0</v>
      </c>
      <c r="E154" s="56">
        <v>-0.1</v>
      </c>
      <c r="F154" s="55">
        <v>1.0</v>
      </c>
      <c r="G154" s="55">
        <v>0.87</v>
      </c>
      <c r="H154" s="55">
        <v>90.0</v>
      </c>
      <c r="I154" s="57"/>
      <c r="J154" s="55">
        <f>('Data Exhibit-2'!$D154+'Data Exhibit-2'!$D154*'Data Exhibit-2'!$E154)*'Data Exhibit-2'!$G154</f>
        <v>7.83</v>
      </c>
      <c r="K154" s="55">
        <f>MAX(0,('Data Exhibit-2'!$B154*J154-'Data Exhibit-2'!$C154)/'Data Exhibit-2'!$B154)</f>
        <v>0</v>
      </c>
      <c r="L154" s="55">
        <f>MAX(0,'Data Exhibit-2'!$C154-'Data Exhibit-2'!$B154*'Data Exhibit-2'!$J154)</f>
        <v>11412.1289</v>
      </c>
      <c r="M154" s="54">
        <f>'Data Exhibit-2'!$L154/'Data Exhibit-2'!$B154</f>
        <v>22.24270017</v>
      </c>
      <c r="N154" s="55">
        <f>IF(AND(('Data Exhibit-2'!$M154&gt;0),('Data Exhibit-2'!$H154&lt;30)),1,0)</f>
        <v>0</v>
      </c>
      <c r="O154" s="55">
        <f>'Data Exhibit-2'!$N154*'Data Exhibit-2'!$L154</f>
        <v>0</v>
      </c>
    </row>
    <row r="155" ht="12.0" customHeight="1">
      <c r="A155" s="53">
        <v>23247.416916055918</v>
      </c>
      <c r="B155" s="54">
        <v>12.567126</v>
      </c>
      <c r="C155" s="54">
        <v>90.93442289705402</v>
      </c>
      <c r="D155" s="55">
        <v>18.0</v>
      </c>
      <c r="E155" s="56">
        <v>-0.4</v>
      </c>
      <c r="F155" s="55">
        <v>1.0</v>
      </c>
      <c r="G155" s="55">
        <v>0.87</v>
      </c>
      <c r="H155" s="55">
        <v>11.0</v>
      </c>
      <c r="I155" s="57"/>
      <c r="J155" s="55">
        <f>('Data Exhibit-2'!$D155+'Data Exhibit-2'!$D155*'Data Exhibit-2'!$E155)*'Data Exhibit-2'!$G155</f>
        <v>9.396</v>
      </c>
      <c r="K155" s="55">
        <f>MAX(0,('Data Exhibit-2'!$B155*J155-'Data Exhibit-2'!$C155)/'Data Exhibit-2'!$B155)</f>
        <v>2.160103511</v>
      </c>
      <c r="L155" s="55">
        <f>MAX(0,'Data Exhibit-2'!$C155-'Data Exhibit-2'!$B155*'Data Exhibit-2'!$J155)</f>
        <v>0</v>
      </c>
      <c r="M155" s="54">
        <f>'Data Exhibit-2'!$L155/'Data Exhibit-2'!$B155</f>
        <v>0</v>
      </c>
      <c r="N155" s="55">
        <f>IF(AND(('Data Exhibit-2'!$M155&gt;0),('Data Exhibit-2'!$H155&lt;30)),1,0)</f>
        <v>0</v>
      </c>
      <c r="O155" s="55">
        <f>'Data Exhibit-2'!$N155*'Data Exhibit-2'!$L155</f>
        <v>0</v>
      </c>
    </row>
    <row r="156" ht="12.0" customHeight="1">
      <c r="A156" s="53">
        <v>36801.0885193657</v>
      </c>
      <c r="B156" s="54">
        <v>10.76603</v>
      </c>
      <c r="C156" s="54">
        <v>290.4116473632</v>
      </c>
      <c r="D156" s="55">
        <v>18.0</v>
      </c>
      <c r="E156" s="56">
        <v>0.2</v>
      </c>
      <c r="F156" s="55">
        <v>1.0</v>
      </c>
      <c r="G156" s="55">
        <v>0.88</v>
      </c>
      <c r="H156" s="55">
        <v>40.0</v>
      </c>
      <c r="I156" s="57"/>
      <c r="J156" s="55">
        <f>('Data Exhibit-2'!$D156+'Data Exhibit-2'!$D156*'Data Exhibit-2'!$E156)*'Data Exhibit-2'!$G156</f>
        <v>19.008</v>
      </c>
      <c r="K156" s="55">
        <f>MAX(0,('Data Exhibit-2'!$B156*J156-'Data Exhibit-2'!$C156)/'Data Exhibit-2'!$B156)</f>
        <v>0</v>
      </c>
      <c r="L156" s="55">
        <f>MAX(0,'Data Exhibit-2'!$C156-'Data Exhibit-2'!$B156*'Data Exhibit-2'!$J156)</f>
        <v>85.77094912</v>
      </c>
      <c r="M156" s="54">
        <f>'Data Exhibit-2'!$L156/'Data Exhibit-2'!$B156</f>
        <v>7.966813126</v>
      </c>
      <c r="N156" s="55">
        <f>IF(AND(('Data Exhibit-2'!$M156&gt;0),('Data Exhibit-2'!$H156&lt;30)),1,0)</f>
        <v>0</v>
      </c>
      <c r="O156" s="55">
        <f>'Data Exhibit-2'!$N156*'Data Exhibit-2'!$L156</f>
        <v>0</v>
      </c>
    </row>
    <row r="157" ht="12.0" customHeight="1">
      <c r="A157" s="53">
        <v>32628.019778403574</v>
      </c>
      <c r="B157" s="54">
        <v>19.6196</v>
      </c>
      <c r="C157" s="54">
        <v>1177.5707345643084</v>
      </c>
      <c r="D157" s="55">
        <v>26.0</v>
      </c>
      <c r="E157" s="56">
        <v>1.2</v>
      </c>
      <c r="F157" s="55">
        <v>0.8</v>
      </c>
      <c r="G157" s="55">
        <v>1.57</v>
      </c>
      <c r="H157" s="55">
        <v>45.0</v>
      </c>
      <c r="I157" s="57"/>
      <c r="J157" s="55">
        <f>('Data Exhibit-2'!$D157+'Data Exhibit-2'!$D157*'Data Exhibit-2'!$E157)*'Data Exhibit-2'!$G157</f>
        <v>89.804</v>
      </c>
      <c r="K157" s="55">
        <f>MAX(0,('Data Exhibit-2'!$B157*J157-'Data Exhibit-2'!$C157)/'Data Exhibit-2'!$B157)</f>
        <v>29.7838806</v>
      </c>
      <c r="L157" s="55">
        <f>MAX(0,'Data Exhibit-2'!$C157-'Data Exhibit-2'!$B157*'Data Exhibit-2'!$J157)</f>
        <v>0</v>
      </c>
      <c r="M157" s="54">
        <f>'Data Exhibit-2'!$L157/'Data Exhibit-2'!$B157</f>
        <v>0</v>
      </c>
      <c r="N157" s="55">
        <f>IF(AND(('Data Exhibit-2'!$M157&gt;0),('Data Exhibit-2'!$H157&lt;30)),1,0)</f>
        <v>0</v>
      </c>
      <c r="O157" s="55">
        <f>'Data Exhibit-2'!$N157*'Data Exhibit-2'!$L157</f>
        <v>0</v>
      </c>
    </row>
    <row r="158" ht="12.0" customHeight="1">
      <c r="A158" s="53">
        <v>18511.05158420614</v>
      </c>
      <c r="B158" s="54">
        <v>7.203900000000001</v>
      </c>
      <c r="C158" s="54">
        <v>259.76762090319164</v>
      </c>
      <c r="D158" s="55">
        <v>34.0</v>
      </c>
      <c r="E158" s="56">
        <v>0.2</v>
      </c>
      <c r="F158" s="55">
        <v>0.8</v>
      </c>
      <c r="G158" s="55">
        <v>0.94</v>
      </c>
      <c r="H158" s="55">
        <v>25.0</v>
      </c>
      <c r="I158" s="57"/>
      <c r="J158" s="55">
        <f>('Data Exhibit-2'!$D158+'Data Exhibit-2'!$D158*'Data Exhibit-2'!$E158)*'Data Exhibit-2'!$G158</f>
        <v>38.352</v>
      </c>
      <c r="K158" s="55">
        <f>MAX(0,('Data Exhibit-2'!$B158*J158-'Data Exhibit-2'!$C158)/'Data Exhibit-2'!$B158)</f>
        <v>2.292695887</v>
      </c>
      <c r="L158" s="55">
        <f>MAX(0,'Data Exhibit-2'!$C158-'Data Exhibit-2'!$B158*'Data Exhibit-2'!$J158)</f>
        <v>0</v>
      </c>
      <c r="M158" s="54">
        <f>'Data Exhibit-2'!$L158/'Data Exhibit-2'!$B158</f>
        <v>0</v>
      </c>
      <c r="N158" s="55">
        <f>IF(AND(('Data Exhibit-2'!$M158&gt;0),('Data Exhibit-2'!$H158&lt;30)),1,0)</f>
        <v>0</v>
      </c>
      <c r="O158" s="55">
        <f>'Data Exhibit-2'!$N158*'Data Exhibit-2'!$L158</f>
        <v>0</v>
      </c>
    </row>
    <row r="159" ht="12.0" customHeight="1">
      <c r="A159" s="53">
        <v>1465.2877727727164</v>
      </c>
      <c r="B159" s="54">
        <v>9.218000000000002</v>
      </c>
      <c r="C159" s="54">
        <v>275.47545666666673</v>
      </c>
      <c r="D159" s="55">
        <v>10.0</v>
      </c>
      <c r="E159" s="56">
        <v>0.2</v>
      </c>
      <c r="F159" s="55">
        <v>1.0</v>
      </c>
      <c r="G159" s="55">
        <v>1.0</v>
      </c>
      <c r="H159" s="55">
        <v>70.0</v>
      </c>
      <c r="I159" s="57"/>
      <c r="J159" s="55">
        <f>('Data Exhibit-2'!$D159+'Data Exhibit-2'!$D159*'Data Exhibit-2'!$E159)*'Data Exhibit-2'!$G159</f>
        <v>12</v>
      </c>
      <c r="K159" s="55">
        <f>MAX(0,('Data Exhibit-2'!$B159*J159-'Data Exhibit-2'!$C159)/'Data Exhibit-2'!$B159)</f>
        <v>0</v>
      </c>
      <c r="L159" s="55">
        <f>MAX(0,'Data Exhibit-2'!$C159-'Data Exhibit-2'!$B159*'Data Exhibit-2'!$J159)</f>
        <v>164.8594567</v>
      </c>
      <c r="M159" s="54">
        <f>'Data Exhibit-2'!$L159/'Data Exhibit-2'!$B159</f>
        <v>17.88451472</v>
      </c>
      <c r="N159" s="55">
        <f>IF(AND(('Data Exhibit-2'!$M159&gt;0),('Data Exhibit-2'!$H159&lt;30)),1,0)</f>
        <v>0</v>
      </c>
      <c r="O159" s="55">
        <f>'Data Exhibit-2'!$N159*'Data Exhibit-2'!$L159</f>
        <v>0</v>
      </c>
    </row>
    <row r="160" ht="12.0" customHeight="1">
      <c r="A160" s="53">
        <v>64333.34907642309</v>
      </c>
      <c r="B160" s="54">
        <v>27.442800000000002</v>
      </c>
      <c r="C160" s="54">
        <v>789.9992539296002</v>
      </c>
      <c r="D160" s="55">
        <v>18.0</v>
      </c>
      <c r="E160" s="56">
        <v>-0.4</v>
      </c>
      <c r="F160" s="55">
        <v>1.0</v>
      </c>
      <c r="G160" s="55">
        <v>1.32</v>
      </c>
      <c r="H160" s="55">
        <v>26.0</v>
      </c>
      <c r="I160" s="57"/>
      <c r="J160" s="55">
        <f>('Data Exhibit-2'!$D160+'Data Exhibit-2'!$D160*'Data Exhibit-2'!$E160)*'Data Exhibit-2'!$G160</f>
        <v>14.256</v>
      </c>
      <c r="K160" s="55">
        <f>MAX(0,('Data Exhibit-2'!$B160*J160-'Data Exhibit-2'!$C160)/'Data Exhibit-2'!$B160)</f>
        <v>0</v>
      </c>
      <c r="L160" s="55">
        <f>MAX(0,'Data Exhibit-2'!$C160-'Data Exhibit-2'!$B160*'Data Exhibit-2'!$J160)</f>
        <v>398.7746971</v>
      </c>
      <c r="M160" s="54">
        <f>'Data Exhibit-2'!$L160/'Data Exhibit-2'!$B160</f>
        <v>14.53112281</v>
      </c>
      <c r="N160" s="55">
        <f>IF(AND(('Data Exhibit-2'!$M160&gt;0),('Data Exhibit-2'!$H160&lt;30)),1,0)</f>
        <v>1</v>
      </c>
      <c r="O160" s="55">
        <f>'Data Exhibit-2'!$N160*'Data Exhibit-2'!$L160</f>
        <v>398.7746971</v>
      </c>
    </row>
    <row r="161" ht="12.0" customHeight="1">
      <c r="A161" s="53">
        <v>43950.98135104012</v>
      </c>
      <c r="B161" s="54">
        <v>77.45353000000001</v>
      </c>
      <c r="C161" s="54">
        <v>1049.7683159849603</v>
      </c>
      <c r="D161" s="55">
        <v>34.0</v>
      </c>
      <c r="E161" s="56">
        <v>-0.4</v>
      </c>
      <c r="F161" s="55">
        <v>1.0</v>
      </c>
      <c r="G161" s="55">
        <v>0.72</v>
      </c>
      <c r="H161" s="55">
        <v>12.0</v>
      </c>
      <c r="I161" s="57"/>
      <c r="J161" s="55">
        <f>('Data Exhibit-2'!$D161+'Data Exhibit-2'!$D161*'Data Exhibit-2'!$E161)*'Data Exhibit-2'!$G161</f>
        <v>14.688</v>
      </c>
      <c r="K161" s="55">
        <f>MAX(0,('Data Exhibit-2'!$B161*J161-'Data Exhibit-2'!$C161)/'Data Exhibit-2'!$B161)</f>
        <v>1.134475506</v>
      </c>
      <c r="L161" s="55">
        <f>MAX(0,'Data Exhibit-2'!$C161-'Data Exhibit-2'!$B161*'Data Exhibit-2'!$J161)</f>
        <v>0</v>
      </c>
      <c r="M161" s="54">
        <f>'Data Exhibit-2'!$L161/'Data Exhibit-2'!$B161</f>
        <v>0</v>
      </c>
      <c r="N161" s="55">
        <f>IF(AND(('Data Exhibit-2'!$M161&gt;0),('Data Exhibit-2'!$H161&lt;30)),1,0)</f>
        <v>0</v>
      </c>
      <c r="O161" s="55">
        <f>'Data Exhibit-2'!$N161*'Data Exhibit-2'!$L161</f>
        <v>0</v>
      </c>
    </row>
    <row r="162" ht="12.0" customHeight="1">
      <c r="A162" s="53">
        <v>82840.00177063057</v>
      </c>
      <c r="B162" s="54">
        <v>7.203900000000001</v>
      </c>
      <c r="C162" s="54">
        <v>1480.0728362805</v>
      </c>
      <c r="D162" s="55">
        <v>42.0</v>
      </c>
      <c r="E162" s="56">
        <v>0.6</v>
      </c>
      <c r="F162" s="55">
        <v>1.0</v>
      </c>
      <c r="G162" s="55">
        <v>0.93</v>
      </c>
      <c r="H162" s="55">
        <v>145.0</v>
      </c>
      <c r="I162" s="57"/>
      <c r="J162" s="55">
        <f>('Data Exhibit-2'!$D162+'Data Exhibit-2'!$D162*'Data Exhibit-2'!$E162)*'Data Exhibit-2'!$G162</f>
        <v>62.496</v>
      </c>
      <c r="K162" s="55">
        <f>MAX(0,('Data Exhibit-2'!$B162*J162-'Data Exhibit-2'!$C162)/'Data Exhibit-2'!$B162)</f>
        <v>0</v>
      </c>
      <c r="L162" s="55">
        <f>MAX(0,'Data Exhibit-2'!$C162-'Data Exhibit-2'!$B162*'Data Exhibit-2'!$J162)</f>
        <v>1029.857902</v>
      </c>
      <c r="M162" s="54">
        <f>'Data Exhibit-2'!$L162/'Data Exhibit-2'!$B162</f>
        <v>142.9583839</v>
      </c>
      <c r="N162" s="55">
        <f>IF(AND(('Data Exhibit-2'!$M162&gt;0),('Data Exhibit-2'!$H162&lt;30)),1,0)</f>
        <v>0</v>
      </c>
      <c r="O162" s="55">
        <f>'Data Exhibit-2'!$N162*'Data Exhibit-2'!$L162</f>
        <v>0</v>
      </c>
    </row>
    <row r="163" ht="12.0" customHeight="1">
      <c r="A163" s="53">
        <v>16258.208294273569</v>
      </c>
      <c r="B163" s="54">
        <v>61.8552</v>
      </c>
      <c r="C163" s="54">
        <v>3465.6509746320003</v>
      </c>
      <c r="D163" s="55">
        <v>18.0</v>
      </c>
      <c r="E163" s="56">
        <v>-0.6</v>
      </c>
      <c r="F163" s="55">
        <v>1.0</v>
      </c>
      <c r="G163" s="55">
        <v>1.46</v>
      </c>
      <c r="H163" s="55">
        <v>55.0</v>
      </c>
      <c r="I163" s="57"/>
      <c r="J163" s="55">
        <f>('Data Exhibit-2'!$D163+'Data Exhibit-2'!$D163*'Data Exhibit-2'!$E163)*'Data Exhibit-2'!$G163</f>
        <v>10.512</v>
      </c>
      <c r="K163" s="55">
        <f>MAX(0,('Data Exhibit-2'!$B163*J163-'Data Exhibit-2'!$C163)/'Data Exhibit-2'!$B163)</f>
        <v>0</v>
      </c>
      <c r="L163" s="55">
        <f>MAX(0,'Data Exhibit-2'!$C163-'Data Exhibit-2'!$B163*'Data Exhibit-2'!$J163)</f>
        <v>2815.429112</v>
      </c>
      <c r="M163" s="54">
        <f>'Data Exhibit-2'!$L163/'Data Exhibit-2'!$B163</f>
        <v>45.51644991</v>
      </c>
      <c r="N163" s="55">
        <f>IF(AND(('Data Exhibit-2'!$M163&gt;0),('Data Exhibit-2'!$H163&lt;30)),1,0)</f>
        <v>0</v>
      </c>
      <c r="O163" s="55">
        <f>'Data Exhibit-2'!$N163*'Data Exhibit-2'!$L163</f>
        <v>0</v>
      </c>
    </row>
    <row r="164" ht="12.0" customHeight="1">
      <c r="A164" s="53">
        <v>68000.85250860741</v>
      </c>
      <c r="B164" s="54">
        <v>23.683660000000003</v>
      </c>
      <c r="C164" s="54">
        <v>12428.600516701603</v>
      </c>
      <c r="D164" s="55">
        <v>42.0</v>
      </c>
      <c r="E164" s="56">
        <v>0.4</v>
      </c>
      <c r="F164" s="55">
        <v>1.0</v>
      </c>
      <c r="G164" s="55">
        <v>1.08</v>
      </c>
      <c r="H164" s="55">
        <v>290.0</v>
      </c>
      <c r="I164" s="57"/>
      <c r="J164" s="55">
        <f>('Data Exhibit-2'!$D164+'Data Exhibit-2'!$D164*'Data Exhibit-2'!$E164)*'Data Exhibit-2'!$G164</f>
        <v>63.504</v>
      </c>
      <c r="K164" s="55">
        <f>MAX(0,('Data Exhibit-2'!$B164*J164-'Data Exhibit-2'!$C164)/'Data Exhibit-2'!$B164)</f>
        <v>0</v>
      </c>
      <c r="L164" s="55">
        <f>MAX(0,'Data Exhibit-2'!$C164-'Data Exhibit-2'!$B164*'Data Exhibit-2'!$J164)</f>
        <v>10924.59337</v>
      </c>
      <c r="M164" s="54">
        <f>'Data Exhibit-2'!$L164/'Data Exhibit-2'!$B164</f>
        <v>461.271331</v>
      </c>
      <c r="N164" s="55">
        <f>IF(AND(('Data Exhibit-2'!$M164&gt;0),('Data Exhibit-2'!$H164&lt;30)),1,0)</f>
        <v>0</v>
      </c>
      <c r="O164" s="55">
        <f>'Data Exhibit-2'!$N164*'Data Exhibit-2'!$L164</f>
        <v>0</v>
      </c>
    </row>
    <row r="165" ht="12.0" customHeight="1">
      <c r="A165" s="53">
        <v>92564.37328006071</v>
      </c>
      <c r="B165" s="54">
        <v>139.3854</v>
      </c>
      <c r="C165" s="54">
        <v>2428.3494388808913</v>
      </c>
      <c r="D165" s="55">
        <v>26.0</v>
      </c>
      <c r="E165" s="56">
        <v>1.2</v>
      </c>
      <c r="F165" s="55">
        <v>0.83</v>
      </c>
      <c r="G165" s="55">
        <v>0.85</v>
      </c>
      <c r="H165" s="55">
        <v>20.0</v>
      </c>
      <c r="I165" s="57"/>
      <c r="J165" s="55">
        <f>('Data Exhibit-2'!$D165+'Data Exhibit-2'!$D165*'Data Exhibit-2'!$E165)*'Data Exhibit-2'!$G165</f>
        <v>48.62</v>
      </c>
      <c r="K165" s="55">
        <f>MAX(0,('Data Exhibit-2'!$B165*J165-'Data Exhibit-2'!$C165)/'Data Exhibit-2'!$B165)</f>
        <v>31.19816501</v>
      </c>
      <c r="L165" s="55">
        <f>MAX(0,'Data Exhibit-2'!$C165-'Data Exhibit-2'!$B165*'Data Exhibit-2'!$J165)</f>
        <v>0</v>
      </c>
      <c r="M165" s="54">
        <f>'Data Exhibit-2'!$L165/'Data Exhibit-2'!$B165</f>
        <v>0</v>
      </c>
      <c r="N165" s="55">
        <f>IF(AND(('Data Exhibit-2'!$M165&gt;0),('Data Exhibit-2'!$H165&lt;30)),1,0)</f>
        <v>0</v>
      </c>
      <c r="O165" s="55">
        <f>'Data Exhibit-2'!$N165*'Data Exhibit-2'!$L165</f>
        <v>0</v>
      </c>
    </row>
    <row r="166" ht="12.0" customHeight="1">
      <c r="A166" s="53">
        <v>5080.4701788899065</v>
      </c>
      <c r="B166" s="54">
        <v>143.6974</v>
      </c>
      <c r="C166" s="54">
        <v>12318.49995233</v>
      </c>
      <c r="D166" s="55">
        <v>26.0</v>
      </c>
      <c r="E166" s="56">
        <v>0.6</v>
      </c>
      <c r="F166" s="55">
        <v>1.0</v>
      </c>
      <c r="G166" s="55">
        <v>1.14</v>
      </c>
      <c r="H166" s="55">
        <v>75.0</v>
      </c>
      <c r="I166" s="57"/>
      <c r="J166" s="55">
        <f>('Data Exhibit-2'!$D166+'Data Exhibit-2'!$D166*'Data Exhibit-2'!$E166)*'Data Exhibit-2'!$G166</f>
        <v>47.424</v>
      </c>
      <c r="K166" s="55">
        <f>MAX(0,('Data Exhibit-2'!$B166*J166-'Data Exhibit-2'!$C166)/'Data Exhibit-2'!$B166)</f>
        <v>0</v>
      </c>
      <c r="L166" s="55">
        <f>MAX(0,'Data Exhibit-2'!$C166-'Data Exhibit-2'!$B166*'Data Exhibit-2'!$J166)</f>
        <v>5503.794455</v>
      </c>
      <c r="M166" s="54">
        <f>'Data Exhibit-2'!$L166/'Data Exhibit-2'!$B166</f>
        <v>38.30128071</v>
      </c>
      <c r="N166" s="55">
        <f>IF(AND(('Data Exhibit-2'!$M166&gt;0),('Data Exhibit-2'!$H166&lt;30)),1,0)</f>
        <v>0</v>
      </c>
      <c r="O166" s="55">
        <f>'Data Exhibit-2'!$N166*'Data Exhibit-2'!$L166</f>
        <v>0</v>
      </c>
    </row>
    <row r="167" ht="12.0" customHeight="1">
      <c r="A167" s="53">
        <v>34964.02796007647</v>
      </c>
      <c r="B167" s="54">
        <v>57.24114</v>
      </c>
      <c r="C167" s="54">
        <v>4326.794187367766</v>
      </c>
      <c r="D167" s="55">
        <v>34.0</v>
      </c>
      <c r="E167" s="56">
        <v>0.5</v>
      </c>
      <c r="F167" s="55">
        <v>0.87</v>
      </c>
      <c r="G167" s="55">
        <v>0.8</v>
      </c>
      <c r="H167" s="55">
        <v>70.0</v>
      </c>
      <c r="I167" s="57"/>
      <c r="J167" s="55">
        <f>('Data Exhibit-2'!$D167+'Data Exhibit-2'!$D167*'Data Exhibit-2'!$E167)*'Data Exhibit-2'!$G167</f>
        <v>40.8</v>
      </c>
      <c r="K167" s="55">
        <f>MAX(0,('Data Exhibit-2'!$B167*J167-'Data Exhibit-2'!$C167)/'Data Exhibit-2'!$B167)</f>
        <v>0</v>
      </c>
      <c r="L167" s="55">
        <f>MAX(0,'Data Exhibit-2'!$C167-'Data Exhibit-2'!$B167*'Data Exhibit-2'!$J167)</f>
        <v>1991.355675</v>
      </c>
      <c r="M167" s="54">
        <f>'Data Exhibit-2'!$L167/'Data Exhibit-2'!$B167</f>
        <v>34.78888917</v>
      </c>
      <c r="N167" s="55">
        <f>IF(AND(('Data Exhibit-2'!$M167&gt;0),('Data Exhibit-2'!$H167&lt;30)),1,0)</f>
        <v>0</v>
      </c>
      <c r="O167" s="55">
        <f>'Data Exhibit-2'!$N167*'Data Exhibit-2'!$L167</f>
        <v>0</v>
      </c>
    </row>
    <row r="168" ht="12.0" customHeight="1">
      <c r="A168" s="53">
        <v>56870.09973336471</v>
      </c>
      <c r="B168" s="54">
        <v>22.9779</v>
      </c>
      <c r="C168" s="54">
        <v>1741.5978224853804</v>
      </c>
      <c r="D168" s="55">
        <v>34.0</v>
      </c>
      <c r="E168" s="56">
        <v>1.2</v>
      </c>
      <c r="F168" s="55">
        <v>0.82</v>
      </c>
      <c r="G168" s="55">
        <v>0.77</v>
      </c>
      <c r="H168" s="55">
        <v>85.0</v>
      </c>
      <c r="I168" s="57"/>
      <c r="J168" s="55">
        <f>('Data Exhibit-2'!$D168+'Data Exhibit-2'!$D168*'Data Exhibit-2'!$E168)*'Data Exhibit-2'!$G168</f>
        <v>57.596</v>
      </c>
      <c r="K168" s="55">
        <f>MAX(0,('Data Exhibit-2'!$B168*J168-'Data Exhibit-2'!$C168)/'Data Exhibit-2'!$B168)</f>
        <v>0</v>
      </c>
      <c r="L168" s="55">
        <f>MAX(0,'Data Exhibit-2'!$C168-'Data Exhibit-2'!$B168*'Data Exhibit-2'!$J168)</f>
        <v>418.1626941</v>
      </c>
      <c r="M168" s="54">
        <f>'Data Exhibit-2'!$L168/'Data Exhibit-2'!$B168</f>
        <v>18.19847306</v>
      </c>
      <c r="N168" s="55">
        <f>IF(AND(('Data Exhibit-2'!$M168&gt;0),('Data Exhibit-2'!$H168&lt;30)),1,0)</f>
        <v>0</v>
      </c>
      <c r="O168" s="55">
        <f>'Data Exhibit-2'!$N168*'Data Exhibit-2'!$L168</f>
        <v>0</v>
      </c>
    </row>
    <row r="169" ht="12.0" customHeight="1">
      <c r="A169" s="53">
        <v>91426.67159124264</v>
      </c>
      <c r="B169" s="54">
        <v>6.402000000000001</v>
      </c>
      <c r="C169" s="54">
        <v>1353.3687457775804</v>
      </c>
      <c r="D169" s="55">
        <v>50.0</v>
      </c>
      <c r="E169" s="56">
        <v>0.8</v>
      </c>
      <c r="F169" s="55">
        <v>0.82</v>
      </c>
      <c r="G169" s="55">
        <v>1.38</v>
      </c>
      <c r="H169" s="55">
        <v>60.0</v>
      </c>
      <c r="I169" s="57"/>
      <c r="J169" s="55">
        <f>('Data Exhibit-2'!$D169+'Data Exhibit-2'!$D169*'Data Exhibit-2'!$E169)*'Data Exhibit-2'!$G169</f>
        <v>124.2</v>
      </c>
      <c r="K169" s="55">
        <f>MAX(0,('Data Exhibit-2'!$B169*J169-'Data Exhibit-2'!$C169)/'Data Exhibit-2'!$B169)</f>
        <v>0</v>
      </c>
      <c r="L169" s="55">
        <f>MAX(0,'Data Exhibit-2'!$C169-'Data Exhibit-2'!$B169*'Data Exhibit-2'!$J169)</f>
        <v>558.2403458</v>
      </c>
      <c r="M169" s="54">
        <f>'Data Exhibit-2'!$L169/'Data Exhibit-2'!$B169</f>
        <v>87.19780471</v>
      </c>
      <c r="N169" s="55">
        <f>IF(AND(('Data Exhibit-2'!$M169&gt;0),('Data Exhibit-2'!$H169&lt;30)),1,0)</f>
        <v>0</v>
      </c>
      <c r="O169" s="55">
        <f>'Data Exhibit-2'!$N169*'Data Exhibit-2'!$L169</f>
        <v>0</v>
      </c>
    </row>
    <row r="170" ht="12.0" customHeight="1">
      <c r="A170" s="53">
        <v>77806.09005993791</v>
      </c>
      <c r="B170" s="54">
        <v>6.7518</v>
      </c>
      <c r="C170" s="54">
        <v>1372.0487674284236</v>
      </c>
      <c r="D170" s="55">
        <v>50.0</v>
      </c>
      <c r="E170" s="56">
        <v>-0.2</v>
      </c>
      <c r="F170" s="55">
        <v>0.88</v>
      </c>
      <c r="G170" s="55">
        <v>0.81</v>
      </c>
      <c r="H170" s="55">
        <v>133.0</v>
      </c>
      <c r="I170" s="57"/>
      <c r="J170" s="55">
        <f>('Data Exhibit-2'!$D170+'Data Exhibit-2'!$D170*'Data Exhibit-2'!$E170)*'Data Exhibit-2'!$G170</f>
        <v>32.4</v>
      </c>
      <c r="K170" s="55">
        <f>MAX(0,('Data Exhibit-2'!$B170*J170-'Data Exhibit-2'!$C170)/'Data Exhibit-2'!$B170)</f>
        <v>0</v>
      </c>
      <c r="L170" s="55">
        <f>MAX(0,'Data Exhibit-2'!$C170-'Data Exhibit-2'!$B170*'Data Exhibit-2'!$J170)</f>
        <v>1153.290447</v>
      </c>
      <c r="M170" s="54">
        <f>'Data Exhibit-2'!$L170/'Data Exhibit-2'!$B170</f>
        <v>170.8122941</v>
      </c>
      <c r="N170" s="55">
        <f>IF(AND(('Data Exhibit-2'!$M170&gt;0),('Data Exhibit-2'!$H170&lt;30)),1,0)</f>
        <v>0</v>
      </c>
      <c r="O170" s="55">
        <f>'Data Exhibit-2'!$N170*'Data Exhibit-2'!$L170</f>
        <v>0</v>
      </c>
    </row>
    <row r="171" ht="12.0" customHeight="1">
      <c r="A171" s="53">
        <v>68677.3550806256</v>
      </c>
      <c r="B171" s="54">
        <v>72.74520000000001</v>
      </c>
      <c r="C171" s="54">
        <v>1596.8969507700003</v>
      </c>
      <c r="D171" s="55">
        <v>18.0</v>
      </c>
      <c r="E171" s="56">
        <v>1.2</v>
      </c>
      <c r="F171" s="55">
        <v>1.0</v>
      </c>
      <c r="G171" s="55">
        <v>0.85</v>
      </c>
      <c r="H171" s="55">
        <v>45.0</v>
      </c>
      <c r="I171" s="57"/>
      <c r="J171" s="55">
        <f>('Data Exhibit-2'!$D171+'Data Exhibit-2'!$D171*'Data Exhibit-2'!$E171)*'Data Exhibit-2'!$G171</f>
        <v>33.66</v>
      </c>
      <c r="K171" s="55">
        <f>MAX(0,('Data Exhibit-2'!$B171*J171-'Data Exhibit-2'!$C171)/'Data Exhibit-2'!$B171)</f>
        <v>11.70807808</v>
      </c>
      <c r="L171" s="55">
        <f>MAX(0,'Data Exhibit-2'!$C171-'Data Exhibit-2'!$B171*'Data Exhibit-2'!$J171)</f>
        <v>0</v>
      </c>
      <c r="M171" s="54">
        <f>'Data Exhibit-2'!$L171/'Data Exhibit-2'!$B171</f>
        <v>0</v>
      </c>
      <c r="N171" s="55">
        <f>IF(AND(('Data Exhibit-2'!$M171&gt;0),('Data Exhibit-2'!$H171&lt;30)),1,0)</f>
        <v>0</v>
      </c>
      <c r="O171" s="55">
        <f>'Data Exhibit-2'!$N171*'Data Exhibit-2'!$L171</f>
        <v>0</v>
      </c>
    </row>
    <row r="172" ht="12.0" customHeight="1">
      <c r="A172" s="53">
        <v>24821.801580365256</v>
      </c>
      <c r="B172" s="54">
        <v>27.920200000000005</v>
      </c>
      <c r="C172" s="54">
        <v>1424.382437808</v>
      </c>
      <c r="D172" s="55">
        <v>34.0</v>
      </c>
      <c r="E172" s="56">
        <v>1.2</v>
      </c>
      <c r="F172" s="55">
        <v>1.0</v>
      </c>
      <c r="G172" s="55">
        <v>0.76</v>
      </c>
      <c r="H172" s="55">
        <v>60.0</v>
      </c>
      <c r="I172" s="57"/>
      <c r="J172" s="55">
        <f>('Data Exhibit-2'!$D172+'Data Exhibit-2'!$D172*'Data Exhibit-2'!$E172)*'Data Exhibit-2'!$G172</f>
        <v>56.848</v>
      </c>
      <c r="K172" s="55">
        <f>MAX(0,('Data Exhibit-2'!$B172*J172-'Data Exhibit-2'!$C172)/'Data Exhibit-2'!$B172)</f>
        <v>5.831802487</v>
      </c>
      <c r="L172" s="55">
        <f>MAX(0,'Data Exhibit-2'!$C172-'Data Exhibit-2'!$B172*'Data Exhibit-2'!$J172)</f>
        <v>0</v>
      </c>
      <c r="M172" s="54">
        <f>'Data Exhibit-2'!$L172/'Data Exhibit-2'!$B172</f>
        <v>0</v>
      </c>
      <c r="N172" s="55">
        <f>IF(AND(('Data Exhibit-2'!$M172&gt;0),('Data Exhibit-2'!$H172&lt;30)),1,0)</f>
        <v>0</v>
      </c>
      <c r="O172" s="55">
        <f>'Data Exhibit-2'!$N172*'Data Exhibit-2'!$L172</f>
        <v>0</v>
      </c>
    </row>
    <row r="173" ht="12.0" customHeight="1">
      <c r="A173" s="53">
        <v>77724.02442430031</v>
      </c>
      <c r="B173" s="54">
        <v>35.8281</v>
      </c>
      <c r="C173" s="54">
        <v>1109.008222608</v>
      </c>
      <c r="D173" s="55">
        <v>18.0</v>
      </c>
      <c r="E173" s="56">
        <v>0.2</v>
      </c>
      <c r="F173" s="55">
        <v>1.0</v>
      </c>
      <c r="G173" s="55">
        <v>0.92</v>
      </c>
      <c r="H173" s="55">
        <v>40.0</v>
      </c>
      <c r="I173" s="57"/>
      <c r="J173" s="55">
        <f>('Data Exhibit-2'!$D173+'Data Exhibit-2'!$D173*'Data Exhibit-2'!$E173)*'Data Exhibit-2'!$G173</f>
        <v>19.872</v>
      </c>
      <c r="K173" s="55">
        <f>MAX(0,('Data Exhibit-2'!$B173*J173-'Data Exhibit-2'!$C173)/'Data Exhibit-2'!$B173)</f>
        <v>0</v>
      </c>
      <c r="L173" s="55">
        <f>MAX(0,'Data Exhibit-2'!$C173-'Data Exhibit-2'!$B173*'Data Exhibit-2'!$J173)</f>
        <v>397.0322194</v>
      </c>
      <c r="M173" s="54">
        <f>'Data Exhibit-2'!$L173/'Data Exhibit-2'!$B173</f>
        <v>11.08158734</v>
      </c>
      <c r="N173" s="55">
        <f>IF(AND(('Data Exhibit-2'!$M173&gt;0),('Data Exhibit-2'!$H173&lt;30)),1,0)</f>
        <v>0</v>
      </c>
      <c r="O173" s="55">
        <f>'Data Exhibit-2'!$N173*'Data Exhibit-2'!$L173</f>
        <v>0</v>
      </c>
    </row>
    <row r="174" ht="12.0" customHeight="1">
      <c r="A174" s="53">
        <v>17675.740240842362</v>
      </c>
      <c r="B174" s="54">
        <v>6.4685500000000005</v>
      </c>
      <c r="C174" s="54">
        <v>267.34498815771235</v>
      </c>
      <c r="D174" s="55">
        <v>18.0</v>
      </c>
      <c r="E174" s="56">
        <v>1.5</v>
      </c>
      <c r="F174" s="55">
        <v>0.82</v>
      </c>
      <c r="G174" s="55">
        <v>1.02</v>
      </c>
      <c r="H174" s="55">
        <v>50.0</v>
      </c>
      <c r="I174" s="57"/>
      <c r="J174" s="55">
        <f>('Data Exhibit-2'!$D174+'Data Exhibit-2'!$D174*'Data Exhibit-2'!$E174)*'Data Exhibit-2'!$G174</f>
        <v>45.9</v>
      </c>
      <c r="K174" s="55">
        <f>MAX(0,('Data Exhibit-2'!$B174*J174-'Data Exhibit-2'!$C174)/'Data Exhibit-2'!$B174)</f>
        <v>4.570028344</v>
      </c>
      <c r="L174" s="55">
        <f>MAX(0,'Data Exhibit-2'!$C174-'Data Exhibit-2'!$B174*'Data Exhibit-2'!$J174)</f>
        <v>0</v>
      </c>
      <c r="M174" s="54">
        <f>'Data Exhibit-2'!$L174/'Data Exhibit-2'!$B174</f>
        <v>0</v>
      </c>
      <c r="N174" s="55">
        <f>IF(AND(('Data Exhibit-2'!$M174&gt;0),('Data Exhibit-2'!$H174&lt;30)),1,0)</f>
        <v>0</v>
      </c>
      <c r="O174" s="55">
        <f>'Data Exhibit-2'!$N174*'Data Exhibit-2'!$L174</f>
        <v>0</v>
      </c>
    </row>
    <row r="175" ht="12.0" customHeight="1">
      <c r="A175" s="53">
        <v>9037.732303507884</v>
      </c>
      <c r="B175" s="54">
        <v>5.258000000000001</v>
      </c>
      <c r="C175" s="54">
        <v>1042.3043649158415</v>
      </c>
      <c r="D175" s="55">
        <v>58.0</v>
      </c>
      <c r="E175" s="56">
        <v>-0.7</v>
      </c>
      <c r="F175" s="55">
        <v>0.72</v>
      </c>
      <c r="G175" s="55">
        <v>1.02</v>
      </c>
      <c r="H175" s="55">
        <v>60.0</v>
      </c>
      <c r="I175" s="57"/>
      <c r="J175" s="55">
        <f>('Data Exhibit-2'!$D175+'Data Exhibit-2'!$D175*'Data Exhibit-2'!$E175)*'Data Exhibit-2'!$G175</f>
        <v>17.748</v>
      </c>
      <c r="K175" s="55">
        <f>MAX(0,('Data Exhibit-2'!$B175*J175-'Data Exhibit-2'!$C175)/'Data Exhibit-2'!$B175)</f>
        <v>0</v>
      </c>
      <c r="L175" s="55">
        <f>MAX(0,'Data Exhibit-2'!$C175-'Data Exhibit-2'!$B175*'Data Exhibit-2'!$J175)</f>
        <v>948.9853809</v>
      </c>
      <c r="M175" s="54">
        <f>'Data Exhibit-2'!$L175/'Data Exhibit-2'!$B175</f>
        <v>180.4840968</v>
      </c>
      <c r="N175" s="55">
        <f>IF(AND(('Data Exhibit-2'!$M175&gt;0),('Data Exhibit-2'!$H175&lt;30)),1,0)</f>
        <v>0</v>
      </c>
      <c r="O175" s="55">
        <f>'Data Exhibit-2'!$N175*'Data Exhibit-2'!$L175</f>
        <v>0</v>
      </c>
    </row>
    <row r="176" ht="12.0" customHeight="1">
      <c r="A176" s="53">
        <v>28488.386109303265</v>
      </c>
      <c r="B176" s="54">
        <v>12.793000000000001</v>
      </c>
      <c r="C176" s="54">
        <v>1104.60434084</v>
      </c>
      <c r="D176" s="55">
        <v>26.0</v>
      </c>
      <c r="E176" s="56">
        <v>-0.2</v>
      </c>
      <c r="F176" s="55">
        <v>1.0</v>
      </c>
      <c r="G176" s="55">
        <v>1.14</v>
      </c>
      <c r="H176" s="55">
        <v>60.0</v>
      </c>
      <c r="I176" s="57"/>
      <c r="J176" s="55">
        <f>('Data Exhibit-2'!$D176+'Data Exhibit-2'!$D176*'Data Exhibit-2'!$E176)*'Data Exhibit-2'!$G176</f>
        <v>23.712</v>
      </c>
      <c r="K176" s="55">
        <f>MAX(0,('Data Exhibit-2'!$B176*J176-'Data Exhibit-2'!$C176)/'Data Exhibit-2'!$B176)</f>
        <v>0</v>
      </c>
      <c r="L176" s="55">
        <f>MAX(0,'Data Exhibit-2'!$C176-'Data Exhibit-2'!$B176*'Data Exhibit-2'!$J176)</f>
        <v>801.2567248</v>
      </c>
      <c r="M176" s="54">
        <f>'Data Exhibit-2'!$L176/'Data Exhibit-2'!$B176</f>
        <v>62.63243374</v>
      </c>
      <c r="N176" s="55">
        <f>IF(AND(('Data Exhibit-2'!$M176&gt;0),('Data Exhibit-2'!$H176&lt;30)),1,0)</f>
        <v>0</v>
      </c>
      <c r="O176" s="55">
        <f>'Data Exhibit-2'!$N176*'Data Exhibit-2'!$L176</f>
        <v>0</v>
      </c>
    </row>
    <row r="177" ht="12.0" customHeight="1">
      <c r="A177" s="53">
        <v>89665.20676622805</v>
      </c>
      <c r="B177" s="54">
        <v>40.986000000000004</v>
      </c>
      <c r="C177" s="54">
        <v>1379.7413883</v>
      </c>
      <c r="D177" s="55">
        <v>18.0</v>
      </c>
      <c r="E177" s="56">
        <v>0.5</v>
      </c>
      <c r="F177" s="55">
        <v>1.0</v>
      </c>
      <c r="G177" s="55">
        <v>1.3</v>
      </c>
      <c r="H177" s="55">
        <v>45.0</v>
      </c>
      <c r="I177" s="57"/>
      <c r="J177" s="55">
        <f>('Data Exhibit-2'!$D177+'Data Exhibit-2'!$D177*'Data Exhibit-2'!$E177)*'Data Exhibit-2'!$G177</f>
        <v>35.1</v>
      </c>
      <c r="K177" s="55">
        <f>MAX(0,('Data Exhibit-2'!$B177*J177-'Data Exhibit-2'!$C177)/'Data Exhibit-2'!$B177)</f>
        <v>1.436276087</v>
      </c>
      <c r="L177" s="55">
        <f>MAX(0,'Data Exhibit-2'!$C177-'Data Exhibit-2'!$B177*'Data Exhibit-2'!$J177)</f>
        <v>0</v>
      </c>
      <c r="M177" s="54">
        <f>'Data Exhibit-2'!$L177/'Data Exhibit-2'!$B177</f>
        <v>0</v>
      </c>
      <c r="N177" s="55">
        <f>IF(AND(('Data Exhibit-2'!$M177&gt;0),('Data Exhibit-2'!$H177&lt;30)),1,0)</f>
        <v>0</v>
      </c>
      <c r="O177" s="55">
        <f>'Data Exhibit-2'!$N177*'Data Exhibit-2'!$L177</f>
        <v>0</v>
      </c>
    </row>
    <row r="178" ht="12.0" customHeight="1">
      <c r="A178" s="53">
        <v>83959.2123849575</v>
      </c>
      <c r="B178" s="54">
        <v>29.459155000000003</v>
      </c>
      <c r="C178" s="54">
        <v>1181.523193358508</v>
      </c>
      <c r="D178" s="55">
        <v>26.0</v>
      </c>
      <c r="E178" s="56">
        <v>0.5</v>
      </c>
      <c r="F178" s="55">
        <v>0.85</v>
      </c>
      <c r="G178" s="55">
        <v>1.0</v>
      </c>
      <c r="H178" s="55">
        <v>47.0</v>
      </c>
      <c r="I178" s="57"/>
      <c r="J178" s="55">
        <f>('Data Exhibit-2'!$D178+'Data Exhibit-2'!$D178*'Data Exhibit-2'!$E178)*'Data Exhibit-2'!$G178</f>
        <v>39</v>
      </c>
      <c r="K178" s="55">
        <f>MAX(0,('Data Exhibit-2'!$B178*J178-'Data Exhibit-2'!$C178)/'Data Exhibit-2'!$B178)</f>
        <v>0</v>
      </c>
      <c r="L178" s="55">
        <f>MAX(0,'Data Exhibit-2'!$C178-'Data Exhibit-2'!$B178*'Data Exhibit-2'!$J178)</f>
        <v>32.61614836</v>
      </c>
      <c r="M178" s="54">
        <f>'Data Exhibit-2'!$L178/'Data Exhibit-2'!$B178</f>
        <v>1.107165102</v>
      </c>
      <c r="N178" s="55">
        <f>IF(AND(('Data Exhibit-2'!$M178&gt;0),('Data Exhibit-2'!$H178&lt;30)),1,0)</f>
        <v>0</v>
      </c>
      <c r="O178" s="55">
        <f>'Data Exhibit-2'!$N178*'Data Exhibit-2'!$L178</f>
        <v>0</v>
      </c>
    </row>
    <row r="179" ht="12.0" customHeight="1">
      <c r="A179" s="53">
        <v>3987.356486633309</v>
      </c>
      <c r="B179" s="54">
        <v>81.13600000000001</v>
      </c>
      <c r="C179" s="54">
        <v>4063.7482712475467</v>
      </c>
      <c r="D179" s="55">
        <v>34.0</v>
      </c>
      <c r="E179" s="56">
        <v>-0.6</v>
      </c>
      <c r="F179" s="55">
        <v>0.71</v>
      </c>
      <c r="G179" s="55">
        <v>0.77</v>
      </c>
      <c r="H179" s="55">
        <v>46.0</v>
      </c>
      <c r="I179" s="57"/>
      <c r="J179" s="55">
        <f>('Data Exhibit-2'!$D179+'Data Exhibit-2'!$D179*'Data Exhibit-2'!$E179)*'Data Exhibit-2'!$G179</f>
        <v>10.472</v>
      </c>
      <c r="K179" s="55">
        <f>MAX(0,('Data Exhibit-2'!$B179*J179-'Data Exhibit-2'!$C179)/'Data Exhibit-2'!$B179)</f>
        <v>0</v>
      </c>
      <c r="L179" s="55">
        <f>MAX(0,'Data Exhibit-2'!$C179-'Data Exhibit-2'!$B179*'Data Exhibit-2'!$J179)</f>
        <v>3214.092079</v>
      </c>
      <c r="M179" s="54">
        <f>'Data Exhibit-2'!$L179/'Data Exhibit-2'!$B179</f>
        <v>39.61363734</v>
      </c>
      <c r="N179" s="55">
        <f>IF(AND(('Data Exhibit-2'!$M179&gt;0),('Data Exhibit-2'!$H179&lt;30)),1,0)</f>
        <v>0</v>
      </c>
      <c r="O179" s="55">
        <f>'Data Exhibit-2'!$N179*'Data Exhibit-2'!$L179</f>
        <v>0</v>
      </c>
    </row>
    <row r="180" ht="12.0" customHeight="1">
      <c r="A180" s="53">
        <v>10364.086442067477</v>
      </c>
      <c r="B180" s="54">
        <v>22.407000000000004</v>
      </c>
      <c r="C180" s="54">
        <v>1117.3748869458748</v>
      </c>
      <c r="D180" s="55">
        <v>26.0</v>
      </c>
      <c r="E180" s="56">
        <v>1.5</v>
      </c>
      <c r="F180" s="55">
        <v>0.75</v>
      </c>
      <c r="G180" s="55">
        <v>0.94</v>
      </c>
      <c r="H180" s="55">
        <v>60.0</v>
      </c>
      <c r="I180" s="57"/>
      <c r="J180" s="55">
        <f>('Data Exhibit-2'!$D180+'Data Exhibit-2'!$D180*'Data Exhibit-2'!$E180)*'Data Exhibit-2'!$G180</f>
        <v>61.1</v>
      </c>
      <c r="K180" s="55">
        <f>MAX(0,('Data Exhibit-2'!$B180*J180-'Data Exhibit-2'!$C180)/'Data Exhibit-2'!$B180)</f>
        <v>11.23277605</v>
      </c>
      <c r="L180" s="55">
        <f>MAX(0,'Data Exhibit-2'!$C180-'Data Exhibit-2'!$B180*'Data Exhibit-2'!$J180)</f>
        <v>0</v>
      </c>
      <c r="M180" s="54">
        <f>'Data Exhibit-2'!$L180/'Data Exhibit-2'!$B180</f>
        <v>0</v>
      </c>
      <c r="N180" s="55">
        <f>IF(AND(('Data Exhibit-2'!$M180&gt;0),('Data Exhibit-2'!$H180&lt;30)),1,0)</f>
        <v>0</v>
      </c>
      <c r="O180" s="55">
        <f>'Data Exhibit-2'!$N180*'Data Exhibit-2'!$L180</f>
        <v>0</v>
      </c>
    </row>
    <row r="181" ht="12.0" customHeight="1">
      <c r="A181" s="53">
        <v>35265.16222103495</v>
      </c>
      <c r="B181" s="54">
        <v>362.01000000000005</v>
      </c>
      <c r="C181" s="54">
        <v>79471.22958133335</v>
      </c>
      <c r="D181" s="55">
        <v>34.0</v>
      </c>
      <c r="E181" s="56">
        <v>-0.6</v>
      </c>
      <c r="F181" s="55">
        <v>1.0</v>
      </c>
      <c r="G181" s="55">
        <v>0.96</v>
      </c>
      <c r="H181" s="55">
        <v>175.0</v>
      </c>
      <c r="I181" s="57"/>
      <c r="J181" s="55">
        <f>('Data Exhibit-2'!$D181+'Data Exhibit-2'!$D181*'Data Exhibit-2'!$E181)*'Data Exhibit-2'!$G181</f>
        <v>13.056</v>
      </c>
      <c r="K181" s="55">
        <f>MAX(0,('Data Exhibit-2'!$B181*J181-'Data Exhibit-2'!$C181)/'Data Exhibit-2'!$B181)</f>
        <v>0</v>
      </c>
      <c r="L181" s="55">
        <f>MAX(0,'Data Exhibit-2'!$C181-'Data Exhibit-2'!$B181*'Data Exhibit-2'!$J181)</f>
        <v>74744.82702</v>
      </c>
      <c r="M181" s="54">
        <f>'Data Exhibit-2'!$L181/'Data Exhibit-2'!$B181</f>
        <v>206.4717191</v>
      </c>
      <c r="N181" s="55">
        <f>IF(AND(('Data Exhibit-2'!$M181&gt;0),('Data Exhibit-2'!$H181&lt;30)),1,0)</f>
        <v>0</v>
      </c>
      <c r="O181" s="55">
        <f>'Data Exhibit-2'!$N181*'Data Exhibit-2'!$L181</f>
        <v>0</v>
      </c>
    </row>
    <row r="182" ht="12.0" customHeight="1">
      <c r="A182" s="53">
        <v>38589.667801151205</v>
      </c>
      <c r="B182" s="54">
        <v>130.35000000000002</v>
      </c>
      <c r="C182" s="54">
        <v>16916.848344000005</v>
      </c>
      <c r="D182" s="55">
        <v>18.0</v>
      </c>
      <c r="E182" s="56">
        <v>0.5</v>
      </c>
      <c r="F182" s="55">
        <v>1.0</v>
      </c>
      <c r="G182" s="55">
        <v>1.56</v>
      </c>
      <c r="H182" s="55">
        <v>120.0</v>
      </c>
      <c r="I182" s="57"/>
      <c r="J182" s="55">
        <f>('Data Exhibit-2'!$D182+'Data Exhibit-2'!$D182*'Data Exhibit-2'!$E182)*'Data Exhibit-2'!$G182</f>
        <v>42.12</v>
      </c>
      <c r="K182" s="55">
        <f>MAX(0,('Data Exhibit-2'!$B182*J182-'Data Exhibit-2'!$C182)/'Data Exhibit-2'!$B182)</f>
        <v>0</v>
      </c>
      <c r="L182" s="55">
        <f>MAX(0,'Data Exhibit-2'!$C182-'Data Exhibit-2'!$B182*'Data Exhibit-2'!$J182)</f>
        <v>11426.50634</v>
      </c>
      <c r="M182" s="54">
        <f>'Data Exhibit-2'!$L182/'Data Exhibit-2'!$B182</f>
        <v>87.66019443</v>
      </c>
      <c r="N182" s="55">
        <f>IF(AND(('Data Exhibit-2'!$M182&gt;0),('Data Exhibit-2'!$H182&lt;30)),1,0)</f>
        <v>0</v>
      </c>
      <c r="O182" s="55">
        <f>'Data Exhibit-2'!$N182*'Data Exhibit-2'!$L182</f>
        <v>0</v>
      </c>
    </row>
    <row r="183" ht="12.0" customHeight="1">
      <c r="A183" s="53">
        <v>49890.046758825054</v>
      </c>
      <c r="B183" s="54">
        <v>26.3032</v>
      </c>
      <c r="C183" s="54">
        <v>6045.629312563107</v>
      </c>
      <c r="D183" s="55">
        <v>66.0</v>
      </c>
      <c r="E183" s="56">
        <v>-0.2</v>
      </c>
      <c r="F183" s="55">
        <v>0.82</v>
      </c>
      <c r="G183" s="55">
        <v>0.85</v>
      </c>
      <c r="H183" s="55">
        <v>100.0</v>
      </c>
      <c r="I183" s="57"/>
      <c r="J183" s="55">
        <f>('Data Exhibit-2'!$D183+'Data Exhibit-2'!$D183*'Data Exhibit-2'!$E183)*'Data Exhibit-2'!$G183</f>
        <v>44.88</v>
      </c>
      <c r="K183" s="55">
        <f>MAX(0,('Data Exhibit-2'!$B183*J183-'Data Exhibit-2'!$C183)/'Data Exhibit-2'!$B183)</f>
        <v>0</v>
      </c>
      <c r="L183" s="55">
        <f>MAX(0,'Data Exhibit-2'!$C183-'Data Exhibit-2'!$B183*'Data Exhibit-2'!$J183)</f>
        <v>4865.141697</v>
      </c>
      <c r="M183" s="54">
        <f>'Data Exhibit-2'!$L183/'Data Exhibit-2'!$B183</f>
        <v>184.9638712</v>
      </c>
      <c r="N183" s="55">
        <f>IF(AND(('Data Exhibit-2'!$M183&gt;0),('Data Exhibit-2'!$H183&lt;30)),1,0)</f>
        <v>0</v>
      </c>
      <c r="O183" s="55">
        <f>'Data Exhibit-2'!$N183*'Data Exhibit-2'!$L183</f>
        <v>0</v>
      </c>
    </row>
    <row r="184" ht="12.0" customHeight="1">
      <c r="A184" s="53">
        <v>49717.446591752116</v>
      </c>
      <c r="B184" s="54">
        <v>21.766800000000003</v>
      </c>
      <c r="C184" s="54">
        <v>4519.3679931840015</v>
      </c>
      <c r="D184" s="55">
        <v>66.0</v>
      </c>
      <c r="E184" s="56">
        <v>0.5</v>
      </c>
      <c r="F184" s="55">
        <v>1.0</v>
      </c>
      <c r="G184" s="55">
        <v>1.32</v>
      </c>
      <c r="H184" s="55">
        <v>60.0</v>
      </c>
      <c r="I184" s="57"/>
      <c r="J184" s="55">
        <f>('Data Exhibit-2'!$D184+'Data Exhibit-2'!$D184*'Data Exhibit-2'!$E184)*'Data Exhibit-2'!$G184</f>
        <v>130.68</v>
      </c>
      <c r="K184" s="55">
        <f>MAX(0,('Data Exhibit-2'!$B184*J184-'Data Exhibit-2'!$C184)/'Data Exhibit-2'!$B184)</f>
        <v>0</v>
      </c>
      <c r="L184" s="55">
        <f>MAX(0,'Data Exhibit-2'!$C184-'Data Exhibit-2'!$B184*'Data Exhibit-2'!$J184)</f>
        <v>1674.882569</v>
      </c>
      <c r="M184" s="54">
        <f>'Data Exhibit-2'!$L184/'Data Exhibit-2'!$B184</f>
        <v>76.94666047</v>
      </c>
      <c r="N184" s="55">
        <f>IF(AND(('Data Exhibit-2'!$M184&gt;0),('Data Exhibit-2'!$H184&lt;30)),1,0)</f>
        <v>0</v>
      </c>
      <c r="O184" s="55">
        <f>'Data Exhibit-2'!$N184*'Data Exhibit-2'!$L184</f>
        <v>0</v>
      </c>
    </row>
    <row r="185" ht="12.0" customHeight="1">
      <c r="A185" s="53">
        <v>91537.48338658162</v>
      </c>
      <c r="B185" s="54">
        <v>5.797671</v>
      </c>
      <c r="C185" s="54">
        <v>1186.642619928957</v>
      </c>
      <c r="D185" s="55">
        <v>26.0</v>
      </c>
      <c r="E185" s="56">
        <v>0.5</v>
      </c>
      <c r="F185" s="55">
        <v>1.0</v>
      </c>
      <c r="G185" s="55">
        <v>0.94</v>
      </c>
      <c r="H185" s="55">
        <v>155.0</v>
      </c>
      <c r="I185" s="57"/>
      <c r="J185" s="55">
        <f>('Data Exhibit-2'!$D185+'Data Exhibit-2'!$D185*'Data Exhibit-2'!$E185)*'Data Exhibit-2'!$G185</f>
        <v>36.66</v>
      </c>
      <c r="K185" s="55">
        <f>MAX(0,('Data Exhibit-2'!$B185*J185-'Data Exhibit-2'!$C185)/'Data Exhibit-2'!$B185)</f>
        <v>0</v>
      </c>
      <c r="L185" s="55">
        <f>MAX(0,'Data Exhibit-2'!$C185-'Data Exhibit-2'!$B185*'Data Exhibit-2'!$J185)</f>
        <v>974.1000011</v>
      </c>
      <c r="M185" s="54">
        <f>'Data Exhibit-2'!$L185/'Data Exhibit-2'!$B185</f>
        <v>168.0157431</v>
      </c>
      <c r="N185" s="55">
        <f>IF(AND(('Data Exhibit-2'!$M185&gt;0),('Data Exhibit-2'!$H185&lt;30)),1,0)</f>
        <v>0</v>
      </c>
      <c r="O185" s="55">
        <f>'Data Exhibit-2'!$N185*'Data Exhibit-2'!$L185</f>
        <v>0</v>
      </c>
    </row>
    <row r="186" ht="12.0" customHeight="1">
      <c r="A186" s="53">
        <v>66633.48937621534</v>
      </c>
      <c r="B186" s="54">
        <v>139.3854</v>
      </c>
      <c r="C186" s="54">
        <v>2288.6134142036844</v>
      </c>
      <c r="D186" s="55">
        <v>34.0</v>
      </c>
      <c r="E186" s="56">
        <v>0.8</v>
      </c>
      <c r="F186" s="55">
        <v>0.8</v>
      </c>
      <c r="G186" s="55">
        <v>0.87</v>
      </c>
      <c r="H186" s="55">
        <v>14.0</v>
      </c>
      <c r="I186" s="57"/>
      <c r="J186" s="55">
        <f>('Data Exhibit-2'!$D186+'Data Exhibit-2'!$D186*'Data Exhibit-2'!$E186)*'Data Exhibit-2'!$G186</f>
        <v>53.244</v>
      </c>
      <c r="K186" s="55">
        <f>MAX(0,('Data Exhibit-2'!$B186*J186-'Data Exhibit-2'!$C186)/'Data Exhibit-2'!$B186)</f>
        <v>36.82468051</v>
      </c>
      <c r="L186" s="55">
        <f>MAX(0,'Data Exhibit-2'!$C186-'Data Exhibit-2'!$B186*'Data Exhibit-2'!$J186)</f>
        <v>0</v>
      </c>
      <c r="M186" s="54">
        <f>'Data Exhibit-2'!$L186/'Data Exhibit-2'!$B186</f>
        <v>0</v>
      </c>
      <c r="N186" s="55">
        <f>IF(AND(('Data Exhibit-2'!$M186&gt;0),('Data Exhibit-2'!$H186&lt;30)),1,0)</f>
        <v>0</v>
      </c>
      <c r="O186" s="55">
        <f>'Data Exhibit-2'!$N186*'Data Exhibit-2'!$L186</f>
        <v>0</v>
      </c>
    </row>
    <row r="187" ht="12.0" customHeight="1">
      <c r="A187" s="53">
        <v>80260.11575394442</v>
      </c>
      <c r="B187" s="54">
        <v>16.613223</v>
      </c>
      <c r="C187" s="54">
        <v>3900.0</v>
      </c>
      <c r="D187" s="55">
        <v>26.0</v>
      </c>
      <c r="E187" s="56">
        <v>-0.7</v>
      </c>
      <c r="F187" s="55">
        <v>0.8</v>
      </c>
      <c r="G187" s="55">
        <v>0.73</v>
      </c>
      <c r="H187" s="55">
        <v>28.0</v>
      </c>
      <c r="I187" s="57"/>
      <c r="J187" s="55">
        <f>('Data Exhibit-2'!$D187+'Data Exhibit-2'!$D187*'Data Exhibit-2'!$E187)*'Data Exhibit-2'!$G187</f>
        <v>5.694</v>
      </c>
      <c r="K187" s="55">
        <f>MAX(0,('Data Exhibit-2'!$B187*J187-'Data Exhibit-2'!$C187)/'Data Exhibit-2'!$B187)</f>
        <v>0</v>
      </c>
      <c r="L187" s="55">
        <f>MAX(0,'Data Exhibit-2'!$C187-'Data Exhibit-2'!$B187*'Data Exhibit-2'!$J187)</f>
        <v>3805.404308</v>
      </c>
      <c r="M187" s="54">
        <f>'Data Exhibit-2'!$L187/'Data Exhibit-2'!$B187</f>
        <v>229.0587629</v>
      </c>
      <c r="N187" s="55">
        <f>IF(AND(('Data Exhibit-2'!$M187&gt;0),('Data Exhibit-2'!$H187&lt;30)),1,0)</f>
        <v>1</v>
      </c>
      <c r="O187" s="55">
        <f>'Data Exhibit-2'!$N187*'Data Exhibit-2'!$L187</f>
        <v>3805.404308</v>
      </c>
    </row>
    <row r="188" ht="12.0" customHeight="1">
      <c r="A188" s="53">
        <v>58470.64715998438</v>
      </c>
      <c r="B188" s="54">
        <v>52.520160000000004</v>
      </c>
      <c r="C188" s="54">
        <v>1195.0158776371202</v>
      </c>
      <c r="D188" s="55">
        <v>42.0</v>
      </c>
      <c r="E188" s="56">
        <v>-0.1</v>
      </c>
      <c r="F188" s="55">
        <v>1.0</v>
      </c>
      <c r="G188" s="55">
        <v>1.06</v>
      </c>
      <c r="H188" s="55">
        <v>16.0</v>
      </c>
      <c r="I188" s="57"/>
      <c r="J188" s="55">
        <f>('Data Exhibit-2'!$D188+'Data Exhibit-2'!$D188*'Data Exhibit-2'!$E188)*'Data Exhibit-2'!$G188</f>
        <v>40.068</v>
      </c>
      <c r="K188" s="55">
        <f>MAX(0,('Data Exhibit-2'!$B188*J188-'Data Exhibit-2'!$C188)/'Data Exhibit-2'!$B188)</f>
        <v>17.31453014</v>
      </c>
      <c r="L188" s="55">
        <f>MAX(0,'Data Exhibit-2'!$C188-'Data Exhibit-2'!$B188*'Data Exhibit-2'!$J188)</f>
        <v>0</v>
      </c>
      <c r="M188" s="54">
        <f>'Data Exhibit-2'!$L188/'Data Exhibit-2'!$B188</f>
        <v>0</v>
      </c>
      <c r="N188" s="55">
        <f>IF(AND(('Data Exhibit-2'!$M188&gt;0),('Data Exhibit-2'!$H188&lt;30)),1,0)</f>
        <v>0</v>
      </c>
      <c r="O188" s="55">
        <f>'Data Exhibit-2'!$N188*'Data Exhibit-2'!$L188</f>
        <v>0</v>
      </c>
    </row>
    <row r="189" ht="12.0" customHeight="1">
      <c r="A189" s="53">
        <v>89321.96050678485</v>
      </c>
      <c r="B189" s="54">
        <v>201.19000000000003</v>
      </c>
      <c r="C189" s="54">
        <v>8404.745064613335</v>
      </c>
      <c r="D189" s="55">
        <v>34.0</v>
      </c>
      <c r="E189" s="56">
        <v>1.2</v>
      </c>
      <c r="F189" s="55">
        <v>1.0</v>
      </c>
      <c r="G189" s="55">
        <v>1.14</v>
      </c>
      <c r="H189" s="55">
        <v>28.0</v>
      </c>
      <c r="I189" s="57"/>
      <c r="J189" s="55">
        <f>('Data Exhibit-2'!$D189+'Data Exhibit-2'!$D189*'Data Exhibit-2'!$E189)*'Data Exhibit-2'!$G189</f>
        <v>85.272</v>
      </c>
      <c r="K189" s="55">
        <f>MAX(0,('Data Exhibit-2'!$B189*J189-'Data Exhibit-2'!$C189)/'Data Exhibit-2'!$B189)</f>
        <v>43.4968369</v>
      </c>
      <c r="L189" s="55">
        <f>MAX(0,'Data Exhibit-2'!$C189-'Data Exhibit-2'!$B189*'Data Exhibit-2'!$J189)</f>
        <v>0</v>
      </c>
      <c r="M189" s="54">
        <f>'Data Exhibit-2'!$L189/'Data Exhibit-2'!$B189</f>
        <v>0</v>
      </c>
      <c r="N189" s="55">
        <f>IF(AND(('Data Exhibit-2'!$M189&gt;0),('Data Exhibit-2'!$H189&lt;30)),1,0)</f>
        <v>0</v>
      </c>
      <c r="O189" s="55">
        <f>'Data Exhibit-2'!$N189*'Data Exhibit-2'!$L189</f>
        <v>0</v>
      </c>
    </row>
    <row r="190" ht="12.0" customHeight="1">
      <c r="A190" s="53">
        <v>36242.58920958915</v>
      </c>
      <c r="B190" s="54">
        <v>8.3545</v>
      </c>
      <c r="C190" s="54">
        <v>1031.9201734380001</v>
      </c>
      <c r="D190" s="55">
        <v>82.0</v>
      </c>
      <c r="E190" s="56">
        <v>-0.7</v>
      </c>
      <c r="F190" s="55">
        <v>1.0</v>
      </c>
      <c r="G190" s="55">
        <v>1.59</v>
      </c>
      <c r="H190" s="55">
        <v>28.0</v>
      </c>
      <c r="I190" s="57"/>
      <c r="J190" s="55">
        <f>('Data Exhibit-2'!$D190+'Data Exhibit-2'!$D190*'Data Exhibit-2'!$E190)*'Data Exhibit-2'!$G190</f>
        <v>39.114</v>
      </c>
      <c r="K190" s="55">
        <f>MAX(0,('Data Exhibit-2'!$B190*J190-'Data Exhibit-2'!$C190)/'Data Exhibit-2'!$B190)</f>
        <v>0</v>
      </c>
      <c r="L190" s="55">
        <f>MAX(0,'Data Exhibit-2'!$C190-'Data Exhibit-2'!$B190*'Data Exhibit-2'!$J190)</f>
        <v>705.1422604</v>
      </c>
      <c r="M190" s="54">
        <f>'Data Exhibit-2'!$L190/'Data Exhibit-2'!$B190</f>
        <v>84.40268842</v>
      </c>
      <c r="N190" s="55">
        <f>IF(AND(('Data Exhibit-2'!$M190&gt;0),('Data Exhibit-2'!$H190&lt;30)),1,0)</f>
        <v>1</v>
      </c>
      <c r="O190" s="55">
        <f>'Data Exhibit-2'!$N190*'Data Exhibit-2'!$L190</f>
        <v>705.1422604</v>
      </c>
    </row>
    <row r="191" ht="12.0" customHeight="1">
      <c r="A191" s="53">
        <v>72292.61000601808</v>
      </c>
      <c r="B191" s="54">
        <v>112.05810000000001</v>
      </c>
      <c r="C191" s="54">
        <v>7988.928041611001</v>
      </c>
      <c r="D191" s="55">
        <v>66.0</v>
      </c>
      <c r="E191" s="56">
        <v>0.8</v>
      </c>
      <c r="F191" s="55">
        <v>1.0</v>
      </c>
      <c r="G191" s="55">
        <v>0.9</v>
      </c>
      <c r="H191" s="55">
        <v>31.0</v>
      </c>
      <c r="I191" s="57"/>
      <c r="J191" s="55">
        <f>('Data Exhibit-2'!$D191+'Data Exhibit-2'!$D191*'Data Exhibit-2'!$E191)*'Data Exhibit-2'!$G191</f>
        <v>106.92</v>
      </c>
      <c r="K191" s="55">
        <f>MAX(0,('Data Exhibit-2'!$B191*J191-'Data Exhibit-2'!$C191)/'Data Exhibit-2'!$B191)</f>
        <v>35.62726845</v>
      </c>
      <c r="L191" s="55">
        <f>MAX(0,'Data Exhibit-2'!$C191-'Data Exhibit-2'!$B191*'Data Exhibit-2'!$J191)</f>
        <v>0</v>
      </c>
      <c r="M191" s="54">
        <f>'Data Exhibit-2'!$L191/'Data Exhibit-2'!$B191</f>
        <v>0</v>
      </c>
      <c r="N191" s="55">
        <f>IF(AND(('Data Exhibit-2'!$M191&gt;0),('Data Exhibit-2'!$H191&lt;30)),1,0)</f>
        <v>0</v>
      </c>
      <c r="O191" s="55">
        <f>'Data Exhibit-2'!$N191*'Data Exhibit-2'!$L191</f>
        <v>0</v>
      </c>
    </row>
    <row r="192" ht="12.0" customHeight="1">
      <c r="A192" s="53">
        <v>42242.486070927946</v>
      </c>
      <c r="B192" s="54">
        <v>70.1778</v>
      </c>
      <c r="C192" s="54">
        <v>3355.1719052316666</v>
      </c>
      <c r="D192" s="55">
        <v>50.0</v>
      </c>
      <c r="E192" s="56">
        <v>1.2</v>
      </c>
      <c r="F192" s="55">
        <v>1.0</v>
      </c>
      <c r="G192" s="55">
        <v>0.79</v>
      </c>
      <c r="H192" s="55">
        <v>31.0</v>
      </c>
      <c r="I192" s="57"/>
      <c r="J192" s="55">
        <f>('Data Exhibit-2'!$D192+'Data Exhibit-2'!$D192*'Data Exhibit-2'!$E192)*'Data Exhibit-2'!$G192</f>
        <v>86.9</v>
      </c>
      <c r="K192" s="55">
        <f>MAX(0,('Data Exhibit-2'!$B192*J192-'Data Exhibit-2'!$C192)/'Data Exhibit-2'!$B192)</f>
        <v>39.09040914</v>
      </c>
      <c r="L192" s="55">
        <f>MAX(0,'Data Exhibit-2'!$C192-'Data Exhibit-2'!$B192*'Data Exhibit-2'!$J192)</f>
        <v>0</v>
      </c>
      <c r="M192" s="54">
        <f>'Data Exhibit-2'!$L192/'Data Exhibit-2'!$B192</f>
        <v>0</v>
      </c>
      <c r="N192" s="55">
        <f>IF(AND(('Data Exhibit-2'!$M192&gt;0),('Data Exhibit-2'!$H192&lt;30)),1,0)</f>
        <v>0</v>
      </c>
      <c r="O192" s="55">
        <f>'Data Exhibit-2'!$N192*'Data Exhibit-2'!$L192</f>
        <v>0</v>
      </c>
    </row>
    <row r="193" ht="12.0" customHeight="1">
      <c r="A193" s="53">
        <v>45552.599798556534</v>
      </c>
      <c r="B193" s="54">
        <v>29.18212</v>
      </c>
      <c r="C193" s="54">
        <v>1049.0765325040002</v>
      </c>
      <c r="D193" s="55">
        <v>50.0</v>
      </c>
      <c r="E193" s="56">
        <v>-0.7</v>
      </c>
      <c r="F193" s="55">
        <v>1.0</v>
      </c>
      <c r="G193" s="55">
        <v>0.72</v>
      </c>
      <c r="H193" s="55">
        <v>21.0</v>
      </c>
      <c r="I193" s="57"/>
      <c r="J193" s="55">
        <f>('Data Exhibit-2'!$D193+'Data Exhibit-2'!$D193*'Data Exhibit-2'!$E193)*'Data Exhibit-2'!$G193</f>
        <v>10.8</v>
      </c>
      <c r="K193" s="55">
        <f>MAX(0,('Data Exhibit-2'!$B193*J193-'Data Exhibit-2'!$C193)/'Data Exhibit-2'!$B193)</f>
        <v>0</v>
      </c>
      <c r="L193" s="55">
        <f>MAX(0,'Data Exhibit-2'!$C193-'Data Exhibit-2'!$B193*'Data Exhibit-2'!$J193)</f>
        <v>733.9096365</v>
      </c>
      <c r="M193" s="54">
        <f>'Data Exhibit-2'!$L193/'Data Exhibit-2'!$B193</f>
        <v>25.1492913</v>
      </c>
      <c r="N193" s="55">
        <f>IF(AND(('Data Exhibit-2'!$M193&gt;0),('Data Exhibit-2'!$H193&lt;30)),1,0)</f>
        <v>1</v>
      </c>
      <c r="O193" s="55">
        <f>'Data Exhibit-2'!$N193*'Data Exhibit-2'!$L193</f>
        <v>733.9096365</v>
      </c>
    </row>
    <row r="194" ht="12.0" customHeight="1">
      <c r="A194" s="53">
        <v>27719.218634322962</v>
      </c>
      <c r="B194" s="54">
        <v>41.096000000000004</v>
      </c>
      <c r="C194" s="54">
        <v>1264.7508886320002</v>
      </c>
      <c r="D194" s="55">
        <v>34.0</v>
      </c>
      <c r="E194" s="56">
        <v>1.2</v>
      </c>
      <c r="F194" s="55">
        <v>1.0</v>
      </c>
      <c r="G194" s="55">
        <v>0.97</v>
      </c>
      <c r="H194" s="55">
        <v>29.0</v>
      </c>
      <c r="I194" s="57"/>
      <c r="J194" s="55">
        <f>('Data Exhibit-2'!$D194+'Data Exhibit-2'!$D194*'Data Exhibit-2'!$E194)*'Data Exhibit-2'!$G194</f>
        <v>72.556</v>
      </c>
      <c r="K194" s="55">
        <f>MAX(0,('Data Exhibit-2'!$B194*J194-'Data Exhibit-2'!$C194)/'Data Exhibit-2'!$B194)</f>
        <v>41.78047711</v>
      </c>
      <c r="L194" s="55">
        <f>MAX(0,'Data Exhibit-2'!$C194-'Data Exhibit-2'!$B194*'Data Exhibit-2'!$J194)</f>
        <v>0</v>
      </c>
      <c r="M194" s="54">
        <f>'Data Exhibit-2'!$L194/'Data Exhibit-2'!$B194</f>
        <v>0</v>
      </c>
      <c r="N194" s="55">
        <f>IF(AND(('Data Exhibit-2'!$M194&gt;0),('Data Exhibit-2'!$H194&lt;30)),1,0)</f>
        <v>0</v>
      </c>
      <c r="O194" s="55">
        <f>'Data Exhibit-2'!$N194*'Data Exhibit-2'!$L194</f>
        <v>0</v>
      </c>
    </row>
    <row r="195" ht="12.0" customHeight="1">
      <c r="A195" s="53">
        <v>48757.609591114735</v>
      </c>
      <c r="B195" s="54">
        <v>6.017</v>
      </c>
      <c r="C195" s="54">
        <v>595.6329179147657</v>
      </c>
      <c r="D195" s="55">
        <v>74.0</v>
      </c>
      <c r="E195" s="56">
        <v>0.5</v>
      </c>
      <c r="F195" s="55">
        <v>0.8</v>
      </c>
      <c r="G195" s="55">
        <v>0.93</v>
      </c>
      <c r="H195" s="55">
        <v>31.0</v>
      </c>
      <c r="I195" s="57"/>
      <c r="J195" s="55">
        <f>('Data Exhibit-2'!$D195+'Data Exhibit-2'!$D195*'Data Exhibit-2'!$E195)*'Data Exhibit-2'!$G195</f>
        <v>103.23</v>
      </c>
      <c r="K195" s="55">
        <f>MAX(0,('Data Exhibit-2'!$B195*J195-'Data Exhibit-2'!$C195)/'Data Exhibit-2'!$B195)</f>
        <v>4.238323431</v>
      </c>
      <c r="L195" s="55">
        <f>MAX(0,'Data Exhibit-2'!$C195-'Data Exhibit-2'!$B195*'Data Exhibit-2'!$J195)</f>
        <v>0</v>
      </c>
      <c r="M195" s="54">
        <f>'Data Exhibit-2'!$L195/'Data Exhibit-2'!$B195</f>
        <v>0</v>
      </c>
      <c r="N195" s="55">
        <f>IF(AND(('Data Exhibit-2'!$M195&gt;0),('Data Exhibit-2'!$H195&lt;30)),1,0)</f>
        <v>0</v>
      </c>
      <c r="O195" s="55">
        <f>'Data Exhibit-2'!$N195*'Data Exhibit-2'!$L195</f>
        <v>0</v>
      </c>
    </row>
    <row r="196" ht="12.0" customHeight="1">
      <c r="A196" s="53">
        <v>52738.31426633012</v>
      </c>
      <c r="B196" s="54">
        <v>194.70000000000002</v>
      </c>
      <c r="C196" s="54">
        <v>10422.696289571444</v>
      </c>
      <c r="D196" s="55">
        <v>58.0</v>
      </c>
      <c r="E196" s="56">
        <v>1.2</v>
      </c>
      <c r="F196" s="55">
        <v>0.75</v>
      </c>
      <c r="G196" s="55">
        <v>0.73</v>
      </c>
      <c r="H196" s="55">
        <v>31.0</v>
      </c>
      <c r="I196" s="57"/>
      <c r="J196" s="55">
        <f>('Data Exhibit-2'!$D196+'Data Exhibit-2'!$D196*'Data Exhibit-2'!$E196)*'Data Exhibit-2'!$G196</f>
        <v>93.148</v>
      </c>
      <c r="K196" s="55">
        <f>MAX(0,('Data Exhibit-2'!$B196*J196-'Data Exhibit-2'!$C196)/'Data Exhibit-2'!$B196)</f>
        <v>39.61591839</v>
      </c>
      <c r="L196" s="55">
        <f>MAX(0,'Data Exhibit-2'!$C196-'Data Exhibit-2'!$B196*'Data Exhibit-2'!$J196)</f>
        <v>0</v>
      </c>
      <c r="M196" s="54">
        <f>'Data Exhibit-2'!$L196/'Data Exhibit-2'!$B196</f>
        <v>0</v>
      </c>
      <c r="N196" s="55">
        <f>IF(AND(('Data Exhibit-2'!$M196&gt;0),('Data Exhibit-2'!$H196&lt;30)),1,0)</f>
        <v>0</v>
      </c>
      <c r="O196" s="55">
        <f>'Data Exhibit-2'!$N196*'Data Exhibit-2'!$L196</f>
        <v>0</v>
      </c>
    </row>
    <row r="197" ht="12.0" customHeight="1">
      <c r="A197" s="53">
        <v>55168.57613610757</v>
      </c>
      <c r="B197" s="54">
        <v>17.63091</v>
      </c>
      <c r="C197" s="54">
        <v>900.0852453014539</v>
      </c>
      <c r="D197" s="55">
        <v>58.0</v>
      </c>
      <c r="E197" s="56">
        <v>1.5</v>
      </c>
      <c r="F197" s="55">
        <v>0.92</v>
      </c>
      <c r="G197" s="55">
        <v>0.96</v>
      </c>
      <c r="H197" s="55">
        <v>19.0</v>
      </c>
      <c r="I197" s="57"/>
      <c r="J197" s="55">
        <f>('Data Exhibit-2'!$D197+'Data Exhibit-2'!$D197*'Data Exhibit-2'!$E197)*'Data Exhibit-2'!$G197</f>
        <v>139.2</v>
      </c>
      <c r="K197" s="55">
        <f>MAX(0,('Data Exhibit-2'!$B197*J197-'Data Exhibit-2'!$C197)/'Data Exhibit-2'!$B197)</f>
        <v>88.14845216</v>
      </c>
      <c r="L197" s="55">
        <f>MAX(0,'Data Exhibit-2'!$C197-'Data Exhibit-2'!$B197*'Data Exhibit-2'!$J197)</f>
        <v>0</v>
      </c>
      <c r="M197" s="54">
        <f>'Data Exhibit-2'!$L197/'Data Exhibit-2'!$B197</f>
        <v>0</v>
      </c>
      <c r="N197" s="55">
        <f>IF(AND(('Data Exhibit-2'!$M197&gt;0),('Data Exhibit-2'!$H197&lt;30)),1,0)</f>
        <v>0</v>
      </c>
      <c r="O197" s="55">
        <f>'Data Exhibit-2'!$N197*'Data Exhibit-2'!$L197</f>
        <v>0</v>
      </c>
    </row>
    <row r="198" ht="12.0" customHeight="1">
      <c r="A198" s="53">
        <v>27804.564178345947</v>
      </c>
      <c r="B198" s="54">
        <v>7.94915</v>
      </c>
      <c r="C198" s="54">
        <v>1044.217179938704</v>
      </c>
      <c r="D198" s="55">
        <v>58.0</v>
      </c>
      <c r="E198" s="56">
        <v>0.2</v>
      </c>
      <c r="F198" s="55">
        <v>0.82</v>
      </c>
      <c r="G198" s="55">
        <v>1.47</v>
      </c>
      <c r="H198" s="55">
        <v>31.0</v>
      </c>
      <c r="I198" s="57"/>
      <c r="J198" s="55">
        <f>('Data Exhibit-2'!$D198+'Data Exhibit-2'!$D198*'Data Exhibit-2'!$E198)*'Data Exhibit-2'!$G198</f>
        <v>102.312</v>
      </c>
      <c r="K198" s="55">
        <f>MAX(0,('Data Exhibit-2'!$B198*J198-'Data Exhibit-2'!$C198)/'Data Exhibit-2'!$B198)</f>
        <v>0</v>
      </c>
      <c r="L198" s="55">
        <f>MAX(0,'Data Exhibit-2'!$C198-'Data Exhibit-2'!$B198*'Data Exhibit-2'!$J198)</f>
        <v>230.9237451</v>
      </c>
      <c r="M198" s="54">
        <f>'Data Exhibit-2'!$L198/'Data Exhibit-2'!$B198</f>
        <v>29.05011795</v>
      </c>
      <c r="N198" s="55">
        <f>IF(AND(('Data Exhibit-2'!$M198&gt;0),('Data Exhibit-2'!$H198&lt;30)),1,0)</f>
        <v>0</v>
      </c>
      <c r="O198" s="55">
        <f>'Data Exhibit-2'!$N198*'Data Exhibit-2'!$L198</f>
        <v>0</v>
      </c>
    </row>
    <row r="199" ht="12.0" customHeight="1">
      <c r="A199" s="53">
        <v>34397.904165954984</v>
      </c>
      <c r="B199" s="54">
        <v>22.767360000000004</v>
      </c>
      <c r="C199" s="54">
        <v>3649.7995772151476</v>
      </c>
      <c r="D199" s="55">
        <v>122.0</v>
      </c>
      <c r="E199" s="56">
        <v>1.2</v>
      </c>
      <c r="F199" s="55">
        <v>1.0</v>
      </c>
      <c r="G199" s="55">
        <v>1.06</v>
      </c>
      <c r="H199" s="55">
        <v>31.0</v>
      </c>
      <c r="I199" s="57"/>
      <c r="J199" s="55">
        <f>('Data Exhibit-2'!$D199+'Data Exhibit-2'!$D199*'Data Exhibit-2'!$E199)*'Data Exhibit-2'!$G199</f>
        <v>284.504</v>
      </c>
      <c r="K199" s="55">
        <f>MAX(0,('Data Exhibit-2'!$B199*J199-'Data Exhibit-2'!$C199)/'Data Exhibit-2'!$B199)</f>
        <v>124.195577</v>
      </c>
      <c r="L199" s="55">
        <f>MAX(0,'Data Exhibit-2'!$C199-'Data Exhibit-2'!$B199*'Data Exhibit-2'!$J199)</f>
        <v>0</v>
      </c>
      <c r="M199" s="54">
        <f>'Data Exhibit-2'!$L199/'Data Exhibit-2'!$B199</f>
        <v>0</v>
      </c>
      <c r="N199" s="55">
        <f>IF(AND(('Data Exhibit-2'!$M199&gt;0),('Data Exhibit-2'!$H199&lt;30)),1,0)</f>
        <v>0</v>
      </c>
      <c r="O199" s="55">
        <f>'Data Exhibit-2'!$N199*'Data Exhibit-2'!$L199</f>
        <v>0</v>
      </c>
    </row>
    <row r="200" ht="12.0" customHeight="1">
      <c r="A200" s="53">
        <v>21887.981413484802</v>
      </c>
      <c r="B200" s="54">
        <v>1078.0</v>
      </c>
      <c r="C200" s="54">
        <v>104030.78164600002</v>
      </c>
      <c r="D200" s="55">
        <v>66.0</v>
      </c>
      <c r="E200" s="56">
        <v>-0.4</v>
      </c>
      <c r="F200" s="55">
        <v>1.0</v>
      </c>
      <c r="G200" s="55">
        <v>1.23</v>
      </c>
      <c r="H200" s="55">
        <v>31.0</v>
      </c>
      <c r="I200" s="57"/>
      <c r="J200" s="55">
        <f>('Data Exhibit-2'!$D200+'Data Exhibit-2'!$D200*'Data Exhibit-2'!$E200)*'Data Exhibit-2'!$G200</f>
        <v>48.708</v>
      </c>
      <c r="K200" s="55">
        <f>MAX(0,('Data Exhibit-2'!$B200*J200-'Data Exhibit-2'!$C200)/'Data Exhibit-2'!$B200)</f>
        <v>0</v>
      </c>
      <c r="L200" s="55">
        <f>MAX(0,'Data Exhibit-2'!$C200-'Data Exhibit-2'!$B200*'Data Exhibit-2'!$J200)</f>
        <v>51523.55765</v>
      </c>
      <c r="M200" s="54">
        <f>'Data Exhibit-2'!$L200/'Data Exhibit-2'!$B200</f>
        <v>47.79550802</v>
      </c>
      <c r="N200" s="55">
        <f>IF(AND(('Data Exhibit-2'!$M200&gt;0),('Data Exhibit-2'!$H200&lt;30)),1,0)</f>
        <v>0</v>
      </c>
      <c r="O200" s="55">
        <f>'Data Exhibit-2'!$N200*'Data Exhibit-2'!$L200</f>
        <v>0</v>
      </c>
    </row>
    <row r="201" ht="12.0" customHeight="1">
      <c r="A201" s="53">
        <v>93366.37568910501</v>
      </c>
      <c r="B201" s="54">
        <v>32.852270000000004</v>
      </c>
      <c r="C201" s="54">
        <v>2800.8466862144105</v>
      </c>
      <c r="D201" s="55">
        <v>66.0</v>
      </c>
      <c r="E201" s="56">
        <v>0.2</v>
      </c>
      <c r="F201" s="55">
        <v>0.82</v>
      </c>
      <c r="G201" s="55">
        <v>1.04</v>
      </c>
      <c r="H201" s="55">
        <v>31.0</v>
      </c>
      <c r="I201" s="57"/>
      <c r="J201" s="55">
        <f>('Data Exhibit-2'!$D201+'Data Exhibit-2'!$D201*'Data Exhibit-2'!$E201)*'Data Exhibit-2'!$G201</f>
        <v>82.368</v>
      </c>
      <c r="K201" s="55">
        <f>MAX(0,('Data Exhibit-2'!$B201*J201-'Data Exhibit-2'!$C201)/'Data Exhibit-2'!$B201)</f>
        <v>0</v>
      </c>
      <c r="L201" s="55">
        <f>MAX(0,'Data Exhibit-2'!$C201-'Data Exhibit-2'!$B201*'Data Exhibit-2'!$J201)</f>
        <v>94.87091085</v>
      </c>
      <c r="M201" s="54">
        <f>'Data Exhibit-2'!$L201/'Data Exhibit-2'!$B201</f>
        <v>2.887803822</v>
      </c>
      <c r="N201" s="55">
        <f>IF(AND(('Data Exhibit-2'!$M201&gt;0),('Data Exhibit-2'!$H201&lt;30)),1,0)</f>
        <v>0</v>
      </c>
      <c r="O201" s="55">
        <f>'Data Exhibit-2'!$N201*'Data Exhibit-2'!$L201</f>
        <v>0</v>
      </c>
    </row>
    <row r="202" ht="12.0" customHeight="1">
      <c r="A202" s="53">
        <v>51684.32609781393</v>
      </c>
      <c r="B202" s="54">
        <v>8.56592</v>
      </c>
      <c r="C202" s="54">
        <v>1042.6344166302827</v>
      </c>
      <c r="D202" s="55">
        <v>58.0</v>
      </c>
      <c r="E202" s="56">
        <v>0.4</v>
      </c>
      <c r="F202" s="55">
        <v>0.92</v>
      </c>
      <c r="G202" s="55">
        <v>0.8</v>
      </c>
      <c r="H202" s="55">
        <v>50.0</v>
      </c>
      <c r="I202" s="57"/>
      <c r="J202" s="55">
        <f>('Data Exhibit-2'!$D202+'Data Exhibit-2'!$D202*'Data Exhibit-2'!$E202)*'Data Exhibit-2'!$G202</f>
        <v>64.96</v>
      </c>
      <c r="K202" s="55">
        <f>MAX(0,('Data Exhibit-2'!$B202*J202-'Data Exhibit-2'!$C202)/'Data Exhibit-2'!$B202)</f>
        <v>0</v>
      </c>
      <c r="L202" s="55">
        <f>MAX(0,'Data Exhibit-2'!$C202-'Data Exhibit-2'!$B202*'Data Exhibit-2'!$J202)</f>
        <v>486.1922534</v>
      </c>
      <c r="M202" s="54">
        <f>'Data Exhibit-2'!$L202/'Data Exhibit-2'!$B202</f>
        <v>56.75890662</v>
      </c>
      <c r="N202" s="55">
        <f>IF(AND(('Data Exhibit-2'!$M202&gt;0),('Data Exhibit-2'!$H202&lt;30)),1,0)</f>
        <v>0</v>
      </c>
      <c r="O202" s="55">
        <f>'Data Exhibit-2'!$N202*'Data Exhibit-2'!$L202</f>
        <v>0</v>
      </c>
    </row>
    <row r="203" ht="12.0" customHeight="1">
      <c r="A203" s="53">
        <v>19153.674760635775</v>
      </c>
      <c r="B203" s="54">
        <v>6.446000000000001</v>
      </c>
      <c r="C203" s="54">
        <v>12800.0</v>
      </c>
      <c r="D203" s="55">
        <v>34.0</v>
      </c>
      <c r="E203" s="56">
        <v>-0.6</v>
      </c>
      <c r="F203" s="55">
        <v>1.0</v>
      </c>
      <c r="G203" s="55">
        <v>0.73</v>
      </c>
      <c r="H203" s="55">
        <v>17.0</v>
      </c>
      <c r="I203" s="57"/>
      <c r="J203" s="55">
        <f>('Data Exhibit-2'!$D203+'Data Exhibit-2'!$D203*'Data Exhibit-2'!$E203)*'Data Exhibit-2'!$G203</f>
        <v>9.928</v>
      </c>
      <c r="K203" s="55">
        <f>MAX(0,('Data Exhibit-2'!$B203*J203-'Data Exhibit-2'!$C203)/'Data Exhibit-2'!$B203)</f>
        <v>0</v>
      </c>
      <c r="L203" s="55">
        <f>MAX(0,'Data Exhibit-2'!$C203-'Data Exhibit-2'!$B203*'Data Exhibit-2'!$J203)</f>
        <v>12736.00411</v>
      </c>
      <c r="M203" s="54">
        <f>'Data Exhibit-2'!$L203/'Data Exhibit-2'!$B203</f>
        <v>1975.799583</v>
      </c>
      <c r="N203" s="55">
        <f>IF(AND(('Data Exhibit-2'!$M203&gt;0),('Data Exhibit-2'!$H203&lt;30)),1,0)</f>
        <v>1</v>
      </c>
      <c r="O203" s="55">
        <f>'Data Exhibit-2'!$N203*'Data Exhibit-2'!$L203</f>
        <v>12736.00411</v>
      </c>
    </row>
    <row r="204" ht="12.0" customHeight="1">
      <c r="A204" s="53">
        <v>68319.07542342436</v>
      </c>
      <c r="B204" s="54">
        <v>6.017</v>
      </c>
      <c r="C204" s="54">
        <v>3234.2062623750003</v>
      </c>
      <c r="D204" s="55">
        <v>430.0</v>
      </c>
      <c r="E204" s="56">
        <v>0.5</v>
      </c>
      <c r="F204" s="55">
        <v>1.0</v>
      </c>
      <c r="G204" s="55">
        <v>1.13</v>
      </c>
      <c r="H204" s="55">
        <v>25.0</v>
      </c>
      <c r="I204" s="57"/>
      <c r="J204" s="55">
        <f>('Data Exhibit-2'!$D204+'Data Exhibit-2'!$D204*'Data Exhibit-2'!$E204)*'Data Exhibit-2'!$G204</f>
        <v>728.85</v>
      </c>
      <c r="K204" s="55">
        <f>MAX(0,('Data Exhibit-2'!$B204*J204-'Data Exhibit-2'!$C204)/'Data Exhibit-2'!$B204)</f>
        <v>191.338572</v>
      </c>
      <c r="L204" s="55">
        <f>MAX(0,'Data Exhibit-2'!$C204-'Data Exhibit-2'!$B204*'Data Exhibit-2'!$J204)</f>
        <v>0</v>
      </c>
      <c r="M204" s="54">
        <f>'Data Exhibit-2'!$L204/'Data Exhibit-2'!$B204</f>
        <v>0</v>
      </c>
      <c r="N204" s="55">
        <f>IF(AND(('Data Exhibit-2'!$M204&gt;0),('Data Exhibit-2'!$H204&lt;30)),1,0)</f>
        <v>0</v>
      </c>
      <c r="O204" s="55">
        <f>'Data Exhibit-2'!$N204*'Data Exhibit-2'!$L204</f>
        <v>0</v>
      </c>
    </row>
    <row r="205" ht="12.0" customHeight="1">
      <c r="A205" s="53">
        <v>55806.51580433471</v>
      </c>
      <c r="B205" s="54">
        <v>8.72256</v>
      </c>
      <c r="C205" s="54">
        <v>316.79283260106655</v>
      </c>
      <c r="D205" s="55">
        <v>58.0</v>
      </c>
      <c r="E205" s="56">
        <v>-0.4</v>
      </c>
      <c r="F205" s="55">
        <v>0.81</v>
      </c>
      <c r="G205" s="55">
        <v>0.95</v>
      </c>
      <c r="H205" s="55">
        <v>15.0</v>
      </c>
      <c r="I205" s="57"/>
      <c r="J205" s="55">
        <f>('Data Exhibit-2'!$D205+'Data Exhibit-2'!$D205*'Data Exhibit-2'!$E205)*'Data Exhibit-2'!$G205</f>
        <v>33.06</v>
      </c>
      <c r="K205" s="55">
        <f>MAX(0,('Data Exhibit-2'!$B205*J205-'Data Exhibit-2'!$C205)/'Data Exhibit-2'!$B205)</f>
        <v>0</v>
      </c>
      <c r="L205" s="55">
        <f>MAX(0,'Data Exhibit-2'!$C205-'Data Exhibit-2'!$B205*'Data Exhibit-2'!$J205)</f>
        <v>28.424999</v>
      </c>
      <c r="M205" s="54">
        <f>'Data Exhibit-2'!$L205/'Data Exhibit-2'!$B205</f>
        <v>3.258790883</v>
      </c>
      <c r="N205" s="55">
        <f>IF(AND(('Data Exhibit-2'!$M205&gt;0),('Data Exhibit-2'!$H205&lt;30)),1,0)</f>
        <v>1</v>
      </c>
      <c r="O205" s="55">
        <f>'Data Exhibit-2'!$N205*'Data Exhibit-2'!$L205</f>
        <v>28.424999</v>
      </c>
    </row>
    <row r="206" ht="12.0" customHeight="1">
      <c r="A206" s="53">
        <v>20509.285961112866</v>
      </c>
      <c r="B206" s="54">
        <v>11.534270000000001</v>
      </c>
      <c r="C206" s="54">
        <v>1261.1820985563802</v>
      </c>
      <c r="D206" s="55">
        <v>98.0</v>
      </c>
      <c r="E206" s="56">
        <v>0.5</v>
      </c>
      <c r="F206" s="55">
        <v>1.0</v>
      </c>
      <c r="G206" s="55">
        <v>0.98</v>
      </c>
      <c r="H206" s="55">
        <v>23.0</v>
      </c>
      <c r="I206" s="57"/>
      <c r="J206" s="55">
        <f>('Data Exhibit-2'!$D206+'Data Exhibit-2'!$D206*'Data Exhibit-2'!$E206)*'Data Exhibit-2'!$G206</f>
        <v>144.06</v>
      </c>
      <c r="K206" s="55">
        <f>MAX(0,('Data Exhibit-2'!$B206*J206-'Data Exhibit-2'!$C206)/'Data Exhibit-2'!$B206)</f>
        <v>34.71783109</v>
      </c>
      <c r="L206" s="55">
        <f>MAX(0,'Data Exhibit-2'!$C206-'Data Exhibit-2'!$B206*'Data Exhibit-2'!$J206)</f>
        <v>0</v>
      </c>
      <c r="M206" s="54">
        <f>'Data Exhibit-2'!$L206/'Data Exhibit-2'!$B206</f>
        <v>0</v>
      </c>
      <c r="N206" s="55">
        <f>IF(AND(('Data Exhibit-2'!$M206&gt;0),('Data Exhibit-2'!$H206&lt;30)),1,0)</f>
        <v>0</v>
      </c>
      <c r="O206" s="55">
        <f>'Data Exhibit-2'!$N206*'Data Exhibit-2'!$L206</f>
        <v>0</v>
      </c>
    </row>
    <row r="207" ht="12.0" customHeight="1">
      <c r="A207" s="53">
        <v>95930.30237489834</v>
      </c>
      <c r="B207" s="54">
        <v>9.636000000000001</v>
      </c>
      <c r="C207" s="54">
        <v>1084.5785724840002</v>
      </c>
      <c r="D207" s="55">
        <v>138.0</v>
      </c>
      <c r="E207" s="56">
        <v>-0.1</v>
      </c>
      <c r="F207" s="55">
        <v>1.0</v>
      </c>
      <c r="G207" s="55">
        <v>0.73</v>
      </c>
      <c r="H207" s="55">
        <v>31.0</v>
      </c>
      <c r="I207" s="57"/>
      <c r="J207" s="55">
        <f>('Data Exhibit-2'!$D207+'Data Exhibit-2'!$D207*'Data Exhibit-2'!$E207)*'Data Exhibit-2'!$G207</f>
        <v>90.666</v>
      </c>
      <c r="K207" s="55">
        <f>MAX(0,('Data Exhibit-2'!$B207*J207-'Data Exhibit-2'!$C207)/'Data Exhibit-2'!$B207)</f>
        <v>0</v>
      </c>
      <c r="L207" s="55">
        <f>MAX(0,'Data Exhibit-2'!$C207-'Data Exhibit-2'!$B207*'Data Exhibit-2'!$J207)</f>
        <v>210.9209965</v>
      </c>
      <c r="M207" s="54">
        <f>'Data Exhibit-2'!$L207/'Data Exhibit-2'!$B207</f>
        <v>21.88885393</v>
      </c>
      <c r="N207" s="55">
        <f>IF(AND(('Data Exhibit-2'!$M207&gt;0),('Data Exhibit-2'!$H207&lt;30)),1,0)</f>
        <v>0</v>
      </c>
      <c r="O207" s="55">
        <f>'Data Exhibit-2'!$N207*'Data Exhibit-2'!$L207</f>
        <v>0</v>
      </c>
    </row>
    <row r="208" ht="12.0" customHeight="1">
      <c r="A208" s="53">
        <v>66550.65027069584</v>
      </c>
      <c r="B208" s="54">
        <v>6.828030000000001</v>
      </c>
      <c r="C208" s="54">
        <v>1129.9156327387502</v>
      </c>
      <c r="D208" s="55">
        <v>90.0</v>
      </c>
      <c r="E208" s="56">
        <v>-0.6</v>
      </c>
      <c r="F208" s="55">
        <v>1.0</v>
      </c>
      <c r="G208" s="55">
        <v>1.47</v>
      </c>
      <c r="H208" s="55">
        <v>25.0</v>
      </c>
      <c r="I208" s="57"/>
      <c r="J208" s="55">
        <f>('Data Exhibit-2'!$D208+'Data Exhibit-2'!$D208*'Data Exhibit-2'!$E208)*'Data Exhibit-2'!$G208</f>
        <v>52.92</v>
      </c>
      <c r="K208" s="55">
        <f>MAX(0,('Data Exhibit-2'!$B208*J208-'Data Exhibit-2'!$C208)/'Data Exhibit-2'!$B208)</f>
        <v>0</v>
      </c>
      <c r="L208" s="55">
        <f>MAX(0,'Data Exhibit-2'!$C208-'Data Exhibit-2'!$B208*'Data Exhibit-2'!$J208)</f>
        <v>768.5762851</v>
      </c>
      <c r="M208" s="54">
        <f>'Data Exhibit-2'!$L208/'Data Exhibit-2'!$B208</f>
        <v>112.5619374</v>
      </c>
      <c r="N208" s="55">
        <f>IF(AND(('Data Exhibit-2'!$M208&gt;0),('Data Exhibit-2'!$H208&lt;30)),1,0)</f>
        <v>1</v>
      </c>
      <c r="O208" s="55">
        <f>'Data Exhibit-2'!$N208*'Data Exhibit-2'!$L208</f>
        <v>768.5762851</v>
      </c>
    </row>
    <row r="209" ht="12.0" customHeight="1">
      <c r="A209" s="53">
        <v>34612.87213920615</v>
      </c>
      <c r="B209" s="54">
        <v>57.24114</v>
      </c>
      <c r="C209" s="54">
        <v>3033.3715112562404</v>
      </c>
      <c r="D209" s="55">
        <v>66.0</v>
      </c>
      <c r="E209" s="56">
        <v>0.8</v>
      </c>
      <c r="F209" s="55">
        <v>1.0</v>
      </c>
      <c r="G209" s="55">
        <v>0.73</v>
      </c>
      <c r="H209" s="55">
        <v>28.0</v>
      </c>
      <c r="I209" s="57"/>
      <c r="J209" s="55">
        <f>('Data Exhibit-2'!$D209+'Data Exhibit-2'!$D209*'Data Exhibit-2'!$E209)*'Data Exhibit-2'!$G209</f>
        <v>86.724</v>
      </c>
      <c r="K209" s="55">
        <f>MAX(0,('Data Exhibit-2'!$B209*J209-'Data Exhibit-2'!$C209)/'Data Exhibit-2'!$B209)</f>
        <v>33.73114362</v>
      </c>
      <c r="L209" s="55">
        <f>MAX(0,'Data Exhibit-2'!$C209-'Data Exhibit-2'!$B209*'Data Exhibit-2'!$J209)</f>
        <v>0</v>
      </c>
      <c r="M209" s="54">
        <f>'Data Exhibit-2'!$L209/'Data Exhibit-2'!$B209</f>
        <v>0</v>
      </c>
      <c r="N209" s="55">
        <f>IF(AND(('Data Exhibit-2'!$M209&gt;0),('Data Exhibit-2'!$H209&lt;30)),1,0)</f>
        <v>0</v>
      </c>
      <c r="O209" s="55">
        <f>'Data Exhibit-2'!$N209*'Data Exhibit-2'!$L209</f>
        <v>0</v>
      </c>
    </row>
    <row r="210" ht="12.0" customHeight="1">
      <c r="A210" s="53">
        <v>13232.796066233199</v>
      </c>
      <c r="B210" s="54">
        <v>45.738</v>
      </c>
      <c r="C210" s="54">
        <v>3911.808283276667</v>
      </c>
      <c r="D210" s="55">
        <v>74.0</v>
      </c>
      <c r="E210" s="56">
        <v>1.2</v>
      </c>
      <c r="F210" s="55">
        <v>1.0</v>
      </c>
      <c r="G210" s="55">
        <v>0.95</v>
      </c>
      <c r="H210" s="55">
        <v>31.0</v>
      </c>
      <c r="I210" s="57"/>
      <c r="J210" s="55">
        <f>('Data Exhibit-2'!$D210+'Data Exhibit-2'!$D210*'Data Exhibit-2'!$E210)*'Data Exhibit-2'!$G210</f>
        <v>154.66</v>
      </c>
      <c r="K210" s="55">
        <f>MAX(0,('Data Exhibit-2'!$B210*J210-'Data Exhibit-2'!$C210)/'Data Exhibit-2'!$B210)</f>
        <v>69.13356064</v>
      </c>
      <c r="L210" s="55">
        <f>MAX(0,'Data Exhibit-2'!$C210-'Data Exhibit-2'!$B210*'Data Exhibit-2'!$J210)</f>
        <v>0</v>
      </c>
      <c r="M210" s="54">
        <f>'Data Exhibit-2'!$L210/'Data Exhibit-2'!$B210</f>
        <v>0</v>
      </c>
      <c r="N210" s="55">
        <f>IF(AND(('Data Exhibit-2'!$M210&gt;0),('Data Exhibit-2'!$H210&lt;30)),1,0)</f>
        <v>0</v>
      </c>
      <c r="O210" s="55">
        <f>'Data Exhibit-2'!$N210*'Data Exhibit-2'!$L210</f>
        <v>0</v>
      </c>
    </row>
    <row r="211" ht="12.0" customHeight="1">
      <c r="A211" s="53">
        <v>76543.523325411</v>
      </c>
      <c r="B211" s="54">
        <v>16.39</v>
      </c>
      <c r="C211" s="54">
        <v>275.3255880833334</v>
      </c>
      <c r="D211" s="55">
        <v>10.0</v>
      </c>
      <c r="E211" s="56">
        <v>-0.4</v>
      </c>
      <c r="F211" s="55">
        <v>1.0</v>
      </c>
      <c r="G211" s="55">
        <v>1.35</v>
      </c>
      <c r="H211" s="55">
        <v>31.0</v>
      </c>
      <c r="I211" s="57"/>
      <c r="J211" s="55">
        <f>('Data Exhibit-2'!$D211+'Data Exhibit-2'!$D211*'Data Exhibit-2'!$E211)*'Data Exhibit-2'!$G211</f>
        <v>8.1</v>
      </c>
      <c r="K211" s="55">
        <f>MAX(0,('Data Exhibit-2'!$B211*J211-'Data Exhibit-2'!$C211)/'Data Exhibit-2'!$B211)</f>
        <v>0</v>
      </c>
      <c r="L211" s="55">
        <f>MAX(0,'Data Exhibit-2'!$C211-'Data Exhibit-2'!$B211*'Data Exhibit-2'!$J211)</f>
        <v>142.5665881</v>
      </c>
      <c r="M211" s="54">
        <f>'Data Exhibit-2'!$L211/'Data Exhibit-2'!$B211</f>
        <v>8.698388535</v>
      </c>
      <c r="N211" s="55">
        <f>IF(AND(('Data Exhibit-2'!$M211&gt;0),('Data Exhibit-2'!$H211&lt;30)),1,0)</f>
        <v>0</v>
      </c>
      <c r="O211" s="55">
        <f>'Data Exhibit-2'!$N211*'Data Exhibit-2'!$L211</f>
        <v>0</v>
      </c>
    </row>
    <row r="212" ht="12.0" customHeight="1">
      <c r="A212" s="53">
        <v>26525.043602513022</v>
      </c>
      <c r="B212" s="54">
        <v>33.6336</v>
      </c>
      <c r="C212" s="54">
        <v>3774.4275296757332</v>
      </c>
      <c r="D212" s="55">
        <v>106.0</v>
      </c>
      <c r="E212" s="56">
        <v>0.6</v>
      </c>
      <c r="F212" s="55">
        <v>1.0</v>
      </c>
      <c r="G212" s="55">
        <v>0.86</v>
      </c>
      <c r="H212" s="55">
        <v>31.0</v>
      </c>
      <c r="I212" s="57"/>
      <c r="J212" s="55">
        <f>('Data Exhibit-2'!$D212+'Data Exhibit-2'!$D212*'Data Exhibit-2'!$E212)*'Data Exhibit-2'!$G212</f>
        <v>145.856</v>
      </c>
      <c r="K212" s="55">
        <f>MAX(0,('Data Exhibit-2'!$B212*J212-'Data Exhibit-2'!$C212)/'Data Exhibit-2'!$B212)</f>
        <v>33.63406926</v>
      </c>
      <c r="L212" s="55">
        <f>MAX(0,'Data Exhibit-2'!$C212-'Data Exhibit-2'!$B212*'Data Exhibit-2'!$J212)</f>
        <v>0</v>
      </c>
      <c r="M212" s="54">
        <f>'Data Exhibit-2'!$L212/'Data Exhibit-2'!$B212</f>
        <v>0</v>
      </c>
      <c r="N212" s="55">
        <f>IF(AND(('Data Exhibit-2'!$M212&gt;0),('Data Exhibit-2'!$H212&lt;30)),1,0)</f>
        <v>0</v>
      </c>
      <c r="O212" s="55">
        <f>'Data Exhibit-2'!$N212*'Data Exhibit-2'!$L212</f>
        <v>0</v>
      </c>
    </row>
    <row r="213" ht="12.0" customHeight="1">
      <c r="A213" s="53">
        <v>85865.435431809</v>
      </c>
      <c r="B213" s="54">
        <v>89.35058000000001</v>
      </c>
      <c r="C213" s="54">
        <v>8682.893883700253</v>
      </c>
      <c r="D213" s="55">
        <v>90.0</v>
      </c>
      <c r="E213" s="56">
        <v>1.2</v>
      </c>
      <c r="F213" s="55">
        <v>0.82</v>
      </c>
      <c r="G213" s="55">
        <v>1.2</v>
      </c>
      <c r="H213" s="55">
        <v>23.0</v>
      </c>
      <c r="I213" s="57"/>
      <c r="J213" s="55">
        <f>('Data Exhibit-2'!$D213+'Data Exhibit-2'!$D213*'Data Exhibit-2'!$E213)*'Data Exhibit-2'!$G213</f>
        <v>237.6</v>
      </c>
      <c r="K213" s="55">
        <f>MAX(0,('Data Exhibit-2'!$B213*J213-'Data Exhibit-2'!$C213)/'Data Exhibit-2'!$B213)</f>
        <v>140.4221878</v>
      </c>
      <c r="L213" s="55">
        <f>MAX(0,'Data Exhibit-2'!$C213-'Data Exhibit-2'!$B213*'Data Exhibit-2'!$J213)</f>
        <v>0</v>
      </c>
      <c r="M213" s="54">
        <f>'Data Exhibit-2'!$L213/'Data Exhibit-2'!$B213</f>
        <v>0</v>
      </c>
      <c r="N213" s="55">
        <f>IF(AND(('Data Exhibit-2'!$M213&gt;0),('Data Exhibit-2'!$H213&lt;30)),1,0)</f>
        <v>0</v>
      </c>
      <c r="O213" s="55">
        <f>'Data Exhibit-2'!$N213*'Data Exhibit-2'!$L213</f>
        <v>0</v>
      </c>
    </row>
    <row r="214" ht="12.0" customHeight="1">
      <c r="A214" s="53">
        <v>14394.163355246692</v>
      </c>
      <c r="B214" s="54">
        <v>6.920331000000001</v>
      </c>
      <c r="C214" s="54">
        <v>1031.8024728611601</v>
      </c>
      <c r="D214" s="55">
        <v>138.0</v>
      </c>
      <c r="E214" s="56">
        <v>-0.1</v>
      </c>
      <c r="F214" s="55">
        <v>1.0</v>
      </c>
      <c r="G214" s="55">
        <v>0.7</v>
      </c>
      <c r="H214" s="55">
        <v>28.0</v>
      </c>
      <c r="I214" s="57"/>
      <c r="J214" s="55">
        <f>('Data Exhibit-2'!$D214+'Data Exhibit-2'!$D214*'Data Exhibit-2'!$E214)*'Data Exhibit-2'!$G214</f>
        <v>86.94</v>
      </c>
      <c r="K214" s="55">
        <f>MAX(0,('Data Exhibit-2'!$B214*J214-'Data Exhibit-2'!$C214)/'Data Exhibit-2'!$B214)</f>
        <v>0</v>
      </c>
      <c r="L214" s="55">
        <f>MAX(0,'Data Exhibit-2'!$C214-'Data Exhibit-2'!$B214*'Data Exhibit-2'!$J214)</f>
        <v>430.1488957</v>
      </c>
      <c r="M214" s="54">
        <f>'Data Exhibit-2'!$L214/'Data Exhibit-2'!$B214</f>
        <v>62.15727192</v>
      </c>
      <c r="N214" s="55">
        <f>IF(AND(('Data Exhibit-2'!$M214&gt;0),('Data Exhibit-2'!$H214&lt;30)),1,0)</f>
        <v>1</v>
      </c>
      <c r="O214" s="55">
        <f>'Data Exhibit-2'!$N214*'Data Exhibit-2'!$L214</f>
        <v>430.1488957</v>
      </c>
    </row>
    <row r="215" ht="12.0" customHeight="1">
      <c r="A215" s="53">
        <v>35730.5835973965</v>
      </c>
      <c r="B215" s="54">
        <v>18.918900000000004</v>
      </c>
      <c r="C215" s="54">
        <v>2284.081182414901</v>
      </c>
      <c r="D215" s="55">
        <v>162.0</v>
      </c>
      <c r="E215" s="56">
        <v>1.5</v>
      </c>
      <c r="F215" s="55">
        <v>1.0</v>
      </c>
      <c r="G215" s="55">
        <v>0.79</v>
      </c>
      <c r="H215" s="55">
        <v>23.0</v>
      </c>
      <c r="I215" s="57"/>
      <c r="J215" s="55">
        <f>('Data Exhibit-2'!$D215+'Data Exhibit-2'!$D215*'Data Exhibit-2'!$E215)*'Data Exhibit-2'!$G215</f>
        <v>319.95</v>
      </c>
      <c r="K215" s="55">
        <f>MAX(0,('Data Exhibit-2'!$B215*J215-'Data Exhibit-2'!$C215)/'Data Exhibit-2'!$B215)</f>
        <v>199.2198739</v>
      </c>
      <c r="L215" s="55">
        <f>MAX(0,'Data Exhibit-2'!$C215-'Data Exhibit-2'!$B215*'Data Exhibit-2'!$J215)</f>
        <v>0</v>
      </c>
      <c r="M215" s="54">
        <f>'Data Exhibit-2'!$L215/'Data Exhibit-2'!$B215</f>
        <v>0</v>
      </c>
      <c r="N215" s="55">
        <f>IF(AND(('Data Exhibit-2'!$M215&gt;0),('Data Exhibit-2'!$H215&lt;30)),1,0)</f>
        <v>0</v>
      </c>
      <c r="O215" s="55">
        <f>'Data Exhibit-2'!$N215*'Data Exhibit-2'!$L215</f>
        <v>0</v>
      </c>
    </row>
    <row r="216" ht="12.0" customHeight="1">
      <c r="A216" s="53">
        <v>17724.926736928683</v>
      </c>
      <c r="B216" s="54">
        <v>677.171</v>
      </c>
      <c r="C216" s="54">
        <v>136785.82635201002</v>
      </c>
      <c r="D216" s="55">
        <v>90.0</v>
      </c>
      <c r="E216" s="56">
        <v>0.4</v>
      </c>
      <c r="F216" s="55">
        <v>1.0</v>
      </c>
      <c r="G216" s="55">
        <v>0.79</v>
      </c>
      <c r="H216" s="55">
        <v>74.0</v>
      </c>
      <c r="I216" s="57"/>
      <c r="J216" s="55">
        <f>('Data Exhibit-2'!$D216+'Data Exhibit-2'!$D216*'Data Exhibit-2'!$E216)*'Data Exhibit-2'!$G216</f>
        <v>99.54</v>
      </c>
      <c r="K216" s="55">
        <f>MAX(0,('Data Exhibit-2'!$B216*J216-'Data Exhibit-2'!$C216)/'Data Exhibit-2'!$B216)</f>
        <v>0</v>
      </c>
      <c r="L216" s="55">
        <f>MAX(0,'Data Exhibit-2'!$C216-'Data Exhibit-2'!$B216*'Data Exhibit-2'!$J216)</f>
        <v>69380.22501</v>
      </c>
      <c r="M216" s="54">
        <f>'Data Exhibit-2'!$L216/'Data Exhibit-2'!$B216</f>
        <v>102.4559897</v>
      </c>
      <c r="N216" s="55">
        <f>IF(AND(('Data Exhibit-2'!$M216&gt;0),('Data Exhibit-2'!$H216&lt;30)),1,0)</f>
        <v>0</v>
      </c>
      <c r="O216" s="55">
        <f>'Data Exhibit-2'!$N216*'Data Exhibit-2'!$L216</f>
        <v>0</v>
      </c>
    </row>
    <row r="217" ht="12.0" customHeight="1">
      <c r="A217" s="53">
        <v>62206.36319137008</v>
      </c>
      <c r="B217" s="54">
        <v>41.481440000000006</v>
      </c>
      <c r="C217" s="54">
        <v>5108.766703555681</v>
      </c>
      <c r="D217" s="55">
        <v>146.0</v>
      </c>
      <c r="E217" s="56">
        <v>0.5</v>
      </c>
      <c r="F217" s="55">
        <v>1.0</v>
      </c>
      <c r="G217" s="55">
        <v>0.79</v>
      </c>
      <c r="H217" s="55">
        <v>27.0</v>
      </c>
      <c r="I217" s="57"/>
      <c r="J217" s="55">
        <f>('Data Exhibit-2'!$D217+'Data Exhibit-2'!$D217*'Data Exhibit-2'!$E217)*'Data Exhibit-2'!$G217</f>
        <v>173.01</v>
      </c>
      <c r="K217" s="55">
        <f>MAX(0,('Data Exhibit-2'!$B217*J217-'Data Exhibit-2'!$C217)/'Data Exhibit-2'!$B217)</f>
        <v>49.8521081</v>
      </c>
      <c r="L217" s="55">
        <f>MAX(0,'Data Exhibit-2'!$C217-'Data Exhibit-2'!$B217*'Data Exhibit-2'!$J217)</f>
        <v>0</v>
      </c>
      <c r="M217" s="54">
        <f>'Data Exhibit-2'!$L217/'Data Exhibit-2'!$B217</f>
        <v>0</v>
      </c>
      <c r="N217" s="55">
        <f>IF(AND(('Data Exhibit-2'!$M217&gt;0),('Data Exhibit-2'!$H217&lt;30)),1,0)</f>
        <v>0</v>
      </c>
      <c r="O217" s="55">
        <f>'Data Exhibit-2'!$N217*'Data Exhibit-2'!$L217</f>
        <v>0</v>
      </c>
    </row>
    <row r="218" ht="12.0" customHeight="1">
      <c r="A218" s="53">
        <v>4118.905937027062</v>
      </c>
      <c r="B218" s="54">
        <v>621.5</v>
      </c>
      <c r="C218" s="54">
        <v>27979.256242666674</v>
      </c>
      <c r="D218" s="55">
        <v>74.0</v>
      </c>
      <c r="E218" s="56">
        <v>-0.4</v>
      </c>
      <c r="F218" s="55">
        <v>1.0</v>
      </c>
      <c r="G218" s="55">
        <v>0.72</v>
      </c>
      <c r="H218" s="55">
        <v>22.0</v>
      </c>
      <c r="I218" s="57"/>
      <c r="J218" s="55">
        <f>('Data Exhibit-2'!$D218+'Data Exhibit-2'!$D218*'Data Exhibit-2'!$E218)*'Data Exhibit-2'!$G218</f>
        <v>31.968</v>
      </c>
      <c r="K218" s="55">
        <f>MAX(0,('Data Exhibit-2'!$B218*J218-'Data Exhibit-2'!$C218)/'Data Exhibit-2'!$B218)</f>
        <v>0</v>
      </c>
      <c r="L218" s="55">
        <f>MAX(0,'Data Exhibit-2'!$C218-'Data Exhibit-2'!$B218*'Data Exhibit-2'!$J218)</f>
        <v>8111.144243</v>
      </c>
      <c r="M218" s="54">
        <f>'Data Exhibit-2'!$L218/'Data Exhibit-2'!$B218</f>
        <v>13.05091592</v>
      </c>
      <c r="N218" s="55">
        <f>IF(AND(('Data Exhibit-2'!$M218&gt;0),('Data Exhibit-2'!$H218&lt;30)),1,0)</f>
        <v>1</v>
      </c>
      <c r="O218" s="55">
        <f>'Data Exhibit-2'!$N218*'Data Exhibit-2'!$L218</f>
        <v>8111.144243</v>
      </c>
    </row>
    <row r="219" ht="12.0" customHeight="1">
      <c r="A219" s="53">
        <v>64747.2044229061</v>
      </c>
      <c r="B219" s="54">
        <v>613.0801600000001</v>
      </c>
      <c r="C219" s="54">
        <v>25017.472783555422</v>
      </c>
      <c r="D219" s="55">
        <v>82.0</v>
      </c>
      <c r="E219" s="56">
        <v>1.5</v>
      </c>
      <c r="F219" s="55">
        <v>1.0</v>
      </c>
      <c r="G219" s="55">
        <v>0.81</v>
      </c>
      <c r="H219" s="55">
        <v>16.0</v>
      </c>
      <c r="I219" s="57"/>
      <c r="J219" s="55">
        <f>('Data Exhibit-2'!$D219+'Data Exhibit-2'!$D219*'Data Exhibit-2'!$E219)*'Data Exhibit-2'!$G219</f>
        <v>166.05</v>
      </c>
      <c r="K219" s="55">
        <f>MAX(0,('Data Exhibit-2'!$B219*J219-'Data Exhibit-2'!$C219)/'Data Exhibit-2'!$B219)</f>
        <v>125.2437981</v>
      </c>
      <c r="L219" s="55">
        <f>MAX(0,'Data Exhibit-2'!$C219-'Data Exhibit-2'!$B219*'Data Exhibit-2'!$J219)</f>
        <v>0</v>
      </c>
      <c r="M219" s="54">
        <f>'Data Exhibit-2'!$L219/'Data Exhibit-2'!$B219</f>
        <v>0</v>
      </c>
      <c r="N219" s="55">
        <f>IF(AND(('Data Exhibit-2'!$M219&gt;0),('Data Exhibit-2'!$H219&lt;30)),1,0)</f>
        <v>0</v>
      </c>
      <c r="O219" s="55">
        <f>'Data Exhibit-2'!$N219*'Data Exhibit-2'!$L219</f>
        <v>0</v>
      </c>
    </row>
    <row r="220" ht="12.0" customHeight="1">
      <c r="A220" s="53">
        <v>61240.230175087294</v>
      </c>
      <c r="B220" s="54">
        <v>23.313950000000002</v>
      </c>
      <c r="C220" s="54">
        <v>942.2190010519001</v>
      </c>
      <c r="D220" s="55">
        <v>58.0</v>
      </c>
      <c r="E220" s="56">
        <v>0.2</v>
      </c>
      <c r="F220" s="55">
        <v>1.0</v>
      </c>
      <c r="G220" s="55">
        <v>0.86</v>
      </c>
      <c r="H220" s="55">
        <v>17.0</v>
      </c>
      <c r="I220" s="57"/>
      <c r="J220" s="55">
        <f>('Data Exhibit-2'!$D220+'Data Exhibit-2'!$D220*'Data Exhibit-2'!$E220)*'Data Exhibit-2'!$G220</f>
        <v>59.856</v>
      </c>
      <c r="K220" s="55">
        <f>MAX(0,('Data Exhibit-2'!$B220*J220-'Data Exhibit-2'!$C220)/'Data Exhibit-2'!$B220)</f>
        <v>19.44161286</v>
      </c>
      <c r="L220" s="55">
        <f>MAX(0,'Data Exhibit-2'!$C220-'Data Exhibit-2'!$B220*'Data Exhibit-2'!$J220)</f>
        <v>0</v>
      </c>
      <c r="M220" s="54">
        <f>'Data Exhibit-2'!$L220/'Data Exhibit-2'!$B220</f>
        <v>0</v>
      </c>
      <c r="N220" s="55">
        <f>IF(AND(('Data Exhibit-2'!$M220&gt;0),('Data Exhibit-2'!$H220&lt;30)),1,0)</f>
        <v>0</v>
      </c>
      <c r="O220" s="55">
        <f>'Data Exhibit-2'!$N220*'Data Exhibit-2'!$L220</f>
        <v>0</v>
      </c>
    </row>
    <row r="221" ht="12.0" customHeight="1">
      <c r="A221" s="53">
        <v>24760.862707423614</v>
      </c>
      <c r="B221" s="54">
        <v>26.346320000000002</v>
      </c>
      <c r="C221" s="54">
        <v>4750.3197956350405</v>
      </c>
      <c r="D221" s="55">
        <v>138.0</v>
      </c>
      <c r="E221" s="56">
        <v>0.4</v>
      </c>
      <c r="F221" s="55">
        <v>1.0</v>
      </c>
      <c r="G221" s="55">
        <v>1.06</v>
      </c>
      <c r="H221" s="55">
        <v>31.0</v>
      </c>
      <c r="I221" s="57"/>
      <c r="J221" s="55">
        <f>('Data Exhibit-2'!$D221+'Data Exhibit-2'!$D221*'Data Exhibit-2'!$E221)*'Data Exhibit-2'!$G221</f>
        <v>204.792</v>
      </c>
      <c r="K221" s="55">
        <f>MAX(0,('Data Exhibit-2'!$B221*J221-'Data Exhibit-2'!$C221)/'Data Exhibit-2'!$B221)</f>
        <v>24.48902806</v>
      </c>
      <c r="L221" s="55">
        <f>MAX(0,'Data Exhibit-2'!$C221-'Data Exhibit-2'!$B221*'Data Exhibit-2'!$J221)</f>
        <v>0</v>
      </c>
      <c r="M221" s="54">
        <f>'Data Exhibit-2'!$L221/'Data Exhibit-2'!$B221</f>
        <v>0</v>
      </c>
      <c r="N221" s="55">
        <f>IF(AND(('Data Exhibit-2'!$M221&gt;0),('Data Exhibit-2'!$H221&lt;30)),1,0)</f>
        <v>0</v>
      </c>
      <c r="O221" s="55">
        <f>'Data Exhibit-2'!$N221*'Data Exhibit-2'!$L221</f>
        <v>0</v>
      </c>
    </row>
    <row r="222" ht="12.0" customHeight="1">
      <c r="A222" s="53">
        <v>50064.12160669652</v>
      </c>
      <c r="B222" s="54">
        <v>22.935000000000002</v>
      </c>
      <c r="C222" s="54">
        <v>2960.3469799569257</v>
      </c>
      <c r="D222" s="55">
        <v>138.0</v>
      </c>
      <c r="E222" s="56">
        <v>0.8</v>
      </c>
      <c r="F222" s="55">
        <v>0.83</v>
      </c>
      <c r="G222" s="55">
        <v>1.05</v>
      </c>
      <c r="H222" s="55">
        <v>22.0</v>
      </c>
      <c r="I222" s="57"/>
      <c r="J222" s="55">
        <f>('Data Exhibit-2'!$D222+'Data Exhibit-2'!$D222*'Data Exhibit-2'!$E222)*'Data Exhibit-2'!$G222</f>
        <v>260.82</v>
      </c>
      <c r="K222" s="55">
        <f>MAX(0,('Data Exhibit-2'!$B222*J222-'Data Exhibit-2'!$C222)/'Data Exhibit-2'!$B222)</f>
        <v>131.7444831</v>
      </c>
      <c r="L222" s="55">
        <f>MAX(0,'Data Exhibit-2'!$C222-'Data Exhibit-2'!$B222*'Data Exhibit-2'!$J222)</f>
        <v>0</v>
      </c>
      <c r="M222" s="54">
        <f>'Data Exhibit-2'!$L222/'Data Exhibit-2'!$B222</f>
        <v>0</v>
      </c>
      <c r="N222" s="55">
        <f>IF(AND(('Data Exhibit-2'!$M222&gt;0),('Data Exhibit-2'!$H222&lt;30)),1,0)</f>
        <v>0</v>
      </c>
      <c r="O222" s="55">
        <f>'Data Exhibit-2'!$N222*'Data Exhibit-2'!$L222</f>
        <v>0</v>
      </c>
    </row>
    <row r="223" ht="12.0" customHeight="1">
      <c r="A223" s="53">
        <v>10239.02631531023</v>
      </c>
      <c r="B223" s="54">
        <v>8.80275</v>
      </c>
      <c r="C223" s="54">
        <v>486.54746220666675</v>
      </c>
      <c r="D223" s="55">
        <v>82.0</v>
      </c>
      <c r="E223" s="56">
        <v>1.2</v>
      </c>
      <c r="F223" s="55">
        <v>1.0</v>
      </c>
      <c r="G223" s="55">
        <v>0.76</v>
      </c>
      <c r="H223" s="55">
        <v>20.0</v>
      </c>
      <c r="I223" s="57"/>
      <c r="J223" s="55">
        <f>('Data Exhibit-2'!$D223+'Data Exhibit-2'!$D223*'Data Exhibit-2'!$E223)*'Data Exhibit-2'!$G223</f>
        <v>137.104</v>
      </c>
      <c r="K223" s="55">
        <f>MAX(0,('Data Exhibit-2'!$B223*J223-'Data Exhibit-2'!$C223)/'Data Exhibit-2'!$B223)</f>
        <v>81.83178822</v>
      </c>
      <c r="L223" s="55">
        <f>MAX(0,'Data Exhibit-2'!$C223-'Data Exhibit-2'!$B223*'Data Exhibit-2'!$J223)</f>
        <v>0</v>
      </c>
      <c r="M223" s="54">
        <f>'Data Exhibit-2'!$L223/'Data Exhibit-2'!$B223</f>
        <v>0</v>
      </c>
      <c r="N223" s="55">
        <f>IF(AND(('Data Exhibit-2'!$M223&gt;0),('Data Exhibit-2'!$H223&lt;30)),1,0)</f>
        <v>0</v>
      </c>
      <c r="O223" s="55">
        <f>'Data Exhibit-2'!$N223*'Data Exhibit-2'!$L223</f>
        <v>0</v>
      </c>
    </row>
    <row r="224" ht="12.0" customHeight="1">
      <c r="A224" s="53">
        <v>23332.873606178506</v>
      </c>
      <c r="B224" s="54">
        <v>8.23592</v>
      </c>
      <c r="C224" s="54">
        <v>1061.0448918784002</v>
      </c>
      <c r="D224" s="55">
        <v>114.0</v>
      </c>
      <c r="E224" s="56">
        <v>0.8</v>
      </c>
      <c r="F224" s="55">
        <v>1.0</v>
      </c>
      <c r="G224" s="55">
        <v>1.12</v>
      </c>
      <c r="H224" s="55">
        <v>20.0</v>
      </c>
      <c r="I224" s="57"/>
      <c r="J224" s="55">
        <f>('Data Exhibit-2'!$D224+'Data Exhibit-2'!$D224*'Data Exhibit-2'!$E224)*'Data Exhibit-2'!$G224</f>
        <v>229.824</v>
      </c>
      <c r="K224" s="55">
        <f>MAX(0,('Data Exhibit-2'!$B224*J224-'Data Exhibit-2'!$C224)/'Data Exhibit-2'!$B224)</f>
        <v>100.9926257</v>
      </c>
      <c r="L224" s="55">
        <f>MAX(0,'Data Exhibit-2'!$C224-'Data Exhibit-2'!$B224*'Data Exhibit-2'!$J224)</f>
        <v>0</v>
      </c>
      <c r="M224" s="54">
        <f>'Data Exhibit-2'!$L224/'Data Exhibit-2'!$B224</f>
        <v>0</v>
      </c>
      <c r="N224" s="55">
        <f>IF(AND(('Data Exhibit-2'!$M224&gt;0),('Data Exhibit-2'!$H224&lt;30)),1,0)</f>
        <v>0</v>
      </c>
      <c r="O224" s="55">
        <f>'Data Exhibit-2'!$N224*'Data Exhibit-2'!$L224</f>
        <v>0</v>
      </c>
    </row>
    <row r="225" ht="12.0" customHeight="1">
      <c r="A225" s="53">
        <v>41407.02519786803</v>
      </c>
      <c r="B225" s="54">
        <v>21.43064</v>
      </c>
      <c r="C225" s="54">
        <v>1712.5183245620085</v>
      </c>
      <c r="D225" s="55">
        <v>106.0</v>
      </c>
      <c r="E225" s="56">
        <v>0.2</v>
      </c>
      <c r="F225" s="55">
        <v>0.82</v>
      </c>
      <c r="G225" s="55">
        <v>0.98</v>
      </c>
      <c r="H225" s="55">
        <v>23.0</v>
      </c>
      <c r="I225" s="57"/>
      <c r="J225" s="55">
        <f>('Data Exhibit-2'!$D225+'Data Exhibit-2'!$D225*'Data Exhibit-2'!$E225)*'Data Exhibit-2'!$G225</f>
        <v>124.656</v>
      </c>
      <c r="K225" s="55">
        <f>MAX(0,('Data Exhibit-2'!$B225*J225-'Data Exhibit-2'!$C225)/'Data Exhibit-2'!$B225)</f>
        <v>44.74619215</v>
      </c>
      <c r="L225" s="55">
        <f>MAX(0,'Data Exhibit-2'!$C225-'Data Exhibit-2'!$B225*'Data Exhibit-2'!$J225)</f>
        <v>0</v>
      </c>
      <c r="M225" s="54">
        <f>'Data Exhibit-2'!$L225/'Data Exhibit-2'!$B225</f>
        <v>0</v>
      </c>
      <c r="N225" s="55">
        <f>IF(AND(('Data Exhibit-2'!$M225&gt;0),('Data Exhibit-2'!$H225&lt;30)),1,0)</f>
        <v>0</v>
      </c>
      <c r="O225" s="55">
        <f>'Data Exhibit-2'!$N225*'Data Exhibit-2'!$L225</f>
        <v>0</v>
      </c>
    </row>
    <row r="226" ht="12.0" customHeight="1">
      <c r="A226" s="53">
        <v>89394.55075879671</v>
      </c>
      <c r="B226" s="54">
        <v>39.95156000000001</v>
      </c>
      <c r="C226" s="54">
        <v>5826.147071348268</v>
      </c>
      <c r="D226" s="55">
        <v>220.0</v>
      </c>
      <c r="E226" s="56">
        <v>-0.4</v>
      </c>
      <c r="F226" s="55">
        <v>1.0</v>
      </c>
      <c r="G226" s="55">
        <v>0.76</v>
      </c>
      <c r="H226" s="55">
        <v>22.0</v>
      </c>
      <c r="I226" s="57"/>
      <c r="J226" s="55">
        <f>('Data Exhibit-2'!$D226+'Data Exhibit-2'!$D226*'Data Exhibit-2'!$E226)*'Data Exhibit-2'!$G226</f>
        <v>100.32</v>
      </c>
      <c r="K226" s="55">
        <f>MAX(0,('Data Exhibit-2'!$B226*J226-'Data Exhibit-2'!$C226)/'Data Exhibit-2'!$B226)</f>
        <v>0</v>
      </c>
      <c r="L226" s="55">
        <f>MAX(0,'Data Exhibit-2'!$C226-'Data Exhibit-2'!$B226*'Data Exhibit-2'!$J226)</f>
        <v>1818.206572</v>
      </c>
      <c r="M226" s="54">
        <f>'Data Exhibit-2'!$L226/'Data Exhibit-2'!$B226</f>
        <v>45.51027725</v>
      </c>
      <c r="N226" s="55">
        <f>IF(AND(('Data Exhibit-2'!$M226&gt;0),('Data Exhibit-2'!$H226&lt;30)),1,0)</f>
        <v>1</v>
      </c>
      <c r="O226" s="55">
        <f>'Data Exhibit-2'!$N226*'Data Exhibit-2'!$L226</f>
        <v>1818.206572</v>
      </c>
    </row>
    <row r="227" ht="12.0" customHeight="1">
      <c r="A227" s="53">
        <v>34901.62628651749</v>
      </c>
      <c r="B227" s="54">
        <v>19.209960000000002</v>
      </c>
      <c r="C227" s="54">
        <v>1387.0196943768008</v>
      </c>
      <c r="D227" s="55">
        <v>66.0</v>
      </c>
      <c r="E227" s="56">
        <v>1.2</v>
      </c>
      <c r="F227" s="55">
        <v>1.0</v>
      </c>
      <c r="G227" s="55">
        <v>1.69</v>
      </c>
      <c r="H227" s="55">
        <v>20.0</v>
      </c>
      <c r="I227" s="57"/>
      <c r="J227" s="55">
        <f>('Data Exhibit-2'!$D227+'Data Exhibit-2'!$D227*'Data Exhibit-2'!$E227)*'Data Exhibit-2'!$G227</f>
        <v>245.388</v>
      </c>
      <c r="K227" s="55">
        <f>MAX(0,('Data Exhibit-2'!$B227*J227-'Data Exhibit-2'!$C227)/'Data Exhibit-2'!$B227)</f>
        <v>173.1848463</v>
      </c>
      <c r="L227" s="55">
        <f>MAX(0,'Data Exhibit-2'!$C227-'Data Exhibit-2'!$B227*'Data Exhibit-2'!$J227)</f>
        <v>0</v>
      </c>
      <c r="M227" s="54">
        <f>'Data Exhibit-2'!$L227/'Data Exhibit-2'!$B227</f>
        <v>0</v>
      </c>
      <c r="N227" s="55">
        <f>IF(AND(('Data Exhibit-2'!$M227&gt;0),('Data Exhibit-2'!$H227&lt;30)),1,0)</f>
        <v>0</v>
      </c>
      <c r="O227" s="55">
        <f>'Data Exhibit-2'!$N227*'Data Exhibit-2'!$L227</f>
        <v>0</v>
      </c>
    </row>
    <row r="228" ht="12.0" customHeight="1">
      <c r="A228" s="53">
        <v>97205.91371328777</v>
      </c>
      <c r="B228" s="54">
        <v>6.255700000000001</v>
      </c>
      <c r="C228" s="54">
        <v>781.7260022000002</v>
      </c>
      <c r="D228" s="55">
        <v>114.0</v>
      </c>
      <c r="E228" s="56">
        <v>0.8</v>
      </c>
      <c r="F228" s="55">
        <v>1.0</v>
      </c>
      <c r="G228" s="55">
        <v>0.8</v>
      </c>
      <c r="H228" s="55">
        <v>25.0</v>
      </c>
      <c r="I228" s="57"/>
      <c r="J228" s="55">
        <f>('Data Exhibit-2'!$D228+'Data Exhibit-2'!$D228*'Data Exhibit-2'!$E228)*'Data Exhibit-2'!$G228</f>
        <v>164.16</v>
      </c>
      <c r="K228" s="55">
        <f>MAX(0,('Data Exhibit-2'!$B228*J228-'Data Exhibit-2'!$C228)/'Data Exhibit-2'!$B228)</f>
        <v>39.19780517</v>
      </c>
      <c r="L228" s="55">
        <f>MAX(0,'Data Exhibit-2'!$C228-'Data Exhibit-2'!$B228*'Data Exhibit-2'!$J228)</f>
        <v>0</v>
      </c>
      <c r="M228" s="54">
        <f>'Data Exhibit-2'!$L228/'Data Exhibit-2'!$B228</f>
        <v>0</v>
      </c>
      <c r="N228" s="55">
        <f>IF(AND(('Data Exhibit-2'!$M228&gt;0),('Data Exhibit-2'!$H228&lt;30)),1,0)</f>
        <v>0</v>
      </c>
      <c r="O228" s="55">
        <f>'Data Exhibit-2'!$N228*'Data Exhibit-2'!$L228</f>
        <v>0</v>
      </c>
    </row>
    <row r="229" ht="12.0" customHeight="1">
      <c r="A229" s="53">
        <v>71346.84879149463</v>
      </c>
      <c r="B229" s="54">
        <v>770.3388000000001</v>
      </c>
      <c r="C229" s="54">
        <v>79411.68269467108</v>
      </c>
      <c r="D229" s="55">
        <v>122.0</v>
      </c>
      <c r="E229" s="56">
        <v>-0.6</v>
      </c>
      <c r="F229" s="55">
        <v>1.0</v>
      </c>
      <c r="G229" s="55">
        <v>0.71</v>
      </c>
      <c r="H229" s="55">
        <v>31.0</v>
      </c>
      <c r="I229" s="57"/>
      <c r="J229" s="55">
        <f>('Data Exhibit-2'!$D229+'Data Exhibit-2'!$D229*'Data Exhibit-2'!$E229)*'Data Exhibit-2'!$G229</f>
        <v>34.648</v>
      </c>
      <c r="K229" s="55">
        <f>MAX(0,('Data Exhibit-2'!$B229*J229-'Data Exhibit-2'!$C229)/'Data Exhibit-2'!$B229)</f>
        <v>0</v>
      </c>
      <c r="L229" s="55">
        <f>MAX(0,'Data Exhibit-2'!$C229-'Data Exhibit-2'!$B229*'Data Exhibit-2'!$J229)</f>
        <v>52720.98395</v>
      </c>
      <c r="M229" s="54">
        <f>'Data Exhibit-2'!$L229/'Data Exhibit-2'!$B229</f>
        <v>68.4386973</v>
      </c>
      <c r="N229" s="55">
        <f>IF(AND(('Data Exhibit-2'!$M229&gt;0),('Data Exhibit-2'!$H229&lt;30)),1,0)</f>
        <v>0</v>
      </c>
      <c r="O229" s="55">
        <f>'Data Exhibit-2'!$N229*'Data Exhibit-2'!$L229</f>
        <v>0</v>
      </c>
    </row>
    <row r="230" ht="12.0" customHeight="1">
      <c r="A230" s="53">
        <v>80430.3714118663</v>
      </c>
      <c r="B230" s="54">
        <v>78.8986</v>
      </c>
      <c r="C230" s="54">
        <v>16035.789993249258</v>
      </c>
      <c r="D230" s="55">
        <v>122.0</v>
      </c>
      <c r="E230" s="56">
        <v>1.5</v>
      </c>
      <c r="F230" s="55">
        <v>0.75</v>
      </c>
      <c r="G230" s="55">
        <v>1.28</v>
      </c>
      <c r="H230" s="55">
        <v>33.0</v>
      </c>
      <c r="I230" s="57"/>
      <c r="J230" s="55">
        <f>('Data Exhibit-2'!$D230+'Data Exhibit-2'!$D230*'Data Exhibit-2'!$E230)*'Data Exhibit-2'!$G230</f>
        <v>390.4</v>
      </c>
      <c r="K230" s="55">
        <f>MAX(0,('Data Exhibit-2'!$B230*J230-'Data Exhibit-2'!$C230)/'Data Exhibit-2'!$B230)</f>
        <v>187.1544419</v>
      </c>
      <c r="L230" s="55">
        <f>MAX(0,'Data Exhibit-2'!$C230-'Data Exhibit-2'!$B230*'Data Exhibit-2'!$J230)</f>
        <v>0</v>
      </c>
      <c r="M230" s="54">
        <f>'Data Exhibit-2'!$L230/'Data Exhibit-2'!$B230</f>
        <v>0</v>
      </c>
      <c r="N230" s="55">
        <f>IF(AND(('Data Exhibit-2'!$M230&gt;0),('Data Exhibit-2'!$H230&lt;30)),1,0)</f>
        <v>0</v>
      </c>
      <c r="O230" s="55">
        <f>'Data Exhibit-2'!$N230*'Data Exhibit-2'!$L230</f>
        <v>0</v>
      </c>
    </row>
    <row r="231" ht="12.0" customHeight="1">
      <c r="A231" s="53">
        <v>41203.2916845984</v>
      </c>
      <c r="B231" s="54">
        <v>52.520160000000004</v>
      </c>
      <c r="C231" s="54">
        <v>10999.251251164587</v>
      </c>
      <c r="D231" s="55">
        <v>122.0</v>
      </c>
      <c r="E231" s="56">
        <v>-0.2</v>
      </c>
      <c r="F231" s="55">
        <v>1.0</v>
      </c>
      <c r="G231" s="55">
        <v>1.58</v>
      </c>
      <c r="H231" s="55">
        <v>28.0</v>
      </c>
      <c r="I231" s="57"/>
      <c r="J231" s="55">
        <f>('Data Exhibit-2'!$D231+'Data Exhibit-2'!$D231*'Data Exhibit-2'!$E231)*'Data Exhibit-2'!$G231</f>
        <v>154.208</v>
      </c>
      <c r="K231" s="55">
        <f>MAX(0,('Data Exhibit-2'!$B231*J231-'Data Exhibit-2'!$C231)/'Data Exhibit-2'!$B231)</f>
        <v>0</v>
      </c>
      <c r="L231" s="55">
        <f>MAX(0,'Data Exhibit-2'!$C231-'Data Exhibit-2'!$B231*'Data Exhibit-2'!$J231)</f>
        <v>2900.222418</v>
      </c>
      <c r="M231" s="54">
        <f>'Data Exhibit-2'!$L231/'Data Exhibit-2'!$B231</f>
        <v>55.22112686</v>
      </c>
      <c r="N231" s="55">
        <f>IF(AND(('Data Exhibit-2'!$M231&gt;0),('Data Exhibit-2'!$H231&lt;30)),1,0)</f>
        <v>1</v>
      </c>
      <c r="O231" s="55">
        <f>'Data Exhibit-2'!$N231*'Data Exhibit-2'!$L231</f>
        <v>2900.222418</v>
      </c>
    </row>
    <row r="232" ht="12.0" customHeight="1">
      <c r="A232" s="53">
        <v>26394.899984066735</v>
      </c>
      <c r="B232" s="54">
        <v>5.94385</v>
      </c>
      <c r="C232" s="54">
        <v>587.4349536880001</v>
      </c>
      <c r="D232" s="55">
        <v>122.0</v>
      </c>
      <c r="E232" s="56">
        <v>0.2</v>
      </c>
      <c r="F232" s="55">
        <v>1.0</v>
      </c>
      <c r="G232" s="55">
        <v>0.88</v>
      </c>
      <c r="H232" s="55">
        <v>20.0</v>
      </c>
      <c r="I232" s="57"/>
      <c r="J232" s="55">
        <f>('Data Exhibit-2'!$D232+'Data Exhibit-2'!$D232*'Data Exhibit-2'!$E232)*'Data Exhibit-2'!$G232</f>
        <v>128.832</v>
      </c>
      <c r="K232" s="55">
        <f>MAX(0,('Data Exhibit-2'!$B232*J232-'Data Exhibit-2'!$C232)/'Data Exhibit-2'!$B232)</f>
        <v>30.0012836</v>
      </c>
      <c r="L232" s="55">
        <f>MAX(0,'Data Exhibit-2'!$C232-'Data Exhibit-2'!$B232*'Data Exhibit-2'!$J232)</f>
        <v>0</v>
      </c>
      <c r="M232" s="54">
        <f>'Data Exhibit-2'!$L232/'Data Exhibit-2'!$B232</f>
        <v>0</v>
      </c>
      <c r="N232" s="55">
        <f>IF(AND(('Data Exhibit-2'!$M232&gt;0),('Data Exhibit-2'!$H232&lt;30)),1,0)</f>
        <v>0</v>
      </c>
      <c r="O232" s="55">
        <f>'Data Exhibit-2'!$N232*'Data Exhibit-2'!$L232</f>
        <v>0</v>
      </c>
    </row>
    <row r="233" ht="12.0" customHeight="1">
      <c r="A233" s="53">
        <v>93614.8114224284</v>
      </c>
      <c r="B233" s="54">
        <v>28.742714000000003</v>
      </c>
      <c r="C233" s="54">
        <v>6327.926281923791</v>
      </c>
      <c r="D233" s="55">
        <v>114.0</v>
      </c>
      <c r="E233" s="56">
        <v>0.4</v>
      </c>
      <c r="F233" s="55">
        <v>0.8</v>
      </c>
      <c r="G233" s="55">
        <v>1.04</v>
      </c>
      <c r="H233" s="55">
        <v>46.0</v>
      </c>
      <c r="I233" s="57"/>
      <c r="J233" s="55">
        <f>('Data Exhibit-2'!$D233+'Data Exhibit-2'!$D233*'Data Exhibit-2'!$E233)*'Data Exhibit-2'!$G233</f>
        <v>165.984</v>
      </c>
      <c r="K233" s="55">
        <f>MAX(0,('Data Exhibit-2'!$B233*J233-'Data Exhibit-2'!$C233)/'Data Exhibit-2'!$B233)</f>
        <v>0</v>
      </c>
      <c r="L233" s="55">
        <f>MAX(0,'Data Exhibit-2'!$C233-'Data Exhibit-2'!$B233*'Data Exhibit-2'!$J233)</f>
        <v>1557.095641</v>
      </c>
      <c r="M233" s="54">
        <f>'Data Exhibit-2'!$L233/'Data Exhibit-2'!$B233</f>
        <v>54.17357739</v>
      </c>
      <c r="N233" s="55">
        <f>IF(AND(('Data Exhibit-2'!$M233&gt;0),('Data Exhibit-2'!$H233&lt;30)),1,0)</f>
        <v>0</v>
      </c>
      <c r="O233" s="55">
        <f>'Data Exhibit-2'!$N233*'Data Exhibit-2'!$L233</f>
        <v>0</v>
      </c>
    </row>
    <row r="234" ht="12.0" customHeight="1">
      <c r="A234" s="53">
        <v>46526.14142240596</v>
      </c>
      <c r="B234" s="54">
        <v>10.758000000000001</v>
      </c>
      <c r="C234" s="54">
        <v>1201.986077556</v>
      </c>
      <c r="D234" s="55">
        <v>122.0</v>
      </c>
      <c r="E234" s="56">
        <v>0.5</v>
      </c>
      <c r="F234" s="55">
        <v>1.0</v>
      </c>
      <c r="G234" s="55">
        <v>1.23</v>
      </c>
      <c r="H234" s="55">
        <v>22.0</v>
      </c>
      <c r="I234" s="57"/>
      <c r="J234" s="55">
        <f>('Data Exhibit-2'!$D234+'Data Exhibit-2'!$D234*'Data Exhibit-2'!$E234)*'Data Exhibit-2'!$G234</f>
        <v>225.09</v>
      </c>
      <c r="K234" s="55">
        <f>MAX(0,('Data Exhibit-2'!$B234*J234-'Data Exhibit-2'!$C234)/'Data Exhibit-2'!$B234)</f>
        <v>113.3604892</v>
      </c>
      <c r="L234" s="55">
        <f>MAX(0,'Data Exhibit-2'!$C234-'Data Exhibit-2'!$B234*'Data Exhibit-2'!$J234)</f>
        <v>0</v>
      </c>
      <c r="M234" s="54">
        <f>'Data Exhibit-2'!$L234/'Data Exhibit-2'!$B234</f>
        <v>0</v>
      </c>
      <c r="N234" s="55">
        <f>IF(AND(('Data Exhibit-2'!$M234&gt;0),('Data Exhibit-2'!$H234&lt;30)),1,0)</f>
        <v>0</v>
      </c>
      <c r="O234" s="55">
        <f>'Data Exhibit-2'!$N234*'Data Exhibit-2'!$L234</f>
        <v>0</v>
      </c>
    </row>
    <row r="235" ht="12.0" customHeight="1">
      <c r="A235" s="53">
        <v>99092.46226440695</v>
      </c>
      <c r="B235" s="54">
        <v>19.786151000000004</v>
      </c>
      <c r="C235" s="54">
        <v>1698.5925009399093</v>
      </c>
      <c r="D235" s="55">
        <v>130.0</v>
      </c>
      <c r="E235" s="56">
        <v>1.5</v>
      </c>
      <c r="F235" s="55">
        <v>0.84</v>
      </c>
      <c r="G235" s="55">
        <v>0.89</v>
      </c>
      <c r="H235" s="55">
        <v>22.0</v>
      </c>
      <c r="I235" s="57"/>
      <c r="J235" s="55">
        <f>('Data Exhibit-2'!$D235+'Data Exhibit-2'!$D235*'Data Exhibit-2'!$E235)*'Data Exhibit-2'!$G235</f>
        <v>289.25</v>
      </c>
      <c r="K235" s="55">
        <f>MAX(0,('Data Exhibit-2'!$B235*J235-'Data Exhibit-2'!$C235)/'Data Exhibit-2'!$B235)</f>
        <v>203.4024544</v>
      </c>
      <c r="L235" s="55">
        <f>MAX(0,'Data Exhibit-2'!$C235-'Data Exhibit-2'!$B235*'Data Exhibit-2'!$J235)</f>
        <v>0</v>
      </c>
      <c r="M235" s="54">
        <f>'Data Exhibit-2'!$L235/'Data Exhibit-2'!$B235</f>
        <v>0</v>
      </c>
      <c r="N235" s="55">
        <f>IF(AND(('Data Exhibit-2'!$M235&gt;0),('Data Exhibit-2'!$H235&lt;30)),1,0)</f>
        <v>0</v>
      </c>
      <c r="O235" s="55">
        <f>'Data Exhibit-2'!$N235*'Data Exhibit-2'!$L235</f>
        <v>0</v>
      </c>
    </row>
    <row r="236" ht="12.0" customHeight="1">
      <c r="A236" s="53">
        <v>91923.42929716026</v>
      </c>
      <c r="B236" s="54">
        <v>26.950000000000003</v>
      </c>
      <c r="C236" s="54">
        <v>2241.7536093333333</v>
      </c>
      <c r="D236" s="55">
        <v>130.0</v>
      </c>
      <c r="E236" s="56">
        <v>1.5</v>
      </c>
      <c r="F236" s="55">
        <v>1.0</v>
      </c>
      <c r="G236" s="55">
        <v>0.72</v>
      </c>
      <c r="H236" s="55">
        <v>22.0</v>
      </c>
      <c r="I236" s="57"/>
      <c r="J236" s="55">
        <f>('Data Exhibit-2'!$D236+'Data Exhibit-2'!$D236*'Data Exhibit-2'!$E236)*'Data Exhibit-2'!$G236</f>
        <v>234</v>
      </c>
      <c r="K236" s="55">
        <f>MAX(0,('Data Exhibit-2'!$B236*J236-'Data Exhibit-2'!$C236)/'Data Exhibit-2'!$B236)</f>
        <v>150.8180479</v>
      </c>
      <c r="L236" s="55">
        <f>MAX(0,'Data Exhibit-2'!$C236-'Data Exhibit-2'!$B236*'Data Exhibit-2'!$J236)</f>
        <v>0</v>
      </c>
      <c r="M236" s="54">
        <f>'Data Exhibit-2'!$L236/'Data Exhibit-2'!$B236</f>
        <v>0</v>
      </c>
      <c r="N236" s="55">
        <f>IF(AND(('Data Exhibit-2'!$M236&gt;0),('Data Exhibit-2'!$H236&lt;30)),1,0)</f>
        <v>0</v>
      </c>
      <c r="O236" s="55">
        <f>'Data Exhibit-2'!$N236*'Data Exhibit-2'!$L236</f>
        <v>0</v>
      </c>
    </row>
    <row r="237" ht="12.0" customHeight="1">
      <c r="A237" s="53">
        <v>76404.29028496247</v>
      </c>
      <c r="B237" s="54">
        <v>10.617750000000001</v>
      </c>
      <c r="C237" s="54">
        <v>961.5023559447909</v>
      </c>
      <c r="D237" s="55">
        <v>106.0</v>
      </c>
      <c r="E237" s="56">
        <v>0.2</v>
      </c>
      <c r="F237" s="55">
        <v>0.96</v>
      </c>
      <c r="G237" s="55">
        <v>0.72</v>
      </c>
      <c r="H237" s="55">
        <v>23.0</v>
      </c>
      <c r="I237" s="57"/>
      <c r="J237" s="55">
        <f>('Data Exhibit-2'!$D237+'Data Exhibit-2'!$D237*'Data Exhibit-2'!$E237)*'Data Exhibit-2'!$G237</f>
        <v>91.584</v>
      </c>
      <c r="K237" s="55">
        <f>MAX(0,('Data Exhibit-2'!$B237*J237-'Data Exhibit-2'!$C237)/'Data Exhibit-2'!$B237)</f>
        <v>1.027869375</v>
      </c>
      <c r="L237" s="55">
        <f>MAX(0,'Data Exhibit-2'!$C237-'Data Exhibit-2'!$B237*'Data Exhibit-2'!$J237)</f>
        <v>0</v>
      </c>
      <c r="M237" s="54">
        <f>'Data Exhibit-2'!$L237/'Data Exhibit-2'!$B237</f>
        <v>0</v>
      </c>
      <c r="N237" s="55">
        <f>IF(AND(('Data Exhibit-2'!$M237&gt;0),('Data Exhibit-2'!$H237&lt;30)),1,0)</f>
        <v>0</v>
      </c>
      <c r="O237" s="55">
        <f>'Data Exhibit-2'!$N237*'Data Exhibit-2'!$L237</f>
        <v>0</v>
      </c>
    </row>
    <row r="238" ht="12.0" customHeight="1">
      <c r="A238" s="53">
        <v>89168.13455681833</v>
      </c>
      <c r="B238" s="54">
        <v>18.986814</v>
      </c>
      <c r="C238" s="54">
        <v>3094.4143684263336</v>
      </c>
      <c r="D238" s="55">
        <v>130.0</v>
      </c>
      <c r="E238" s="56">
        <v>1.2</v>
      </c>
      <c r="F238" s="55">
        <v>1.0</v>
      </c>
      <c r="G238" s="55">
        <v>1.0</v>
      </c>
      <c r="H238" s="55">
        <v>31.0</v>
      </c>
      <c r="I238" s="57"/>
      <c r="J238" s="55">
        <f>('Data Exhibit-2'!$D238+'Data Exhibit-2'!$D238*'Data Exhibit-2'!$E238)*'Data Exhibit-2'!$G238</f>
        <v>286</v>
      </c>
      <c r="K238" s="55">
        <f>MAX(0,('Data Exhibit-2'!$B238*J238-'Data Exhibit-2'!$C238)/'Data Exhibit-2'!$B238)</f>
        <v>123.0229798</v>
      </c>
      <c r="L238" s="55">
        <f>MAX(0,'Data Exhibit-2'!$C238-'Data Exhibit-2'!$B238*'Data Exhibit-2'!$J238)</f>
        <v>0</v>
      </c>
      <c r="M238" s="54">
        <f>'Data Exhibit-2'!$L238/'Data Exhibit-2'!$B238</f>
        <v>0</v>
      </c>
      <c r="N238" s="55">
        <f>IF(AND(('Data Exhibit-2'!$M238&gt;0),('Data Exhibit-2'!$H238&lt;30)),1,0)</f>
        <v>0</v>
      </c>
      <c r="O238" s="55">
        <f>'Data Exhibit-2'!$N238*'Data Exhibit-2'!$L238</f>
        <v>0</v>
      </c>
    </row>
    <row r="239" ht="12.0" customHeight="1">
      <c r="A239" s="53">
        <v>37057.501348589416</v>
      </c>
      <c r="B239" s="54">
        <v>321.4057</v>
      </c>
      <c r="C239" s="54">
        <v>15885.799883382004</v>
      </c>
      <c r="D239" s="55">
        <v>130.0</v>
      </c>
      <c r="E239" s="56">
        <v>0.8</v>
      </c>
      <c r="F239" s="55">
        <v>1.0</v>
      </c>
      <c r="G239" s="55">
        <v>0.76</v>
      </c>
      <c r="H239" s="55">
        <v>13.0</v>
      </c>
      <c r="I239" s="57"/>
      <c r="J239" s="55">
        <f>('Data Exhibit-2'!$D239+'Data Exhibit-2'!$D239*'Data Exhibit-2'!$E239)*'Data Exhibit-2'!$G239</f>
        <v>177.84</v>
      </c>
      <c r="K239" s="55">
        <f>MAX(0,('Data Exhibit-2'!$B239*J239-'Data Exhibit-2'!$C239)/'Data Exhibit-2'!$B239)</f>
        <v>128.4139945</v>
      </c>
      <c r="L239" s="55">
        <f>MAX(0,'Data Exhibit-2'!$C239-'Data Exhibit-2'!$B239*'Data Exhibit-2'!$J239)</f>
        <v>0</v>
      </c>
      <c r="M239" s="54">
        <f>'Data Exhibit-2'!$L239/'Data Exhibit-2'!$B239</f>
        <v>0</v>
      </c>
      <c r="N239" s="55">
        <f>IF(AND(('Data Exhibit-2'!$M239&gt;0),('Data Exhibit-2'!$H239&lt;30)),1,0)</f>
        <v>0</v>
      </c>
      <c r="O239" s="55">
        <f>'Data Exhibit-2'!$N239*'Data Exhibit-2'!$L239</f>
        <v>0</v>
      </c>
    </row>
    <row r="240" ht="12.0" customHeight="1">
      <c r="A240" s="53">
        <v>7011.97879431954</v>
      </c>
      <c r="B240" s="54">
        <v>8.429300000000001</v>
      </c>
      <c r="C240" s="54">
        <v>1032.5531858598001</v>
      </c>
      <c r="D240" s="55">
        <v>186.0</v>
      </c>
      <c r="E240" s="56">
        <v>0.5</v>
      </c>
      <c r="F240" s="55">
        <v>1.0</v>
      </c>
      <c r="G240" s="55">
        <v>0.83</v>
      </c>
      <c r="H240" s="55">
        <v>22.0</v>
      </c>
      <c r="I240" s="57"/>
      <c r="J240" s="55">
        <f>('Data Exhibit-2'!$D240+'Data Exhibit-2'!$D240*'Data Exhibit-2'!$E240)*'Data Exhibit-2'!$G240</f>
        <v>231.57</v>
      </c>
      <c r="K240" s="55">
        <f>MAX(0,('Data Exhibit-2'!$B240*J240-'Data Exhibit-2'!$C240)/'Data Exhibit-2'!$B240)</f>
        <v>109.0742784</v>
      </c>
      <c r="L240" s="55">
        <f>MAX(0,'Data Exhibit-2'!$C240-'Data Exhibit-2'!$B240*'Data Exhibit-2'!$J240)</f>
        <v>0</v>
      </c>
      <c r="M240" s="54">
        <f>'Data Exhibit-2'!$L240/'Data Exhibit-2'!$B240</f>
        <v>0</v>
      </c>
      <c r="N240" s="55">
        <f>IF(AND(('Data Exhibit-2'!$M240&gt;0),('Data Exhibit-2'!$H240&lt;30)),1,0)</f>
        <v>0</v>
      </c>
      <c r="O240" s="55">
        <f>'Data Exhibit-2'!$N240*'Data Exhibit-2'!$L240</f>
        <v>0</v>
      </c>
    </row>
    <row r="241" ht="12.0" customHeight="1">
      <c r="A241" s="53">
        <v>84656.47875647903</v>
      </c>
      <c r="B241" s="54">
        <v>8.6735</v>
      </c>
      <c r="C241" s="54">
        <v>1003.6130370842543</v>
      </c>
      <c r="D241" s="55">
        <v>130.0</v>
      </c>
      <c r="E241" s="56">
        <v>1.2</v>
      </c>
      <c r="F241" s="55">
        <v>0.83</v>
      </c>
      <c r="G241" s="55">
        <v>1.1</v>
      </c>
      <c r="H241" s="55">
        <v>23.0</v>
      </c>
      <c r="I241" s="57"/>
      <c r="J241" s="55">
        <f>('Data Exhibit-2'!$D241+'Data Exhibit-2'!$D241*'Data Exhibit-2'!$E241)*'Data Exhibit-2'!$G241</f>
        <v>314.6</v>
      </c>
      <c r="K241" s="55">
        <f>MAX(0,('Data Exhibit-2'!$B241*J241-'Data Exhibit-2'!$C241)/'Data Exhibit-2'!$B241)</f>
        <v>198.8897288</v>
      </c>
      <c r="L241" s="55">
        <f>MAX(0,'Data Exhibit-2'!$C241-'Data Exhibit-2'!$B241*'Data Exhibit-2'!$J241)</f>
        <v>0</v>
      </c>
      <c r="M241" s="54">
        <f>'Data Exhibit-2'!$L241/'Data Exhibit-2'!$B241</f>
        <v>0</v>
      </c>
      <c r="N241" s="55">
        <f>IF(AND(('Data Exhibit-2'!$M241&gt;0),('Data Exhibit-2'!$H241&lt;30)),1,0)</f>
        <v>0</v>
      </c>
      <c r="O241" s="55">
        <f>'Data Exhibit-2'!$N241*'Data Exhibit-2'!$L241</f>
        <v>0</v>
      </c>
    </row>
    <row r="242" ht="12.0" customHeight="1">
      <c r="A242" s="53">
        <v>84645.50896847181</v>
      </c>
      <c r="B242" s="54">
        <v>8.694840000000001</v>
      </c>
      <c r="C242" s="54">
        <v>1325.598920035867</v>
      </c>
      <c r="D242" s="55">
        <v>170.0</v>
      </c>
      <c r="E242" s="56">
        <v>-0.4</v>
      </c>
      <c r="F242" s="55">
        <v>1.0</v>
      </c>
      <c r="G242" s="55">
        <v>0.74</v>
      </c>
      <c r="H242" s="55">
        <v>23.0</v>
      </c>
      <c r="I242" s="57"/>
      <c r="J242" s="55">
        <f>('Data Exhibit-2'!$D242+'Data Exhibit-2'!$D242*'Data Exhibit-2'!$E242)*'Data Exhibit-2'!$G242</f>
        <v>75.48</v>
      </c>
      <c r="K242" s="55">
        <f>MAX(0,('Data Exhibit-2'!$B242*J242-'Data Exhibit-2'!$C242)/'Data Exhibit-2'!$B242)</f>
        <v>0</v>
      </c>
      <c r="L242" s="55">
        <f>MAX(0,'Data Exhibit-2'!$C242-'Data Exhibit-2'!$B242*'Data Exhibit-2'!$J242)</f>
        <v>669.3123968</v>
      </c>
      <c r="M242" s="54">
        <f>'Data Exhibit-2'!$L242/'Data Exhibit-2'!$B242</f>
        <v>76.97811539</v>
      </c>
      <c r="N242" s="55">
        <f>IF(AND(('Data Exhibit-2'!$M242&gt;0),('Data Exhibit-2'!$H242&lt;30)),1,0)</f>
        <v>1</v>
      </c>
      <c r="O242" s="55">
        <f>'Data Exhibit-2'!$N242*'Data Exhibit-2'!$L242</f>
        <v>669.3123968</v>
      </c>
    </row>
    <row r="243" ht="12.0" customHeight="1">
      <c r="A243" s="53">
        <v>1826.379771316955</v>
      </c>
      <c r="B243" s="54">
        <v>37.73</v>
      </c>
      <c r="C243" s="54">
        <v>4420.959310465714</v>
      </c>
      <c r="D243" s="55">
        <v>154.0</v>
      </c>
      <c r="E243" s="56">
        <v>-0.4</v>
      </c>
      <c r="F243" s="55">
        <v>0.84</v>
      </c>
      <c r="G243" s="55">
        <v>0.82</v>
      </c>
      <c r="H243" s="55">
        <v>23.0</v>
      </c>
      <c r="I243" s="57"/>
      <c r="J243" s="55">
        <f>('Data Exhibit-2'!$D243+'Data Exhibit-2'!$D243*'Data Exhibit-2'!$E243)*'Data Exhibit-2'!$G243</f>
        <v>75.768</v>
      </c>
      <c r="K243" s="55">
        <f>MAX(0,('Data Exhibit-2'!$B243*J243-'Data Exhibit-2'!$C243)/'Data Exhibit-2'!$B243)</f>
        <v>0</v>
      </c>
      <c r="L243" s="55">
        <f>MAX(0,'Data Exhibit-2'!$C243-'Data Exhibit-2'!$B243*'Data Exhibit-2'!$J243)</f>
        <v>1562.23267</v>
      </c>
      <c r="M243" s="54">
        <f>'Data Exhibit-2'!$L243/'Data Exhibit-2'!$B243</f>
        <v>41.40558363</v>
      </c>
      <c r="N243" s="55">
        <f>IF(AND(('Data Exhibit-2'!$M243&gt;0),('Data Exhibit-2'!$H243&lt;30)),1,0)</f>
        <v>1</v>
      </c>
      <c r="O243" s="55">
        <f>'Data Exhibit-2'!$N243*'Data Exhibit-2'!$L243</f>
        <v>1562.23267</v>
      </c>
    </row>
    <row r="244" ht="12.0" customHeight="1">
      <c r="A244" s="53">
        <v>72754.33596248664</v>
      </c>
      <c r="B244" s="54">
        <v>8.635</v>
      </c>
      <c r="C244" s="54">
        <v>1064.0286479842</v>
      </c>
      <c r="D244" s="55">
        <v>98.0</v>
      </c>
      <c r="E244" s="56">
        <v>-0.4</v>
      </c>
      <c r="F244" s="55">
        <v>0.71</v>
      </c>
      <c r="G244" s="55">
        <v>0.82</v>
      </c>
      <c r="H244" s="55">
        <v>28.0</v>
      </c>
      <c r="I244" s="57"/>
      <c r="J244" s="55">
        <f>('Data Exhibit-2'!$D244+'Data Exhibit-2'!$D244*'Data Exhibit-2'!$E244)*'Data Exhibit-2'!$G244</f>
        <v>48.216</v>
      </c>
      <c r="K244" s="55">
        <f>MAX(0,('Data Exhibit-2'!$B244*J244-'Data Exhibit-2'!$C244)/'Data Exhibit-2'!$B244)</f>
        <v>0</v>
      </c>
      <c r="L244" s="55">
        <f>MAX(0,'Data Exhibit-2'!$C244-'Data Exhibit-2'!$B244*'Data Exhibit-2'!$J244)</f>
        <v>647.683488</v>
      </c>
      <c r="M244" s="54">
        <f>'Data Exhibit-2'!$L244/'Data Exhibit-2'!$B244</f>
        <v>75.00677336</v>
      </c>
      <c r="N244" s="55">
        <f>IF(AND(('Data Exhibit-2'!$M244&gt;0),('Data Exhibit-2'!$H244&lt;30)),1,0)</f>
        <v>1</v>
      </c>
      <c r="O244" s="55">
        <f>'Data Exhibit-2'!$N244*'Data Exhibit-2'!$L244</f>
        <v>647.683488</v>
      </c>
    </row>
    <row r="245" ht="12.0" customHeight="1">
      <c r="A245" s="53">
        <v>19188.97652768029</v>
      </c>
      <c r="B245" s="54">
        <v>30.1301</v>
      </c>
      <c r="C245" s="54">
        <v>6463.2257648859995</v>
      </c>
      <c r="D245" s="55">
        <v>186.0</v>
      </c>
      <c r="E245" s="56">
        <v>0.8</v>
      </c>
      <c r="F245" s="55">
        <v>1.0</v>
      </c>
      <c r="G245" s="55">
        <v>1.47</v>
      </c>
      <c r="H245" s="55">
        <v>20.0</v>
      </c>
      <c r="I245" s="57"/>
      <c r="J245" s="55">
        <f>('Data Exhibit-2'!$D245+'Data Exhibit-2'!$D245*'Data Exhibit-2'!$E245)*'Data Exhibit-2'!$G245</f>
        <v>492.156</v>
      </c>
      <c r="K245" s="55">
        <f>MAX(0,('Data Exhibit-2'!$B245*J245-'Data Exhibit-2'!$C245)/'Data Exhibit-2'!$B245)</f>
        <v>277.6454021</v>
      </c>
      <c r="L245" s="55">
        <f>MAX(0,'Data Exhibit-2'!$C245-'Data Exhibit-2'!$B245*'Data Exhibit-2'!$J245)</f>
        <v>0</v>
      </c>
      <c r="M245" s="54">
        <f>'Data Exhibit-2'!$L245/'Data Exhibit-2'!$B245</f>
        <v>0</v>
      </c>
      <c r="N245" s="55">
        <f>IF(AND(('Data Exhibit-2'!$M245&gt;0),('Data Exhibit-2'!$H245&lt;30)),1,0)</f>
        <v>0</v>
      </c>
      <c r="O245" s="55">
        <f>'Data Exhibit-2'!$N245*'Data Exhibit-2'!$L245</f>
        <v>0</v>
      </c>
    </row>
    <row r="246" ht="12.0" customHeight="1">
      <c r="A246" s="53">
        <v>42497.04661569506</v>
      </c>
      <c r="B246" s="54">
        <v>10.42173</v>
      </c>
      <c r="C246" s="54">
        <v>597.3143042130001</v>
      </c>
      <c r="D246" s="55">
        <v>90.0</v>
      </c>
      <c r="E246" s="56">
        <v>-0.6</v>
      </c>
      <c r="F246" s="55">
        <v>1.0</v>
      </c>
      <c r="G246" s="55">
        <v>0.73</v>
      </c>
      <c r="H246" s="55">
        <v>20.0</v>
      </c>
      <c r="I246" s="57"/>
      <c r="J246" s="55">
        <f>('Data Exhibit-2'!$D246+'Data Exhibit-2'!$D246*'Data Exhibit-2'!$E246)*'Data Exhibit-2'!$G246</f>
        <v>26.28</v>
      </c>
      <c r="K246" s="55">
        <f>MAX(0,('Data Exhibit-2'!$B246*J246-'Data Exhibit-2'!$C246)/'Data Exhibit-2'!$B246)</f>
        <v>0</v>
      </c>
      <c r="L246" s="55">
        <f>MAX(0,'Data Exhibit-2'!$C246-'Data Exhibit-2'!$B246*'Data Exhibit-2'!$J246)</f>
        <v>323.4312398</v>
      </c>
      <c r="M246" s="54">
        <f>'Data Exhibit-2'!$L246/'Data Exhibit-2'!$B246</f>
        <v>31.03431386</v>
      </c>
      <c r="N246" s="55">
        <f>IF(AND(('Data Exhibit-2'!$M246&gt;0),('Data Exhibit-2'!$H246&lt;30)),1,0)</f>
        <v>1</v>
      </c>
      <c r="O246" s="55">
        <f>'Data Exhibit-2'!$N246*'Data Exhibit-2'!$L246</f>
        <v>323.4312398</v>
      </c>
    </row>
    <row r="247" ht="12.0" customHeight="1">
      <c r="A247" s="53">
        <v>99255.09935728653</v>
      </c>
      <c r="B247" s="54">
        <v>5.775</v>
      </c>
      <c r="C247" s="54">
        <v>1163.2667308166667</v>
      </c>
      <c r="D247" s="55">
        <v>106.0</v>
      </c>
      <c r="E247" s="56">
        <v>0.2</v>
      </c>
      <c r="F247" s="55">
        <v>1.0</v>
      </c>
      <c r="G247" s="55">
        <v>0.73</v>
      </c>
      <c r="H247" s="55">
        <v>46.0</v>
      </c>
      <c r="I247" s="57"/>
      <c r="J247" s="55">
        <f>('Data Exhibit-2'!$D247+'Data Exhibit-2'!$D247*'Data Exhibit-2'!$E247)*'Data Exhibit-2'!$G247</f>
        <v>92.856</v>
      </c>
      <c r="K247" s="55">
        <f>MAX(0,('Data Exhibit-2'!$B247*J247-'Data Exhibit-2'!$C247)/'Data Exhibit-2'!$B247)</f>
        <v>0</v>
      </c>
      <c r="L247" s="55">
        <f>MAX(0,'Data Exhibit-2'!$C247-'Data Exhibit-2'!$B247*'Data Exhibit-2'!$J247)</f>
        <v>627.0233308</v>
      </c>
      <c r="M247" s="54">
        <f>'Data Exhibit-2'!$L247/'Data Exhibit-2'!$B247</f>
        <v>108.5754685</v>
      </c>
      <c r="N247" s="55">
        <f>IF(AND(('Data Exhibit-2'!$M247&gt;0),('Data Exhibit-2'!$H247&lt;30)),1,0)</f>
        <v>0</v>
      </c>
      <c r="O247" s="55">
        <f>'Data Exhibit-2'!$N247*'Data Exhibit-2'!$L247</f>
        <v>0</v>
      </c>
    </row>
    <row r="248" ht="12.0" customHeight="1">
      <c r="A248" s="53">
        <v>28701.633188123844</v>
      </c>
      <c r="B248" s="54">
        <v>11.22</v>
      </c>
      <c r="C248" s="54">
        <v>261.4454634369371</v>
      </c>
      <c r="D248" s="55">
        <v>34.0</v>
      </c>
      <c r="E248" s="56">
        <v>-0.4</v>
      </c>
      <c r="F248" s="55">
        <v>0.82</v>
      </c>
      <c r="G248" s="55">
        <v>0.78</v>
      </c>
      <c r="H248" s="55">
        <v>20.0</v>
      </c>
      <c r="I248" s="57"/>
      <c r="J248" s="55">
        <f>('Data Exhibit-2'!$D248+'Data Exhibit-2'!$D248*'Data Exhibit-2'!$E248)*'Data Exhibit-2'!$G248</f>
        <v>15.912</v>
      </c>
      <c r="K248" s="55">
        <f>MAX(0,('Data Exhibit-2'!$B248*J248-'Data Exhibit-2'!$C248)/'Data Exhibit-2'!$B248)</f>
        <v>0</v>
      </c>
      <c r="L248" s="55">
        <f>MAX(0,'Data Exhibit-2'!$C248-'Data Exhibit-2'!$B248*'Data Exhibit-2'!$J248)</f>
        <v>82.91282344</v>
      </c>
      <c r="M248" s="54">
        <f>'Data Exhibit-2'!$L248/'Data Exhibit-2'!$B248</f>
        <v>7.389734709</v>
      </c>
      <c r="N248" s="55">
        <f>IF(AND(('Data Exhibit-2'!$M248&gt;0),('Data Exhibit-2'!$H248&lt;30)),1,0)</f>
        <v>1</v>
      </c>
      <c r="O248" s="55">
        <f>'Data Exhibit-2'!$N248*'Data Exhibit-2'!$L248</f>
        <v>82.91282344</v>
      </c>
    </row>
    <row r="249" ht="12.0" customHeight="1">
      <c r="A249" s="53">
        <v>73387.03239645841</v>
      </c>
      <c r="B249" s="54">
        <v>11.368060000000002</v>
      </c>
      <c r="C249" s="54">
        <v>996.7567062420004</v>
      </c>
      <c r="D249" s="55">
        <v>170.0</v>
      </c>
      <c r="E249" s="56">
        <v>0.8</v>
      </c>
      <c r="F249" s="55">
        <v>1.0</v>
      </c>
      <c r="G249" s="55">
        <v>0.73</v>
      </c>
      <c r="H249" s="55">
        <v>20.0</v>
      </c>
      <c r="I249" s="57"/>
      <c r="J249" s="55">
        <f>('Data Exhibit-2'!$D249+'Data Exhibit-2'!$D249*'Data Exhibit-2'!$E249)*'Data Exhibit-2'!$G249</f>
        <v>223.38</v>
      </c>
      <c r="K249" s="55">
        <f>MAX(0,('Data Exhibit-2'!$B249*J249-'Data Exhibit-2'!$C249)/'Data Exhibit-2'!$B249)</f>
        <v>135.6995421</v>
      </c>
      <c r="L249" s="55">
        <f>MAX(0,'Data Exhibit-2'!$C249-'Data Exhibit-2'!$B249*'Data Exhibit-2'!$J249)</f>
        <v>0</v>
      </c>
      <c r="M249" s="54">
        <f>'Data Exhibit-2'!$L249/'Data Exhibit-2'!$B249</f>
        <v>0</v>
      </c>
      <c r="N249" s="55">
        <f>IF(AND(('Data Exhibit-2'!$M249&gt;0),('Data Exhibit-2'!$H249&lt;30)),1,0)</f>
        <v>0</v>
      </c>
      <c r="O249" s="55">
        <f>'Data Exhibit-2'!$N249*'Data Exhibit-2'!$L249</f>
        <v>0</v>
      </c>
    </row>
    <row r="250" ht="12.0" customHeight="1">
      <c r="A250" s="53">
        <v>32263.160695685445</v>
      </c>
      <c r="B250" s="54">
        <v>40.840360000000004</v>
      </c>
      <c r="C250" s="54">
        <v>1016.9966298492002</v>
      </c>
      <c r="D250" s="55">
        <v>66.0</v>
      </c>
      <c r="E250" s="56">
        <v>-0.2</v>
      </c>
      <c r="F250" s="55">
        <v>1.0</v>
      </c>
      <c r="G250" s="55">
        <v>0.9</v>
      </c>
      <c r="H250" s="55">
        <v>13.0</v>
      </c>
      <c r="I250" s="57"/>
      <c r="J250" s="55">
        <f>('Data Exhibit-2'!$D250+'Data Exhibit-2'!$D250*'Data Exhibit-2'!$E250)*'Data Exhibit-2'!$G250</f>
        <v>47.52</v>
      </c>
      <c r="K250" s="55">
        <f>MAX(0,('Data Exhibit-2'!$B250*J250-'Data Exhibit-2'!$C250)/'Data Exhibit-2'!$B250)</f>
        <v>22.61824522</v>
      </c>
      <c r="L250" s="55">
        <f>MAX(0,'Data Exhibit-2'!$C250-'Data Exhibit-2'!$B250*'Data Exhibit-2'!$J250)</f>
        <v>0</v>
      </c>
      <c r="M250" s="54">
        <f>'Data Exhibit-2'!$L250/'Data Exhibit-2'!$B250</f>
        <v>0</v>
      </c>
      <c r="N250" s="55">
        <f>IF(AND(('Data Exhibit-2'!$M250&gt;0),('Data Exhibit-2'!$H250&lt;30)),1,0)</f>
        <v>0</v>
      </c>
      <c r="O250" s="55">
        <f>'Data Exhibit-2'!$N250*'Data Exhibit-2'!$L250</f>
        <v>0</v>
      </c>
    </row>
    <row r="251" ht="12.0" customHeight="1">
      <c r="A251" s="53">
        <v>64875.99646524623</v>
      </c>
      <c r="B251" s="54">
        <v>24.673000000000002</v>
      </c>
      <c r="C251" s="54">
        <v>3929.3236050420005</v>
      </c>
      <c r="D251" s="55">
        <v>146.0</v>
      </c>
      <c r="E251" s="56">
        <v>-0.7</v>
      </c>
      <c r="F251" s="55">
        <v>1.0</v>
      </c>
      <c r="G251" s="55">
        <v>0.82</v>
      </c>
      <c r="H251" s="55">
        <v>33.0</v>
      </c>
      <c r="I251" s="57"/>
      <c r="J251" s="55">
        <f>('Data Exhibit-2'!$D251+'Data Exhibit-2'!$D251*'Data Exhibit-2'!$E251)*'Data Exhibit-2'!$G251</f>
        <v>35.916</v>
      </c>
      <c r="K251" s="55">
        <f>MAX(0,('Data Exhibit-2'!$B251*J251-'Data Exhibit-2'!$C251)/'Data Exhibit-2'!$B251)</f>
        <v>0</v>
      </c>
      <c r="L251" s="55">
        <f>MAX(0,'Data Exhibit-2'!$C251-'Data Exhibit-2'!$B251*'Data Exhibit-2'!$J251)</f>
        <v>3043.168137</v>
      </c>
      <c r="M251" s="54">
        <f>'Data Exhibit-2'!$L251/'Data Exhibit-2'!$B251</f>
        <v>123.3400128</v>
      </c>
      <c r="N251" s="55">
        <f>IF(AND(('Data Exhibit-2'!$M251&gt;0),('Data Exhibit-2'!$H251&lt;30)),1,0)</f>
        <v>0</v>
      </c>
      <c r="O251" s="55">
        <f>'Data Exhibit-2'!$N251*'Data Exhibit-2'!$L251</f>
        <v>0</v>
      </c>
    </row>
    <row r="252" ht="12.0" customHeight="1">
      <c r="A252" s="53">
        <v>4480.640121163737</v>
      </c>
      <c r="B252" s="54">
        <v>21.289950000000005</v>
      </c>
      <c r="C252" s="54">
        <v>5293.999017361444</v>
      </c>
      <c r="D252" s="55">
        <v>178.0</v>
      </c>
      <c r="E252" s="56">
        <v>1.5</v>
      </c>
      <c r="F252" s="55">
        <v>0.77</v>
      </c>
      <c r="G252" s="55">
        <v>1.03</v>
      </c>
      <c r="H252" s="55">
        <v>33.0</v>
      </c>
      <c r="I252" s="57"/>
      <c r="J252" s="55">
        <f>('Data Exhibit-2'!$D252+'Data Exhibit-2'!$D252*'Data Exhibit-2'!$E252)*'Data Exhibit-2'!$G252</f>
        <v>458.35</v>
      </c>
      <c r="K252" s="55">
        <f>MAX(0,('Data Exhibit-2'!$B252*J252-'Data Exhibit-2'!$C252)/'Data Exhibit-2'!$B252)</f>
        <v>209.6881188</v>
      </c>
      <c r="L252" s="55">
        <f>MAX(0,'Data Exhibit-2'!$C252-'Data Exhibit-2'!$B252*'Data Exhibit-2'!$J252)</f>
        <v>0</v>
      </c>
      <c r="M252" s="54">
        <f>'Data Exhibit-2'!$L252/'Data Exhibit-2'!$B252</f>
        <v>0</v>
      </c>
      <c r="N252" s="55">
        <f>IF(AND(('Data Exhibit-2'!$M252&gt;0),('Data Exhibit-2'!$H252&lt;30)),1,0)</f>
        <v>0</v>
      </c>
      <c r="O252" s="55">
        <f>'Data Exhibit-2'!$N252*'Data Exhibit-2'!$L252</f>
        <v>0</v>
      </c>
    </row>
    <row r="253" ht="12.0" customHeight="1">
      <c r="A253" s="53">
        <v>56096.26674899505</v>
      </c>
      <c r="B253" s="54">
        <v>25.2648</v>
      </c>
      <c r="C253" s="54">
        <v>4290.731071931036</v>
      </c>
      <c r="D253" s="55">
        <v>178.0</v>
      </c>
      <c r="E253" s="56">
        <v>1.2</v>
      </c>
      <c r="F253" s="55">
        <v>0.82</v>
      </c>
      <c r="G253" s="55">
        <v>0.74</v>
      </c>
      <c r="H253" s="55">
        <v>31.0</v>
      </c>
      <c r="I253" s="57"/>
      <c r="J253" s="55">
        <f>('Data Exhibit-2'!$D253+'Data Exhibit-2'!$D253*'Data Exhibit-2'!$E253)*'Data Exhibit-2'!$G253</f>
        <v>289.784</v>
      </c>
      <c r="K253" s="55">
        <f>MAX(0,('Data Exhibit-2'!$B253*J253-'Data Exhibit-2'!$C253)/'Data Exhibit-2'!$B253)</f>
        <v>119.9536007</v>
      </c>
      <c r="L253" s="55">
        <f>MAX(0,'Data Exhibit-2'!$C253-'Data Exhibit-2'!$B253*'Data Exhibit-2'!$J253)</f>
        <v>0</v>
      </c>
      <c r="M253" s="54">
        <f>'Data Exhibit-2'!$L253/'Data Exhibit-2'!$B253</f>
        <v>0</v>
      </c>
      <c r="N253" s="55">
        <f>IF(AND(('Data Exhibit-2'!$M253&gt;0),('Data Exhibit-2'!$H253&lt;30)),1,0)</f>
        <v>0</v>
      </c>
      <c r="O253" s="55">
        <f>'Data Exhibit-2'!$N253*'Data Exhibit-2'!$L253</f>
        <v>0</v>
      </c>
    </row>
    <row r="254" ht="12.0" customHeight="1">
      <c r="A254" s="53">
        <v>68937.24966412561</v>
      </c>
      <c r="B254" s="54">
        <v>10.824660000000002</v>
      </c>
      <c r="C254" s="54">
        <v>1302.5760186384</v>
      </c>
      <c r="D254" s="55">
        <v>138.0</v>
      </c>
      <c r="E254" s="56">
        <v>-0.7</v>
      </c>
      <c r="F254" s="55">
        <v>1.0</v>
      </c>
      <c r="G254" s="55">
        <v>0.8</v>
      </c>
      <c r="H254" s="55">
        <v>31.0</v>
      </c>
      <c r="I254" s="57"/>
      <c r="J254" s="55">
        <f>('Data Exhibit-2'!$D254+'Data Exhibit-2'!$D254*'Data Exhibit-2'!$E254)*'Data Exhibit-2'!$G254</f>
        <v>33.12</v>
      </c>
      <c r="K254" s="55">
        <f>MAX(0,('Data Exhibit-2'!$B254*J254-'Data Exhibit-2'!$C254)/'Data Exhibit-2'!$B254)</f>
        <v>0</v>
      </c>
      <c r="L254" s="55">
        <f>MAX(0,'Data Exhibit-2'!$C254-'Data Exhibit-2'!$B254*'Data Exhibit-2'!$J254)</f>
        <v>944.0632794</v>
      </c>
      <c r="M254" s="54">
        <f>'Data Exhibit-2'!$L254/'Data Exhibit-2'!$B254</f>
        <v>87.21412769</v>
      </c>
      <c r="N254" s="55">
        <f>IF(AND(('Data Exhibit-2'!$M254&gt;0),('Data Exhibit-2'!$H254&lt;30)),1,0)</f>
        <v>0</v>
      </c>
      <c r="O254" s="55">
        <f>'Data Exhibit-2'!$N254*'Data Exhibit-2'!$L254</f>
        <v>0</v>
      </c>
    </row>
    <row r="255" ht="12.0" customHeight="1">
      <c r="A255" s="53">
        <v>19299.526822133605</v>
      </c>
      <c r="B255" s="54">
        <v>7.623</v>
      </c>
      <c r="C255" s="54">
        <v>1240.9358430993336</v>
      </c>
      <c r="D255" s="55">
        <v>178.0</v>
      </c>
      <c r="E255" s="56">
        <v>0.5</v>
      </c>
      <c r="F255" s="55">
        <v>1.0</v>
      </c>
      <c r="G255" s="55">
        <v>0.74</v>
      </c>
      <c r="H255" s="55">
        <v>23.0</v>
      </c>
      <c r="I255" s="57"/>
      <c r="J255" s="55">
        <f>('Data Exhibit-2'!$D255+'Data Exhibit-2'!$D255*'Data Exhibit-2'!$E255)*'Data Exhibit-2'!$G255</f>
        <v>197.58</v>
      </c>
      <c r="K255" s="55">
        <f>MAX(0,('Data Exhibit-2'!$B255*J255-'Data Exhibit-2'!$C255)/'Data Exhibit-2'!$B255)</f>
        <v>34.79161707</v>
      </c>
      <c r="L255" s="55">
        <f>MAX(0,'Data Exhibit-2'!$C255-'Data Exhibit-2'!$B255*'Data Exhibit-2'!$J255)</f>
        <v>0</v>
      </c>
      <c r="M255" s="54">
        <f>'Data Exhibit-2'!$L255/'Data Exhibit-2'!$B255</f>
        <v>0</v>
      </c>
      <c r="N255" s="55">
        <f>IF(AND(('Data Exhibit-2'!$M255&gt;0),('Data Exhibit-2'!$H255&lt;30)),1,0)</f>
        <v>0</v>
      </c>
      <c r="O255" s="55">
        <f>'Data Exhibit-2'!$N255*'Data Exhibit-2'!$L255</f>
        <v>0</v>
      </c>
    </row>
    <row r="256" ht="12.0" customHeight="1">
      <c r="A256" s="53">
        <v>13827.44534312803</v>
      </c>
      <c r="B256" s="54">
        <v>6.34865</v>
      </c>
      <c r="C256" s="54">
        <v>3359.445933931033</v>
      </c>
      <c r="D256" s="55">
        <v>178.0</v>
      </c>
      <c r="E256" s="56">
        <v>0.2</v>
      </c>
      <c r="F256" s="55">
        <v>0.82</v>
      </c>
      <c r="G256" s="55">
        <v>2.33</v>
      </c>
      <c r="H256" s="55">
        <v>31.0</v>
      </c>
      <c r="I256" s="57"/>
      <c r="J256" s="55">
        <f>('Data Exhibit-2'!$D256+'Data Exhibit-2'!$D256*'Data Exhibit-2'!$E256)*'Data Exhibit-2'!$G256</f>
        <v>497.688</v>
      </c>
      <c r="K256" s="55">
        <f>MAX(0,('Data Exhibit-2'!$B256*J256-'Data Exhibit-2'!$C256)/'Data Exhibit-2'!$B256)</f>
        <v>0</v>
      </c>
      <c r="L256" s="55">
        <f>MAX(0,'Data Exhibit-2'!$C256-'Data Exhibit-2'!$B256*'Data Exhibit-2'!$J256)</f>
        <v>199.7990127</v>
      </c>
      <c r="M256" s="54">
        <f>'Data Exhibit-2'!$L256/'Data Exhibit-2'!$B256</f>
        <v>31.47110216</v>
      </c>
      <c r="N256" s="55">
        <f>IF(AND(('Data Exhibit-2'!$M256&gt;0),('Data Exhibit-2'!$H256&lt;30)),1,0)</f>
        <v>0</v>
      </c>
      <c r="O256" s="55">
        <f>'Data Exhibit-2'!$N256*'Data Exhibit-2'!$L256</f>
        <v>0</v>
      </c>
    </row>
    <row r="257" ht="12.0" customHeight="1">
      <c r="A257" s="53">
        <v>79319.56158546293</v>
      </c>
      <c r="B257" s="54">
        <v>17.138</v>
      </c>
      <c r="C257" s="54">
        <v>9424.372392908</v>
      </c>
      <c r="D257" s="55">
        <v>212.0</v>
      </c>
      <c r="E257" s="56">
        <v>0.6</v>
      </c>
      <c r="F257" s="55">
        <v>1.0</v>
      </c>
      <c r="G257" s="55">
        <v>1.99</v>
      </c>
      <c r="H257" s="55">
        <v>33.0</v>
      </c>
      <c r="I257" s="57"/>
      <c r="J257" s="55">
        <f>('Data Exhibit-2'!$D257+'Data Exhibit-2'!$D257*'Data Exhibit-2'!$E257)*'Data Exhibit-2'!$G257</f>
        <v>675.008</v>
      </c>
      <c r="K257" s="55">
        <f>MAX(0,('Data Exhibit-2'!$B257*J257-'Data Exhibit-2'!$C257)/'Data Exhibit-2'!$B257)</f>
        <v>125.0971357</v>
      </c>
      <c r="L257" s="55">
        <f>MAX(0,'Data Exhibit-2'!$C257-'Data Exhibit-2'!$B257*'Data Exhibit-2'!$J257)</f>
        <v>0</v>
      </c>
      <c r="M257" s="54">
        <f>'Data Exhibit-2'!$L257/'Data Exhibit-2'!$B257</f>
        <v>0</v>
      </c>
      <c r="N257" s="55">
        <f>IF(AND(('Data Exhibit-2'!$M257&gt;0),('Data Exhibit-2'!$H257&lt;30)),1,0)</f>
        <v>0</v>
      </c>
      <c r="O257" s="55">
        <f>'Data Exhibit-2'!$N257*'Data Exhibit-2'!$L257</f>
        <v>0</v>
      </c>
    </row>
    <row r="258" ht="12.0" customHeight="1">
      <c r="A258" s="53">
        <v>3917.7750204691497</v>
      </c>
      <c r="B258" s="54">
        <v>5.47624</v>
      </c>
      <c r="C258" s="54">
        <v>1663.1949001535997</v>
      </c>
      <c r="D258" s="55">
        <v>236.0</v>
      </c>
      <c r="E258" s="56">
        <v>0.2</v>
      </c>
      <c r="F258" s="55">
        <v>1.0</v>
      </c>
      <c r="G258" s="55">
        <v>0.72</v>
      </c>
      <c r="H258" s="55">
        <v>45.0</v>
      </c>
      <c r="I258" s="57"/>
      <c r="J258" s="55">
        <f>('Data Exhibit-2'!$D258+'Data Exhibit-2'!$D258*'Data Exhibit-2'!$E258)*'Data Exhibit-2'!$G258</f>
        <v>203.904</v>
      </c>
      <c r="K258" s="55">
        <f>MAX(0,('Data Exhibit-2'!$B258*J258-'Data Exhibit-2'!$C258)/'Data Exhibit-2'!$B258)</f>
        <v>0</v>
      </c>
      <c r="L258" s="55">
        <f>MAX(0,'Data Exhibit-2'!$C258-'Data Exhibit-2'!$B258*'Data Exhibit-2'!$J258)</f>
        <v>546.5676592</v>
      </c>
      <c r="M258" s="54">
        <f>'Data Exhibit-2'!$L258/'Data Exhibit-2'!$B258</f>
        <v>99.80710473</v>
      </c>
      <c r="N258" s="55">
        <f>IF(AND(('Data Exhibit-2'!$M258&gt;0),('Data Exhibit-2'!$H258&lt;30)),1,0)</f>
        <v>0</v>
      </c>
      <c r="O258" s="55">
        <f>'Data Exhibit-2'!$N258*'Data Exhibit-2'!$L258</f>
        <v>0</v>
      </c>
    </row>
    <row r="259" ht="12.0" customHeight="1">
      <c r="A259" s="53">
        <v>12445.282901704135</v>
      </c>
      <c r="B259" s="54">
        <v>11.583</v>
      </c>
      <c r="C259" s="54">
        <v>1062.8666169</v>
      </c>
      <c r="D259" s="55">
        <v>170.0</v>
      </c>
      <c r="E259" s="56">
        <v>0.2</v>
      </c>
      <c r="F259" s="55">
        <v>1.0</v>
      </c>
      <c r="G259" s="55">
        <v>0.77</v>
      </c>
      <c r="H259" s="55">
        <v>20.0</v>
      </c>
      <c r="I259" s="57"/>
      <c r="J259" s="55">
        <f>('Data Exhibit-2'!$D259+'Data Exhibit-2'!$D259*'Data Exhibit-2'!$E259)*'Data Exhibit-2'!$G259</f>
        <v>157.08</v>
      </c>
      <c r="K259" s="55">
        <f>MAX(0,('Data Exhibit-2'!$B259*J259-'Data Exhibit-2'!$C259)/'Data Exhibit-2'!$B259)</f>
        <v>65.31909031</v>
      </c>
      <c r="L259" s="55">
        <f>MAX(0,'Data Exhibit-2'!$C259-'Data Exhibit-2'!$B259*'Data Exhibit-2'!$J259)</f>
        <v>0</v>
      </c>
      <c r="M259" s="54">
        <f>'Data Exhibit-2'!$L259/'Data Exhibit-2'!$B259</f>
        <v>0</v>
      </c>
      <c r="N259" s="55">
        <f>IF(AND(('Data Exhibit-2'!$M259&gt;0),('Data Exhibit-2'!$H259&lt;30)),1,0)</f>
        <v>0</v>
      </c>
      <c r="O259" s="55">
        <f>'Data Exhibit-2'!$N259*'Data Exhibit-2'!$L259</f>
        <v>0</v>
      </c>
    </row>
    <row r="260" ht="12.0" customHeight="1">
      <c r="A260" s="53">
        <v>30822.316358982425</v>
      </c>
      <c r="B260" s="54">
        <v>6.897044</v>
      </c>
      <c r="C260" s="54">
        <v>1708.3501464889923</v>
      </c>
      <c r="D260" s="55">
        <v>244.0</v>
      </c>
      <c r="E260" s="56">
        <v>-0.2</v>
      </c>
      <c r="F260" s="55">
        <v>0.75</v>
      </c>
      <c r="G260" s="55">
        <v>0.79</v>
      </c>
      <c r="H260" s="55">
        <v>33.0</v>
      </c>
      <c r="I260" s="57"/>
      <c r="J260" s="55">
        <f>('Data Exhibit-2'!$D260+'Data Exhibit-2'!$D260*'Data Exhibit-2'!$E260)*'Data Exhibit-2'!$G260</f>
        <v>154.208</v>
      </c>
      <c r="K260" s="55">
        <f>MAX(0,('Data Exhibit-2'!$B260*J260-'Data Exhibit-2'!$C260)/'Data Exhibit-2'!$B260)</f>
        <v>0</v>
      </c>
      <c r="L260" s="55">
        <f>MAX(0,'Data Exhibit-2'!$C260-'Data Exhibit-2'!$B260*'Data Exhibit-2'!$J260)</f>
        <v>644.7707853</v>
      </c>
      <c r="M260" s="54">
        <f>'Data Exhibit-2'!$L260/'Data Exhibit-2'!$B260</f>
        <v>93.48509091</v>
      </c>
      <c r="N260" s="55">
        <f>IF(AND(('Data Exhibit-2'!$M260&gt;0),('Data Exhibit-2'!$H260&lt;30)),1,0)</f>
        <v>0</v>
      </c>
      <c r="O260" s="55">
        <f>'Data Exhibit-2'!$N260*'Data Exhibit-2'!$L260</f>
        <v>0</v>
      </c>
    </row>
    <row r="261" ht="12.0" customHeight="1">
      <c r="A261" s="53">
        <v>28524.55906849707</v>
      </c>
      <c r="B261" s="54">
        <v>5.58404</v>
      </c>
      <c r="C261" s="54">
        <v>835.339104709771</v>
      </c>
      <c r="D261" s="55">
        <v>178.0</v>
      </c>
      <c r="E261" s="56">
        <v>0.2</v>
      </c>
      <c r="F261" s="55">
        <v>0.85</v>
      </c>
      <c r="G261" s="55">
        <v>1.23</v>
      </c>
      <c r="H261" s="55">
        <v>13.0</v>
      </c>
      <c r="I261" s="57"/>
      <c r="J261" s="55">
        <f>('Data Exhibit-2'!$D261+'Data Exhibit-2'!$D261*'Data Exhibit-2'!$E261)*'Data Exhibit-2'!$G261</f>
        <v>262.728</v>
      </c>
      <c r="K261" s="55">
        <f>MAX(0,('Data Exhibit-2'!$B261*J261-'Data Exhibit-2'!$C261)/'Data Exhibit-2'!$B261)</f>
        <v>113.1339597</v>
      </c>
      <c r="L261" s="55">
        <f>MAX(0,'Data Exhibit-2'!$C261-'Data Exhibit-2'!$B261*'Data Exhibit-2'!$J261)</f>
        <v>0</v>
      </c>
      <c r="M261" s="54">
        <f>'Data Exhibit-2'!$L261/'Data Exhibit-2'!$B261</f>
        <v>0</v>
      </c>
      <c r="N261" s="55">
        <f>IF(AND(('Data Exhibit-2'!$M261&gt;0),('Data Exhibit-2'!$H261&lt;30)),1,0)</f>
        <v>0</v>
      </c>
      <c r="O261" s="55">
        <f>'Data Exhibit-2'!$N261*'Data Exhibit-2'!$L261</f>
        <v>0</v>
      </c>
    </row>
    <row r="262" ht="12.0" customHeight="1">
      <c r="A262" s="53">
        <v>12159.11518315893</v>
      </c>
      <c r="B262" s="54">
        <v>9.13671</v>
      </c>
      <c r="C262" s="54">
        <v>1770.6570993954067</v>
      </c>
      <c r="D262" s="55">
        <v>146.0</v>
      </c>
      <c r="E262" s="56">
        <v>0.4</v>
      </c>
      <c r="F262" s="55">
        <v>0.8</v>
      </c>
      <c r="G262" s="55">
        <v>0.78</v>
      </c>
      <c r="H262" s="55">
        <v>46.0</v>
      </c>
      <c r="I262" s="57"/>
      <c r="J262" s="55">
        <f>('Data Exhibit-2'!$D262+'Data Exhibit-2'!$D262*'Data Exhibit-2'!$E262)*'Data Exhibit-2'!$G262</f>
        <v>159.432</v>
      </c>
      <c r="K262" s="55">
        <f>MAX(0,('Data Exhibit-2'!$B262*J262-'Data Exhibit-2'!$C262)/'Data Exhibit-2'!$B262)</f>
        <v>0</v>
      </c>
      <c r="L262" s="55">
        <f>MAX(0,'Data Exhibit-2'!$C262-'Data Exhibit-2'!$B262*'Data Exhibit-2'!$J262)</f>
        <v>313.9731507</v>
      </c>
      <c r="M262" s="54">
        <f>'Data Exhibit-2'!$L262/'Data Exhibit-2'!$B262</f>
        <v>34.36391772</v>
      </c>
      <c r="N262" s="55">
        <f>IF(AND(('Data Exhibit-2'!$M262&gt;0),('Data Exhibit-2'!$H262&lt;30)),1,0)</f>
        <v>0</v>
      </c>
      <c r="O262" s="55">
        <f>'Data Exhibit-2'!$N262*'Data Exhibit-2'!$L262</f>
        <v>0</v>
      </c>
    </row>
    <row r="263" ht="12.0" customHeight="1">
      <c r="A263" s="53">
        <v>64627.18513751161</v>
      </c>
      <c r="B263" s="54">
        <v>6.34865</v>
      </c>
      <c r="C263" s="54">
        <v>1014.1361600304</v>
      </c>
      <c r="D263" s="55">
        <v>146.0</v>
      </c>
      <c r="E263" s="56">
        <v>-0.4</v>
      </c>
      <c r="F263" s="55">
        <v>1.0</v>
      </c>
      <c r="G263" s="55">
        <v>0.96</v>
      </c>
      <c r="H263" s="55">
        <v>31.0</v>
      </c>
      <c r="I263" s="57"/>
      <c r="J263" s="55">
        <f>('Data Exhibit-2'!$D263+'Data Exhibit-2'!$D263*'Data Exhibit-2'!$E263)*'Data Exhibit-2'!$G263</f>
        <v>84.096</v>
      </c>
      <c r="K263" s="55">
        <f>MAX(0,('Data Exhibit-2'!$B263*J263-'Data Exhibit-2'!$C263)/'Data Exhibit-2'!$B263)</f>
        <v>0</v>
      </c>
      <c r="L263" s="55">
        <f>MAX(0,'Data Exhibit-2'!$C263-'Data Exhibit-2'!$B263*'Data Exhibit-2'!$J263)</f>
        <v>480.2400896</v>
      </c>
      <c r="M263" s="54">
        <f>'Data Exhibit-2'!$L263/'Data Exhibit-2'!$B263</f>
        <v>75.64444246</v>
      </c>
      <c r="N263" s="55">
        <f>IF(AND(('Data Exhibit-2'!$M263&gt;0),('Data Exhibit-2'!$H263&lt;30)),1,0)</f>
        <v>0</v>
      </c>
      <c r="O263" s="55">
        <f>'Data Exhibit-2'!$N263*'Data Exhibit-2'!$L263</f>
        <v>0</v>
      </c>
    </row>
    <row r="264" ht="12.0" customHeight="1">
      <c r="A264" s="53">
        <v>54440.079795034566</v>
      </c>
      <c r="B264" s="54">
        <v>10.761201</v>
      </c>
      <c r="C264" s="54">
        <v>3740.021709347506</v>
      </c>
      <c r="D264" s="55">
        <v>284.0</v>
      </c>
      <c r="E264" s="56">
        <v>0.6</v>
      </c>
      <c r="F264" s="55">
        <v>1.0</v>
      </c>
      <c r="G264" s="55">
        <v>0.87</v>
      </c>
      <c r="H264" s="55">
        <v>33.0</v>
      </c>
      <c r="I264" s="57"/>
      <c r="J264" s="55">
        <f>('Data Exhibit-2'!$D264+'Data Exhibit-2'!$D264*'Data Exhibit-2'!$E264)*'Data Exhibit-2'!$G264</f>
        <v>395.328</v>
      </c>
      <c r="K264" s="55">
        <f>MAX(0,('Data Exhibit-2'!$B264*J264-'Data Exhibit-2'!$C264)/'Data Exhibit-2'!$B264)</f>
        <v>47.78113145</v>
      </c>
      <c r="L264" s="55">
        <f>MAX(0,'Data Exhibit-2'!$C264-'Data Exhibit-2'!$B264*'Data Exhibit-2'!$J264)</f>
        <v>0</v>
      </c>
      <c r="M264" s="54">
        <f>'Data Exhibit-2'!$L264/'Data Exhibit-2'!$B264</f>
        <v>0</v>
      </c>
      <c r="N264" s="55">
        <f>IF(AND(('Data Exhibit-2'!$M264&gt;0),('Data Exhibit-2'!$H264&lt;30)),1,0)</f>
        <v>0</v>
      </c>
      <c r="O264" s="55">
        <f>'Data Exhibit-2'!$N264*'Data Exhibit-2'!$L264</f>
        <v>0</v>
      </c>
    </row>
    <row r="265" ht="12.0" customHeight="1">
      <c r="A265" s="53">
        <v>14865.093250415395</v>
      </c>
      <c r="B265" s="54">
        <v>5.228300000000001</v>
      </c>
      <c r="C265" s="54">
        <v>1049.805676388098</v>
      </c>
      <c r="D265" s="55">
        <v>178.0</v>
      </c>
      <c r="E265" s="56">
        <v>-0.1</v>
      </c>
      <c r="F265" s="55">
        <v>0.75</v>
      </c>
      <c r="G265" s="55">
        <v>1.34</v>
      </c>
      <c r="H265" s="55">
        <v>23.0</v>
      </c>
      <c r="I265" s="57"/>
      <c r="J265" s="55">
        <f>('Data Exhibit-2'!$D265+'Data Exhibit-2'!$D265*'Data Exhibit-2'!$E265)*'Data Exhibit-2'!$G265</f>
        <v>214.668</v>
      </c>
      <c r="K265" s="55">
        <f>MAX(0,('Data Exhibit-2'!$B265*J265-'Data Exhibit-2'!$C265)/'Data Exhibit-2'!$B265)</f>
        <v>13.87506991</v>
      </c>
      <c r="L265" s="55">
        <f>MAX(0,'Data Exhibit-2'!$C265-'Data Exhibit-2'!$B265*'Data Exhibit-2'!$J265)</f>
        <v>0</v>
      </c>
      <c r="M265" s="54">
        <f>'Data Exhibit-2'!$L265/'Data Exhibit-2'!$B265</f>
        <v>0</v>
      </c>
      <c r="N265" s="55">
        <f>IF(AND(('Data Exhibit-2'!$M265&gt;0),('Data Exhibit-2'!$H265&lt;30)),1,0)</f>
        <v>0</v>
      </c>
      <c r="O265" s="55">
        <f>'Data Exhibit-2'!$N265*'Data Exhibit-2'!$L265</f>
        <v>0</v>
      </c>
    </row>
    <row r="266" ht="12.0" customHeight="1">
      <c r="A266" s="53">
        <v>59540.86287233654</v>
      </c>
      <c r="B266" s="54">
        <v>12.620905</v>
      </c>
      <c r="C266" s="54">
        <v>9171.459830668411</v>
      </c>
      <c r="D266" s="55">
        <v>268.0</v>
      </c>
      <c r="E266" s="56">
        <v>0.2</v>
      </c>
      <c r="F266" s="55">
        <v>1.0</v>
      </c>
      <c r="G266" s="55">
        <v>0.73</v>
      </c>
      <c r="H266" s="55">
        <v>87.0</v>
      </c>
      <c r="I266" s="57"/>
      <c r="J266" s="55">
        <f>('Data Exhibit-2'!$D266+'Data Exhibit-2'!$D266*'Data Exhibit-2'!$E266)*'Data Exhibit-2'!$G266</f>
        <v>234.768</v>
      </c>
      <c r="K266" s="55">
        <f>MAX(0,('Data Exhibit-2'!$B266*J266-'Data Exhibit-2'!$C266)/'Data Exhibit-2'!$B266)</f>
        <v>0</v>
      </c>
      <c r="L266" s="55">
        <f>MAX(0,'Data Exhibit-2'!$C266-'Data Exhibit-2'!$B266*'Data Exhibit-2'!$J266)</f>
        <v>6208.475206</v>
      </c>
      <c r="M266" s="54">
        <f>'Data Exhibit-2'!$L266/'Data Exhibit-2'!$B266</f>
        <v>491.9199697</v>
      </c>
      <c r="N266" s="55">
        <f>IF(AND(('Data Exhibit-2'!$M266&gt;0),('Data Exhibit-2'!$H266&lt;30)),1,0)</f>
        <v>0</v>
      </c>
      <c r="O266" s="55">
        <f>'Data Exhibit-2'!$N266*'Data Exhibit-2'!$L266</f>
        <v>0</v>
      </c>
    </row>
    <row r="267" ht="12.0" customHeight="1">
      <c r="A267" s="53">
        <v>89016.80092913331</v>
      </c>
      <c r="B267" s="54">
        <v>16.10631</v>
      </c>
      <c r="C267" s="54">
        <v>8122.2043445835625</v>
      </c>
      <c r="D267" s="55">
        <v>252.0</v>
      </c>
      <c r="E267" s="56">
        <v>-0.4</v>
      </c>
      <c r="F267" s="55">
        <v>1.0</v>
      </c>
      <c r="G267" s="55">
        <v>1.07</v>
      </c>
      <c r="H267" s="55">
        <v>46.0</v>
      </c>
      <c r="I267" s="57"/>
      <c r="J267" s="55">
        <f>('Data Exhibit-2'!$D267+'Data Exhibit-2'!$D267*'Data Exhibit-2'!$E267)*'Data Exhibit-2'!$G267</f>
        <v>161.784</v>
      </c>
      <c r="K267" s="55">
        <f>MAX(0,('Data Exhibit-2'!$B267*J267-'Data Exhibit-2'!$C267)/'Data Exhibit-2'!$B267)</f>
        <v>0</v>
      </c>
      <c r="L267" s="55">
        <f>MAX(0,'Data Exhibit-2'!$C267-'Data Exhibit-2'!$B267*'Data Exhibit-2'!$J267)</f>
        <v>5516.461088</v>
      </c>
      <c r="M267" s="54">
        <f>'Data Exhibit-2'!$L267/'Data Exhibit-2'!$B267</f>
        <v>342.5030989</v>
      </c>
      <c r="N267" s="55">
        <f>IF(AND(('Data Exhibit-2'!$M267&gt;0),('Data Exhibit-2'!$H267&lt;30)),1,0)</f>
        <v>0</v>
      </c>
      <c r="O267" s="55">
        <f>'Data Exhibit-2'!$N267*'Data Exhibit-2'!$L267</f>
        <v>0</v>
      </c>
    </row>
    <row r="268" ht="12.0" customHeight="1">
      <c r="A268" s="53">
        <v>46105.67189540382</v>
      </c>
      <c r="B268" s="54">
        <v>11.941809000000001</v>
      </c>
      <c r="C268" s="54">
        <v>1543.7231201422803</v>
      </c>
      <c r="D268" s="55">
        <v>252.0</v>
      </c>
      <c r="E268" s="56">
        <v>0.8</v>
      </c>
      <c r="F268" s="55">
        <v>1.0</v>
      </c>
      <c r="G268" s="55">
        <v>0.73</v>
      </c>
      <c r="H268" s="55">
        <v>20.0</v>
      </c>
      <c r="I268" s="57"/>
      <c r="J268" s="55">
        <f>('Data Exhibit-2'!$D268+'Data Exhibit-2'!$D268*'Data Exhibit-2'!$E268)*'Data Exhibit-2'!$G268</f>
        <v>331.128</v>
      </c>
      <c r="K268" s="55">
        <f>MAX(0,('Data Exhibit-2'!$B268*J268-'Data Exhibit-2'!$C268)/'Data Exhibit-2'!$B268)</f>
        <v>201.8575419</v>
      </c>
      <c r="L268" s="55">
        <f>MAX(0,'Data Exhibit-2'!$C268-'Data Exhibit-2'!$B268*'Data Exhibit-2'!$J268)</f>
        <v>0</v>
      </c>
      <c r="M268" s="54">
        <f>'Data Exhibit-2'!$L268/'Data Exhibit-2'!$B268</f>
        <v>0</v>
      </c>
      <c r="N268" s="55">
        <f>IF(AND(('Data Exhibit-2'!$M268&gt;0),('Data Exhibit-2'!$H268&lt;30)),1,0)</f>
        <v>0</v>
      </c>
      <c r="O268" s="55">
        <f>'Data Exhibit-2'!$N268*'Data Exhibit-2'!$L268</f>
        <v>0</v>
      </c>
    </row>
    <row r="269" ht="12.0" customHeight="1">
      <c r="A269" s="53">
        <v>21179.05748783262</v>
      </c>
      <c r="B269" s="54">
        <v>31.498511000000004</v>
      </c>
      <c r="C269" s="54">
        <v>8676.261744498923</v>
      </c>
      <c r="D269" s="55">
        <v>260.0</v>
      </c>
      <c r="E269" s="56">
        <v>1.5</v>
      </c>
      <c r="F269" s="55">
        <v>1.0</v>
      </c>
      <c r="G269" s="55">
        <v>0.92</v>
      </c>
      <c r="H269" s="55">
        <v>29.0</v>
      </c>
      <c r="I269" s="57"/>
      <c r="J269" s="55">
        <f>('Data Exhibit-2'!$D269+'Data Exhibit-2'!$D269*'Data Exhibit-2'!$E269)*'Data Exhibit-2'!$G269</f>
        <v>598</v>
      </c>
      <c r="K269" s="55">
        <f>MAX(0,('Data Exhibit-2'!$B269*J269-'Data Exhibit-2'!$C269)/'Data Exhibit-2'!$B269)</f>
        <v>322.5500987</v>
      </c>
      <c r="L269" s="55">
        <f>MAX(0,'Data Exhibit-2'!$C269-'Data Exhibit-2'!$B269*'Data Exhibit-2'!$J269)</f>
        <v>0</v>
      </c>
      <c r="M269" s="54">
        <f>'Data Exhibit-2'!$L269/'Data Exhibit-2'!$B269</f>
        <v>0</v>
      </c>
      <c r="N269" s="55">
        <f>IF(AND(('Data Exhibit-2'!$M269&gt;0),('Data Exhibit-2'!$H269&lt;30)),1,0)</f>
        <v>0</v>
      </c>
      <c r="O269" s="55">
        <f>'Data Exhibit-2'!$N269*'Data Exhibit-2'!$L269</f>
        <v>0</v>
      </c>
    </row>
    <row r="270" ht="12.0" customHeight="1">
      <c r="A270" s="53">
        <v>37920.10879016295</v>
      </c>
      <c r="B270" s="54">
        <v>7.238</v>
      </c>
      <c r="C270" s="54">
        <v>1271.7175370900002</v>
      </c>
      <c r="D270" s="55">
        <v>154.0</v>
      </c>
      <c r="E270" s="56">
        <v>0.2</v>
      </c>
      <c r="F270" s="55">
        <v>1.0</v>
      </c>
      <c r="G270" s="55">
        <v>0.95</v>
      </c>
      <c r="H270" s="55">
        <v>23.0</v>
      </c>
      <c r="I270" s="57"/>
      <c r="J270" s="55">
        <f>('Data Exhibit-2'!$D270+'Data Exhibit-2'!$D270*'Data Exhibit-2'!$E270)*'Data Exhibit-2'!$G270</f>
        <v>175.56</v>
      </c>
      <c r="K270" s="55">
        <f>MAX(0,('Data Exhibit-2'!$B270*J270-'Data Exhibit-2'!$C270)/'Data Exhibit-2'!$B270)</f>
        <v>0</v>
      </c>
      <c r="L270" s="55">
        <f>MAX(0,'Data Exhibit-2'!$C270-'Data Exhibit-2'!$B270*'Data Exhibit-2'!$J270)</f>
        <v>1.01425709</v>
      </c>
      <c r="M270" s="54">
        <f>'Data Exhibit-2'!$L270/'Data Exhibit-2'!$B270</f>
        <v>0.1401294681</v>
      </c>
      <c r="N270" s="55">
        <f>IF(AND(('Data Exhibit-2'!$M270&gt;0),('Data Exhibit-2'!$H270&lt;30)),1,0)</f>
        <v>1</v>
      </c>
      <c r="O270" s="55">
        <f>'Data Exhibit-2'!$N270*'Data Exhibit-2'!$L270</f>
        <v>1.01425709</v>
      </c>
    </row>
    <row r="271" ht="12.0" customHeight="1">
      <c r="A271" s="53">
        <v>91715.26173956698</v>
      </c>
      <c r="B271" s="54">
        <v>8.860225000000002</v>
      </c>
      <c r="C271" s="54">
        <v>1520.3571561191884</v>
      </c>
      <c r="D271" s="55">
        <v>300.0</v>
      </c>
      <c r="E271" s="56">
        <v>-0.2</v>
      </c>
      <c r="F271" s="55">
        <v>0.82</v>
      </c>
      <c r="G271" s="55">
        <v>1.39</v>
      </c>
      <c r="H271" s="55">
        <v>12.0</v>
      </c>
      <c r="I271" s="57"/>
      <c r="J271" s="55">
        <f>('Data Exhibit-2'!$D271+'Data Exhibit-2'!$D271*'Data Exhibit-2'!$E271)*'Data Exhibit-2'!$G271</f>
        <v>333.6</v>
      </c>
      <c r="K271" s="55">
        <f>MAX(0,('Data Exhibit-2'!$B271*J271-'Data Exhibit-2'!$C271)/'Data Exhibit-2'!$B271)</f>
        <v>162.0064845</v>
      </c>
      <c r="L271" s="55">
        <f>MAX(0,'Data Exhibit-2'!$C271-'Data Exhibit-2'!$B271*'Data Exhibit-2'!$J271)</f>
        <v>0</v>
      </c>
      <c r="M271" s="54">
        <f>'Data Exhibit-2'!$L271/'Data Exhibit-2'!$B271</f>
        <v>0</v>
      </c>
      <c r="N271" s="55">
        <f>IF(AND(('Data Exhibit-2'!$M271&gt;0),('Data Exhibit-2'!$H271&lt;30)),1,0)</f>
        <v>0</v>
      </c>
      <c r="O271" s="55">
        <f>'Data Exhibit-2'!$N271*'Data Exhibit-2'!$L271</f>
        <v>0</v>
      </c>
    </row>
    <row r="272" ht="12.0" customHeight="1">
      <c r="A272" s="53">
        <v>49986.20613828915</v>
      </c>
      <c r="B272" s="54">
        <v>10.266872000000001</v>
      </c>
      <c r="C272" s="54">
        <v>820.6282251392208</v>
      </c>
      <c r="D272" s="55">
        <v>106.0</v>
      </c>
      <c r="E272" s="56">
        <v>0.8</v>
      </c>
      <c r="F272" s="55">
        <v>0.83</v>
      </c>
      <c r="G272" s="55">
        <v>0.71</v>
      </c>
      <c r="H272" s="55">
        <v>20.0</v>
      </c>
      <c r="I272" s="57"/>
      <c r="J272" s="55">
        <f>('Data Exhibit-2'!$D272+'Data Exhibit-2'!$D272*'Data Exhibit-2'!$E272)*'Data Exhibit-2'!$G272</f>
        <v>135.468</v>
      </c>
      <c r="K272" s="55">
        <f>MAX(0,('Data Exhibit-2'!$B272*J272-'Data Exhibit-2'!$C272)/'Data Exhibit-2'!$B272)</f>
        <v>55.53827796</v>
      </c>
      <c r="L272" s="55">
        <f>MAX(0,'Data Exhibit-2'!$C272-'Data Exhibit-2'!$B272*'Data Exhibit-2'!$J272)</f>
        <v>0</v>
      </c>
      <c r="M272" s="54">
        <f>'Data Exhibit-2'!$L272/'Data Exhibit-2'!$B272</f>
        <v>0</v>
      </c>
      <c r="N272" s="55">
        <f>IF(AND(('Data Exhibit-2'!$M272&gt;0),('Data Exhibit-2'!$H272&lt;30)),1,0)</f>
        <v>0</v>
      </c>
      <c r="O272" s="55">
        <f>'Data Exhibit-2'!$N272*'Data Exhibit-2'!$L272</f>
        <v>0</v>
      </c>
    </row>
    <row r="273" ht="12.0" customHeight="1">
      <c r="A273" s="53">
        <v>89243.7789232393</v>
      </c>
      <c r="B273" s="54">
        <v>16.16076</v>
      </c>
      <c r="C273" s="54">
        <v>5226.629686794121</v>
      </c>
      <c r="D273" s="55">
        <v>186.0</v>
      </c>
      <c r="E273" s="56">
        <v>1.2</v>
      </c>
      <c r="F273" s="55">
        <v>1.0</v>
      </c>
      <c r="G273" s="55">
        <v>1.31</v>
      </c>
      <c r="H273" s="55">
        <v>33.0</v>
      </c>
      <c r="I273" s="57"/>
      <c r="J273" s="55">
        <f>('Data Exhibit-2'!$D273+'Data Exhibit-2'!$D273*'Data Exhibit-2'!$E273)*'Data Exhibit-2'!$G273</f>
        <v>536.052</v>
      </c>
      <c r="K273" s="55">
        <f>MAX(0,('Data Exhibit-2'!$B273*J273-'Data Exhibit-2'!$C273)/'Data Exhibit-2'!$B273)</f>
        <v>212.6371552</v>
      </c>
      <c r="L273" s="55">
        <f>MAX(0,'Data Exhibit-2'!$C273-'Data Exhibit-2'!$B273*'Data Exhibit-2'!$J273)</f>
        <v>0</v>
      </c>
      <c r="M273" s="54">
        <f>'Data Exhibit-2'!$L273/'Data Exhibit-2'!$B273</f>
        <v>0</v>
      </c>
      <c r="N273" s="55">
        <f>IF(AND(('Data Exhibit-2'!$M273&gt;0),('Data Exhibit-2'!$H273&lt;30)),1,0)</f>
        <v>0</v>
      </c>
      <c r="O273" s="55">
        <f>'Data Exhibit-2'!$N273*'Data Exhibit-2'!$L273</f>
        <v>0</v>
      </c>
    </row>
    <row r="274" ht="12.0" customHeight="1">
      <c r="A274" s="53">
        <v>15597.372670495935</v>
      </c>
      <c r="B274" s="54">
        <v>13.25214</v>
      </c>
      <c r="C274" s="54">
        <v>1691.0998166371483</v>
      </c>
      <c r="D274" s="55">
        <v>220.0</v>
      </c>
      <c r="E274" s="56">
        <v>1.2</v>
      </c>
      <c r="F274" s="55">
        <v>0.82</v>
      </c>
      <c r="G274" s="55">
        <v>0.74</v>
      </c>
      <c r="H274" s="55">
        <v>22.0</v>
      </c>
      <c r="I274" s="57"/>
      <c r="J274" s="55">
        <f>('Data Exhibit-2'!$D274+'Data Exhibit-2'!$D274*'Data Exhibit-2'!$E274)*'Data Exhibit-2'!$G274</f>
        <v>358.16</v>
      </c>
      <c r="K274" s="55">
        <f>MAX(0,('Data Exhibit-2'!$B274*J274-'Data Exhibit-2'!$C274)/'Data Exhibit-2'!$B274)</f>
        <v>230.5504353</v>
      </c>
      <c r="L274" s="55">
        <f>MAX(0,'Data Exhibit-2'!$C274-'Data Exhibit-2'!$B274*'Data Exhibit-2'!$J274)</f>
        <v>0</v>
      </c>
      <c r="M274" s="54">
        <f>'Data Exhibit-2'!$L274/'Data Exhibit-2'!$B274</f>
        <v>0</v>
      </c>
      <c r="N274" s="55">
        <f>IF(AND(('Data Exhibit-2'!$M274&gt;0),('Data Exhibit-2'!$H274&lt;30)),1,0)</f>
        <v>0</v>
      </c>
      <c r="O274" s="55">
        <f>'Data Exhibit-2'!$N274*'Data Exhibit-2'!$L274</f>
        <v>0</v>
      </c>
    </row>
    <row r="275" ht="12.0" customHeight="1">
      <c r="A275" s="53">
        <v>71647.04951407076</v>
      </c>
      <c r="B275" s="54">
        <v>27.877080000000003</v>
      </c>
      <c r="C275" s="54">
        <v>12117.581092818962</v>
      </c>
      <c r="D275" s="55">
        <v>228.0</v>
      </c>
      <c r="E275" s="56">
        <v>-0.2</v>
      </c>
      <c r="F275" s="55">
        <v>1.0</v>
      </c>
      <c r="G275" s="55">
        <v>1.47</v>
      </c>
      <c r="H275" s="55">
        <v>33.0</v>
      </c>
      <c r="I275" s="57"/>
      <c r="J275" s="55">
        <f>('Data Exhibit-2'!$D275+'Data Exhibit-2'!$D275*'Data Exhibit-2'!$E275)*'Data Exhibit-2'!$G275</f>
        <v>268.128</v>
      </c>
      <c r="K275" s="55">
        <f>MAX(0,('Data Exhibit-2'!$B275*J275-'Data Exhibit-2'!$C275)/'Data Exhibit-2'!$B275)</f>
        <v>0</v>
      </c>
      <c r="L275" s="55">
        <f>MAX(0,'Data Exhibit-2'!$C275-'Data Exhibit-2'!$B275*'Data Exhibit-2'!$J275)</f>
        <v>4642.955387</v>
      </c>
      <c r="M275" s="54">
        <f>'Data Exhibit-2'!$L275/'Data Exhibit-2'!$B275</f>
        <v>166.5509941</v>
      </c>
      <c r="N275" s="55">
        <f>IF(AND(('Data Exhibit-2'!$M275&gt;0),('Data Exhibit-2'!$H275&lt;30)),1,0)</f>
        <v>0</v>
      </c>
      <c r="O275" s="55">
        <f>'Data Exhibit-2'!$N275*'Data Exhibit-2'!$L275</f>
        <v>0</v>
      </c>
    </row>
    <row r="276" ht="12.0" customHeight="1">
      <c r="A276" s="53">
        <v>990.667053058547</v>
      </c>
      <c r="B276" s="54">
        <v>7.17948</v>
      </c>
      <c r="C276" s="54">
        <v>3385.6826518472503</v>
      </c>
      <c r="D276" s="55">
        <v>332.0</v>
      </c>
      <c r="E276" s="56">
        <v>0.4</v>
      </c>
      <c r="F276" s="55">
        <v>0.82</v>
      </c>
      <c r="G276" s="55">
        <v>0.96</v>
      </c>
      <c r="H276" s="55">
        <v>33.0</v>
      </c>
      <c r="I276" s="57"/>
      <c r="J276" s="55">
        <f>('Data Exhibit-2'!$D276+'Data Exhibit-2'!$D276*'Data Exhibit-2'!$E276)*'Data Exhibit-2'!$G276</f>
        <v>446.208</v>
      </c>
      <c r="K276" s="55">
        <f>MAX(0,('Data Exhibit-2'!$B276*J276-'Data Exhibit-2'!$C276)/'Data Exhibit-2'!$B276)</f>
        <v>0</v>
      </c>
      <c r="L276" s="55">
        <f>MAX(0,'Data Exhibit-2'!$C276-'Data Exhibit-2'!$B276*'Data Exhibit-2'!$J276)</f>
        <v>182.14124</v>
      </c>
      <c r="M276" s="54">
        <f>'Data Exhibit-2'!$L276/'Data Exhibit-2'!$B276</f>
        <v>25.36969808</v>
      </c>
      <c r="N276" s="55">
        <f>IF(AND(('Data Exhibit-2'!$M276&gt;0),('Data Exhibit-2'!$H276&lt;30)),1,0)</f>
        <v>0</v>
      </c>
      <c r="O276" s="55">
        <f>'Data Exhibit-2'!$N276*'Data Exhibit-2'!$L276</f>
        <v>0</v>
      </c>
    </row>
    <row r="277" ht="12.0" customHeight="1">
      <c r="A277" s="53">
        <v>44766.436076589256</v>
      </c>
      <c r="B277" s="54">
        <v>7.909880000000001</v>
      </c>
      <c r="C277" s="54">
        <v>2731.8240586560005</v>
      </c>
      <c r="D277" s="55">
        <v>276.0</v>
      </c>
      <c r="E277" s="56">
        <v>0.4</v>
      </c>
      <c r="F277" s="55">
        <v>1.0</v>
      </c>
      <c r="G277" s="55">
        <v>0.8</v>
      </c>
      <c r="H277" s="55">
        <v>35.0</v>
      </c>
      <c r="I277" s="57"/>
      <c r="J277" s="55">
        <f>('Data Exhibit-2'!$D277+'Data Exhibit-2'!$D277*'Data Exhibit-2'!$E277)*'Data Exhibit-2'!$G277</f>
        <v>309.12</v>
      </c>
      <c r="K277" s="55">
        <f>MAX(0,('Data Exhibit-2'!$B277*J277-'Data Exhibit-2'!$C277)/'Data Exhibit-2'!$B277)</f>
        <v>0</v>
      </c>
      <c r="L277" s="55">
        <f>MAX(0,'Data Exhibit-2'!$C277-'Data Exhibit-2'!$B277*'Data Exhibit-2'!$J277)</f>
        <v>286.7219531</v>
      </c>
      <c r="M277" s="54">
        <f>'Data Exhibit-2'!$L277/'Data Exhibit-2'!$B277</f>
        <v>36.24858444</v>
      </c>
      <c r="N277" s="55">
        <f>IF(AND(('Data Exhibit-2'!$M277&gt;0),('Data Exhibit-2'!$H277&lt;30)),1,0)</f>
        <v>0</v>
      </c>
      <c r="O277" s="55">
        <f>'Data Exhibit-2'!$N277*'Data Exhibit-2'!$L277</f>
        <v>0</v>
      </c>
    </row>
    <row r="278" ht="12.0" customHeight="1">
      <c r="A278" s="53">
        <v>84276.16289841164</v>
      </c>
      <c r="B278" s="54">
        <v>72.6033</v>
      </c>
      <c r="C278" s="54">
        <v>18067.511869985614</v>
      </c>
      <c r="D278" s="55">
        <v>324.0</v>
      </c>
      <c r="E278" s="56">
        <v>0.8</v>
      </c>
      <c r="F278" s="55">
        <v>0.72</v>
      </c>
      <c r="G278" s="55">
        <v>0.81</v>
      </c>
      <c r="H278" s="55">
        <v>23.0</v>
      </c>
      <c r="I278" s="57"/>
      <c r="J278" s="55">
        <f>('Data Exhibit-2'!$D278+'Data Exhibit-2'!$D278*'Data Exhibit-2'!$E278)*'Data Exhibit-2'!$G278</f>
        <v>472.392</v>
      </c>
      <c r="K278" s="55">
        <f>MAX(0,('Data Exhibit-2'!$B278*J278-'Data Exhibit-2'!$C278)/'Data Exhibit-2'!$B278)</f>
        <v>223.5395116</v>
      </c>
      <c r="L278" s="55">
        <f>MAX(0,'Data Exhibit-2'!$C278-'Data Exhibit-2'!$B278*'Data Exhibit-2'!$J278)</f>
        <v>0</v>
      </c>
      <c r="M278" s="54">
        <f>'Data Exhibit-2'!$L278/'Data Exhibit-2'!$B278</f>
        <v>0</v>
      </c>
      <c r="N278" s="55">
        <f>IF(AND(('Data Exhibit-2'!$M278&gt;0),('Data Exhibit-2'!$H278&lt;30)),1,0)</f>
        <v>0</v>
      </c>
      <c r="O278" s="55">
        <f>'Data Exhibit-2'!$N278*'Data Exhibit-2'!$L278</f>
        <v>0</v>
      </c>
    </row>
    <row r="279" ht="12.0" customHeight="1">
      <c r="A279" s="53">
        <v>36903.02251856995</v>
      </c>
      <c r="B279" s="54">
        <v>21.010220000000004</v>
      </c>
      <c r="C279" s="54">
        <v>4013.2490848018806</v>
      </c>
      <c r="D279" s="55">
        <v>252.0</v>
      </c>
      <c r="E279" s="56">
        <v>0.4</v>
      </c>
      <c r="F279" s="55">
        <v>1.0</v>
      </c>
      <c r="G279" s="55">
        <v>0.81</v>
      </c>
      <c r="H279" s="55">
        <v>23.0</v>
      </c>
      <c r="I279" s="57"/>
      <c r="J279" s="55">
        <f>('Data Exhibit-2'!$D279+'Data Exhibit-2'!$D279*'Data Exhibit-2'!$E279)*'Data Exhibit-2'!$G279</f>
        <v>285.768</v>
      </c>
      <c r="K279" s="55">
        <f>MAX(0,('Data Exhibit-2'!$B279*J279-'Data Exhibit-2'!$C279)/'Data Exhibit-2'!$B279)</f>
        <v>94.75386094</v>
      </c>
      <c r="L279" s="55">
        <f>MAX(0,'Data Exhibit-2'!$C279-'Data Exhibit-2'!$B279*'Data Exhibit-2'!$J279)</f>
        <v>0</v>
      </c>
      <c r="M279" s="54">
        <f>'Data Exhibit-2'!$L279/'Data Exhibit-2'!$B279</f>
        <v>0</v>
      </c>
      <c r="N279" s="55">
        <f>IF(AND(('Data Exhibit-2'!$M279&gt;0),('Data Exhibit-2'!$H279&lt;30)),1,0)</f>
        <v>0</v>
      </c>
      <c r="O279" s="55">
        <f>'Data Exhibit-2'!$N279*'Data Exhibit-2'!$L279</f>
        <v>0</v>
      </c>
    </row>
    <row r="280" ht="12.0" customHeight="1">
      <c r="A280" s="53">
        <v>33062.92627747684</v>
      </c>
      <c r="B280" s="54">
        <v>26.90688</v>
      </c>
      <c r="C280" s="54">
        <v>16996.965783405663</v>
      </c>
      <c r="D280" s="55">
        <v>340.0</v>
      </c>
      <c r="E280" s="56">
        <v>0.8</v>
      </c>
      <c r="F280" s="55">
        <v>0.83</v>
      </c>
      <c r="G280" s="55">
        <v>0.75</v>
      </c>
      <c r="H280" s="55">
        <v>60.0</v>
      </c>
      <c r="I280" s="57"/>
      <c r="J280" s="55">
        <f>('Data Exhibit-2'!$D280+'Data Exhibit-2'!$D280*'Data Exhibit-2'!$E280)*'Data Exhibit-2'!$G280</f>
        <v>459</v>
      </c>
      <c r="K280" s="55">
        <f>MAX(0,('Data Exhibit-2'!$B280*J280-'Data Exhibit-2'!$C280)/'Data Exhibit-2'!$B280)</f>
        <v>0</v>
      </c>
      <c r="L280" s="55">
        <f>MAX(0,'Data Exhibit-2'!$C280-'Data Exhibit-2'!$B280*'Data Exhibit-2'!$J280)</f>
        <v>4646.707863</v>
      </c>
      <c r="M280" s="54">
        <f>'Data Exhibit-2'!$L280/'Data Exhibit-2'!$B280</f>
        <v>172.6959002</v>
      </c>
      <c r="N280" s="55">
        <f>IF(AND(('Data Exhibit-2'!$M280&gt;0),('Data Exhibit-2'!$H280&lt;30)),1,0)</f>
        <v>0</v>
      </c>
      <c r="O280" s="55">
        <f>'Data Exhibit-2'!$N280*'Data Exhibit-2'!$L280</f>
        <v>0</v>
      </c>
    </row>
    <row r="281" ht="12.0" customHeight="1">
      <c r="A281" s="53">
        <v>52341.0191947009</v>
      </c>
      <c r="B281" s="54">
        <v>7.459650000000001</v>
      </c>
      <c r="C281" s="54">
        <v>1699.6702848723999</v>
      </c>
      <c r="D281" s="55">
        <v>252.0</v>
      </c>
      <c r="E281" s="56">
        <v>0.8</v>
      </c>
      <c r="F281" s="55">
        <v>0.7</v>
      </c>
      <c r="G281" s="55">
        <v>0.73</v>
      </c>
      <c r="H281" s="55">
        <v>31.0</v>
      </c>
      <c r="I281" s="57"/>
      <c r="J281" s="55">
        <f>('Data Exhibit-2'!$D281+'Data Exhibit-2'!$D281*'Data Exhibit-2'!$E281)*'Data Exhibit-2'!$G281</f>
        <v>331.128</v>
      </c>
      <c r="K281" s="55">
        <f>MAX(0,('Data Exhibit-2'!$B281*J281-'Data Exhibit-2'!$C281)/'Data Exhibit-2'!$B281)</f>
        <v>103.2794703</v>
      </c>
      <c r="L281" s="55">
        <f>MAX(0,'Data Exhibit-2'!$C281-'Data Exhibit-2'!$B281*'Data Exhibit-2'!$J281)</f>
        <v>0</v>
      </c>
      <c r="M281" s="54">
        <f>'Data Exhibit-2'!$L281/'Data Exhibit-2'!$B281</f>
        <v>0</v>
      </c>
      <c r="N281" s="55">
        <f>IF(AND(('Data Exhibit-2'!$M281&gt;0),('Data Exhibit-2'!$H281&lt;30)),1,0)</f>
        <v>0</v>
      </c>
      <c r="O281" s="55">
        <f>'Data Exhibit-2'!$N281*'Data Exhibit-2'!$L281</f>
        <v>0</v>
      </c>
    </row>
    <row r="282" ht="12.0" customHeight="1">
      <c r="A282" s="53">
        <v>89951.51899386727</v>
      </c>
      <c r="B282" s="54">
        <v>7.7863500000000005</v>
      </c>
      <c r="C282" s="54">
        <v>7625.255853926878</v>
      </c>
      <c r="D282" s="55">
        <v>406.0</v>
      </c>
      <c r="E282" s="56">
        <v>-0.2</v>
      </c>
      <c r="F282" s="55">
        <v>0.75</v>
      </c>
      <c r="G282" s="55">
        <v>0.75</v>
      </c>
      <c r="H282" s="55">
        <v>68.0</v>
      </c>
      <c r="I282" s="57"/>
      <c r="J282" s="55">
        <f>('Data Exhibit-2'!$D282+'Data Exhibit-2'!$D282*'Data Exhibit-2'!$E282)*'Data Exhibit-2'!$G282</f>
        <v>243.6</v>
      </c>
      <c r="K282" s="55">
        <f>MAX(0,('Data Exhibit-2'!$B282*J282-'Data Exhibit-2'!$C282)/'Data Exhibit-2'!$B282)</f>
        <v>0</v>
      </c>
      <c r="L282" s="55">
        <f>MAX(0,'Data Exhibit-2'!$C282-'Data Exhibit-2'!$B282*'Data Exhibit-2'!$J282)</f>
        <v>5728.500994</v>
      </c>
      <c r="M282" s="54">
        <f>'Data Exhibit-2'!$L282/'Data Exhibit-2'!$B282</f>
        <v>735.7106981</v>
      </c>
      <c r="N282" s="55">
        <f>IF(AND(('Data Exhibit-2'!$M282&gt;0),('Data Exhibit-2'!$H282&lt;30)),1,0)</f>
        <v>0</v>
      </c>
      <c r="O282" s="55">
        <f>'Data Exhibit-2'!$N282*'Data Exhibit-2'!$L282</f>
        <v>0</v>
      </c>
    </row>
    <row r="283" ht="12.0" customHeight="1">
      <c r="A283" s="53">
        <v>48507.32069882037</v>
      </c>
      <c r="B283" s="54">
        <v>7.459650000000001</v>
      </c>
      <c r="C283" s="54">
        <v>5430.257059719403</v>
      </c>
      <c r="D283" s="55">
        <v>340.0</v>
      </c>
      <c r="E283" s="56">
        <v>-0.2</v>
      </c>
      <c r="F283" s="55">
        <v>0.82</v>
      </c>
      <c r="G283" s="55">
        <v>1.92</v>
      </c>
      <c r="H283" s="55">
        <v>27.0</v>
      </c>
      <c r="I283" s="57"/>
      <c r="J283" s="55">
        <f>('Data Exhibit-2'!$D283+'Data Exhibit-2'!$D283*'Data Exhibit-2'!$E283)*'Data Exhibit-2'!$G283</f>
        <v>522.24</v>
      </c>
      <c r="K283" s="55">
        <f>MAX(0,('Data Exhibit-2'!$B283*J283-'Data Exhibit-2'!$C283)/'Data Exhibit-2'!$B283)</f>
        <v>0</v>
      </c>
      <c r="L283" s="55">
        <f>MAX(0,'Data Exhibit-2'!$C283-'Data Exhibit-2'!$B283*'Data Exhibit-2'!$J283)</f>
        <v>1534.529444</v>
      </c>
      <c r="M283" s="54">
        <f>'Data Exhibit-2'!$L283/'Data Exhibit-2'!$B283</f>
        <v>205.7106491</v>
      </c>
      <c r="N283" s="55">
        <f>IF(AND(('Data Exhibit-2'!$M283&gt;0),('Data Exhibit-2'!$H283&lt;30)),1,0)</f>
        <v>1</v>
      </c>
      <c r="O283" s="55">
        <f>'Data Exhibit-2'!$N283*'Data Exhibit-2'!$L283</f>
        <v>1534.529444</v>
      </c>
    </row>
    <row r="284" ht="12.0" customHeight="1">
      <c r="A284" s="53">
        <v>91203.71951589381</v>
      </c>
      <c r="B284" s="54">
        <v>8.57043</v>
      </c>
      <c r="C284" s="54">
        <v>7889.533478900711</v>
      </c>
      <c r="D284" s="55">
        <v>380.0</v>
      </c>
      <c r="E284" s="56">
        <v>0.8</v>
      </c>
      <c r="F284" s="55">
        <v>0.83</v>
      </c>
      <c r="G284" s="55">
        <v>1.24</v>
      </c>
      <c r="H284" s="55">
        <v>46.0</v>
      </c>
      <c r="I284" s="57"/>
      <c r="J284" s="55">
        <f>('Data Exhibit-2'!$D284+'Data Exhibit-2'!$D284*'Data Exhibit-2'!$E284)*'Data Exhibit-2'!$G284</f>
        <v>848.16</v>
      </c>
      <c r="K284" s="55">
        <f>MAX(0,('Data Exhibit-2'!$B284*J284-'Data Exhibit-2'!$C284)/'Data Exhibit-2'!$B284)</f>
        <v>0</v>
      </c>
      <c r="L284" s="55">
        <f>MAX(0,'Data Exhibit-2'!$C284-'Data Exhibit-2'!$B284*'Data Exhibit-2'!$J284)</f>
        <v>620.4375701</v>
      </c>
      <c r="M284" s="54">
        <f>'Data Exhibit-2'!$L284/'Data Exhibit-2'!$B284</f>
        <v>72.39281694</v>
      </c>
      <c r="N284" s="55">
        <f>IF(AND(('Data Exhibit-2'!$M284&gt;0),('Data Exhibit-2'!$H284&lt;30)),1,0)</f>
        <v>0</v>
      </c>
      <c r="O284" s="55">
        <f>'Data Exhibit-2'!$N284*'Data Exhibit-2'!$L284</f>
        <v>0</v>
      </c>
    </row>
    <row r="285" ht="12.0" customHeight="1">
      <c r="A285" s="53">
        <v>29443.447907220634</v>
      </c>
      <c r="B285" s="54">
        <v>9.805730000000002</v>
      </c>
      <c r="C285" s="54">
        <v>2791.852534118696</v>
      </c>
      <c r="D285" s="55">
        <v>268.0</v>
      </c>
      <c r="E285" s="56">
        <v>1.2</v>
      </c>
      <c r="F285" s="55">
        <v>0.75</v>
      </c>
      <c r="G285" s="55">
        <v>0.97</v>
      </c>
      <c r="H285" s="55">
        <v>25.0</v>
      </c>
      <c r="I285" s="57"/>
      <c r="J285" s="55">
        <f>('Data Exhibit-2'!$D285+'Data Exhibit-2'!$D285*'Data Exhibit-2'!$E285)*'Data Exhibit-2'!$G285</f>
        <v>571.912</v>
      </c>
      <c r="K285" s="55">
        <f>MAX(0,('Data Exhibit-2'!$B285*J285-'Data Exhibit-2'!$C285)/'Data Exhibit-2'!$B285)</f>
        <v>287.1955603</v>
      </c>
      <c r="L285" s="55">
        <f>MAX(0,'Data Exhibit-2'!$C285-'Data Exhibit-2'!$B285*'Data Exhibit-2'!$J285)</f>
        <v>0</v>
      </c>
      <c r="M285" s="54">
        <f>'Data Exhibit-2'!$L285/'Data Exhibit-2'!$B285</f>
        <v>0</v>
      </c>
      <c r="N285" s="55">
        <f>IF(AND(('Data Exhibit-2'!$M285&gt;0),('Data Exhibit-2'!$H285&lt;30)),1,0)</f>
        <v>0</v>
      </c>
      <c r="O285" s="55">
        <f>'Data Exhibit-2'!$N285*'Data Exhibit-2'!$L285</f>
        <v>0</v>
      </c>
    </row>
    <row r="286" ht="12.0" customHeight="1">
      <c r="A286" s="53">
        <v>26412.83288639058</v>
      </c>
      <c r="B286" s="54">
        <v>28.787660000000002</v>
      </c>
      <c r="C286" s="54">
        <v>17291.9452566245</v>
      </c>
      <c r="D286" s="55">
        <v>454.0</v>
      </c>
      <c r="E286" s="56">
        <v>0.2</v>
      </c>
      <c r="F286" s="55">
        <v>1.0</v>
      </c>
      <c r="G286" s="55">
        <v>0.95</v>
      </c>
      <c r="H286" s="55">
        <v>35.0</v>
      </c>
      <c r="I286" s="57"/>
      <c r="J286" s="55">
        <f>('Data Exhibit-2'!$D286+'Data Exhibit-2'!$D286*'Data Exhibit-2'!$E286)*'Data Exhibit-2'!$G286</f>
        <v>517.56</v>
      </c>
      <c r="K286" s="55">
        <f>MAX(0,('Data Exhibit-2'!$B286*J286-'Data Exhibit-2'!$C286)/'Data Exhibit-2'!$B286)</f>
        <v>0</v>
      </c>
      <c r="L286" s="55">
        <f>MAX(0,'Data Exhibit-2'!$C286-'Data Exhibit-2'!$B286*'Data Exhibit-2'!$J286)</f>
        <v>2392.603947</v>
      </c>
      <c r="M286" s="54">
        <f>'Data Exhibit-2'!$L286/'Data Exhibit-2'!$B286</f>
        <v>83.11213718</v>
      </c>
      <c r="N286" s="55">
        <f>IF(AND(('Data Exhibit-2'!$M286&gt;0),('Data Exhibit-2'!$H286&lt;30)),1,0)</f>
        <v>0</v>
      </c>
      <c r="O286" s="55">
        <f>'Data Exhibit-2'!$N286*'Data Exhibit-2'!$L286</f>
        <v>0</v>
      </c>
    </row>
    <row r="287" ht="12.0" customHeight="1">
      <c r="A287" s="53">
        <v>82813.67223527384</v>
      </c>
      <c r="B287" s="54">
        <v>7.59704</v>
      </c>
      <c r="C287" s="54">
        <v>2725.5225496370676</v>
      </c>
      <c r="D287" s="55">
        <v>308.0</v>
      </c>
      <c r="E287" s="56">
        <v>-0.7</v>
      </c>
      <c r="F287" s="55">
        <v>1.0</v>
      </c>
      <c r="G287" s="55">
        <v>0.73</v>
      </c>
      <c r="H287" s="55">
        <v>35.0</v>
      </c>
      <c r="I287" s="57"/>
      <c r="J287" s="55">
        <f>('Data Exhibit-2'!$D287+'Data Exhibit-2'!$D287*'Data Exhibit-2'!$E287)*'Data Exhibit-2'!$G287</f>
        <v>67.452</v>
      </c>
      <c r="K287" s="55">
        <f>MAX(0,('Data Exhibit-2'!$B287*J287-'Data Exhibit-2'!$C287)/'Data Exhibit-2'!$B287)</f>
        <v>0</v>
      </c>
      <c r="L287" s="55">
        <f>MAX(0,'Data Exhibit-2'!$C287-'Data Exhibit-2'!$B287*'Data Exhibit-2'!$J287)</f>
        <v>2213.087008</v>
      </c>
      <c r="M287" s="54">
        <f>'Data Exhibit-2'!$L287/'Data Exhibit-2'!$B287</f>
        <v>291.3091161</v>
      </c>
      <c r="N287" s="55">
        <f>IF(AND(('Data Exhibit-2'!$M287&gt;0),('Data Exhibit-2'!$H287&lt;30)),1,0)</f>
        <v>0</v>
      </c>
      <c r="O287" s="55">
        <f>'Data Exhibit-2'!$N287*'Data Exhibit-2'!$L287</f>
        <v>0</v>
      </c>
    </row>
    <row r="288" ht="12.0" customHeight="1">
      <c r="A288" s="53">
        <v>73576.48749570444</v>
      </c>
      <c r="B288" s="54">
        <v>14.091660000000003</v>
      </c>
      <c r="C288" s="54">
        <v>3514.2802646952014</v>
      </c>
      <c r="D288" s="55">
        <v>390.0</v>
      </c>
      <c r="E288" s="56">
        <v>0.8</v>
      </c>
      <c r="F288" s="55">
        <v>1.0</v>
      </c>
      <c r="G288" s="55">
        <v>0.72</v>
      </c>
      <c r="H288" s="55">
        <v>21.0</v>
      </c>
      <c r="I288" s="57"/>
      <c r="J288" s="55">
        <f>('Data Exhibit-2'!$D288+'Data Exhibit-2'!$D288*'Data Exhibit-2'!$E288)*'Data Exhibit-2'!$G288</f>
        <v>505.44</v>
      </c>
      <c r="K288" s="55">
        <f>MAX(0,('Data Exhibit-2'!$B288*J288-'Data Exhibit-2'!$C288)/'Data Exhibit-2'!$B288)</f>
        <v>256.052755</v>
      </c>
      <c r="L288" s="55">
        <f>MAX(0,'Data Exhibit-2'!$C288-'Data Exhibit-2'!$B288*'Data Exhibit-2'!$J288)</f>
        <v>0</v>
      </c>
      <c r="M288" s="54">
        <f>'Data Exhibit-2'!$L288/'Data Exhibit-2'!$B288</f>
        <v>0</v>
      </c>
      <c r="N288" s="55">
        <f>IF(AND(('Data Exhibit-2'!$M288&gt;0),('Data Exhibit-2'!$H288&lt;30)),1,0)</f>
        <v>0</v>
      </c>
      <c r="O288" s="55">
        <f>'Data Exhibit-2'!$N288*'Data Exhibit-2'!$L288</f>
        <v>0</v>
      </c>
    </row>
    <row r="289" ht="12.0" customHeight="1">
      <c r="A289" s="53">
        <v>50118.45693358425</v>
      </c>
      <c r="B289" s="54">
        <v>18.41224</v>
      </c>
      <c r="C289" s="54">
        <v>10253.160499413922</v>
      </c>
      <c r="D289" s="55">
        <v>348.0</v>
      </c>
      <c r="E289" s="56">
        <v>0.6</v>
      </c>
      <c r="F289" s="55">
        <v>1.0</v>
      </c>
      <c r="G289" s="55">
        <v>1.29</v>
      </c>
      <c r="H289" s="55">
        <v>31.0</v>
      </c>
      <c r="I289" s="57"/>
      <c r="J289" s="55">
        <f>('Data Exhibit-2'!$D289+'Data Exhibit-2'!$D289*'Data Exhibit-2'!$E289)*'Data Exhibit-2'!$G289</f>
        <v>718.272</v>
      </c>
      <c r="K289" s="55">
        <f>MAX(0,('Data Exhibit-2'!$B289*J289-'Data Exhibit-2'!$C289)/'Data Exhibit-2'!$B289)</f>
        <v>161.4054536</v>
      </c>
      <c r="L289" s="55">
        <f>MAX(0,'Data Exhibit-2'!$C289-'Data Exhibit-2'!$B289*'Data Exhibit-2'!$J289)</f>
        <v>0</v>
      </c>
      <c r="M289" s="54">
        <f>'Data Exhibit-2'!$L289/'Data Exhibit-2'!$B289</f>
        <v>0</v>
      </c>
      <c r="N289" s="55">
        <f>IF(AND(('Data Exhibit-2'!$M289&gt;0),('Data Exhibit-2'!$H289&lt;30)),1,0)</f>
        <v>0</v>
      </c>
      <c r="O289" s="55">
        <f>'Data Exhibit-2'!$N289*'Data Exhibit-2'!$L289</f>
        <v>0</v>
      </c>
    </row>
    <row r="290" ht="12.0" customHeight="1">
      <c r="A290" s="53">
        <v>32116.595853383467</v>
      </c>
      <c r="B290" s="54">
        <v>16.999290000000002</v>
      </c>
      <c r="C290" s="54">
        <v>1347.182741252031</v>
      </c>
      <c r="D290" s="55">
        <v>284.0</v>
      </c>
      <c r="E290" s="56">
        <v>1.5</v>
      </c>
      <c r="F290" s="55">
        <v>0.8</v>
      </c>
      <c r="G290" s="55">
        <v>0.72</v>
      </c>
      <c r="H290" s="55">
        <v>11.0</v>
      </c>
      <c r="I290" s="57"/>
      <c r="J290" s="55">
        <f>('Data Exhibit-2'!$D290+'Data Exhibit-2'!$D290*'Data Exhibit-2'!$E290)*'Data Exhibit-2'!$G290</f>
        <v>511.2</v>
      </c>
      <c r="K290" s="55">
        <f>MAX(0,('Data Exhibit-2'!$B290*J290-'Data Exhibit-2'!$C290)/'Data Exhibit-2'!$B290)</f>
        <v>431.9506466</v>
      </c>
      <c r="L290" s="55">
        <f>MAX(0,'Data Exhibit-2'!$C290-'Data Exhibit-2'!$B290*'Data Exhibit-2'!$J290)</f>
        <v>0</v>
      </c>
      <c r="M290" s="54">
        <f>'Data Exhibit-2'!$L290/'Data Exhibit-2'!$B290</f>
        <v>0</v>
      </c>
      <c r="N290" s="55">
        <f>IF(AND(('Data Exhibit-2'!$M290&gt;0),('Data Exhibit-2'!$H290&lt;30)),1,0)</f>
        <v>0</v>
      </c>
      <c r="O290" s="55">
        <f>'Data Exhibit-2'!$N290*'Data Exhibit-2'!$L290</f>
        <v>0</v>
      </c>
    </row>
    <row r="291" ht="12.0" customHeight="1">
      <c r="A291" s="53">
        <v>65490.259567151574</v>
      </c>
      <c r="B291" s="54">
        <v>12.366530000000001</v>
      </c>
      <c r="C291" s="54">
        <v>4336.772154710893</v>
      </c>
      <c r="D291" s="55">
        <v>196.0</v>
      </c>
      <c r="E291" s="56">
        <v>0.6</v>
      </c>
      <c r="F291" s="55">
        <v>1.0</v>
      </c>
      <c r="G291" s="55">
        <v>0.93</v>
      </c>
      <c r="H291" s="55">
        <v>46.0</v>
      </c>
      <c r="I291" s="57"/>
      <c r="J291" s="55">
        <f>('Data Exhibit-2'!$D291+'Data Exhibit-2'!$D291*'Data Exhibit-2'!$E291)*'Data Exhibit-2'!$G291</f>
        <v>291.648</v>
      </c>
      <c r="K291" s="55">
        <f>MAX(0,('Data Exhibit-2'!$B291*J291-'Data Exhibit-2'!$C291)/'Data Exhibit-2'!$B291)</f>
        <v>0</v>
      </c>
      <c r="L291" s="55">
        <f>MAX(0,'Data Exhibit-2'!$C291-'Data Exhibit-2'!$B291*'Data Exhibit-2'!$J291)</f>
        <v>730.0984133</v>
      </c>
      <c r="M291" s="54">
        <f>'Data Exhibit-2'!$L291/'Data Exhibit-2'!$B291</f>
        <v>59.03825999</v>
      </c>
      <c r="N291" s="55">
        <f>IF(AND(('Data Exhibit-2'!$M291&gt;0),('Data Exhibit-2'!$H291&lt;30)),1,0)</f>
        <v>0</v>
      </c>
      <c r="O291" s="55">
        <f>'Data Exhibit-2'!$N291*'Data Exhibit-2'!$L291</f>
        <v>0</v>
      </c>
    </row>
    <row r="292" ht="12.0" customHeight="1">
      <c r="A292" s="53">
        <v>19501.29949281937</v>
      </c>
      <c r="B292" s="54">
        <v>6.149</v>
      </c>
      <c r="C292" s="54">
        <v>845.0862119700001</v>
      </c>
      <c r="D292" s="55">
        <v>260.0</v>
      </c>
      <c r="E292" s="56">
        <v>-0.4</v>
      </c>
      <c r="F292" s="55">
        <v>1.0</v>
      </c>
      <c r="G292" s="55">
        <v>0.89</v>
      </c>
      <c r="H292" s="55">
        <v>11.0</v>
      </c>
      <c r="I292" s="57"/>
      <c r="J292" s="55">
        <f>('Data Exhibit-2'!$D292+'Data Exhibit-2'!$D292*'Data Exhibit-2'!$E292)*'Data Exhibit-2'!$G292</f>
        <v>138.84</v>
      </c>
      <c r="K292" s="55">
        <f>MAX(0,('Data Exhibit-2'!$B292*J292-'Data Exhibit-2'!$C292)/'Data Exhibit-2'!$B292)</f>
        <v>1.405260698</v>
      </c>
      <c r="L292" s="55">
        <f>MAX(0,'Data Exhibit-2'!$C292-'Data Exhibit-2'!$B292*'Data Exhibit-2'!$J292)</f>
        <v>0</v>
      </c>
      <c r="M292" s="54">
        <f>'Data Exhibit-2'!$L292/'Data Exhibit-2'!$B292</f>
        <v>0</v>
      </c>
      <c r="N292" s="55">
        <f>IF(AND(('Data Exhibit-2'!$M292&gt;0),('Data Exhibit-2'!$H292&lt;30)),1,0)</f>
        <v>0</v>
      </c>
      <c r="O292" s="55">
        <f>'Data Exhibit-2'!$N292*'Data Exhibit-2'!$L292</f>
        <v>0</v>
      </c>
    </row>
    <row r="293" ht="12.0" customHeight="1">
      <c r="A293" s="53">
        <v>50611.65193745153</v>
      </c>
      <c r="B293" s="54">
        <v>5.4439</v>
      </c>
      <c r="C293" s="54">
        <v>810.0253426008086</v>
      </c>
      <c r="D293" s="55">
        <v>252.0</v>
      </c>
      <c r="E293" s="56">
        <v>-0.2</v>
      </c>
      <c r="F293" s="55">
        <v>0.75</v>
      </c>
      <c r="G293" s="55">
        <v>0.96</v>
      </c>
      <c r="H293" s="55">
        <v>11.0</v>
      </c>
      <c r="I293" s="57"/>
      <c r="J293" s="55">
        <f>('Data Exhibit-2'!$D293+'Data Exhibit-2'!$D293*'Data Exhibit-2'!$E293)*'Data Exhibit-2'!$G293</f>
        <v>193.536</v>
      </c>
      <c r="K293" s="55">
        <f>MAX(0,('Data Exhibit-2'!$B293*J293-'Data Exhibit-2'!$C293)/'Data Exhibit-2'!$B293)</f>
        <v>44.74095553</v>
      </c>
      <c r="L293" s="55">
        <f>MAX(0,'Data Exhibit-2'!$C293-'Data Exhibit-2'!$B293*'Data Exhibit-2'!$J293)</f>
        <v>0</v>
      </c>
      <c r="M293" s="54">
        <f>'Data Exhibit-2'!$L293/'Data Exhibit-2'!$B293</f>
        <v>0</v>
      </c>
      <c r="N293" s="55">
        <f>IF(AND(('Data Exhibit-2'!$M293&gt;0),('Data Exhibit-2'!$H293&lt;30)),1,0)</f>
        <v>0</v>
      </c>
      <c r="O293" s="55">
        <f>'Data Exhibit-2'!$N293*'Data Exhibit-2'!$L293</f>
        <v>0</v>
      </c>
    </row>
    <row r="294" ht="12.0" customHeight="1">
      <c r="A294" s="53">
        <v>49002.299757869616</v>
      </c>
      <c r="B294" s="54">
        <v>13.063699</v>
      </c>
      <c r="C294" s="54">
        <v>8544.028823504555</v>
      </c>
      <c r="D294" s="55">
        <v>494.0</v>
      </c>
      <c r="E294" s="56">
        <v>0.6</v>
      </c>
      <c r="F294" s="55">
        <v>1.0</v>
      </c>
      <c r="G294" s="55">
        <v>1.49</v>
      </c>
      <c r="H294" s="55">
        <v>22.0</v>
      </c>
      <c r="I294" s="57"/>
      <c r="J294" s="55">
        <f>('Data Exhibit-2'!$D294+'Data Exhibit-2'!$D294*'Data Exhibit-2'!$E294)*'Data Exhibit-2'!$G294</f>
        <v>1177.696</v>
      </c>
      <c r="K294" s="55">
        <f>MAX(0,('Data Exhibit-2'!$B294*J294-'Data Exhibit-2'!$C294)/'Data Exhibit-2'!$B294)</f>
        <v>523.6677019</v>
      </c>
      <c r="L294" s="55">
        <f>MAX(0,'Data Exhibit-2'!$C294-'Data Exhibit-2'!$B294*'Data Exhibit-2'!$J294)</f>
        <v>0</v>
      </c>
      <c r="M294" s="54">
        <f>'Data Exhibit-2'!$L294/'Data Exhibit-2'!$B294</f>
        <v>0</v>
      </c>
      <c r="N294" s="55">
        <f>IF(AND(('Data Exhibit-2'!$M294&gt;0),('Data Exhibit-2'!$H294&lt;30)),1,0)</f>
        <v>0</v>
      </c>
      <c r="O294" s="55">
        <f>'Data Exhibit-2'!$N294*'Data Exhibit-2'!$L294</f>
        <v>0</v>
      </c>
    </row>
    <row r="295" ht="12.0" customHeight="1">
      <c r="A295" s="53">
        <v>82289.65480441898</v>
      </c>
      <c r="B295" s="54">
        <v>13.860000000000001</v>
      </c>
      <c r="C295" s="54">
        <v>3536.249216940001</v>
      </c>
      <c r="D295" s="55">
        <v>486.0</v>
      </c>
      <c r="E295" s="56">
        <v>0.6</v>
      </c>
      <c r="F295" s="55">
        <v>1.0</v>
      </c>
      <c r="G295" s="55">
        <v>0.73</v>
      </c>
      <c r="H295" s="55">
        <v>17.0</v>
      </c>
      <c r="I295" s="57"/>
      <c r="J295" s="55">
        <f>('Data Exhibit-2'!$D295+'Data Exhibit-2'!$D295*'Data Exhibit-2'!$E295)*'Data Exhibit-2'!$G295</f>
        <v>567.648</v>
      </c>
      <c r="K295" s="55">
        <f>MAX(0,('Data Exhibit-2'!$B295*J295-'Data Exhibit-2'!$C295)/'Data Exhibit-2'!$B295)</f>
        <v>312.5073639</v>
      </c>
      <c r="L295" s="55">
        <f>MAX(0,'Data Exhibit-2'!$C295-'Data Exhibit-2'!$B295*'Data Exhibit-2'!$J295)</f>
        <v>0</v>
      </c>
      <c r="M295" s="54">
        <f>'Data Exhibit-2'!$L295/'Data Exhibit-2'!$B295</f>
        <v>0</v>
      </c>
      <c r="N295" s="55">
        <f>IF(AND(('Data Exhibit-2'!$M295&gt;0),('Data Exhibit-2'!$H295&lt;30)),1,0)</f>
        <v>0</v>
      </c>
      <c r="O295" s="55">
        <f>'Data Exhibit-2'!$N295*'Data Exhibit-2'!$L295</f>
        <v>0</v>
      </c>
    </row>
    <row r="296" ht="12.0" customHeight="1">
      <c r="A296" s="53">
        <v>91153.84839499758</v>
      </c>
      <c r="B296" s="54">
        <v>16.5</v>
      </c>
      <c r="C296" s="54">
        <v>8270.401795659222</v>
      </c>
      <c r="D296" s="55">
        <v>268.0</v>
      </c>
      <c r="E296" s="56">
        <v>0.6</v>
      </c>
      <c r="F296" s="55">
        <v>0.82</v>
      </c>
      <c r="G296" s="55">
        <v>1.5</v>
      </c>
      <c r="H296" s="55">
        <v>31.0</v>
      </c>
      <c r="I296" s="57"/>
      <c r="J296" s="55">
        <f>('Data Exhibit-2'!$D296+'Data Exhibit-2'!$D296*'Data Exhibit-2'!$E296)*'Data Exhibit-2'!$G296</f>
        <v>643.2</v>
      </c>
      <c r="K296" s="55">
        <f>MAX(0,('Data Exhibit-2'!$B296*J296-'Data Exhibit-2'!$C296)/'Data Exhibit-2'!$B296)</f>
        <v>141.9635275</v>
      </c>
      <c r="L296" s="55">
        <f>MAX(0,'Data Exhibit-2'!$C296-'Data Exhibit-2'!$B296*'Data Exhibit-2'!$J296)</f>
        <v>0</v>
      </c>
      <c r="M296" s="54">
        <f>'Data Exhibit-2'!$L296/'Data Exhibit-2'!$B296</f>
        <v>0</v>
      </c>
      <c r="N296" s="55">
        <f>IF(AND(('Data Exhibit-2'!$M296&gt;0),('Data Exhibit-2'!$H296&lt;30)),1,0)</f>
        <v>0</v>
      </c>
      <c r="O296" s="55">
        <f>'Data Exhibit-2'!$N296*'Data Exhibit-2'!$L296</f>
        <v>0</v>
      </c>
    </row>
    <row r="297" ht="12.0" customHeight="1">
      <c r="A297" s="53">
        <v>6088.393127465041</v>
      </c>
      <c r="B297" s="54">
        <v>44.4136</v>
      </c>
      <c r="C297" s="54">
        <v>13723.499905535202</v>
      </c>
      <c r="D297" s="55">
        <v>478.0</v>
      </c>
      <c r="E297" s="56">
        <v>-0.6</v>
      </c>
      <c r="F297" s="55">
        <v>1.0</v>
      </c>
      <c r="G297" s="55">
        <v>1.51</v>
      </c>
      <c r="H297" s="55">
        <v>11.0</v>
      </c>
      <c r="I297" s="57"/>
      <c r="J297" s="55">
        <f>('Data Exhibit-2'!$D297+'Data Exhibit-2'!$D297*'Data Exhibit-2'!$E297)*'Data Exhibit-2'!$G297</f>
        <v>288.712</v>
      </c>
      <c r="K297" s="55">
        <f>MAX(0,('Data Exhibit-2'!$B297*J297-'Data Exhibit-2'!$C297)/'Data Exhibit-2'!$B297)</f>
        <v>0</v>
      </c>
      <c r="L297" s="55">
        <f>MAX(0,'Data Exhibit-2'!$C297-'Data Exhibit-2'!$B297*'Data Exhibit-2'!$J297)</f>
        <v>900.7606223</v>
      </c>
      <c r="M297" s="54">
        <f>'Data Exhibit-2'!$L297/'Data Exhibit-2'!$B297</f>
        <v>20.28118915</v>
      </c>
      <c r="N297" s="55">
        <f>IF(AND(('Data Exhibit-2'!$M297&gt;0),('Data Exhibit-2'!$H297&lt;30)),1,0)</f>
        <v>1</v>
      </c>
      <c r="O297" s="55">
        <f>'Data Exhibit-2'!$N297*'Data Exhibit-2'!$L297</f>
        <v>900.7606223</v>
      </c>
    </row>
    <row r="298" ht="12.0" customHeight="1">
      <c r="A298" s="53">
        <v>38093.320945116284</v>
      </c>
      <c r="B298" s="54">
        <v>5.2822</v>
      </c>
      <c r="C298" s="54">
        <v>3296.1220573115997</v>
      </c>
      <c r="D298" s="55">
        <v>542.0</v>
      </c>
      <c r="E298" s="56">
        <v>0.5</v>
      </c>
      <c r="F298" s="55">
        <v>1.0</v>
      </c>
      <c r="G298" s="55">
        <v>1.47</v>
      </c>
      <c r="H298" s="55">
        <v>18.0</v>
      </c>
      <c r="I298" s="57"/>
      <c r="J298" s="55">
        <f>('Data Exhibit-2'!$D298+'Data Exhibit-2'!$D298*'Data Exhibit-2'!$E298)*'Data Exhibit-2'!$G298</f>
        <v>1195.11</v>
      </c>
      <c r="K298" s="55">
        <f>MAX(0,('Data Exhibit-2'!$B298*J298-'Data Exhibit-2'!$C298)/'Data Exhibit-2'!$B298)</f>
        <v>571.1044612</v>
      </c>
      <c r="L298" s="55">
        <f>MAX(0,'Data Exhibit-2'!$C298-'Data Exhibit-2'!$B298*'Data Exhibit-2'!$J298)</f>
        <v>0</v>
      </c>
      <c r="M298" s="54">
        <f>'Data Exhibit-2'!$L298/'Data Exhibit-2'!$B298</f>
        <v>0</v>
      </c>
      <c r="N298" s="55">
        <f>IF(AND(('Data Exhibit-2'!$M298&gt;0),('Data Exhibit-2'!$H298&lt;30)),1,0)</f>
        <v>0</v>
      </c>
      <c r="O298" s="55">
        <f>'Data Exhibit-2'!$N298*'Data Exhibit-2'!$L298</f>
        <v>0</v>
      </c>
    </row>
    <row r="299" ht="12.0" customHeight="1">
      <c r="A299" s="53">
        <v>21062.893840983077</v>
      </c>
      <c r="B299" s="54">
        <v>7.238</v>
      </c>
      <c r="C299" s="54">
        <v>4071.665513501982</v>
      </c>
      <c r="D299" s="55">
        <v>462.0</v>
      </c>
      <c r="E299" s="56">
        <v>1.2</v>
      </c>
      <c r="F299" s="55">
        <v>0.87</v>
      </c>
      <c r="G299" s="55">
        <v>0.87</v>
      </c>
      <c r="H299" s="55">
        <v>31.0</v>
      </c>
      <c r="I299" s="57"/>
      <c r="J299" s="55">
        <f>('Data Exhibit-2'!$D299+'Data Exhibit-2'!$D299*'Data Exhibit-2'!$E299)*'Data Exhibit-2'!$G299</f>
        <v>884.268</v>
      </c>
      <c r="K299" s="55">
        <f>MAX(0,('Data Exhibit-2'!$B299*J299-'Data Exhibit-2'!$C299)/'Data Exhibit-2'!$B299)</f>
        <v>321.7278627</v>
      </c>
      <c r="L299" s="55">
        <f>MAX(0,'Data Exhibit-2'!$C299-'Data Exhibit-2'!$B299*'Data Exhibit-2'!$J299)</f>
        <v>0</v>
      </c>
      <c r="M299" s="54">
        <f>'Data Exhibit-2'!$L299/'Data Exhibit-2'!$B299</f>
        <v>0</v>
      </c>
      <c r="N299" s="55">
        <f>IF(AND(('Data Exhibit-2'!$M299&gt;0),('Data Exhibit-2'!$H299&lt;30)),1,0)</f>
        <v>0</v>
      </c>
      <c r="O299" s="55">
        <f>'Data Exhibit-2'!$N299*'Data Exhibit-2'!$L299</f>
        <v>0</v>
      </c>
    </row>
    <row r="300" ht="12.0" customHeight="1">
      <c r="A300" s="53">
        <v>27931.325971895472</v>
      </c>
      <c r="B300" s="54">
        <v>140.54964</v>
      </c>
      <c r="C300" s="54">
        <v>48630.173042753886</v>
      </c>
      <c r="D300" s="55">
        <v>252.0</v>
      </c>
      <c r="E300" s="56">
        <v>1.2</v>
      </c>
      <c r="F300" s="55">
        <v>0.82</v>
      </c>
      <c r="G300" s="55">
        <v>1.54</v>
      </c>
      <c r="H300" s="55">
        <v>23.0</v>
      </c>
      <c r="I300" s="57"/>
      <c r="J300" s="55">
        <f>('Data Exhibit-2'!$D300+'Data Exhibit-2'!$D300*'Data Exhibit-2'!$E300)*'Data Exhibit-2'!$G300</f>
        <v>853.776</v>
      </c>
      <c r="K300" s="55">
        <f>MAX(0,('Data Exhibit-2'!$B300*J300-'Data Exhibit-2'!$C300)/'Data Exhibit-2'!$B300)</f>
        <v>507.7760171</v>
      </c>
      <c r="L300" s="55">
        <f>MAX(0,'Data Exhibit-2'!$C300-'Data Exhibit-2'!$B300*'Data Exhibit-2'!$J300)</f>
        <v>0</v>
      </c>
      <c r="M300" s="54">
        <f>'Data Exhibit-2'!$L300/'Data Exhibit-2'!$B300</f>
        <v>0</v>
      </c>
      <c r="N300" s="55">
        <f>IF(AND(('Data Exhibit-2'!$M300&gt;0),('Data Exhibit-2'!$H300&lt;30)),1,0)</f>
        <v>0</v>
      </c>
      <c r="O300" s="55">
        <f>'Data Exhibit-2'!$N300*'Data Exhibit-2'!$L300</f>
        <v>0</v>
      </c>
    </row>
    <row r="301" ht="12.0" customHeight="1">
      <c r="A301" s="53">
        <v>57080.21583997106</v>
      </c>
      <c r="B301" s="54">
        <v>5.237782</v>
      </c>
      <c r="C301" s="54">
        <v>1366.2594104544</v>
      </c>
      <c r="D301" s="55">
        <v>220.0</v>
      </c>
      <c r="E301" s="56">
        <v>0.2</v>
      </c>
      <c r="F301" s="55">
        <v>1.0</v>
      </c>
      <c r="G301" s="55">
        <v>1.6</v>
      </c>
      <c r="H301" s="55">
        <v>21.0</v>
      </c>
      <c r="I301" s="57"/>
      <c r="J301" s="55">
        <f>('Data Exhibit-2'!$D301+'Data Exhibit-2'!$D301*'Data Exhibit-2'!$E301)*'Data Exhibit-2'!$G301</f>
        <v>422.4</v>
      </c>
      <c r="K301" s="55">
        <f>MAX(0,('Data Exhibit-2'!$B301*J301-'Data Exhibit-2'!$C301)/'Data Exhibit-2'!$B301)</f>
        <v>161.5530594</v>
      </c>
      <c r="L301" s="55">
        <f>MAX(0,'Data Exhibit-2'!$C301-'Data Exhibit-2'!$B301*'Data Exhibit-2'!$J301)</f>
        <v>0</v>
      </c>
      <c r="M301" s="54">
        <f>'Data Exhibit-2'!$L301/'Data Exhibit-2'!$B301</f>
        <v>0</v>
      </c>
      <c r="N301" s="55">
        <f>IF(AND(('Data Exhibit-2'!$M301&gt;0),('Data Exhibit-2'!$H301&lt;30)),1,0)</f>
        <v>0</v>
      </c>
      <c r="O301" s="55">
        <f>'Data Exhibit-2'!$N301*'Data Exhibit-2'!$L301</f>
        <v>0</v>
      </c>
    </row>
    <row r="302" ht="12.0" customHeight="1">
      <c r="A302" s="53">
        <v>12710.548773965547</v>
      </c>
      <c r="B302" s="54">
        <v>87.55516000000001</v>
      </c>
      <c r="C302" s="54">
        <v>42771.83102146418</v>
      </c>
      <c r="D302" s="55">
        <v>252.0</v>
      </c>
      <c r="E302" s="56">
        <v>0.5</v>
      </c>
      <c r="F302" s="55">
        <v>1.0</v>
      </c>
      <c r="G302" s="55">
        <v>1.62</v>
      </c>
      <c r="H302" s="55">
        <v>31.0</v>
      </c>
      <c r="I302" s="57"/>
      <c r="J302" s="55">
        <f>('Data Exhibit-2'!$D302+'Data Exhibit-2'!$D302*'Data Exhibit-2'!$E302)*'Data Exhibit-2'!$G302</f>
        <v>612.36</v>
      </c>
      <c r="K302" s="55">
        <f>MAX(0,('Data Exhibit-2'!$B302*J302-'Data Exhibit-2'!$C302)/'Data Exhibit-2'!$B302)</f>
        <v>123.8470326</v>
      </c>
      <c r="L302" s="55">
        <f>MAX(0,'Data Exhibit-2'!$C302-'Data Exhibit-2'!$B302*'Data Exhibit-2'!$J302)</f>
        <v>0</v>
      </c>
      <c r="M302" s="54">
        <f>'Data Exhibit-2'!$L302/'Data Exhibit-2'!$B302</f>
        <v>0</v>
      </c>
      <c r="N302" s="55">
        <f>IF(AND(('Data Exhibit-2'!$M302&gt;0),('Data Exhibit-2'!$H302&lt;30)),1,0)</f>
        <v>0</v>
      </c>
      <c r="O302" s="55">
        <f>'Data Exhibit-2'!$N302*'Data Exhibit-2'!$L302</f>
        <v>0</v>
      </c>
    </row>
    <row r="303" ht="12.0" customHeight="1">
      <c r="A303" s="53">
        <v>7484.9624092659715</v>
      </c>
      <c r="B303" s="54">
        <v>61.11182</v>
      </c>
      <c r="C303" s="54">
        <v>12702.014032463947</v>
      </c>
      <c r="D303" s="55">
        <v>566.0</v>
      </c>
      <c r="E303" s="56">
        <v>0.2</v>
      </c>
      <c r="F303" s="55">
        <v>1.0</v>
      </c>
      <c r="G303" s="55">
        <v>0.72</v>
      </c>
      <c r="H303" s="55">
        <v>13.0</v>
      </c>
      <c r="I303" s="57"/>
      <c r="J303" s="55">
        <f>('Data Exhibit-2'!$D303+'Data Exhibit-2'!$D303*'Data Exhibit-2'!$E303)*'Data Exhibit-2'!$G303</f>
        <v>489.024</v>
      </c>
      <c r="K303" s="55">
        <f>MAX(0,('Data Exhibit-2'!$B303*J303-'Data Exhibit-2'!$C303)/'Data Exhibit-2'!$B303)</f>
        <v>281.1752723</v>
      </c>
      <c r="L303" s="55">
        <f>MAX(0,'Data Exhibit-2'!$C303-'Data Exhibit-2'!$B303*'Data Exhibit-2'!$J303)</f>
        <v>0</v>
      </c>
      <c r="M303" s="54">
        <f>'Data Exhibit-2'!$L303/'Data Exhibit-2'!$B303</f>
        <v>0</v>
      </c>
      <c r="N303" s="55">
        <f>IF(AND(('Data Exhibit-2'!$M303&gt;0),('Data Exhibit-2'!$H303&lt;30)),1,0)</f>
        <v>0</v>
      </c>
      <c r="O303" s="55">
        <f>'Data Exhibit-2'!$N303*'Data Exhibit-2'!$L303</f>
        <v>0</v>
      </c>
    </row>
    <row r="304" ht="12.0" customHeight="1">
      <c r="A304" s="53">
        <v>58765.31506568407</v>
      </c>
      <c r="B304" s="54">
        <v>5.53014</v>
      </c>
      <c r="C304" s="54">
        <v>1291.216771053</v>
      </c>
      <c r="D304" s="55">
        <v>204.0</v>
      </c>
      <c r="E304" s="56">
        <v>1.2</v>
      </c>
      <c r="F304" s="55">
        <v>1.0</v>
      </c>
      <c r="G304" s="55">
        <v>1.27</v>
      </c>
      <c r="H304" s="55">
        <v>25.0</v>
      </c>
      <c r="I304" s="57"/>
      <c r="J304" s="55">
        <f>('Data Exhibit-2'!$D304+'Data Exhibit-2'!$D304*'Data Exhibit-2'!$E304)*'Data Exhibit-2'!$G304</f>
        <v>569.976</v>
      </c>
      <c r="K304" s="55">
        <f>MAX(0,('Data Exhibit-2'!$B304*J304-'Data Exhibit-2'!$C304)/'Data Exhibit-2'!$B304)</f>
        <v>336.4888241</v>
      </c>
      <c r="L304" s="55">
        <f>MAX(0,'Data Exhibit-2'!$C304-'Data Exhibit-2'!$B304*'Data Exhibit-2'!$J304)</f>
        <v>0</v>
      </c>
      <c r="M304" s="54">
        <f>'Data Exhibit-2'!$L304/'Data Exhibit-2'!$B304</f>
        <v>0</v>
      </c>
      <c r="N304" s="55">
        <f>IF(AND(('Data Exhibit-2'!$M304&gt;0),('Data Exhibit-2'!$H304&lt;30)),1,0)</f>
        <v>0</v>
      </c>
      <c r="O304" s="55">
        <f>'Data Exhibit-2'!$N304*'Data Exhibit-2'!$L304</f>
        <v>0</v>
      </c>
    </row>
    <row r="305" ht="12.0" customHeight="1">
      <c r="A305" s="53">
        <v>39833.665689295594</v>
      </c>
      <c r="B305" s="54">
        <v>9.988000000000001</v>
      </c>
      <c r="C305" s="54">
        <v>3127.2345456000007</v>
      </c>
      <c r="D305" s="55">
        <v>300.0</v>
      </c>
      <c r="E305" s="56">
        <v>1.5</v>
      </c>
      <c r="F305" s="55">
        <v>1.0</v>
      </c>
      <c r="G305" s="55">
        <v>0.72</v>
      </c>
      <c r="H305" s="55">
        <v>33.0</v>
      </c>
      <c r="I305" s="57"/>
      <c r="J305" s="55">
        <f>('Data Exhibit-2'!$D305+'Data Exhibit-2'!$D305*'Data Exhibit-2'!$E305)*'Data Exhibit-2'!$G305</f>
        <v>540</v>
      </c>
      <c r="K305" s="55">
        <f>MAX(0,('Data Exhibit-2'!$B305*J305-'Data Exhibit-2'!$C305)/'Data Exhibit-2'!$B305)</f>
        <v>226.9008264</v>
      </c>
      <c r="L305" s="55">
        <f>MAX(0,'Data Exhibit-2'!$C305-'Data Exhibit-2'!$B305*'Data Exhibit-2'!$J305)</f>
        <v>0</v>
      </c>
      <c r="M305" s="54">
        <f>'Data Exhibit-2'!$L305/'Data Exhibit-2'!$B305</f>
        <v>0</v>
      </c>
      <c r="N305" s="55">
        <f>IF(AND(('Data Exhibit-2'!$M305&gt;0),('Data Exhibit-2'!$H305&lt;30)),1,0)</f>
        <v>0</v>
      </c>
      <c r="O305" s="55">
        <f>'Data Exhibit-2'!$N305*'Data Exhibit-2'!$L305</f>
        <v>0</v>
      </c>
    </row>
    <row r="306" ht="12.0" customHeight="1">
      <c r="A306" s="53">
        <v>86550.04953860195</v>
      </c>
      <c r="B306" s="54">
        <v>11.990000000000002</v>
      </c>
      <c r="C306" s="54">
        <v>7299.537783584659</v>
      </c>
      <c r="D306" s="55">
        <v>712.0</v>
      </c>
      <c r="E306" s="56">
        <v>-0.6</v>
      </c>
      <c r="F306" s="55">
        <v>0.71</v>
      </c>
      <c r="G306" s="55">
        <v>0.88</v>
      </c>
      <c r="H306" s="55">
        <v>22.0</v>
      </c>
      <c r="I306" s="57"/>
      <c r="J306" s="55">
        <f>('Data Exhibit-2'!$D306+'Data Exhibit-2'!$D306*'Data Exhibit-2'!$E306)*'Data Exhibit-2'!$G306</f>
        <v>250.624</v>
      </c>
      <c r="K306" s="55">
        <f>MAX(0,('Data Exhibit-2'!$B306*J306-'Data Exhibit-2'!$C306)/'Data Exhibit-2'!$B306)</f>
        <v>0</v>
      </c>
      <c r="L306" s="55">
        <f>MAX(0,'Data Exhibit-2'!$C306-'Data Exhibit-2'!$B306*'Data Exhibit-2'!$J306)</f>
        <v>4294.556024</v>
      </c>
      <c r="M306" s="54">
        <f>'Data Exhibit-2'!$L306/'Data Exhibit-2'!$B306</f>
        <v>358.1781504</v>
      </c>
      <c r="N306" s="55">
        <f>IF(AND(('Data Exhibit-2'!$M306&gt;0),('Data Exhibit-2'!$H306&lt;30)),1,0)</f>
        <v>1</v>
      </c>
      <c r="O306" s="55">
        <f>'Data Exhibit-2'!$N306*'Data Exhibit-2'!$L306</f>
        <v>4294.556024</v>
      </c>
    </row>
    <row r="307" ht="12.0" customHeight="1">
      <c r="A307" s="53">
        <v>44208.9097031133</v>
      </c>
      <c r="B307" s="54">
        <v>37.73</v>
      </c>
      <c r="C307" s="54">
        <v>10297.903364437852</v>
      </c>
      <c r="D307" s="55">
        <v>462.0</v>
      </c>
      <c r="E307" s="56">
        <v>-0.1</v>
      </c>
      <c r="F307" s="55">
        <v>0.71</v>
      </c>
      <c r="G307" s="55">
        <v>0.33</v>
      </c>
      <c r="H307" s="55">
        <v>33.0</v>
      </c>
      <c r="I307" s="57"/>
      <c r="J307" s="55">
        <f>('Data Exhibit-2'!$D307+'Data Exhibit-2'!$D307*'Data Exhibit-2'!$E307)*'Data Exhibit-2'!$G307</f>
        <v>137.214</v>
      </c>
      <c r="K307" s="55">
        <f>MAX(0,('Data Exhibit-2'!$B307*J307-'Data Exhibit-2'!$C307)/'Data Exhibit-2'!$B307)</f>
        <v>0</v>
      </c>
      <c r="L307" s="55">
        <f>MAX(0,'Data Exhibit-2'!$C307-'Data Exhibit-2'!$B307*'Data Exhibit-2'!$J307)</f>
        <v>5120.819144</v>
      </c>
      <c r="M307" s="54">
        <f>'Data Exhibit-2'!$L307/'Data Exhibit-2'!$B307</f>
        <v>135.7227444</v>
      </c>
      <c r="N307" s="55">
        <f>IF(AND(('Data Exhibit-2'!$M307&gt;0),('Data Exhibit-2'!$H307&lt;30)),1,0)</f>
        <v>0</v>
      </c>
      <c r="O307" s="55">
        <f>'Data Exhibit-2'!$N307*'Data Exhibit-2'!$L307</f>
        <v>0</v>
      </c>
    </row>
    <row r="308" ht="12.0" customHeight="1">
      <c r="A308" s="53">
        <v>53493.12248101528</v>
      </c>
      <c r="B308" s="54">
        <v>11.532180000000002</v>
      </c>
      <c r="C308" s="54">
        <v>2565.1421489925006</v>
      </c>
      <c r="D308" s="55">
        <v>486.0</v>
      </c>
      <c r="E308" s="56">
        <v>0.8</v>
      </c>
      <c r="F308" s="55">
        <v>1.0</v>
      </c>
      <c r="G308" s="55">
        <v>0.25</v>
      </c>
      <c r="H308" s="55">
        <v>35.0</v>
      </c>
      <c r="I308" s="57"/>
      <c r="J308" s="55">
        <f>('Data Exhibit-2'!$D308+'Data Exhibit-2'!$D308*'Data Exhibit-2'!$E308)*'Data Exhibit-2'!$G308</f>
        <v>218.7</v>
      </c>
      <c r="K308" s="55">
        <f>MAX(0,('Data Exhibit-2'!$B308*J308-'Data Exhibit-2'!$C308)/'Data Exhibit-2'!$B308)</f>
        <v>0</v>
      </c>
      <c r="L308" s="55">
        <f>MAX(0,'Data Exhibit-2'!$C308-'Data Exhibit-2'!$B308*'Data Exhibit-2'!$J308)</f>
        <v>43.05438299</v>
      </c>
      <c r="M308" s="54">
        <f>'Data Exhibit-2'!$L308/'Data Exhibit-2'!$B308</f>
        <v>3.733412329</v>
      </c>
      <c r="N308" s="55">
        <f>IF(AND(('Data Exhibit-2'!$M308&gt;0),('Data Exhibit-2'!$H308&lt;30)),1,0)</f>
        <v>0</v>
      </c>
      <c r="O308" s="55">
        <f>'Data Exhibit-2'!$N308*'Data Exhibit-2'!$L308</f>
        <v>0</v>
      </c>
    </row>
    <row r="309" ht="12.0" customHeight="1">
      <c r="A309" s="53">
        <v>69017.25450509677</v>
      </c>
      <c r="B309" s="54">
        <v>39.93</v>
      </c>
      <c r="C309" s="54">
        <v>6955.544589583334</v>
      </c>
      <c r="D309" s="55">
        <v>470.0</v>
      </c>
      <c r="E309" s="56">
        <v>-0.7</v>
      </c>
      <c r="F309" s="55">
        <v>1.0</v>
      </c>
      <c r="G309" s="55">
        <v>0.25</v>
      </c>
      <c r="H309" s="55">
        <v>35.0</v>
      </c>
      <c r="I309" s="57"/>
      <c r="J309" s="55">
        <f>('Data Exhibit-2'!$D309+'Data Exhibit-2'!$D309*'Data Exhibit-2'!$E309)*'Data Exhibit-2'!$G309</f>
        <v>35.25</v>
      </c>
      <c r="K309" s="55">
        <f>MAX(0,('Data Exhibit-2'!$B309*J309-'Data Exhibit-2'!$C309)/'Data Exhibit-2'!$B309)</f>
        <v>0</v>
      </c>
      <c r="L309" s="55">
        <f>MAX(0,'Data Exhibit-2'!$C309-'Data Exhibit-2'!$B309*'Data Exhibit-2'!$J309)</f>
        <v>5548.01209</v>
      </c>
      <c r="M309" s="54">
        <f>'Data Exhibit-2'!$L309/'Data Exhibit-2'!$B309</f>
        <v>138.9434533</v>
      </c>
      <c r="N309" s="55">
        <f>IF(AND(('Data Exhibit-2'!$M309&gt;0),('Data Exhibit-2'!$H309&lt;30)),1,0)</f>
        <v>0</v>
      </c>
      <c r="O309" s="55">
        <f>'Data Exhibit-2'!$N309*'Data Exhibit-2'!$L309</f>
        <v>0</v>
      </c>
    </row>
    <row r="310" ht="12.0" customHeight="1">
      <c r="A310" s="53">
        <v>3478.9385520711203</v>
      </c>
      <c r="B310" s="54">
        <v>6.99622</v>
      </c>
      <c r="C310" s="54">
        <v>2538.1671534222546</v>
      </c>
      <c r="D310" s="55">
        <v>308.0</v>
      </c>
      <c r="E310" s="56">
        <v>0.2</v>
      </c>
      <c r="F310" s="55">
        <v>0.75</v>
      </c>
      <c r="G310" s="55">
        <v>0.74</v>
      </c>
      <c r="H310" s="55">
        <v>33.0</v>
      </c>
      <c r="I310" s="57"/>
      <c r="J310" s="55">
        <f>('Data Exhibit-2'!$D310+'Data Exhibit-2'!$D310*'Data Exhibit-2'!$E310)*'Data Exhibit-2'!$G310</f>
        <v>273.504</v>
      </c>
      <c r="K310" s="55">
        <f>MAX(0,('Data Exhibit-2'!$B310*J310-'Data Exhibit-2'!$C310)/'Data Exhibit-2'!$B310)</f>
        <v>0</v>
      </c>
      <c r="L310" s="55">
        <f>MAX(0,'Data Exhibit-2'!$C310-'Data Exhibit-2'!$B310*'Data Exhibit-2'!$J310)</f>
        <v>624.6729985</v>
      </c>
      <c r="M310" s="54">
        <f>'Data Exhibit-2'!$L310/'Data Exhibit-2'!$B310</f>
        <v>89.28721489</v>
      </c>
      <c r="N310" s="55">
        <f>IF(AND(('Data Exhibit-2'!$M310&gt;0),('Data Exhibit-2'!$H310&lt;30)),1,0)</f>
        <v>0</v>
      </c>
      <c r="O310" s="55">
        <f>'Data Exhibit-2'!$N310*'Data Exhibit-2'!$L310</f>
        <v>0</v>
      </c>
    </row>
    <row r="311" ht="12.0" customHeight="1">
      <c r="A311" s="53">
        <v>63660.10814515771</v>
      </c>
      <c r="B311" s="54">
        <v>6.99622</v>
      </c>
      <c r="C311" s="54">
        <v>1433.0873221533002</v>
      </c>
      <c r="D311" s="55">
        <v>430.0</v>
      </c>
      <c r="E311" s="56">
        <v>1.5</v>
      </c>
      <c r="F311" s="55">
        <v>1.0</v>
      </c>
      <c r="G311" s="55">
        <v>0.31</v>
      </c>
      <c r="H311" s="55">
        <v>33.0</v>
      </c>
      <c r="I311" s="57"/>
      <c r="J311" s="55">
        <f>('Data Exhibit-2'!$D311+'Data Exhibit-2'!$D311*'Data Exhibit-2'!$E311)*'Data Exhibit-2'!$G311</f>
        <v>333.25</v>
      </c>
      <c r="K311" s="55">
        <f>MAX(0,('Data Exhibit-2'!$B311*J311-'Data Exhibit-2'!$C311)/'Data Exhibit-2'!$B311)</f>
        <v>128.4126275</v>
      </c>
      <c r="L311" s="55">
        <f>MAX(0,'Data Exhibit-2'!$C311-'Data Exhibit-2'!$B311*'Data Exhibit-2'!$J311)</f>
        <v>0</v>
      </c>
      <c r="M311" s="54">
        <f>'Data Exhibit-2'!$L311/'Data Exhibit-2'!$B311</f>
        <v>0</v>
      </c>
      <c r="N311" s="55">
        <f>IF(AND(('Data Exhibit-2'!$M311&gt;0),('Data Exhibit-2'!$H311&lt;30)),1,0)</f>
        <v>0</v>
      </c>
      <c r="O311" s="55">
        <f>'Data Exhibit-2'!$N311*'Data Exhibit-2'!$L311</f>
        <v>0</v>
      </c>
    </row>
    <row r="312" ht="12.0" customHeight="1">
      <c r="A312" s="53">
        <v>3317.463520747643</v>
      </c>
      <c r="B312" s="54">
        <v>10.731710000000001</v>
      </c>
      <c r="C312" s="54">
        <v>16595.76431940163</v>
      </c>
      <c r="D312" s="55">
        <v>616.0</v>
      </c>
      <c r="E312" s="56">
        <v>-0.6</v>
      </c>
      <c r="F312" s="55">
        <v>0.71</v>
      </c>
      <c r="G312" s="55">
        <v>1.6</v>
      </c>
      <c r="H312" s="55">
        <v>38.0</v>
      </c>
      <c r="I312" s="57"/>
      <c r="J312" s="55">
        <f>('Data Exhibit-2'!$D312+'Data Exhibit-2'!$D312*'Data Exhibit-2'!$E312)*'Data Exhibit-2'!$G312</f>
        <v>394.24</v>
      </c>
      <c r="K312" s="55">
        <f>MAX(0,('Data Exhibit-2'!$B312*J312-'Data Exhibit-2'!$C312)/'Data Exhibit-2'!$B312)</f>
        <v>0</v>
      </c>
      <c r="L312" s="55">
        <f>MAX(0,'Data Exhibit-2'!$C312-'Data Exhibit-2'!$B312*'Data Exhibit-2'!$J312)</f>
        <v>12364.89497</v>
      </c>
      <c r="M312" s="54">
        <f>'Data Exhibit-2'!$L312/'Data Exhibit-2'!$B312</f>
        <v>1152.183107</v>
      </c>
      <c r="N312" s="55">
        <f>IF(AND(('Data Exhibit-2'!$M312&gt;0),('Data Exhibit-2'!$H312&lt;30)),1,0)</f>
        <v>0</v>
      </c>
      <c r="O312" s="55">
        <f>'Data Exhibit-2'!$N312*'Data Exhibit-2'!$L312</f>
        <v>0</v>
      </c>
    </row>
    <row r="313" ht="12.0" customHeight="1">
      <c r="A313" s="53">
        <v>89669.53585797494</v>
      </c>
      <c r="B313" s="54">
        <v>7.183000000000001</v>
      </c>
      <c r="C313" s="54">
        <v>1768.6463728216997</v>
      </c>
      <c r="D313" s="55">
        <v>664.0</v>
      </c>
      <c r="E313" s="56">
        <v>0.8</v>
      </c>
      <c r="F313" s="55">
        <v>0.85</v>
      </c>
      <c r="G313" s="55">
        <v>0.25</v>
      </c>
      <c r="H313" s="55">
        <v>27.0</v>
      </c>
      <c r="I313" s="57"/>
      <c r="J313" s="55">
        <f>('Data Exhibit-2'!$D313+'Data Exhibit-2'!$D313*'Data Exhibit-2'!$E313)*'Data Exhibit-2'!$G313</f>
        <v>298.8</v>
      </c>
      <c r="K313" s="55">
        <f>MAX(0,('Data Exhibit-2'!$B313*J313-'Data Exhibit-2'!$C313)/'Data Exhibit-2'!$B313)</f>
        <v>52.57330185</v>
      </c>
      <c r="L313" s="55">
        <f>MAX(0,'Data Exhibit-2'!$C313-'Data Exhibit-2'!$B313*'Data Exhibit-2'!$J313)</f>
        <v>0</v>
      </c>
      <c r="M313" s="54">
        <f>'Data Exhibit-2'!$L313/'Data Exhibit-2'!$B313</f>
        <v>0</v>
      </c>
      <c r="N313" s="55">
        <f>IF(AND(('Data Exhibit-2'!$M313&gt;0),('Data Exhibit-2'!$H313&lt;30)),1,0)</f>
        <v>0</v>
      </c>
      <c r="O313" s="55">
        <f>'Data Exhibit-2'!$N313*'Data Exhibit-2'!$L313</f>
        <v>0</v>
      </c>
    </row>
    <row r="314" ht="12.0" customHeight="1">
      <c r="A314" s="53">
        <v>34390.00276526823</v>
      </c>
      <c r="B314" s="54">
        <v>5.423220000000001</v>
      </c>
      <c r="C314" s="54">
        <v>2554.5425159425604</v>
      </c>
      <c r="D314" s="55">
        <v>494.0</v>
      </c>
      <c r="E314" s="56">
        <v>0.2</v>
      </c>
      <c r="F314" s="55">
        <v>1.0</v>
      </c>
      <c r="G314" s="55">
        <v>0.56</v>
      </c>
      <c r="H314" s="55">
        <v>33.0</v>
      </c>
      <c r="I314" s="57"/>
      <c r="J314" s="55">
        <f>('Data Exhibit-2'!$D314+'Data Exhibit-2'!$D314*'Data Exhibit-2'!$E314)*'Data Exhibit-2'!$G314</f>
        <v>331.968</v>
      </c>
      <c r="K314" s="55">
        <f>MAX(0,('Data Exhibit-2'!$B314*J314-'Data Exhibit-2'!$C314)/'Data Exhibit-2'!$B314)</f>
        <v>0</v>
      </c>
      <c r="L314" s="55">
        <f>MAX(0,'Data Exhibit-2'!$C314-'Data Exhibit-2'!$B314*'Data Exhibit-2'!$J314)</f>
        <v>754.207019</v>
      </c>
      <c r="M314" s="54">
        <f>'Data Exhibit-2'!$L314/'Data Exhibit-2'!$B314</f>
        <v>139.0699656</v>
      </c>
      <c r="N314" s="55">
        <f>IF(AND(('Data Exhibit-2'!$M314&gt;0),('Data Exhibit-2'!$H314&lt;30)),1,0)</f>
        <v>0</v>
      </c>
      <c r="O314" s="55">
        <f>'Data Exhibit-2'!$N314*'Data Exhibit-2'!$L314</f>
        <v>0</v>
      </c>
    </row>
    <row r="315" ht="12.0" customHeight="1">
      <c r="A315" s="53">
        <v>7536.769746547733</v>
      </c>
      <c r="B315" s="54">
        <v>26.346320000000002</v>
      </c>
      <c r="C315" s="54">
        <v>14888.61678697854</v>
      </c>
      <c r="D315" s="55">
        <v>946.0</v>
      </c>
      <c r="E315" s="56">
        <v>1.2</v>
      </c>
      <c r="F315" s="55">
        <v>0.85</v>
      </c>
      <c r="G315" s="55">
        <v>0.62</v>
      </c>
      <c r="H315" s="55">
        <v>23.0</v>
      </c>
      <c r="I315" s="57"/>
      <c r="J315" s="55">
        <f>('Data Exhibit-2'!$D315+'Data Exhibit-2'!$D315*'Data Exhibit-2'!$E315)*'Data Exhibit-2'!$G315</f>
        <v>1290.344</v>
      </c>
      <c r="K315" s="55">
        <f>MAX(0,('Data Exhibit-2'!$B315*J315-'Data Exhibit-2'!$C315)/'Data Exhibit-2'!$B315)</f>
        <v>725.2321822</v>
      </c>
      <c r="L315" s="55">
        <f>MAX(0,'Data Exhibit-2'!$C315-'Data Exhibit-2'!$B315*'Data Exhibit-2'!$J315)</f>
        <v>0</v>
      </c>
      <c r="M315" s="54">
        <f>'Data Exhibit-2'!$L315/'Data Exhibit-2'!$B315</f>
        <v>0</v>
      </c>
      <c r="N315" s="55">
        <f>IF(AND(('Data Exhibit-2'!$M315&gt;0),('Data Exhibit-2'!$H315&lt;30)),1,0)</f>
        <v>0</v>
      </c>
      <c r="O315" s="55">
        <f>'Data Exhibit-2'!$N315*'Data Exhibit-2'!$L315</f>
        <v>0</v>
      </c>
    </row>
    <row r="316" ht="12.0" customHeight="1">
      <c r="A316" s="53">
        <v>96750.54530727769</v>
      </c>
      <c r="B316" s="54">
        <v>7.1489</v>
      </c>
      <c r="C316" s="54">
        <v>9095.5357157632</v>
      </c>
      <c r="D316" s="55">
        <v>608.0</v>
      </c>
      <c r="E316" s="56">
        <v>1.2</v>
      </c>
      <c r="F316" s="55">
        <v>1.0</v>
      </c>
      <c r="G316" s="55">
        <v>1.04</v>
      </c>
      <c r="H316" s="55">
        <v>46.0</v>
      </c>
      <c r="I316" s="57"/>
      <c r="J316" s="55">
        <f>('Data Exhibit-2'!$D316+'Data Exhibit-2'!$D316*'Data Exhibit-2'!$E316)*'Data Exhibit-2'!$G316</f>
        <v>1391.104</v>
      </c>
      <c r="K316" s="55">
        <f>MAX(0,('Data Exhibit-2'!$B316*J316-'Data Exhibit-2'!$C316)/'Data Exhibit-2'!$B316)</f>
        <v>118.8053644</v>
      </c>
      <c r="L316" s="55">
        <f>MAX(0,'Data Exhibit-2'!$C316-'Data Exhibit-2'!$B316*'Data Exhibit-2'!$J316)</f>
        <v>0</v>
      </c>
      <c r="M316" s="54">
        <f>'Data Exhibit-2'!$L316/'Data Exhibit-2'!$B316</f>
        <v>0</v>
      </c>
      <c r="N316" s="55">
        <f>IF(AND(('Data Exhibit-2'!$M316&gt;0),('Data Exhibit-2'!$H316&lt;30)),1,0)</f>
        <v>0</v>
      </c>
      <c r="O316" s="55">
        <f>'Data Exhibit-2'!$N316*'Data Exhibit-2'!$L316</f>
        <v>0</v>
      </c>
    </row>
    <row r="317" ht="12.0" customHeight="1">
      <c r="A317" s="53">
        <v>98292.19693301374</v>
      </c>
      <c r="B317" s="54">
        <v>82.995</v>
      </c>
      <c r="C317" s="54">
        <v>8127.2080890000025</v>
      </c>
      <c r="D317" s="55">
        <v>648.0</v>
      </c>
      <c r="E317" s="56">
        <v>1.5</v>
      </c>
      <c r="F317" s="55">
        <v>1.0</v>
      </c>
      <c r="G317" s="55">
        <v>0.1</v>
      </c>
      <c r="H317" s="55">
        <v>35.0</v>
      </c>
      <c r="I317" s="57"/>
      <c r="J317" s="55">
        <f>('Data Exhibit-2'!$D317+'Data Exhibit-2'!$D317*'Data Exhibit-2'!$E317)*'Data Exhibit-2'!$G317</f>
        <v>162</v>
      </c>
      <c r="K317" s="55">
        <f>MAX(0,('Data Exhibit-2'!$B317*J317-'Data Exhibit-2'!$C317)/'Data Exhibit-2'!$B317)</f>
        <v>64.07593121</v>
      </c>
      <c r="L317" s="55">
        <f>MAX(0,'Data Exhibit-2'!$C317-'Data Exhibit-2'!$B317*'Data Exhibit-2'!$J317)</f>
        <v>0</v>
      </c>
      <c r="M317" s="54">
        <f>'Data Exhibit-2'!$L317/'Data Exhibit-2'!$B317</f>
        <v>0</v>
      </c>
      <c r="N317" s="55">
        <f>IF(AND(('Data Exhibit-2'!$M317&gt;0),('Data Exhibit-2'!$H317&lt;30)),1,0)</f>
        <v>0</v>
      </c>
      <c r="O317" s="55">
        <f>'Data Exhibit-2'!$N317*'Data Exhibit-2'!$L317</f>
        <v>0</v>
      </c>
    </row>
    <row r="318" ht="12.0" customHeight="1">
      <c r="A318" s="53">
        <v>3093.6134861870746</v>
      </c>
      <c r="B318" s="54">
        <v>6.56205</v>
      </c>
      <c r="C318" s="54">
        <v>2769.2316223146668</v>
      </c>
      <c r="D318" s="55">
        <v>688.0</v>
      </c>
      <c r="E318" s="56">
        <v>0.8</v>
      </c>
      <c r="F318" s="55">
        <v>1.0</v>
      </c>
      <c r="G318" s="55">
        <v>0.64</v>
      </c>
      <c r="H318" s="55">
        <v>20.0</v>
      </c>
      <c r="I318" s="57"/>
      <c r="J318" s="55">
        <f>('Data Exhibit-2'!$D318+'Data Exhibit-2'!$D318*'Data Exhibit-2'!$E318)*'Data Exhibit-2'!$G318</f>
        <v>792.576</v>
      </c>
      <c r="K318" s="55">
        <f>MAX(0,('Data Exhibit-2'!$B318*J318-'Data Exhibit-2'!$C318)/'Data Exhibit-2'!$B318)</f>
        <v>370.5689104</v>
      </c>
      <c r="L318" s="55">
        <f>MAX(0,'Data Exhibit-2'!$C318-'Data Exhibit-2'!$B318*'Data Exhibit-2'!$J318)</f>
        <v>0</v>
      </c>
      <c r="M318" s="54">
        <f>'Data Exhibit-2'!$L318/'Data Exhibit-2'!$B318</f>
        <v>0</v>
      </c>
      <c r="N318" s="55">
        <f>IF(AND(('Data Exhibit-2'!$M318&gt;0),('Data Exhibit-2'!$H318&lt;30)),1,0)</f>
        <v>0</v>
      </c>
      <c r="O318" s="55">
        <f>'Data Exhibit-2'!$N318*'Data Exhibit-2'!$L318</f>
        <v>0</v>
      </c>
    </row>
    <row r="319" ht="12.0" customHeight="1">
      <c r="A319" s="53">
        <v>9526.482247980217</v>
      </c>
      <c r="B319" s="54">
        <v>7.59704</v>
      </c>
      <c r="C319" s="54">
        <v>2252.4059496027785</v>
      </c>
      <c r="D319" s="55">
        <v>526.0</v>
      </c>
      <c r="E319" s="56">
        <v>1.2</v>
      </c>
      <c r="F319" s="55">
        <v>0.8</v>
      </c>
      <c r="G319" s="55">
        <v>0.89</v>
      </c>
      <c r="H319" s="55">
        <v>14.0</v>
      </c>
      <c r="I319" s="57"/>
      <c r="J319" s="55">
        <f>('Data Exhibit-2'!$D319+'Data Exhibit-2'!$D319*'Data Exhibit-2'!$E319)*'Data Exhibit-2'!$G319</f>
        <v>1029.908</v>
      </c>
      <c r="K319" s="55">
        <f>MAX(0,('Data Exhibit-2'!$B319*J319-'Data Exhibit-2'!$C319)/'Data Exhibit-2'!$B319)</f>
        <v>733.4233231</v>
      </c>
      <c r="L319" s="55">
        <f>MAX(0,'Data Exhibit-2'!$C319-'Data Exhibit-2'!$B319*'Data Exhibit-2'!$J319)</f>
        <v>0</v>
      </c>
      <c r="M319" s="54">
        <f>'Data Exhibit-2'!$L319/'Data Exhibit-2'!$B319</f>
        <v>0</v>
      </c>
      <c r="N319" s="55">
        <f>IF(AND(('Data Exhibit-2'!$M319&gt;0),('Data Exhibit-2'!$H319&lt;30)),1,0)</f>
        <v>0</v>
      </c>
      <c r="O319" s="55">
        <f>'Data Exhibit-2'!$N319*'Data Exhibit-2'!$L319</f>
        <v>0</v>
      </c>
    </row>
    <row r="320" ht="12.0" customHeight="1">
      <c r="A320" s="53">
        <v>17766.48626005869</v>
      </c>
      <c r="B320" s="54">
        <v>5.788310000000001</v>
      </c>
      <c r="C320" s="54">
        <v>6789.2469584272685</v>
      </c>
      <c r="D320" s="55">
        <v>574.0</v>
      </c>
      <c r="E320" s="56">
        <v>0.5</v>
      </c>
      <c r="F320" s="55">
        <v>1.0</v>
      </c>
      <c r="G320" s="55">
        <v>0.58</v>
      </c>
      <c r="H320" s="55">
        <v>70.0</v>
      </c>
      <c r="I320" s="57"/>
      <c r="J320" s="55">
        <f>('Data Exhibit-2'!$D320+'Data Exhibit-2'!$D320*'Data Exhibit-2'!$E320)*'Data Exhibit-2'!$G320</f>
        <v>499.38</v>
      </c>
      <c r="K320" s="55">
        <f>MAX(0,('Data Exhibit-2'!$B320*J320-'Data Exhibit-2'!$C320)/'Data Exhibit-2'!$B320)</f>
        <v>0</v>
      </c>
      <c r="L320" s="55">
        <f>MAX(0,'Data Exhibit-2'!$C320-'Data Exhibit-2'!$B320*'Data Exhibit-2'!$J320)</f>
        <v>3898.680711</v>
      </c>
      <c r="M320" s="54">
        <f>'Data Exhibit-2'!$L320/'Data Exhibit-2'!$B320</f>
        <v>673.5438687</v>
      </c>
      <c r="N320" s="55">
        <f>IF(AND(('Data Exhibit-2'!$M320&gt;0),('Data Exhibit-2'!$H320&lt;30)),1,0)</f>
        <v>0</v>
      </c>
      <c r="O320" s="55">
        <f>'Data Exhibit-2'!$N320*'Data Exhibit-2'!$L320</f>
        <v>0</v>
      </c>
    </row>
    <row r="321" ht="12.0" customHeight="1">
      <c r="A321" s="53">
        <v>39095.80432429715</v>
      </c>
      <c r="B321" s="54">
        <v>25.62406</v>
      </c>
      <c r="C321" s="54">
        <v>5583.2027147160015</v>
      </c>
      <c r="D321" s="55">
        <v>592.0</v>
      </c>
      <c r="E321" s="56">
        <v>0.4</v>
      </c>
      <c r="F321" s="55">
        <v>1.0</v>
      </c>
      <c r="G321" s="55">
        <v>0.25</v>
      </c>
      <c r="H321" s="55">
        <v>33.0</v>
      </c>
      <c r="I321" s="57"/>
      <c r="J321" s="55">
        <f>('Data Exhibit-2'!$D321+'Data Exhibit-2'!$D321*'Data Exhibit-2'!$E321)*'Data Exhibit-2'!$G321</f>
        <v>207.2</v>
      </c>
      <c r="K321" s="55">
        <f>MAX(0,('Data Exhibit-2'!$B321*J321-'Data Exhibit-2'!$C321)/'Data Exhibit-2'!$B321)</f>
        <v>0</v>
      </c>
      <c r="L321" s="55">
        <f>MAX(0,'Data Exhibit-2'!$C321-'Data Exhibit-2'!$B321*'Data Exhibit-2'!$J321)</f>
        <v>273.8974827</v>
      </c>
      <c r="M321" s="54">
        <f>'Data Exhibit-2'!$L321/'Data Exhibit-2'!$B321</f>
        <v>10.68907436</v>
      </c>
      <c r="N321" s="55">
        <f>IF(AND(('Data Exhibit-2'!$M321&gt;0),('Data Exhibit-2'!$H321&lt;30)),1,0)</f>
        <v>0</v>
      </c>
      <c r="O321" s="55">
        <f>'Data Exhibit-2'!$N321*'Data Exhibit-2'!$L321</f>
        <v>0</v>
      </c>
    </row>
    <row r="322" ht="12.0" customHeight="1">
      <c r="A322" s="53">
        <v>71657.17638029266</v>
      </c>
      <c r="B322" s="54">
        <v>6.000500000000001</v>
      </c>
      <c r="C322" s="54">
        <v>2227.1909216223335</v>
      </c>
      <c r="D322" s="55">
        <v>364.0</v>
      </c>
      <c r="E322" s="56">
        <v>0.2</v>
      </c>
      <c r="F322" s="55">
        <v>1.0</v>
      </c>
      <c r="G322" s="55">
        <v>1.39</v>
      </c>
      <c r="H322" s="55">
        <v>17.0</v>
      </c>
      <c r="I322" s="57"/>
      <c r="J322" s="55">
        <f>('Data Exhibit-2'!$D322+'Data Exhibit-2'!$D322*'Data Exhibit-2'!$E322)*'Data Exhibit-2'!$G322</f>
        <v>607.152</v>
      </c>
      <c r="K322" s="55">
        <f>MAX(0,('Data Exhibit-2'!$B322*J322-'Data Exhibit-2'!$C322)/'Data Exhibit-2'!$B322)</f>
        <v>235.9844437</v>
      </c>
      <c r="L322" s="55">
        <f>MAX(0,'Data Exhibit-2'!$C322-'Data Exhibit-2'!$B322*'Data Exhibit-2'!$J322)</f>
        <v>0</v>
      </c>
      <c r="M322" s="54">
        <f>'Data Exhibit-2'!$L322/'Data Exhibit-2'!$B322</f>
        <v>0</v>
      </c>
      <c r="N322" s="55">
        <f>IF(AND(('Data Exhibit-2'!$M322&gt;0),('Data Exhibit-2'!$H322&lt;30)),1,0)</f>
        <v>0</v>
      </c>
      <c r="O322" s="55">
        <f>'Data Exhibit-2'!$N322*'Data Exhibit-2'!$L322</f>
        <v>0</v>
      </c>
    </row>
    <row r="323" ht="12.0" customHeight="1">
      <c r="A323" s="53">
        <v>52573.89521298188</v>
      </c>
      <c r="B323" s="54">
        <v>6.039000000000001</v>
      </c>
      <c r="C323" s="54">
        <v>3991.4354332160005</v>
      </c>
      <c r="D323" s="55">
        <v>672.0</v>
      </c>
      <c r="E323" s="56">
        <v>0.8</v>
      </c>
      <c r="F323" s="55">
        <v>1.0</v>
      </c>
      <c r="G323" s="55">
        <v>1.43</v>
      </c>
      <c r="H323" s="55">
        <v>16.0</v>
      </c>
      <c r="I323" s="57"/>
      <c r="J323" s="55">
        <f>('Data Exhibit-2'!$D323+'Data Exhibit-2'!$D323*'Data Exhibit-2'!$E323)*'Data Exhibit-2'!$G323</f>
        <v>1729.728</v>
      </c>
      <c r="K323" s="55">
        <f>MAX(0,('Data Exhibit-2'!$B323*J323-'Data Exhibit-2'!$C323)/'Data Exhibit-2'!$B323)</f>
        <v>1068.784891</v>
      </c>
      <c r="L323" s="55">
        <f>MAX(0,'Data Exhibit-2'!$C323-'Data Exhibit-2'!$B323*'Data Exhibit-2'!$J323)</f>
        <v>0</v>
      </c>
      <c r="M323" s="54">
        <f>'Data Exhibit-2'!$L323/'Data Exhibit-2'!$B323</f>
        <v>0</v>
      </c>
      <c r="N323" s="55">
        <f>IF(AND(('Data Exhibit-2'!$M323&gt;0),('Data Exhibit-2'!$H323&lt;30)),1,0)</f>
        <v>0</v>
      </c>
      <c r="O323" s="55">
        <f>'Data Exhibit-2'!$N323*'Data Exhibit-2'!$L323</f>
        <v>0</v>
      </c>
    </row>
    <row r="324" ht="12.0" customHeight="1">
      <c r="A324" s="53">
        <v>88828.83679002269</v>
      </c>
      <c r="B324" s="54">
        <v>81.21652000000002</v>
      </c>
      <c r="C324" s="54">
        <v>49626.482058161695</v>
      </c>
      <c r="D324" s="55">
        <v>542.0</v>
      </c>
      <c r="E324" s="56">
        <v>-0.6</v>
      </c>
      <c r="F324" s="55">
        <v>0.82</v>
      </c>
      <c r="G324" s="55">
        <v>0.86</v>
      </c>
      <c r="H324" s="55">
        <v>33.0</v>
      </c>
      <c r="I324" s="57"/>
      <c r="J324" s="55">
        <f>('Data Exhibit-2'!$D324+'Data Exhibit-2'!$D324*'Data Exhibit-2'!$E324)*'Data Exhibit-2'!$G324</f>
        <v>186.448</v>
      </c>
      <c r="K324" s="55">
        <f>MAX(0,('Data Exhibit-2'!$B324*J324-'Data Exhibit-2'!$C324)/'Data Exhibit-2'!$B324)</f>
        <v>0</v>
      </c>
      <c r="L324" s="55">
        <f>MAX(0,'Data Exhibit-2'!$C324-'Data Exhibit-2'!$B324*'Data Exhibit-2'!$J324)</f>
        <v>34483.82434</v>
      </c>
      <c r="M324" s="54">
        <f>'Data Exhibit-2'!$L324/'Data Exhibit-2'!$B324</f>
        <v>424.5912573</v>
      </c>
      <c r="N324" s="55">
        <f>IF(AND(('Data Exhibit-2'!$M324&gt;0),('Data Exhibit-2'!$H324&lt;30)),1,0)</f>
        <v>0</v>
      </c>
      <c r="O324" s="55">
        <f>'Data Exhibit-2'!$N324*'Data Exhibit-2'!$L324</f>
        <v>0</v>
      </c>
    </row>
    <row r="325" ht="12.0" customHeight="1">
      <c r="A325" s="53">
        <v>43048.89302174342</v>
      </c>
      <c r="B325" s="54">
        <v>8.84719</v>
      </c>
      <c r="C325" s="54">
        <v>24597.0191895608</v>
      </c>
      <c r="D325" s="55">
        <v>972.0</v>
      </c>
      <c r="E325" s="56">
        <v>0.2</v>
      </c>
      <c r="F325" s="55">
        <v>0.82</v>
      </c>
      <c r="G325" s="55">
        <v>1.07</v>
      </c>
      <c r="H325" s="55">
        <v>62.0</v>
      </c>
      <c r="I325" s="57"/>
      <c r="J325" s="55">
        <f>('Data Exhibit-2'!$D325+'Data Exhibit-2'!$D325*'Data Exhibit-2'!$E325)*'Data Exhibit-2'!$G325</f>
        <v>1248.048</v>
      </c>
      <c r="K325" s="55">
        <f>MAX(0,('Data Exhibit-2'!$B325*J325-'Data Exhibit-2'!$C325)/'Data Exhibit-2'!$B325)</f>
        <v>0</v>
      </c>
      <c r="L325" s="55">
        <f>MAX(0,'Data Exhibit-2'!$C325-'Data Exhibit-2'!$B325*'Data Exhibit-2'!$J325)</f>
        <v>13555.3014</v>
      </c>
      <c r="M325" s="54">
        <f>'Data Exhibit-2'!$L325/'Data Exhibit-2'!$B325</f>
        <v>1532.158957</v>
      </c>
      <c r="N325" s="55">
        <f>IF(AND(('Data Exhibit-2'!$M325&gt;0),('Data Exhibit-2'!$H325&lt;30)),1,0)</f>
        <v>0</v>
      </c>
      <c r="O325" s="55">
        <f>'Data Exhibit-2'!$N325*'Data Exhibit-2'!$L325</f>
        <v>0</v>
      </c>
    </row>
    <row r="326" ht="12.0" customHeight="1">
      <c r="A326" s="53">
        <v>19725.136946713672</v>
      </c>
      <c r="B326" s="54">
        <v>26.28164</v>
      </c>
      <c r="C326" s="54">
        <v>7665.79405937136</v>
      </c>
      <c r="D326" s="55">
        <v>744.0</v>
      </c>
      <c r="E326" s="56">
        <v>0.5</v>
      </c>
      <c r="F326" s="55">
        <v>1.0</v>
      </c>
      <c r="G326" s="55">
        <v>0.29</v>
      </c>
      <c r="H326" s="55">
        <v>31.0</v>
      </c>
      <c r="I326" s="57"/>
      <c r="J326" s="55">
        <f>('Data Exhibit-2'!$D326+'Data Exhibit-2'!$D326*'Data Exhibit-2'!$E326)*'Data Exhibit-2'!$G326</f>
        <v>323.64</v>
      </c>
      <c r="K326" s="55">
        <f>MAX(0,('Data Exhibit-2'!$B326*J326-'Data Exhibit-2'!$C326)/'Data Exhibit-2'!$B326)</f>
        <v>31.96132015</v>
      </c>
      <c r="L326" s="55">
        <f>MAX(0,'Data Exhibit-2'!$C326-'Data Exhibit-2'!$B326*'Data Exhibit-2'!$J326)</f>
        <v>0</v>
      </c>
      <c r="M326" s="54">
        <f>'Data Exhibit-2'!$L326/'Data Exhibit-2'!$B326</f>
        <v>0</v>
      </c>
      <c r="N326" s="55">
        <f>IF(AND(('Data Exhibit-2'!$M326&gt;0),('Data Exhibit-2'!$H326&lt;30)),1,0)</f>
        <v>0</v>
      </c>
      <c r="O326" s="55">
        <f>'Data Exhibit-2'!$N326*'Data Exhibit-2'!$L326</f>
        <v>0</v>
      </c>
    </row>
    <row r="327" ht="12.0" customHeight="1">
      <c r="A327" s="53">
        <v>59302.89807730378</v>
      </c>
      <c r="B327" s="54">
        <v>6.45722</v>
      </c>
      <c r="C327" s="54">
        <v>1314.90818374608</v>
      </c>
      <c r="D327" s="55">
        <v>574.0</v>
      </c>
      <c r="E327" s="56">
        <v>1.2</v>
      </c>
      <c r="F327" s="55">
        <v>1.0</v>
      </c>
      <c r="G327" s="55">
        <v>0.78</v>
      </c>
      <c r="H327" s="55">
        <v>12.0</v>
      </c>
      <c r="I327" s="57"/>
      <c r="J327" s="55">
        <f>('Data Exhibit-2'!$D327+'Data Exhibit-2'!$D327*'Data Exhibit-2'!$E327)*'Data Exhibit-2'!$G327</f>
        <v>984.984</v>
      </c>
      <c r="K327" s="55">
        <f>MAX(0,('Data Exhibit-2'!$B327*J327-'Data Exhibit-2'!$C327)/'Data Exhibit-2'!$B327)</f>
        <v>781.3502096</v>
      </c>
      <c r="L327" s="55">
        <f>MAX(0,'Data Exhibit-2'!$C327-'Data Exhibit-2'!$B327*'Data Exhibit-2'!$J327)</f>
        <v>0</v>
      </c>
      <c r="M327" s="54">
        <f>'Data Exhibit-2'!$L327/'Data Exhibit-2'!$B327</f>
        <v>0</v>
      </c>
      <c r="N327" s="55">
        <f>IF(AND(('Data Exhibit-2'!$M327&gt;0),('Data Exhibit-2'!$H327&lt;30)),1,0)</f>
        <v>0</v>
      </c>
      <c r="O327" s="55">
        <f>'Data Exhibit-2'!$N327*'Data Exhibit-2'!$L327</f>
        <v>0</v>
      </c>
    </row>
    <row r="328" ht="12.0" customHeight="1">
      <c r="A328" s="53">
        <v>28071.436376973048</v>
      </c>
      <c r="B328" s="54">
        <v>26.605040000000002</v>
      </c>
      <c r="C328" s="54">
        <v>1758.48736453632</v>
      </c>
      <c r="D328" s="55">
        <v>704.0</v>
      </c>
      <c r="E328" s="56">
        <v>0.2</v>
      </c>
      <c r="F328" s="55">
        <v>1.0</v>
      </c>
      <c r="G328" s="55">
        <v>0.21</v>
      </c>
      <c r="H328" s="55">
        <v>12.0</v>
      </c>
      <c r="I328" s="57"/>
      <c r="J328" s="55">
        <f>('Data Exhibit-2'!$D328+'Data Exhibit-2'!$D328*'Data Exhibit-2'!$E328)*'Data Exhibit-2'!$G328</f>
        <v>177.408</v>
      </c>
      <c r="K328" s="55">
        <f>MAX(0,('Data Exhibit-2'!$B328*J328-'Data Exhibit-2'!$C328)/'Data Exhibit-2'!$B328)</f>
        <v>111.3119759</v>
      </c>
      <c r="L328" s="55">
        <f>MAX(0,'Data Exhibit-2'!$C328-'Data Exhibit-2'!$B328*'Data Exhibit-2'!$J328)</f>
        <v>0</v>
      </c>
      <c r="M328" s="54">
        <f>'Data Exhibit-2'!$L328/'Data Exhibit-2'!$B328</f>
        <v>0</v>
      </c>
      <c r="N328" s="55">
        <f>IF(AND(('Data Exhibit-2'!$M328&gt;0),('Data Exhibit-2'!$H328&lt;30)),1,0)</f>
        <v>0</v>
      </c>
      <c r="O328" s="55">
        <f>'Data Exhibit-2'!$N328*'Data Exhibit-2'!$L328</f>
        <v>0</v>
      </c>
    </row>
    <row r="329" ht="12.0" customHeight="1">
      <c r="A329" s="53">
        <v>12797.363615515667</v>
      </c>
      <c r="B329" s="54">
        <v>7.040000000000001</v>
      </c>
      <c r="C329" s="54">
        <v>4386.465811378991</v>
      </c>
      <c r="D329" s="55">
        <v>744.0</v>
      </c>
      <c r="E329" s="56">
        <v>-0.2</v>
      </c>
      <c r="F329" s="55">
        <v>0.75</v>
      </c>
      <c r="G329" s="55">
        <v>0.55</v>
      </c>
      <c r="H329" s="55">
        <v>29.0</v>
      </c>
      <c r="I329" s="57"/>
      <c r="J329" s="55">
        <f>('Data Exhibit-2'!$D329+'Data Exhibit-2'!$D329*'Data Exhibit-2'!$E329)*'Data Exhibit-2'!$G329</f>
        <v>327.36</v>
      </c>
      <c r="K329" s="55">
        <f>MAX(0,('Data Exhibit-2'!$B329*J329-'Data Exhibit-2'!$C329)/'Data Exhibit-2'!$B329)</f>
        <v>0</v>
      </c>
      <c r="L329" s="55">
        <f>MAX(0,'Data Exhibit-2'!$C329-'Data Exhibit-2'!$B329*'Data Exhibit-2'!$J329)</f>
        <v>2081.851411</v>
      </c>
      <c r="M329" s="54">
        <f>'Data Exhibit-2'!$L329/'Data Exhibit-2'!$B329</f>
        <v>295.71753</v>
      </c>
      <c r="N329" s="55">
        <f>IF(AND(('Data Exhibit-2'!$M329&gt;0),('Data Exhibit-2'!$H329&lt;30)),1,0)</f>
        <v>1</v>
      </c>
      <c r="O329" s="55">
        <f>'Data Exhibit-2'!$N329*'Data Exhibit-2'!$L329</f>
        <v>2081.851411</v>
      </c>
    </row>
    <row r="330" ht="12.0" customHeight="1">
      <c r="A330" s="53">
        <v>37557.19109141358</v>
      </c>
      <c r="B330" s="54">
        <v>20.56824</v>
      </c>
      <c r="C330" s="54">
        <v>7605.9542603393065</v>
      </c>
      <c r="D330" s="55">
        <v>616.0</v>
      </c>
      <c r="E330" s="56">
        <v>0.4</v>
      </c>
      <c r="F330" s="55">
        <v>1.0</v>
      </c>
      <c r="G330" s="55">
        <v>0.63</v>
      </c>
      <c r="H330" s="55">
        <v>23.0</v>
      </c>
      <c r="I330" s="57"/>
      <c r="J330" s="55">
        <f>('Data Exhibit-2'!$D330+'Data Exhibit-2'!$D330*'Data Exhibit-2'!$E330)*'Data Exhibit-2'!$G330</f>
        <v>543.312</v>
      </c>
      <c r="K330" s="55">
        <f>MAX(0,('Data Exhibit-2'!$B330*J330-'Data Exhibit-2'!$C330)/'Data Exhibit-2'!$B330)</f>
        <v>173.5207947</v>
      </c>
      <c r="L330" s="55">
        <f>MAX(0,'Data Exhibit-2'!$C330-'Data Exhibit-2'!$B330*'Data Exhibit-2'!$J330)</f>
        <v>0</v>
      </c>
      <c r="M330" s="54">
        <f>'Data Exhibit-2'!$L330/'Data Exhibit-2'!$B330</f>
        <v>0</v>
      </c>
      <c r="N330" s="55">
        <f>IF(AND(('Data Exhibit-2'!$M330&gt;0),('Data Exhibit-2'!$H330&lt;30)),1,0)</f>
        <v>0</v>
      </c>
      <c r="O330" s="55">
        <f>'Data Exhibit-2'!$N330*'Data Exhibit-2'!$L330</f>
        <v>0</v>
      </c>
    </row>
    <row r="331" ht="12.0" customHeight="1">
      <c r="A331" s="53">
        <v>45174.963757891994</v>
      </c>
      <c r="B331" s="54">
        <v>16.258770000000002</v>
      </c>
      <c r="C331" s="54">
        <v>3933.357084591254</v>
      </c>
      <c r="D331" s="55">
        <v>170.0</v>
      </c>
      <c r="E331" s="56">
        <v>0.8</v>
      </c>
      <c r="F331" s="55">
        <v>0.82</v>
      </c>
      <c r="G331" s="55">
        <v>0.98</v>
      </c>
      <c r="H331" s="55">
        <v>35.0</v>
      </c>
      <c r="I331" s="57"/>
      <c r="J331" s="55">
        <f>('Data Exhibit-2'!$D331+'Data Exhibit-2'!$D331*'Data Exhibit-2'!$E331)*'Data Exhibit-2'!$G331</f>
        <v>299.88</v>
      </c>
      <c r="K331" s="55">
        <f>MAX(0,('Data Exhibit-2'!$B331*J331-'Data Exhibit-2'!$C331)/'Data Exhibit-2'!$B331)</f>
        <v>57.95781987</v>
      </c>
      <c r="L331" s="55">
        <f>MAX(0,'Data Exhibit-2'!$C331-'Data Exhibit-2'!$B331*'Data Exhibit-2'!$J331)</f>
        <v>0</v>
      </c>
      <c r="M331" s="54">
        <f>'Data Exhibit-2'!$L331/'Data Exhibit-2'!$B331</f>
        <v>0</v>
      </c>
      <c r="N331" s="55">
        <f>IF(AND(('Data Exhibit-2'!$M331&gt;0),('Data Exhibit-2'!$H331&lt;30)),1,0)</f>
        <v>0</v>
      </c>
      <c r="O331" s="55">
        <f>'Data Exhibit-2'!$N331*'Data Exhibit-2'!$L331</f>
        <v>0</v>
      </c>
    </row>
    <row r="332" ht="12.0" customHeight="1">
      <c r="A332" s="53">
        <v>82649.02654726799</v>
      </c>
      <c r="B332" s="54">
        <v>14.135000000000002</v>
      </c>
      <c r="C332" s="54">
        <v>8983.802539095255</v>
      </c>
      <c r="D332" s="55">
        <v>656.0</v>
      </c>
      <c r="E332" s="56">
        <v>-0.2</v>
      </c>
      <c r="F332" s="55">
        <v>0.9</v>
      </c>
      <c r="G332" s="55">
        <v>0.39</v>
      </c>
      <c r="H332" s="55">
        <v>53.0</v>
      </c>
      <c r="I332" s="57"/>
      <c r="J332" s="55">
        <f>('Data Exhibit-2'!$D332+'Data Exhibit-2'!$D332*'Data Exhibit-2'!$E332)*'Data Exhibit-2'!$G332</f>
        <v>204.672</v>
      </c>
      <c r="K332" s="55">
        <f>MAX(0,('Data Exhibit-2'!$B332*J332-'Data Exhibit-2'!$C332)/'Data Exhibit-2'!$B332)</f>
        <v>0</v>
      </c>
      <c r="L332" s="55">
        <f>MAX(0,'Data Exhibit-2'!$C332-'Data Exhibit-2'!$B332*'Data Exhibit-2'!$J332)</f>
        <v>6090.763819</v>
      </c>
      <c r="M332" s="54">
        <f>'Data Exhibit-2'!$L332/'Data Exhibit-2'!$B332</f>
        <v>430.8994566</v>
      </c>
      <c r="N332" s="55">
        <f>IF(AND(('Data Exhibit-2'!$M332&gt;0),('Data Exhibit-2'!$H332&lt;30)),1,0)</f>
        <v>0</v>
      </c>
      <c r="O332" s="55">
        <f>'Data Exhibit-2'!$N332*'Data Exhibit-2'!$L332</f>
        <v>0</v>
      </c>
    </row>
    <row r="333" ht="12.0" customHeight="1">
      <c r="A333" s="53">
        <v>96539.69680806255</v>
      </c>
      <c r="B333" s="54">
        <v>13.750000000000002</v>
      </c>
      <c r="C333" s="54">
        <v>5855.362425000002</v>
      </c>
      <c r="D333" s="55">
        <v>810.0</v>
      </c>
      <c r="E333" s="56">
        <v>0.5</v>
      </c>
      <c r="F333" s="55">
        <v>1.0</v>
      </c>
      <c r="G333" s="55">
        <v>0.52</v>
      </c>
      <c r="H333" s="55">
        <v>23.0</v>
      </c>
      <c r="I333" s="57"/>
      <c r="J333" s="55">
        <f>('Data Exhibit-2'!$D333+'Data Exhibit-2'!$D333*'Data Exhibit-2'!$E333)*'Data Exhibit-2'!$G333</f>
        <v>631.8</v>
      </c>
      <c r="K333" s="55">
        <f>MAX(0,('Data Exhibit-2'!$B333*J333-'Data Exhibit-2'!$C333)/'Data Exhibit-2'!$B333)</f>
        <v>205.95546</v>
      </c>
      <c r="L333" s="55">
        <f>MAX(0,'Data Exhibit-2'!$C333-'Data Exhibit-2'!$B333*'Data Exhibit-2'!$J333)</f>
        <v>0</v>
      </c>
      <c r="M333" s="54">
        <f>'Data Exhibit-2'!$L333/'Data Exhibit-2'!$B333</f>
        <v>0</v>
      </c>
      <c r="N333" s="55">
        <f>IF(AND(('Data Exhibit-2'!$M333&gt;0),('Data Exhibit-2'!$H333&lt;30)),1,0)</f>
        <v>0</v>
      </c>
      <c r="O333" s="55">
        <f>'Data Exhibit-2'!$N333*'Data Exhibit-2'!$L333</f>
        <v>0</v>
      </c>
    </row>
    <row r="334" ht="12.0" customHeight="1">
      <c r="A334" s="53">
        <v>35027.40025023685</v>
      </c>
      <c r="B334" s="54">
        <v>7.183000000000001</v>
      </c>
      <c r="C334" s="54">
        <v>9046.961931798289</v>
      </c>
      <c r="D334" s="55">
        <v>922.0</v>
      </c>
      <c r="E334" s="56">
        <v>0.6</v>
      </c>
      <c r="F334" s="55">
        <v>0.82</v>
      </c>
      <c r="G334" s="55">
        <v>1.16</v>
      </c>
      <c r="H334" s="55">
        <v>27.0</v>
      </c>
      <c r="I334" s="57"/>
      <c r="J334" s="55">
        <f>('Data Exhibit-2'!$D334+'Data Exhibit-2'!$D334*'Data Exhibit-2'!$E334)*'Data Exhibit-2'!$G334</f>
        <v>1711.232</v>
      </c>
      <c r="K334" s="55">
        <f>MAX(0,('Data Exhibit-2'!$B334*J334-'Data Exhibit-2'!$C334)/'Data Exhibit-2'!$B334)</f>
        <v>451.7356988</v>
      </c>
      <c r="L334" s="55">
        <f>MAX(0,'Data Exhibit-2'!$C334-'Data Exhibit-2'!$B334*'Data Exhibit-2'!$J334)</f>
        <v>0</v>
      </c>
      <c r="M334" s="54">
        <f>'Data Exhibit-2'!$L334/'Data Exhibit-2'!$B334</f>
        <v>0</v>
      </c>
      <c r="N334" s="55">
        <f>IF(AND(('Data Exhibit-2'!$M334&gt;0),('Data Exhibit-2'!$H334&lt;30)),1,0)</f>
        <v>0</v>
      </c>
      <c r="O334" s="55">
        <f>'Data Exhibit-2'!$N334*'Data Exhibit-2'!$L334</f>
        <v>0</v>
      </c>
    </row>
    <row r="335" ht="12.0" customHeight="1">
      <c r="A335" s="53">
        <v>87446.8705471248</v>
      </c>
      <c r="B335" s="54">
        <v>5.961340000000001</v>
      </c>
      <c r="C335" s="54">
        <v>3449.9347676403763</v>
      </c>
      <c r="D335" s="55">
        <v>858.0</v>
      </c>
      <c r="E335" s="56">
        <v>-0.6</v>
      </c>
      <c r="F335" s="55">
        <v>0.82</v>
      </c>
      <c r="G335" s="55">
        <v>0.44</v>
      </c>
      <c r="H335" s="55">
        <v>27.0</v>
      </c>
      <c r="I335" s="57"/>
      <c r="J335" s="55">
        <f>('Data Exhibit-2'!$D335+'Data Exhibit-2'!$D335*'Data Exhibit-2'!$E335)*'Data Exhibit-2'!$G335</f>
        <v>151.008</v>
      </c>
      <c r="K335" s="55">
        <f>MAX(0,('Data Exhibit-2'!$B335*J335-'Data Exhibit-2'!$C335)/'Data Exhibit-2'!$B335)</f>
        <v>0</v>
      </c>
      <c r="L335" s="55">
        <f>MAX(0,'Data Exhibit-2'!$C335-'Data Exhibit-2'!$B335*'Data Exhibit-2'!$J335)</f>
        <v>2549.724737</v>
      </c>
      <c r="M335" s="54">
        <f>'Data Exhibit-2'!$L335/'Data Exhibit-2'!$B335</f>
        <v>427.7100009</v>
      </c>
      <c r="N335" s="55">
        <f>IF(AND(('Data Exhibit-2'!$M335&gt;0),('Data Exhibit-2'!$H335&lt;30)),1,0)</f>
        <v>1</v>
      </c>
      <c r="O335" s="55">
        <f>'Data Exhibit-2'!$N335*'Data Exhibit-2'!$L335</f>
        <v>2549.724737</v>
      </c>
    </row>
    <row r="336" ht="12.0" customHeight="1">
      <c r="A336" s="53">
        <v>8120.8209736702065</v>
      </c>
      <c r="B336" s="54">
        <v>9.24891</v>
      </c>
      <c r="C336" s="54">
        <v>3189.0327697471835</v>
      </c>
      <c r="D336" s="55">
        <v>794.0</v>
      </c>
      <c r="E336" s="56">
        <v>1.2</v>
      </c>
      <c r="F336" s="55">
        <v>1.0</v>
      </c>
      <c r="G336" s="55">
        <v>0.21</v>
      </c>
      <c r="H336" s="55">
        <v>35.0</v>
      </c>
      <c r="I336" s="57"/>
      <c r="J336" s="55">
        <f>('Data Exhibit-2'!$D336+'Data Exhibit-2'!$D336*'Data Exhibit-2'!$E336)*'Data Exhibit-2'!$G336</f>
        <v>366.828</v>
      </c>
      <c r="K336" s="55">
        <f>MAX(0,('Data Exhibit-2'!$B336*J336-'Data Exhibit-2'!$C336)/'Data Exhibit-2'!$B336)</f>
        <v>22.02706997</v>
      </c>
      <c r="L336" s="55">
        <f>MAX(0,'Data Exhibit-2'!$C336-'Data Exhibit-2'!$B336*'Data Exhibit-2'!$J336)</f>
        <v>0</v>
      </c>
      <c r="M336" s="54">
        <f>'Data Exhibit-2'!$L336/'Data Exhibit-2'!$B336</f>
        <v>0</v>
      </c>
      <c r="N336" s="55">
        <f>IF(AND(('Data Exhibit-2'!$M336&gt;0),('Data Exhibit-2'!$H336&lt;30)),1,0)</f>
        <v>0</v>
      </c>
      <c r="O336" s="55">
        <f>'Data Exhibit-2'!$N336*'Data Exhibit-2'!$L336</f>
        <v>0</v>
      </c>
    </row>
    <row r="337" ht="12.0" customHeight="1">
      <c r="A337" s="53">
        <v>66650.70301830572</v>
      </c>
      <c r="B337" s="54">
        <v>6.323790000000001</v>
      </c>
      <c r="C337" s="54">
        <v>6476.508710757362</v>
      </c>
      <c r="D337" s="55">
        <v>946.0</v>
      </c>
      <c r="E337" s="56">
        <v>0.8</v>
      </c>
      <c r="F337" s="55">
        <v>1.0</v>
      </c>
      <c r="G337" s="55">
        <v>0.88</v>
      </c>
      <c r="H337" s="55">
        <v>27.0</v>
      </c>
      <c r="I337" s="57"/>
      <c r="J337" s="55">
        <f>('Data Exhibit-2'!$D337+'Data Exhibit-2'!$D337*'Data Exhibit-2'!$E337)*'Data Exhibit-2'!$G337</f>
        <v>1498.464</v>
      </c>
      <c r="K337" s="55">
        <f>MAX(0,('Data Exhibit-2'!$B337*J337-'Data Exhibit-2'!$C337)/'Data Exhibit-2'!$B337)</f>
        <v>474.3141293</v>
      </c>
      <c r="L337" s="55">
        <f>MAX(0,'Data Exhibit-2'!$C337-'Data Exhibit-2'!$B337*'Data Exhibit-2'!$J337)</f>
        <v>0</v>
      </c>
      <c r="M337" s="54">
        <f>'Data Exhibit-2'!$L337/'Data Exhibit-2'!$B337</f>
        <v>0</v>
      </c>
      <c r="N337" s="55">
        <f>IF(AND(('Data Exhibit-2'!$M337&gt;0),('Data Exhibit-2'!$H337&lt;30)),1,0)</f>
        <v>0</v>
      </c>
      <c r="O337" s="55">
        <f>'Data Exhibit-2'!$N337*'Data Exhibit-2'!$L337</f>
        <v>0</v>
      </c>
    </row>
    <row r="338" ht="12.0" customHeight="1">
      <c r="A338" s="53">
        <v>32462.079423133517</v>
      </c>
      <c r="B338" s="54">
        <v>21.80794</v>
      </c>
      <c r="C338" s="54">
        <v>2365.59090975636</v>
      </c>
      <c r="D338" s="55">
        <v>954.0</v>
      </c>
      <c r="E338" s="56">
        <v>1.5</v>
      </c>
      <c r="F338" s="55">
        <v>1.0</v>
      </c>
      <c r="G338" s="55">
        <v>0.18</v>
      </c>
      <c r="H338" s="55">
        <v>13.0</v>
      </c>
      <c r="I338" s="57"/>
      <c r="J338" s="55">
        <f>('Data Exhibit-2'!$D338+'Data Exhibit-2'!$D338*'Data Exhibit-2'!$E338)*'Data Exhibit-2'!$G338</f>
        <v>429.3</v>
      </c>
      <c r="K338" s="55">
        <f>MAX(0,('Data Exhibit-2'!$B338*J338-'Data Exhibit-2'!$C338)/'Data Exhibit-2'!$B338)</f>
        <v>320.8261639</v>
      </c>
      <c r="L338" s="55">
        <f>MAX(0,'Data Exhibit-2'!$C338-'Data Exhibit-2'!$B338*'Data Exhibit-2'!$J338)</f>
        <v>0</v>
      </c>
      <c r="M338" s="54">
        <f>'Data Exhibit-2'!$L338/'Data Exhibit-2'!$B338</f>
        <v>0</v>
      </c>
      <c r="N338" s="55">
        <f>IF(AND(('Data Exhibit-2'!$M338&gt;0),('Data Exhibit-2'!$H338&lt;30)),1,0)</f>
        <v>0</v>
      </c>
      <c r="O338" s="55">
        <f>'Data Exhibit-2'!$N338*'Data Exhibit-2'!$L338</f>
        <v>0</v>
      </c>
    </row>
    <row r="339" ht="12.0" customHeight="1">
      <c r="A339" s="53">
        <v>4179.736313543525</v>
      </c>
      <c r="B339" s="54">
        <v>21.41986</v>
      </c>
      <c r="C339" s="54">
        <v>11703.552182106025</v>
      </c>
      <c r="D339" s="55">
        <v>996.0</v>
      </c>
      <c r="E339" s="56">
        <v>-0.4</v>
      </c>
      <c r="F339" s="55">
        <v>0.82</v>
      </c>
      <c r="G339" s="55">
        <v>0.34</v>
      </c>
      <c r="H339" s="55">
        <v>33.0</v>
      </c>
      <c r="I339" s="57"/>
      <c r="J339" s="55">
        <f>('Data Exhibit-2'!$D339+'Data Exhibit-2'!$D339*'Data Exhibit-2'!$E339)*'Data Exhibit-2'!$G339</f>
        <v>203.184</v>
      </c>
      <c r="K339" s="55">
        <f>MAX(0,('Data Exhibit-2'!$B339*J339-'Data Exhibit-2'!$C339)/'Data Exhibit-2'!$B339)</f>
        <v>0</v>
      </c>
      <c r="L339" s="55">
        <f>MAX(0,'Data Exhibit-2'!$C339-'Data Exhibit-2'!$B339*'Data Exhibit-2'!$J339)</f>
        <v>7351.379348</v>
      </c>
      <c r="M339" s="54">
        <f>'Data Exhibit-2'!$L339/'Data Exhibit-2'!$B339</f>
        <v>343.2038934</v>
      </c>
      <c r="N339" s="55">
        <f>IF(AND(('Data Exhibit-2'!$M339&gt;0),('Data Exhibit-2'!$H339&lt;30)),1,0)</f>
        <v>0</v>
      </c>
      <c r="O339" s="55">
        <f>'Data Exhibit-2'!$N339*'Data Exhibit-2'!$L339</f>
        <v>0</v>
      </c>
    </row>
    <row r="340" ht="12.0" customHeight="1">
      <c r="A340" s="53">
        <v>49863.588996184626</v>
      </c>
      <c r="B340" s="54">
        <v>30.646</v>
      </c>
      <c r="C340" s="54">
        <v>16879.368616264004</v>
      </c>
      <c r="D340" s="55">
        <v>826.0</v>
      </c>
      <c r="E340" s="56">
        <v>-0.6</v>
      </c>
      <c r="F340" s="55">
        <v>1.0</v>
      </c>
      <c r="G340" s="55">
        <v>0.38</v>
      </c>
      <c r="H340" s="55">
        <v>42.0</v>
      </c>
      <c r="I340" s="57"/>
      <c r="J340" s="55">
        <f>('Data Exhibit-2'!$D340+'Data Exhibit-2'!$D340*'Data Exhibit-2'!$E340)*'Data Exhibit-2'!$G340</f>
        <v>125.552</v>
      </c>
      <c r="K340" s="55">
        <f>MAX(0,('Data Exhibit-2'!$B340*J340-'Data Exhibit-2'!$C340)/'Data Exhibit-2'!$B340)</f>
        <v>0</v>
      </c>
      <c r="L340" s="55">
        <f>MAX(0,'Data Exhibit-2'!$C340-'Data Exhibit-2'!$B340*'Data Exhibit-2'!$J340)</f>
        <v>13031.70202</v>
      </c>
      <c r="M340" s="54">
        <f>'Data Exhibit-2'!$L340/'Data Exhibit-2'!$B340</f>
        <v>425.2333755</v>
      </c>
      <c r="N340" s="55">
        <f>IF(AND(('Data Exhibit-2'!$M340&gt;0),('Data Exhibit-2'!$H340&lt;30)),1,0)</f>
        <v>0</v>
      </c>
      <c r="O340" s="55">
        <f>'Data Exhibit-2'!$N340*'Data Exhibit-2'!$L340</f>
        <v>0</v>
      </c>
    </row>
    <row r="341" ht="12.0" customHeight="1">
      <c r="A341" s="53">
        <v>72091.99853371042</v>
      </c>
      <c r="B341" s="54">
        <v>7.216</v>
      </c>
      <c r="C341" s="54">
        <v>10385.715487955315</v>
      </c>
      <c r="D341" s="55">
        <v>890.0</v>
      </c>
      <c r="E341" s="56">
        <v>1.2</v>
      </c>
      <c r="F341" s="55">
        <v>0.75</v>
      </c>
      <c r="G341" s="55">
        <v>0.73</v>
      </c>
      <c r="H341" s="55">
        <v>46.0</v>
      </c>
      <c r="I341" s="57"/>
      <c r="J341" s="55">
        <f>('Data Exhibit-2'!$D341+'Data Exhibit-2'!$D341*'Data Exhibit-2'!$E341)*'Data Exhibit-2'!$G341</f>
        <v>1429.34</v>
      </c>
      <c r="K341" s="55">
        <f>MAX(0,('Data Exhibit-2'!$B341*J341-'Data Exhibit-2'!$C341)/'Data Exhibit-2'!$B341)</f>
        <v>0</v>
      </c>
      <c r="L341" s="55">
        <f>MAX(0,'Data Exhibit-2'!$C341-'Data Exhibit-2'!$B341*'Data Exhibit-2'!$J341)</f>
        <v>71.59804796</v>
      </c>
      <c r="M341" s="54">
        <f>'Data Exhibit-2'!$L341/'Data Exhibit-2'!$B341</f>
        <v>9.922124162</v>
      </c>
      <c r="N341" s="55">
        <f>IF(AND(('Data Exhibit-2'!$M341&gt;0),('Data Exhibit-2'!$H341&lt;30)),1,0)</f>
        <v>0</v>
      </c>
      <c r="O341" s="55">
        <f>'Data Exhibit-2'!$N341*'Data Exhibit-2'!$L341</f>
        <v>0</v>
      </c>
    </row>
    <row r="342" ht="12.0" customHeight="1">
      <c r="A342" s="53">
        <v>73887.80965818556</v>
      </c>
      <c r="B342" s="54">
        <v>7.084000000000001</v>
      </c>
      <c r="C342" s="54">
        <v>4264.205113696001</v>
      </c>
      <c r="D342" s="55">
        <v>1416.0</v>
      </c>
      <c r="E342" s="56">
        <v>1.5</v>
      </c>
      <c r="F342" s="55">
        <v>1.0</v>
      </c>
      <c r="G342" s="55">
        <v>0.86</v>
      </c>
      <c r="H342" s="55">
        <v>11.0</v>
      </c>
      <c r="I342" s="57"/>
      <c r="J342" s="55">
        <f>('Data Exhibit-2'!$D342+'Data Exhibit-2'!$D342*'Data Exhibit-2'!$E342)*'Data Exhibit-2'!$G342</f>
        <v>3044.4</v>
      </c>
      <c r="K342" s="55">
        <f>MAX(0,('Data Exhibit-2'!$B342*J342-'Data Exhibit-2'!$C342)/'Data Exhibit-2'!$B342)</f>
        <v>2442.451226</v>
      </c>
      <c r="L342" s="55">
        <f>MAX(0,'Data Exhibit-2'!$C342-'Data Exhibit-2'!$B342*'Data Exhibit-2'!$J342)</f>
        <v>0</v>
      </c>
      <c r="M342" s="54">
        <f>'Data Exhibit-2'!$L342/'Data Exhibit-2'!$B342</f>
        <v>0</v>
      </c>
      <c r="N342" s="55">
        <f>IF(AND(('Data Exhibit-2'!$M342&gt;0),('Data Exhibit-2'!$H342&lt;30)),1,0)</f>
        <v>0</v>
      </c>
      <c r="O342" s="55">
        <f>'Data Exhibit-2'!$N342*'Data Exhibit-2'!$L342</f>
        <v>0</v>
      </c>
    </row>
    <row r="343" ht="12.0" customHeight="1">
      <c r="A343" s="53">
        <v>81868.63666423052</v>
      </c>
      <c r="B343" s="54">
        <v>13.754070000000002</v>
      </c>
      <c r="C343" s="54">
        <v>46339.150814539935</v>
      </c>
      <c r="D343" s="55">
        <v>1690.0</v>
      </c>
      <c r="E343" s="56">
        <v>-0.2</v>
      </c>
      <c r="F343" s="55">
        <v>1.0</v>
      </c>
      <c r="G343" s="55">
        <v>1.41</v>
      </c>
      <c r="H343" s="55">
        <v>35.0</v>
      </c>
      <c r="I343" s="57"/>
      <c r="J343" s="55">
        <f>('Data Exhibit-2'!$D343+'Data Exhibit-2'!$D343*'Data Exhibit-2'!$E343)*'Data Exhibit-2'!$G343</f>
        <v>1906.32</v>
      </c>
      <c r="K343" s="55">
        <f>MAX(0,('Data Exhibit-2'!$B343*J343-'Data Exhibit-2'!$C343)/'Data Exhibit-2'!$B343)</f>
        <v>0</v>
      </c>
      <c r="L343" s="55">
        <f>MAX(0,'Data Exhibit-2'!$C343-'Data Exhibit-2'!$B343*'Data Exhibit-2'!$J343)</f>
        <v>20119.49209</v>
      </c>
      <c r="M343" s="54">
        <f>'Data Exhibit-2'!$L343/'Data Exhibit-2'!$B343</f>
        <v>1462.802799</v>
      </c>
      <c r="N343" s="55">
        <f>IF(AND(('Data Exhibit-2'!$M343&gt;0),('Data Exhibit-2'!$H343&lt;30)),1,0)</f>
        <v>0</v>
      </c>
      <c r="O343" s="55">
        <f>'Data Exhibit-2'!$N343*'Data Exhibit-2'!$L343</f>
        <v>0</v>
      </c>
    </row>
    <row r="344" ht="12.0" customHeight="1">
      <c r="A344" s="53">
        <v>54211.152797208815</v>
      </c>
      <c r="B344" s="54">
        <v>25.5013</v>
      </c>
      <c r="C344" s="54">
        <v>17667.118792356436</v>
      </c>
      <c r="D344" s="55">
        <v>752.0</v>
      </c>
      <c r="E344" s="56">
        <v>0.8</v>
      </c>
      <c r="F344" s="55">
        <v>0.9</v>
      </c>
      <c r="G344" s="55">
        <v>0.68</v>
      </c>
      <c r="H344" s="55">
        <v>33.0</v>
      </c>
      <c r="I344" s="57"/>
      <c r="J344" s="55">
        <f>('Data Exhibit-2'!$D344+'Data Exhibit-2'!$D344*'Data Exhibit-2'!$E344)*'Data Exhibit-2'!$G344</f>
        <v>920.448</v>
      </c>
      <c r="K344" s="55">
        <f>MAX(0,('Data Exhibit-2'!$B344*J344-'Data Exhibit-2'!$C344)/'Data Exhibit-2'!$B344)</f>
        <v>227.6551309</v>
      </c>
      <c r="L344" s="55">
        <f>MAX(0,'Data Exhibit-2'!$C344-'Data Exhibit-2'!$B344*'Data Exhibit-2'!$J344)</f>
        <v>0</v>
      </c>
      <c r="M344" s="54">
        <f>'Data Exhibit-2'!$L344/'Data Exhibit-2'!$B344</f>
        <v>0</v>
      </c>
      <c r="N344" s="55">
        <f>IF(AND(('Data Exhibit-2'!$M344&gt;0),('Data Exhibit-2'!$H344&lt;30)),1,0)</f>
        <v>0</v>
      </c>
      <c r="O344" s="55">
        <f>'Data Exhibit-2'!$N344*'Data Exhibit-2'!$L344</f>
        <v>0</v>
      </c>
    </row>
    <row r="345" ht="12.0" customHeight="1">
      <c r="A345" s="53">
        <v>13335.724577992214</v>
      </c>
      <c r="B345" s="54">
        <v>6.6836</v>
      </c>
      <c r="C345" s="54">
        <v>10279.543624451202</v>
      </c>
      <c r="D345" s="55">
        <v>1416.0</v>
      </c>
      <c r="E345" s="56">
        <v>-0.4</v>
      </c>
      <c r="F345" s="55">
        <v>1.0</v>
      </c>
      <c r="G345" s="55">
        <v>0.82</v>
      </c>
      <c r="H345" s="55">
        <v>29.0</v>
      </c>
      <c r="I345" s="57"/>
      <c r="J345" s="55">
        <f>('Data Exhibit-2'!$D345+'Data Exhibit-2'!$D345*'Data Exhibit-2'!$E345)*'Data Exhibit-2'!$G345</f>
        <v>696.672</v>
      </c>
      <c r="K345" s="55">
        <f>MAX(0,('Data Exhibit-2'!$B345*J345-'Data Exhibit-2'!$C345)/'Data Exhibit-2'!$B345)</f>
        <v>0</v>
      </c>
      <c r="L345" s="55">
        <f>MAX(0,'Data Exhibit-2'!$C345-'Data Exhibit-2'!$B345*'Data Exhibit-2'!$J345)</f>
        <v>5623.266645</v>
      </c>
      <c r="M345" s="54">
        <f>'Data Exhibit-2'!$L345/'Data Exhibit-2'!$B345</f>
        <v>841.3529603</v>
      </c>
      <c r="N345" s="55">
        <f>IF(AND(('Data Exhibit-2'!$M345&gt;0),('Data Exhibit-2'!$H345&lt;30)),1,0)</f>
        <v>1</v>
      </c>
      <c r="O345" s="55">
        <f>'Data Exhibit-2'!$N345*'Data Exhibit-2'!$L345</f>
        <v>5623.266645</v>
      </c>
    </row>
    <row r="346" ht="12.0" customHeight="1">
      <c r="A346" s="53">
        <v>76441.54962063844</v>
      </c>
      <c r="B346" s="54">
        <v>6.689793</v>
      </c>
      <c r="C346" s="54">
        <v>1257.1346273193212</v>
      </c>
      <c r="D346" s="55">
        <v>526.0</v>
      </c>
      <c r="E346" s="56">
        <v>1.5</v>
      </c>
      <c r="F346" s="55">
        <v>0.82</v>
      </c>
      <c r="G346" s="55">
        <v>0.86</v>
      </c>
      <c r="H346" s="55">
        <v>11.0</v>
      </c>
      <c r="I346" s="57"/>
      <c r="J346" s="55">
        <f>('Data Exhibit-2'!$D346+'Data Exhibit-2'!$D346*'Data Exhibit-2'!$E346)*'Data Exhibit-2'!$G346</f>
        <v>1130.9</v>
      </c>
      <c r="K346" s="55">
        <f>MAX(0,('Data Exhibit-2'!$B346*J346-'Data Exhibit-2'!$C346)/'Data Exhibit-2'!$B346)</f>
        <v>942.9816851</v>
      </c>
      <c r="L346" s="55">
        <f>MAX(0,'Data Exhibit-2'!$C346-'Data Exhibit-2'!$B346*'Data Exhibit-2'!$J346)</f>
        <v>0</v>
      </c>
      <c r="M346" s="54">
        <f>'Data Exhibit-2'!$L346/'Data Exhibit-2'!$B346</f>
        <v>0</v>
      </c>
      <c r="N346" s="55">
        <f>IF(AND(('Data Exhibit-2'!$M346&gt;0),('Data Exhibit-2'!$H346&lt;30)),1,0)</f>
        <v>0</v>
      </c>
      <c r="O346" s="55">
        <f>'Data Exhibit-2'!$N346*'Data Exhibit-2'!$L346</f>
        <v>0</v>
      </c>
    </row>
    <row r="347" ht="12.0" customHeight="1">
      <c r="A347" s="53">
        <v>34274.561738284305</v>
      </c>
      <c r="B347" s="54">
        <v>10.430959000000001</v>
      </c>
      <c r="C347" s="54">
        <v>22858.952514156357</v>
      </c>
      <c r="D347" s="55">
        <v>1408.0</v>
      </c>
      <c r="E347" s="56">
        <v>1.5</v>
      </c>
      <c r="F347" s="55">
        <v>1.0</v>
      </c>
      <c r="G347" s="55">
        <v>1.13</v>
      </c>
      <c r="H347" s="55">
        <v>33.0</v>
      </c>
      <c r="I347" s="57"/>
      <c r="J347" s="55">
        <f>('Data Exhibit-2'!$D347+'Data Exhibit-2'!$D347*'Data Exhibit-2'!$E347)*'Data Exhibit-2'!$G347</f>
        <v>3977.6</v>
      </c>
      <c r="K347" s="55">
        <f>MAX(0,('Data Exhibit-2'!$B347*J347-'Data Exhibit-2'!$C347)/'Data Exhibit-2'!$B347)</f>
        <v>1786.147372</v>
      </c>
      <c r="L347" s="55">
        <f>MAX(0,'Data Exhibit-2'!$C347-'Data Exhibit-2'!$B347*'Data Exhibit-2'!$J347)</f>
        <v>0</v>
      </c>
      <c r="M347" s="54">
        <f>'Data Exhibit-2'!$L347/'Data Exhibit-2'!$B347</f>
        <v>0</v>
      </c>
      <c r="N347" s="55">
        <f>IF(AND(('Data Exhibit-2'!$M347&gt;0),('Data Exhibit-2'!$H347&lt;30)),1,0)</f>
        <v>0</v>
      </c>
      <c r="O347" s="55">
        <f>'Data Exhibit-2'!$N347*'Data Exhibit-2'!$L347</f>
        <v>0</v>
      </c>
    </row>
    <row r="348" ht="12.0" customHeight="1">
      <c r="A348" s="53">
        <v>48698.09401241604</v>
      </c>
      <c r="B348" s="54">
        <v>22.18524</v>
      </c>
      <c r="C348" s="54">
        <v>14004.204569760033</v>
      </c>
      <c r="D348" s="55">
        <v>1108.0</v>
      </c>
      <c r="E348" s="56">
        <v>1.5</v>
      </c>
      <c r="F348" s="55">
        <v>0.71</v>
      </c>
      <c r="G348" s="55">
        <v>0.28</v>
      </c>
      <c r="H348" s="55">
        <v>33.0</v>
      </c>
      <c r="I348" s="57"/>
      <c r="J348" s="55">
        <f>('Data Exhibit-2'!$D348+'Data Exhibit-2'!$D348*'Data Exhibit-2'!$E348)*'Data Exhibit-2'!$G348</f>
        <v>775.6</v>
      </c>
      <c r="K348" s="55">
        <f>MAX(0,('Data Exhibit-2'!$B348*J348-'Data Exhibit-2'!$C348)/'Data Exhibit-2'!$B348)</f>
        <v>144.3602852</v>
      </c>
      <c r="L348" s="55">
        <f>MAX(0,'Data Exhibit-2'!$C348-'Data Exhibit-2'!$B348*'Data Exhibit-2'!$J348)</f>
        <v>0</v>
      </c>
      <c r="M348" s="54">
        <f>'Data Exhibit-2'!$L348/'Data Exhibit-2'!$B348</f>
        <v>0</v>
      </c>
      <c r="N348" s="55">
        <f>IF(AND(('Data Exhibit-2'!$M348&gt;0),('Data Exhibit-2'!$H348&lt;30)),1,0)</f>
        <v>0</v>
      </c>
      <c r="O348" s="55">
        <f>'Data Exhibit-2'!$N348*'Data Exhibit-2'!$L348</f>
        <v>0</v>
      </c>
    </row>
    <row r="349" ht="12.0" customHeight="1">
      <c r="A349" s="53">
        <v>55473.70414268001</v>
      </c>
      <c r="B349" s="54">
        <v>8.6735</v>
      </c>
      <c r="C349" s="54">
        <v>3356.7050362560003</v>
      </c>
      <c r="D349" s="55">
        <v>1206.0</v>
      </c>
      <c r="E349" s="56">
        <v>-0.4</v>
      </c>
      <c r="F349" s="55">
        <v>1.0</v>
      </c>
      <c r="G349" s="55">
        <v>0.64</v>
      </c>
      <c r="H349" s="55">
        <v>11.0</v>
      </c>
      <c r="I349" s="57"/>
      <c r="J349" s="55">
        <f>('Data Exhibit-2'!$D349+'Data Exhibit-2'!$D349*'Data Exhibit-2'!$E349)*'Data Exhibit-2'!$G349</f>
        <v>463.104</v>
      </c>
      <c r="K349" s="55">
        <f>MAX(0,('Data Exhibit-2'!$B349*J349-'Data Exhibit-2'!$C349)/'Data Exhibit-2'!$B349)</f>
        <v>76.09702055</v>
      </c>
      <c r="L349" s="55">
        <f>MAX(0,'Data Exhibit-2'!$C349-'Data Exhibit-2'!$B349*'Data Exhibit-2'!$J349)</f>
        <v>0</v>
      </c>
      <c r="M349" s="54">
        <f>'Data Exhibit-2'!$L349/'Data Exhibit-2'!$B349</f>
        <v>0</v>
      </c>
      <c r="N349" s="55">
        <f>IF(AND(('Data Exhibit-2'!$M349&gt;0),('Data Exhibit-2'!$H349&lt;30)),1,0)</f>
        <v>0</v>
      </c>
      <c r="O349" s="55">
        <f>'Data Exhibit-2'!$N349*'Data Exhibit-2'!$L349</f>
        <v>0</v>
      </c>
    </row>
    <row r="350" ht="12.0" customHeight="1">
      <c r="A350" s="53">
        <v>14203.871009889846</v>
      </c>
      <c r="B350" s="54">
        <v>26.346320000000002</v>
      </c>
      <c r="C350" s="54">
        <v>11750.645299673284</v>
      </c>
      <c r="D350" s="55">
        <v>1148.0</v>
      </c>
      <c r="E350" s="56">
        <v>1.2</v>
      </c>
      <c r="F350" s="55">
        <v>1.0</v>
      </c>
      <c r="G350" s="55">
        <v>0.74</v>
      </c>
      <c r="H350" s="55">
        <v>13.0</v>
      </c>
      <c r="I350" s="57"/>
      <c r="J350" s="55">
        <f>('Data Exhibit-2'!$D350+'Data Exhibit-2'!$D350*'Data Exhibit-2'!$E350)*'Data Exhibit-2'!$G350</f>
        <v>1868.944</v>
      </c>
      <c r="K350" s="55">
        <f>MAX(0,('Data Exhibit-2'!$B350*J350-'Data Exhibit-2'!$C350)/'Data Exhibit-2'!$B350)</f>
        <v>1422.936918</v>
      </c>
      <c r="L350" s="55">
        <f>MAX(0,'Data Exhibit-2'!$C350-'Data Exhibit-2'!$B350*'Data Exhibit-2'!$J350)</f>
        <v>0</v>
      </c>
      <c r="M350" s="54">
        <f>'Data Exhibit-2'!$L350/'Data Exhibit-2'!$B350</f>
        <v>0</v>
      </c>
      <c r="N350" s="55">
        <f>IF(AND(('Data Exhibit-2'!$M350&gt;0),('Data Exhibit-2'!$H350&lt;30)),1,0)</f>
        <v>0</v>
      </c>
      <c r="O350" s="55">
        <f>'Data Exhibit-2'!$N350*'Data Exhibit-2'!$L350</f>
        <v>0</v>
      </c>
    </row>
    <row r="351" ht="12.0" customHeight="1">
      <c r="A351" s="53">
        <v>3430.489389814595</v>
      </c>
      <c r="B351" s="54">
        <v>5.115000000000001</v>
      </c>
      <c r="C351" s="54">
        <v>4302.966430033334</v>
      </c>
      <c r="D351" s="55">
        <v>1270.0</v>
      </c>
      <c r="E351" s="56">
        <v>1.2</v>
      </c>
      <c r="F351" s="55">
        <v>1.0</v>
      </c>
      <c r="G351" s="55">
        <v>0.58</v>
      </c>
      <c r="H351" s="55">
        <v>22.0</v>
      </c>
      <c r="I351" s="57"/>
      <c r="J351" s="55">
        <f>('Data Exhibit-2'!$D351+'Data Exhibit-2'!$D351*'Data Exhibit-2'!$E351)*'Data Exhibit-2'!$G351</f>
        <v>1620.52</v>
      </c>
      <c r="K351" s="55">
        <f>MAX(0,('Data Exhibit-2'!$B351*J351-'Data Exhibit-2'!$C351)/'Data Exhibit-2'!$B351)</f>
        <v>779.2753411</v>
      </c>
      <c r="L351" s="55">
        <f>MAX(0,'Data Exhibit-2'!$C351-'Data Exhibit-2'!$B351*'Data Exhibit-2'!$J351)</f>
        <v>0</v>
      </c>
      <c r="M351" s="54">
        <f>'Data Exhibit-2'!$L351/'Data Exhibit-2'!$B351</f>
        <v>0</v>
      </c>
      <c r="N351" s="55">
        <f>IF(AND(('Data Exhibit-2'!$M351&gt;0),('Data Exhibit-2'!$H351&lt;30)),1,0)</f>
        <v>0</v>
      </c>
      <c r="O351" s="55">
        <f>'Data Exhibit-2'!$N351*'Data Exhibit-2'!$L351</f>
        <v>0</v>
      </c>
    </row>
    <row r="352" ht="12.0" customHeight="1">
      <c r="A352" s="53">
        <v>39413.57949792975</v>
      </c>
      <c r="B352" s="54">
        <v>6.06606</v>
      </c>
      <c r="C352" s="54">
        <v>5794.333864557481</v>
      </c>
      <c r="D352" s="55">
        <v>1294.0</v>
      </c>
      <c r="E352" s="56">
        <v>1.2</v>
      </c>
      <c r="F352" s="55">
        <v>1.0</v>
      </c>
      <c r="G352" s="55">
        <v>0.54</v>
      </c>
      <c r="H352" s="55">
        <v>27.0</v>
      </c>
      <c r="I352" s="57"/>
      <c r="J352" s="55">
        <f>('Data Exhibit-2'!$D352+'Data Exhibit-2'!$D352*'Data Exhibit-2'!$E352)*'Data Exhibit-2'!$G352</f>
        <v>1537.272</v>
      </c>
      <c r="K352" s="55">
        <f>MAX(0,('Data Exhibit-2'!$B352*J352-'Data Exhibit-2'!$C352)/'Data Exhibit-2'!$B352)</f>
        <v>582.0665018</v>
      </c>
      <c r="L352" s="55">
        <f>MAX(0,'Data Exhibit-2'!$C352-'Data Exhibit-2'!$B352*'Data Exhibit-2'!$J352)</f>
        <v>0</v>
      </c>
      <c r="M352" s="54">
        <f>'Data Exhibit-2'!$L352/'Data Exhibit-2'!$B352</f>
        <v>0</v>
      </c>
      <c r="N352" s="55">
        <f>IF(AND(('Data Exhibit-2'!$M352&gt;0),('Data Exhibit-2'!$H352&lt;30)),1,0)</f>
        <v>0</v>
      </c>
      <c r="O352" s="55">
        <f>'Data Exhibit-2'!$N352*'Data Exhibit-2'!$L352</f>
        <v>0</v>
      </c>
    </row>
    <row r="353" ht="12.0" customHeight="1">
      <c r="A353" s="53">
        <v>41010.12338741892</v>
      </c>
      <c r="B353" s="54">
        <v>5.621</v>
      </c>
      <c r="C353" s="54">
        <v>1129.5304225920001</v>
      </c>
      <c r="D353" s="55">
        <v>972.0</v>
      </c>
      <c r="E353" s="56">
        <v>0.4</v>
      </c>
      <c r="F353" s="55">
        <v>1.0</v>
      </c>
      <c r="G353" s="55">
        <v>0.32</v>
      </c>
      <c r="H353" s="55">
        <v>13.0</v>
      </c>
      <c r="I353" s="57"/>
      <c r="J353" s="55">
        <f>('Data Exhibit-2'!$D353+'Data Exhibit-2'!$D353*'Data Exhibit-2'!$E353)*'Data Exhibit-2'!$G353</f>
        <v>435.456</v>
      </c>
      <c r="K353" s="55">
        <f>MAX(0,('Data Exhibit-2'!$B353*J353-'Data Exhibit-2'!$C353)/'Data Exhibit-2'!$B353)</f>
        <v>234.507695</v>
      </c>
      <c r="L353" s="55">
        <f>MAX(0,'Data Exhibit-2'!$C353-'Data Exhibit-2'!$B353*'Data Exhibit-2'!$J353)</f>
        <v>0</v>
      </c>
      <c r="M353" s="54">
        <f>'Data Exhibit-2'!$L353/'Data Exhibit-2'!$B353</f>
        <v>0</v>
      </c>
      <c r="N353" s="55">
        <f>IF(AND(('Data Exhibit-2'!$M353&gt;0),('Data Exhibit-2'!$H353&lt;30)),1,0)</f>
        <v>0</v>
      </c>
      <c r="O353" s="55">
        <f>'Data Exhibit-2'!$N353*'Data Exhibit-2'!$L353</f>
        <v>0</v>
      </c>
    </row>
    <row r="354" ht="12.0" customHeight="1">
      <c r="A354" s="53">
        <v>23113.940071194138</v>
      </c>
      <c r="B354" s="54">
        <v>21.4522</v>
      </c>
      <c r="C354" s="54">
        <v>10344.0471288</v>
      </c>
      <c r="D354" s="55">
        <v>672.0</v>
      </c>
      <c r="E354" s="56">
        <v>1.5</v>
      </c>
      <c r="F354" s="55">
        <v>1.0</v>
      </c>
      <c r="G354" s="55">
        <v>0.7</v>
      </c>
      <c r="H354" s="55">
        <v>25.0</v>
      </c>
      <c r="I354" s="57"/>
      <c r="J354" s="55">
        <f>('Data Exhibit-2'!$D354+'Data Exhibit-2'!$D354*'Data Exhibit-2'!$E354)*'Data Exhibit-2'!$G354</f>
        <v>1176</v>
      </c>
      <c r="K354" s="55">
        <f>MAX(0,('Data Exhibit-2'!$B354*J354-'Data Exhibit-2'!$C354)/'Data Exhibit-2'!$B354)</f>
        <v>693.8094961</v>
      </c>
      <c r="L354" s="55">
        <f>MAX(0,'Data Exhibit-2'!$C354-'Data Exhibit-2'!$B354*'Data Exhibit-2'!$J354)</f>
        <v>0</v>
      </c>
      <c r="M354" s="54">
        <f>'Data Exhibit-2'!$L354/'Data Exhibit-2'!$B354</f>
        <v>0</v>
      </c>
      <c r="N354" s="55">
        <f>IF(AND(('Data Exhibit-2'!$M354&gt;0),('Data Exhibit-2'!$H354&lt;30)),1,0)</f>
        <v>0</v>
      </c>
      <c r="O354" s="55">
        <f>'Data Exhibit-2'!$N354*'Data Exhibit-2'!$L354</f>
        <v>0</v>
      </c>
    </row>
    <row r="355" ht="12.0" customHeight="1">
      <c r="A355" s="53">
        <v>63816.30169840257</v>
      </c>
      <c r="B355" s="54">
        <v>6.072</v>
      </c>
      <c r="C355" s="54">
        <v>4455.730524428721</v>
      </c>
      <c r="D355" s="55">
        <v>890.0</v>
      </c>
      <c r="E355" s="56">
        <v>0.6</v>
      </c>
      <c r="F355" s="55">
        <v>0.83</v>
      </c>
      <c r="G355" s="55">
        <v>0.6</v>
      </c>
      <c r="H355" s="55">
        <v>27.0</v>
      </c>
      <c r="I355" s="57"/>
      <c r="J355" s="55">
        <f>('Data Exhibit-2'!$D355+'Data Exhibit-2'!$D355*'Data Exhibit-2'!$E355)*'Data Exhibit-2'!$G355</f>
        <v>854.4</v>
      </c>
      <c r="K355" s="55">
        <f>MAX(0,('Data Exhibit-2'!$B355*J355-'Data Exhibit-2'!$C355)/'Data Exhibit-2'!$B355)</f>
        <v>120.5840375</v>
      </c>
      <c r="L355" s="55">
        <f>MAX(0,'Data Exhibit-2'!$C355-'Data Exhibit-2'!$B355*'Data Exhibit-2'!$J355)</f>
        <v>0</v>
      </c>
      <c r="M355" s="54">
        <f>'Data Exhibit-2'!$L355/'Data Exhibit-2'!$B355</f>
        <v>0</v>
      </c>
      <c r="N355" s="55">
        <f>IF(AND(('Data Exhibit-2'!$M355&gt;0),('Data Exhibit-2'!$H355&lt;30)),1,0)</f>
        <v>0</v>
      </c>
      <c r="O355" s="55">
        <f>'Data Exhibit-2'!$N355*'Data Exhibit-2'!$L355</f>
        <v>0</v>
      </c>
    </row>
    <row r="356" ht="12.0" customHeight="1">
      <c r="A356" s="53">
        <v>97673.70718990566</v>
      </c>
      <c r="B356" s="54">
        <v>5.687</v>
      </c>
      <c r="C356" s="54">
        <v>6155.317088820526</v>
      </c>
      <c r="D356" s="55">
        <v>874.0</v>
      </c>
      <c r="E356" s="56">
        <v>-0.4</v>
      </c>
      <c r="F356" s="55">
        <v>0.85</v>
      </c>
      <c r="G356" s="55">
        <v>0.78</v>
      </c>
      <c r="H356" s="55">
        <v>33.0</v>
      </c>
      <c r="I356" s="57"/>
      <c r="J356" s="55">
        <f>('Data Exhibit-2'!$D356+'Data Exhibit-2'!$D356*'Data Exhibit-2'!$E356)*'Data Exhibit-2'!$G356</f>
        <v>409.032</v>
      </c>
      <c r="K356" s="55">
        <f>MAX(0,('Data Exhibit-2'!$B356*J356-'Data Exhibit-2'!$C356)/'Data Exhibit-2'!$B356)</f>
        <v>0</v>
      </c>
      <c r="L356" s="55">
        <f>MAX(0,'Data Exhibit-2'!$C356-'Data Exhibit-2'!$B356*'Data Exhibit-2'!$J356)</f>
        <v>3829.152105</v>
      </c>
      <c r="M356" s="54">
        <f>'Data Exhibit-2'!$L356/'Data Exhibit-2'!$B356</f>
        <v>673.3167056</v>
      </c>
      <c r="N356" s="55">
        <f>IF(AND(('Data Exhibit-2'!$M356&gt;0),('Data Exhibit-2'!$H356&lt;30)),1,0)</f>
        <v>0</v>
      </c>
      <c r="O356" s="55">
        <f>'Data Exhibit-2'!$N356*'Data Exhibit-2'!$L356</f>
        <v>0</v>
      </c>
    </row>
    <row r="357" ht="12.0" customHeight="1">
      <c r="A357" s="53">
        <v>10741.301503346223</v>
      </c>
      <c r="B357" s="54">
        <v>10.334742</v>
      </c>
      <c r="C357" s="54">
        <v>13948.910441709177</v>
      </c>
      <c r="D357" s="55">
        <v>1480.0</v>
      </c>
      <c r="E357" s="56">
        <v>0.6</v>
      </c>
      <c r="F357" s="55">
        <v>1.0</v>
      </c>
      <c r="G357" s="55">
        <v>0.98</v>
      </c>
      <c r="H357" s="55">
        <v>22.0</v>
      </c>
      <c r="I357" s="57"/>
      <c r="J357" s="55">
        <f>('Data Exhibit-2'!$D357+'Data Exhibit-2'!$D357*'Data Exhibit-2'!$E357)*'Data Exhibit-2'!$G357</f>
        <v>2320.64</v>
      </c>
      <c r="K357" s="55">
        <f>MAX(0,('Data Exhibit-2'!$B357*J357-'Data Exhibit-2'!$C357)/'Data Exhibit-2'!$B357)</f>
        <v>970.9294372</v>
      </c>
      <c r="L357" s="55">
        <f>MAX(0,'Data Exhibit-2'!$C357-'Data Exhibit-2'!$B357*'Data Exhibit-2'!$J357)</f>
        <v>0</v>
      </c>
      <c r="M357" s="54">
        <f>'Data Exhibit-2'!$L357/'Data Exhibit-2'!$B357</f>
        <v>0</v>
      </c>
      <c r="N357" s="55">
        <f>IF(AND(('Data Exhibit-2'!$M357&gt;0),('Data Exhibit-2'!$H357&lt;30)),1,0)</f>
        <v>0</v>
      </c>
      <c r="O357" s="55">
        <f>'Data Exhibit-2'!$N357*'Data Exhibit-2'!$L357</f>
        <v>0</v>
      </c>
    </row>
    <row r="358" ht="12.0" customHeight="1">
      <c r="A358" s="53">
        <v>75376.4611191519</v>
      </c>
      <c r="B358" s="54">
        <v>6.413</v>
      </c>
      <c r="C358" s="54">
        <v>6421.259031418001</v>
      </c>
      <c r="D358" s="55">
        <v>1318.0</v>
      </c>
      <c r="E358" s="56">
        <v>0.8</v>
      </c>
      <c r="F358" s="55">
        <v>1.0</v>
      </c>
      <c r="G358" s="55">
        <v>0.78</v>
      </c>
      <c r="H358" s="55">
        <v>21.0</v>
      </c>
      <c r="I358" s="57"/>
      <c r="J358" s="55">
        <f>('Data Exhibit-2'!$D358+'Data Exhibit-2'!$D358*'Data Exhibit-2'!$E358)*'Data Exhibit-2'!$G358</f>
        <v>1850.472</v>
      </c>
      <c r="K358" s="55">
        <f>MAX(0,('Data Exhibit-2'!$B358*J358-'Data Exhibit-2'!$C358)/'Data Exhibit-2'!$B358)</f>
        <v>849.1841423</v>
      </c>
      <c r="L358" s="55">
        <f>MAX(0,'Data Exhibit-2'!$C358-'Data Exhibit-2'!$B358*'Data Exhibit-2'!$J358)</f>
        <v>0</v>
      </c>
      <c r="M358" s="54">
        <f>'Data Exhibit-2'!$L358/'Data Exhibit-2'!$B358</f>
        <v>0</v>
      </c>
      <c r="N358" s="55">
        <f>IF(AND(('Data Exhibit-2'!$M358&gt;0),('Data Exhibit-2'!$H358&lt;30)),1,0)</f>
        <v>0</v>
      </c>
      <c r="O358" s="55">
        <f>'Data Exhibit-2'!$N358*'Data Exhibit-2'!$L358</f>
        <v>0</v>
      </c>
    </row>
    <row r="359" ht="12.0" customHeight="1">
      <c r="A359" s="53">
        <v>77020.25661183361</v>
      </c>
      <c r="B359" s="54">
        <v>7.459760000000001</v>
      </c>
      <c r="C359" s="54">
        <v>16240.0</v>
      </c>
      <c r="D359" s="55">
        <v>1480.0</v>
      </c>
      <c r="E359" s="56">
        <v>-0.7</v>
      </c>
      <c r="F359" s="55">
        <v>1.0</v>
      </c>
      <c r="G359" s="55">
        <v>0.73</v>
      </c>
      <c r="H359" s="55">
        <v>31.0</v>
      </c>
      <c r="I359" s="57"/>
      <c r="J359" s="55">
        <f>('Data Exhibit-2'!$D359+'Data Exhibit-2'!$D359*'Data Exhibit-2'!$E359)*'Data Exhibit-2'!$G359</f>
        <v>324.12</v>
      </c>
      <c r="K359" s="55">
        <f>MAX(0,('Data Exhibit-2'!$B359*J359-'Data Exhibit-2'!$C359)/'Data Exhibit-2'!$B359)</f>
        <v>0</v>
      </c>
      <c r="L359" s="55">
        <f>MAX(0,'Data Exhibit-2'!$C359-'Data Exhibit-2'!$B359*'Data Exhibit-2'!$J359)</f>
        <v>13822.14259</v>
      </c>
      <c r="M359" s="54">
        <f>'Data Exhibit-2'!$L359/'Data Exhibit-2'!$B359</f>
        <v>1852.893738</v>
      </c>
      <c r="N359" s="55">
        <f>IF(AND(('Data Exhibit-2'!$M359&gt;0),('Data Exhibit-2'!$H359&lt;30)),1,0)</f>
        <v>0</v>
      </c>
      <c r="O359" s="55">
        <f>'Data Exhibit-2'!$N359*'Data Exhibit-2'!$L359</f>
        <v>0</v>
      </c>
    </row>
    <row r="360" ht="12.0" customHeight="1">
      <c r="A360" s="53">
        <v>62577.3208755556</v>
      </c>
      <c r="B360" s="54">
        <v>7.183000000000001</v>
      </c>
      <c r="C360" s="54">
        <v>8034.527228475001</v>
      </c>
      <c r="D360" s="55">
        <v>1270.0</v>
      </c>
      <c r="E360" s="56">
        <v>-0.7</v>
      </c>
      <c r="F360" s="55">
        <v>1.0</v>
      </c>
      <c r="G360" s="55">
        <v>0.55</v>
      </c>
      <c r="H360" s="55">
        <v>33.0</v>
      </c>
      <c r="I360" s="57"/>
      <c r="J360" s="55">
        <f>('Data Exhibit-2'!$D360+'Data Exhibit-2'!$D360*'Data Exhibit-2'!$E360)*'Data Exhibit-2'!$G360</f>
        <v>209.55</v>
      </c>
      <c r="K360" s="55">
        <f>MAX(0,('Data Exhibit-2'!$B360*J360-'Data Exhibit-2'!$C360)/'Data Exhibit-2'!$B360)</f>
        <v>0</v>
      </c>
      <c r="L360" s="55">
        <f>MAX(0,'Data Exhibit-2'!$C360-'Data Exhibit-2'!$B360*'Data Exhibit-2'!$J360)</f>
        <v>6529.329578</v>
      </c>
      <c r="M360" s="54">
        <f>'Data Exhibit-2'!$L360/'Data Exhibit-2'!$B360</f>
        <v>908.9975746</v>
      </c>
      <c r="N360" s="55">
        <f>IF(AND(('Data Exhibit-2'!$M360&gt;0),('Data Exhibit-2'!$H360&lt;30)),1,0)</f>
        <v>0</v>
      </c>
      <c r="O360" s="55">
        <f>'Data Exhibit-2'!$N360*'Data Exhibit-2'!$L360</f>
        <v>0</v>
      </c>
    </row>
    <row r="361" ht="12.0" customHeight="1">
      <c r="A361" s="53">
        <v>60625.65298193267</v>
      </c>
      <c r="B361" s="54">
        <v>6.072</v>
      </c>
      <c r="C361" s="54">
        <v>5933.648473161762</v>
      </c>
      <c r="D361" s="55">
        <v>1068.0</v>
      </c>
      <c r="E361" s="56">
        <v>-0.6</v>
      </c>
      <c r="F361" s="55">
        <v>0.82</v>
      </c>
      <c r="G361" s="55">
        <v>0.52</v>
      </c>
      <c r="H361" s="55">
        <v>33.0</v>
      </c>
      <c r="I361" s="57"/>
      <c r="J361" s="55">
        <f>('Data Exhibit-2'!$D361+'Data Exhibit-2'!$D361*'Data Exhibit-2'!$E361)*'Data Exhibit-2'!$G361</f>
        <v>222.144</v>
      </c>
      <c r="K361" s="55">
        <f>MAX(0,('Data Exhibit-2'!$B361*J361-'Data Exhibit-2'!$C361)/'Data Exhibit-2'!$B361)</f>
        <v>0</v>
      </c>
      <c r="L361" s="55">
        <f>MAX(0,'Data Exhibit-2'!$C361-'Data Exhibit-2'!$B361*'Data Exhibit-2'!$J361)</f>
        <v>4584.790105</v>
      </c>
      <c r="M361" s="54">
        <f>'Data Exhibit-2'!$L361/'Data Exhibit-2'!$B361</f>
        <v>755.0708342</v>
      </c>
      <c r="N361" s="55">
        <f>IF(AND(('Data Exhibit-2'!$M361&gt;0),('Data Exhibit-2'!$H361&lt;30)),1,0)</f>
        <v>0</v>
      </c>
      <c r="O361" s="55">
        <f>'Data Exhibit-2'!$N361*'Data Exhibit-2'!$L361</f>
        <v>0</v>
      </c>
    </row>
    <row r="362" ht="12.0" customHeight="1">
      <c r="A362" s="53">
        <v>92222.67440052115</v>
      </c>
      <c r="B362" s="54">
        <v>10.46529</v>
      </c>
      <c r="C362" s="54">
        <v>6258.3691990505</v>
      </c>
      <c r="D362" s="55">
        <v>1270.0</v>
      </c>
      <c r="E362" s="56">
        <v>0.8</v>
      </c>
      <c r="F362" s="55">
        <v>0.82</v>
      </c>
      <c r="G362" s="55">
        <v>0.37</v>
      </c>
      <c r="H362" s="55">
        <v>24.0</v>
      </c>
      <c r="I362" s="57"/>
      <c r="J362" s="55">
        <f>('Data Exhibit-2'!$D362+'Data Exhibit-2'!$D362*'Data Exhibit-2'!$E362)*'Data Exhibit-2'!$G362</f>
        <v>845.82</v>
      </c>
      <c r="K362" s="55">
        <f>MAX(0,('Data Exhibit-2'!$B362*J362-'Data Exhibit-2'!$C362)/'Data Exhibit-2'!$B362)</f>
        <v>247.8079813</v>
      </c>
      <c r="L362" s="55">
        <f>MAX(0,'Data Exhibit-2'!$C362-'Data Exhibit-2'!$B362*'Data Exhibit-2'!$J362)</f>
        <v>0</v>
      </c>
      <c r="M362" s="54">
        <f>'Data Exhibit-2'!$L362/'Data Exhibit-2'!$B362</f>
        <v>0</v>
      </c>
      <c r="N362" s="55">
        <f>IF(AND(('Data Exhibit-2'!$M362&gt;0),('Data Exhibit-2'!$H362&lt;30)),1,0)</f>
        <v>0</v>
      </c>
      <c r="O362" s="55">
        <f>'Data Exhibit-2'!$N362*'Data Exhibit-2'!$L362</f>
        <v>0</v>
      </c>
    </row>
    <row r="363" ht="12.0" customHeight="1">
      <c r="A363" s="53">
        <v>39287.16927491419</v>
      </c>
      <c r="B363" s="54">
        <v>10.35903</v>
      </c>
      <c r="C363" s="54">
        <v>6167.057920674422</v>
      </c>
      <c r="D363" s="55">
        <v>1302.0</v>
      </c>
      <c r="E363" s="56">
        <v>0.4</v>
      </c>
      <c r="F363" s="55">
        <v>1.0</v>
      </c>
      <c r="G363" s="55">
        <v>0.26</v>
      </c>
      <c r="H363" s="55">
        <v>33.0</v>
      </c>
      <c r="I363" s="57"/>
      <c r="J363" s="55">
        <f>('Data Exhibit-2'!$D363+'Data Exhibit-2'!$D363*'Data Exhibit-2'!$E363)*'Data Exhibit-2'!$G363</f>
        <v>473.928</v>
      </c>
      <c r="K363" s="55">
        <f>MAX(0,('Data Exhibit-2'!$B363*J363-'Data Exhibit-2'!$C363)/'Data Exhibit-2'!$B363)</f>
        <v>0</v>
      </c>
      <c r="L363" s="55">
        <f>MAX(0,'Data Exhibit-2'!$C363-'Data Exhibit-2'!$B363*'Data Exhibit-2'!$J363)</f>
        <v>1257.623551</v>
      </c>
      <c r="M363" s="54">
        <f>'Data Exhibit-2'!$L363/'Data Exhibit-2'!$B363</f>
        <v>121.4036016</v>
      </c>
      <c r="N363" s="55">
        <f>IF(AND(('Data Exhibit-2'!$M363&gt;0),('Data Exhibit-2'!$H363&lt;30)),1,0)</f>
        <v>0</v>
      </c>
      <c r="O363" s="55">
        <f>'Data Exhibit-2'!$N363*'Data Exhibit-2'!$L363</f>
        <v>0</v>
      </c>
    </row>
    <row r="364" ht="12.0" customHeight="1">
      <c r="A364" s="53">
        <v>58137.15511414519</v>
      </c>
      <c r="B364" s="54">
        <v>23.18778</v>
      </c>
      <c r="C364" s="54">
        <v>21980.243834902885</v>
      </c>
      <c r="D364" s="55">
        <v>1562.0</v>
      </c>
      <c r="E364" s="56">
        <v>0.5</v>
      </c>
      <c r="F364" s="55">
        <v>0.75</v>
      </c>
      <c r="G364" s="55">
        <v>0.48</v>
      </c>
      <c r="H364" s="55">
        <v>27.0</v>
      </c>
      <c r="I364" s="57"/>
      <c r="J364" s="55">
        <f>('Data Exhibit-2'!$D364+'Data Exhibit-2'!$D364*'Data Exhibit-2'!$E364)*'Data Exhibit-2'!$G364</f>
        <v>1124.64</v>
      </c>
      <c r="K364" s="55">
        <f>MAX(0,('Data Exhibit-2'!$B364*J364-'Data Exhibit-2'!$C364)/'Data Exhibit-2'!$B364)</f>
        <v>176.7164025</v>
      </c>
      <c r="L364" s="55">
        <f>MAX(0,'Data Exhibit-2'!$C364-'Data Exhibit-2'!$B364*'Data Exhibit-2'!$J364)</f>
        <v>0</v>
      </c>
      <c r="M364" s="54">
        <f>'Data Exhibit-2'!$L364/'Data Exhibit-2'!$B364</f>
        <v>0</v>
      </c>
      <c r="N364" s="55">
        <f>IF(AND(('Data Exhibit-2'!$M364&gt;0),('Data Exhibit-2'!$H364&lt;30)),1,0)</f>
        <v>0</v>
      </c>
      <c r="O364" s="55">
        <f>'Data Exhibit-2'!$N364*'Data Exhibit-2'!$L364</f>
        <v>0</v>
      </c>
    </row>
    <row r="365" ht="12.0" customHeight="1">
      <c r="A365" s="53">
        <v>93125.36957152019</v>
      </c>
      <c r="B365" s="54">
        <v>6.403320000000001</v>
      </c>
      <c r="C365" s="54">
        <v>4377.28979481508</v>
      </c>
      <c r="D365" s="55">
        <v>494.0</v>
      </c>
      <c r="E365" s="56">
        <v>-0.4</v>
      </c>
      <c r="F365" s="55">
        <v>1.0</v>
      </c>
      <c r="G365" s="55">
        <v>0.93</v>
      </c>
      <c r="H365" s="55">
        <v>33.0</v>
      </c>
      <c r="I365" s="57"/>
      <c r="J365" s="55">
        <f>('Data Exhibit-2'!$D365+'Data Exhibit-2'!$D365*'Data Exhibit-2'!$E365)*'Data Exhibit-2'!$G365</f>
        <v>275.652</v>
      </c>
      <c r="K365" s="55">
        <f>MAX(0,('Data Exhibit-2'!$B365*J365-'Data Exhibit-2'!$C365)/'Data Exhibit-2'!$B365)</f>
        <v>0</v>
      </c>
      <c r="L365" s="55">
        <f>MAX(0,'Data Exhibit-2'!$C365-'Data Exhibit-2'!$B365*'Data Exhibit-2'!$J365)</f>
        <v>2612.20183</v>
      </c>
      <c r="M365" s="54">
        <f>'Data Exhibit-2'!$L365/'Data Exhibit-2'!$B365</f>
        <v>407.9449145</v>
      </c>
      <c r="N365" s="55">
        <f>IF(AND(('Data Exhibit-2'!$M365&gt;0),('Data Exhibit-2'!$H365&lt;30)),1,0)</f>
        <v>0</v>
      </c>
      <c r="O365" s="55">
        <f>'Data Exhibit-2'!$N365*'Data Exhibit-2'!$L365</f>
        <v>0</v>
      </c>
    </row>
    <row r="366" ht="12.0" customHeight="1">
      <c r="A366" s="53">
        <v>95346.79829498062</v>
      </c>
      <c r="B366" s="54">
        <v>5.961340000000001</v>
      </c>
      <c r="C366" s="54">
        <v>3360.4847088032</v>
      </c>
      <c r="D366" s="55">
        <v>1520.0</v>
      </c>
      <c r="E366" s="56">
        <v>0.5</v>
      </c>
      <c r="F366" s="55">
        <v>1.0</v>
      </c>
      <c r="G366" s="55">
        <v>0.63</v>
      </c>
      <c r="H366" s="55">
        <v>12.0</v>
      </c>
      <c r="I366" s="57"/>
      <c r="J366" s="55">
        <f>('Data Exhibit-2'!$D366+'Data Exhibit-2'!$D366*'Data Exhibit-2'!$E366)*'Data Exhibit-2'!$G366</f>
        <v>1436.4</v>
      </c>
      <c r="K366" s="55">
        <f>MAX(0,('Data Exhibit-2'!$B366*J366-'Data Exhibit-2'!$C366)/'Data Exhibit-2'!$B366)</f>
        <v>872.6870246</v>
      </c>
      <c r="L366" s="55">
        <f>MAX(0,'Data Exhibit-2'!$C366-'Data Exhibit-2'!$B366*'Data Exhibit-2'!$J366)</f>
        <v>0</v>
      </c>
      <c r="M366" s="54">
        <f>'Data Exhibit-2'!$L366/'Data Exhibit-2'!$B366</f>
        <v>0</v>
      </c>
      <c r="N366" s="55">
        <f>IF(AND(('Data Exhibit-2'!$M366&gt;0),('Data Exhibit-2'!$H366&lt;30)),1,0)</f>
        <v>0</v>
      </c>
      <c r="O366" s="55">
        <f>'Data Exhibit-2'!$N366*'Data Exhibit-2'!$L366</f>
        <v>0</v>
      </c>
    </row>
    <row r="367" ht="12.0" customHeight="1">
      <c r="A367" s="53">
        <v>38413.66890665119</v>
      </c>
      <c r="B367" s="54">
        <v>12.397</v>
      </c>
      <c r="C367" s="54">
        <v>15445.825566160003</v>
      </c>
      <c r="D367" s="55">
        <v>1562.0</v>
      </c>
      <c r="E367" s="56">
        <v>1.2</v>
      </c>
      <c r="F367" s="55">
        <v>1.0</v>
      </c>
      <c r="G367" s="55">
        <v>0.16</v>
      </c>
      <c r="H367" s="55">
        <v>85.0</v>
      </c>
      <c r="I367" s="57"/>
      <c r="J367" s="55">
        <f>('Data Exhibit-2'!$D367+'Data Exhibit-2'!$D367*'Data Exhibit-2'!$E367)*'Data Exhibit-2'!$G367</f>
        <v>549.824</v>
      </c>
      <c r="K367" s="55">
        <f>MAX(0,('Data Exhibit-2'!$B367*J367-'Data Exhibit-2'!$C367)/'Data Exhibit-2'!$B367)</f>
        <v>0</v>
      </c>
      <c r="L367" s="55">
        <f>MAX(0,'Data Exhibit-2'!$C367-'Data Exhibit-2'!$B367*'Data Exhibit-2'!$J367)</f>
        <v>8629.657438</v>
      </c>
      <c r="M367" s="54">
        <f>'Data Exhibit-2'!$L367/'Data Exhibit-2'!$B367</f>
        <v>696.1085293</v>
      </c>
      <c r="N367" s="55">
        <f>IF(AND(('Data Exhibit-2'!$M367&gt;0),('Data Exhibit-2'!$H367&lt;30)),1,0)</f>
        <v>0</v>
      </c>
      <c r="O367" s="55">
        <f>'Data Exhibit-2'!$N367*'Data Exhibit-2'!$L367</f>
        <v>0</v>
      </c>
    </row>
    <row r="368" ht="12.0" customHeight="1">
      <c r="A368" s="53">
        <v>32669.286397666696</v>
      </c>
      <c r="B368" s="54">
        <v>7.12206</v>
      </c>
      <c r="C368" s="54">
        <v>14267.84870456995</v>
      </c>
      <c r="D368" s="55">
        <v>1916.0</v>
      </c>
      <c r="E368" s="56">
        <v>-0.4</v>
      </c>
      <c r="F368" s="55">
        <v>0.75</v>
      </c>
      <c r="G368" s="55">
        <v>0.91</v>
      </c>
      <c r="H368" s="55">
        <v>25.0</v>
      </c>
      <c r="I368" s="57"/>
      <c r="J368" s="55">
        <f>('Data Exhibit-2'!$D368+'Data Exhibit-2'!$D368*'Data Exhibit-2'!$E368)*'Data Exhibit-2'!$G368</f>
        <v>1046.136</v>
      </c>
      <c r="K368" s="55">
        <f>MAX(0,('Data Exhibit-2'!$B368*J368-'Data Exhibit-2'!$C368)/'Data Exhibit-2'!$B368)</f>
        <v>0</v>
      </c>
      <c r="L368" s="55">
        <f>MAX(0,'Data Exhibit-2'!$C368-'Data Exhibit-2'!$B368*'Data Exhibit-2'!$J368)</f>
        <v>6817.205344</v>
      </c>
      <c r="M368" s="54">
        <f>'Data Exhibit-2'!$L368/'Data Exhibit-2'!$B368</f>
        <v>957.1957193</v>
      </c>
      <c r="N368" s="55">
        <f>IF(AND(('Data Exhibit-2'!$M368&gt;0),('Data Exhibit-2'!$H368&lt;30)),1,0)</f>
        <v>1</v>
      </c>
      <c r="O368" s="55">
        <f>'Data Exhibit-2'!$N368*'Data Exhibit-2'!$L368</f>
        <v>6817.205344</v>
      </c>
    </row>
    <row r="369" ht="12.0" customHeight="1">
      <c r="A369" s="53">
        <v>88284.20087967292</v>
      </c>
      <c r="B369" s="54">
        <v>7.722</v>
      </c>
      <c r="C369" s="54">
        <v>51709.19475726634</v>
      </c>
      <c r="D369" s="55">
        <v>1860.0</v>
      </c>
      <c r="E369" s="56">
        <v>0.2</v>
      </c>
      <c r="F369" s="55">
        <v>0.88</v>
      </c>
      <c r="G369" s="55">
        <v>1.11</v>
      </c>
      <c r="H369" s="55">
        <v>75.0</v>
      </c>
      <c r="I369" s="57"/>
      <c r="J369" s="55">
        <f>('Data Exhibit-2'!$D369+'Data Exhibit-2'!$D369*'Data Exhibit-2'!$E369)*'Data Exhibit-2'!$G369</f>
        <v>2477.52</v>
      </c>
      <c r="K369" s="55">
        <f>MAX(0,('Data Exhibit-2'!$B369*J369-'Data Exhibit-2'!$C369)/'Data Exhibit-2'!$B369)</f>
        <v>0</v>
      </c>
      <c r="L369" s="55">
        <f>MAX(0,'Data Exhibit-2'!$C369-'Data Exhibit-2'!$B369*'Data Exhibit-2'!$J369)</f>
        <v>32577.78532</v>
      </c>
      <c r="M369" s="54">
        <f>'Data Exhibit-2'!$L369/'Data Exhibit-2'!$B369</f>
        <v>4218.827417</v>
      </c>
      <c r="N369" s="55">
        <f>IF(AND(('Data Exhibit-2'!$M369&gt;0),('Data Exhibit-2'!$H369&lt;30)),1,0)</f>
        <v>0</v>
      </c>
      <c r="O369" s="55">
        <f>'Data Exhibit-2'!$N369*'Data Exhibit-2'!$L369</f>
        <v>0</v>
      </c>
    </row>
    <row r="370" ht="12.0" customHeight="1">
      <c r="A370" s="53">
        <v>5602.445846655757</v>
      </c>
      <c r="B370" s="54">
        <v>15.684900000000003</v>
      </c>
      <c r="C370" s="54">
        <v>20868.328857916582</v>
      </c>
      <c r="D370" s="55">
        <v>1400.0</v>
      </c>
      <c r="E370" s="56">
        <v>-0.7</v>
      </c>
      <c r="F370" s="55">
        <v>0.71</v>
      </c>
      <c r="G370" s="55">
        <v>0.62</v>
      </c>
      <c r="H370" s="55">
        <v>33.0</v>
      </c>
      <c r="I370" s="57"/>
      <c r="J370" s="55">
        <f>('Data Exhibit-2'!$D370+'Data Exhibit-2'!$D370*'Data Exhibit-2'!$E370)*'Data Exhibit-2'!$G370</f>
        <v>260.4</v>
      </c>
      <c r="K370" s="55">
        <f>MAX(0,('Data Exhibit-2'!$B370*J370-'Data Exhibit-2'!$C370)/'Data Exhibit-2'!$B370)</f>
        <v>0</v>
      </c>
      <c r="L370" s="55">
        <f>MAX(0,'Data Exhibit-2'!$C370-'Data Exhibit-2'!$B370*'Data Exhibit-2'!$J370)</f>
        <v>16783.9809</v>
      </c>
      <c r="M370" s="54">
        <f>'Data Exhibit-2'!$L370/'Data Exhibit-2'!$B370</f>
        <v>1070.072547</v>
      </c>
      <c r="N370" s="55">
        <f>IF(AND(('Data Exhibit-2'!$M370&gt;0),('Data Exhibit-2'!$H370&lt;30)),1,0)</f>
        <v>0</v>
      </c>
      <c r="O370" s="55">
        <f>'Data Exhibit-2'!$N370*'Data Exhibit-2'!$L370</f>
        <v>0</v>
      </c>
    </row>
    <row r="371" ht="12.0" customHeight="1">
      <c r="A371" s="53">
        <v>23279.886637395743</v>
      </c>
      <c r="B371" s="54">
        <v>676.28</v>
      </c>
      <c r="C371" s="54">
        <v>140154.2801345125</v>
      </c>
      <c r="D371" s="55">
        <v>1674.0</v>
      </c>
      <c r="E371" s="56">
        <v>0.8</v>
      </c>
      <c r="F371" s="55">
        <v>0.77</v>
      </c>
      <c r="G371" s="55">
        <v>0.09</v>
      </c>
      <c r="H371" s="55">
        <v>13.0</v>
      </c>
      <c r="I371" s="57"/>
      <c r="J371" s="55">
        <f>('Data Exhibit-2'!$D371+'Data Exhibit-2'!$D371*'Data Exhibit-2'!$E371)*'Data Exhibit-2'!$G371</f>
        <v>271.188</v>
      </c>
      <c r="K371" s="55">
        <f>MAX(0,('Data Exhibit-2'!$B371*J371-'Data Exhibit-2'!$C371)/'Data Exhibit-2'!$B371)</f>
        <v>63.94502352</v>
      </c>
      <c r="L371" s="55">
        <f>MAX(0,'Data Exhibit-2'!$C371-'Data Exhibit-2'!$B371*'Data Exhibit-2'!$J371)</f>
        <v>0</v>
      </c>
      <c r="M371" s="54">
        <f>'Data Exhibit-2'!$L371/'Data Exhibit-2'!$B371</f>
        <v>0</v>
      </c>
      <c r="N371" s="55">
        <f>IF(AND(('Data Exhibit-2'!$M371&gt;0),('Data Exhibit-2'!$H371&lt;30)),1,0)</f>
        <v>0</v>
      </c>
      <c r="O371" s="55">
        <f>'Data Exhibit-2'!$N371*'Data Exhibit-2'!$L371</f>
        <v>0</v>
      </c>
    </row>
    <row r="372" ht="12.0" customHeight="1">
      <c r="A372" s="53">
        <v>89401.79275307817</v>
      </c>
      <c r="B372" s="54">
        <v>7.570310000000001</v>
      </c>
      <c r="C372" s="54">
        <v>20132.877769011815</v>
      </c>
      <c r="D372" s="55">
        <v>1578.0</v>
      </c>
      <c r="E372" s="56">
        <v>0.4</v>
      </c>
      <c r="F372" s="55">
        <v>1.0</v>
      </c>
      <c r="G372" s="55">
        <v>1.49</v>
      </c>
      <c r="H372" s="55">
        <v>27.0</v>
      </c>
      <c r="I372" s="57"/>
      <c r="J372" s="55">
        <f>('Data Exhibit-2'!$D372+'Data Exhibit-2'!$D372*'Data Exhibit-2'!$E372)*'Data Exhibit-2'!$G372</f>
        <v>3291.708</v>
      </c>
      <c r="K372" s="55">
        <f>MAX(0,('Data Exhibit-2'!$B372*J372-'Data Exhibit-2'!$C372)/'Data Exhibit-2'!$B372)</f>
        <v>632.2557756</v>
      </c>
      <c r="L372" s="55">
        <f>MAX(0,'Data Exhibit-2'!$C372-'Data Exhibit-2'!$B372*'Data Exhibit-2'!$J372)</f>
        <v>0</v>
      </c>
      <c r="M372" s="54">
        <f>'Data Exhibit-2'!$L372/'Data Exhibit-2'!$B372</f>
        <v>0</v>
      </c>
      <c r="N372" s="55">
        <f>IF(AND(('Data Exhibit-2'!$M372&gt;0),('Data Exhibit-2'!$H372&lt;30)),1,0)</f>
        <v>0</v>
      </c>
      <c r="O372" s="55">
        <f>'Data Exhibit-2'!$N372*'Data Exhibit-2'!$L372</f>
        <v>0</v>
      </c>
    </row>
    <row r="373" ht="12.0" customHeight="1">
      <c r="A373" s="53">
        <v>31119.19079422588</v>
      </c>
      <c r="B373" s="54">
        <v>7.570310000000001</v>
      </c>
      <c r="C373" s="54">
        <v>4385.892008705864</v>
      </c>
      <c r="D373" s="55">
        <v>1658.0</v>
      </c>
      <c r="E373" s="56">
        <v>1.2</v>
      </c>
      <c r="F373" s="55">
        <v>1.0</v>
      </c>
      <c r="G373" s="55">
        <v>0.69</v>
      </c>
      <c r="H373" s="55">
        <v>11.0</v>
      </c>
      <c r="I373" s="57"/>
      <c r="J373" s="55">
        <f>('Data Exhibit-2'!$D373+'Data Exhibit-2'!$D373*'Data Exhibit-2'!$E373)*'Data Exhibit-2'!$G373</f>
        <v>2516.844</v>
      </c>
      <c r="K373" s="55">
        <f>MAX(0,('Data Exhibit-2'!$B373*J373-'Data Exhibit-2'!$C373)/'Data Exhibit-2'!$B373)</f>
        <v>1937.489653</v>
      </c>
      <c r="L373" s="55">
        <f>MAX(0,'Data Exhibit-2'!$C373-'Data Exhibit-2'!$B373*'Data Exhibit-2'!$J373)</f>
        <v>0</v>
      </c>
      <c r="M373" s="54">
        <f>'Data Exhibit-2'!$L373/'Data Exhibit-2'!$B373</f>
        <v>0</v>
      </c>
      <c r="N373" s="55">
        <f>IF(AND(('Data Exhibit-2'!$M373&gt;0),('Data Exhibit-2'!$H373&lt;30)),1,0)</f>
        <v>0</v>
      </c>
      <c r="O373" s="55">
        <f>'Data Exhibit-2'!$N373*'Data Exhibit-2'!$L373</f>
        <v>0</v>
      </c>
    </row>
    <row r="374" ht="12.0" customHeight="1">
      <c r="A374" s="53">
        <v>50290.726330899284</v>
      </c>
      <c r="B374" s="54">
        <v>32.113620000000004</v>
      </c>
      <c r="C374" s="54">
        <v>9841.464269775757</v>
      </c>
      <c r="D374" s="55">
        <v>1722.0</v>
      </c>
      <c r="E374" s="56">
        <v>1.5</v>
      </c>
      <c r="F374" s="55">
        <v>0.82</v>
      </c>
      <c r="G374" s="55">
        <v>0.27</v>
      </c>
      <c r="H374" s="55">
        <v>13.0</v>
      </c>
      <c r="I374" s="57"/>
      <c r="J374" s="55">
        <f>('Data Exhibit-2'!$D374+'Data Exhibit-2'!$D374*'Data Exhibit-2'!$E374)*'Data Exhibit-2'!$G374</f>
        <v>1162.35</v>
      </c>
      <c r="K374" s="55">
        <f>MAX(0,('Data Exhibit-2'!$B374*J374-'Data Exhibit-2'!$C374)/'Data Exhibit-2'!$B374)</f>
        <v>855.8923577</v>
      </c>
      <c r="L374" s="55">
        <f>MAX(0,'Data Exhibit-2'!$C374-'Data Exhibit-2'!$B374*'Data Exhibit-2'!$J374)</f>
        <v>0</v>
      </c>
      <c r="M374" s="54">
        <f>'Data Exhibit-2'!$L374/'Data Exhibit-2'!$B374</f>
        <v>0</v>
      </c>
      <c r="N374" s="55">
        <f>IF(AND(('Data Exhibit-2'!$M374&gt;0),('Data Exhibit-2'!$H374&lt;30)),1,0)</f>
        <v>0</v>
      </c>
      <c r="O374" s="55">
        <f>'Data Exhibit-2'!$N374*'Data Exhibit-2'!$L374</f>
        <v>0</v>
      </c>
    </row>
    <row r="375" ht="12.0" customHeight="1">
      <c r="A375" s="53">
        <v>87895.67421617996</v>
      </c>
      <c r="B375" s="54">
        <v>6.5549</v>
      </c>
      <c r="C375" s="54">
        <v>6623.8019392512</v>
      </c>
      <c r="D375" s="55">
        <v>2304.0</v>
      </c>
      <c r="E375" s="56">
        <v>-0.4</v>
      </c>
      <c r="F375" s="55">
        <v>1.0</v>
      </c>
      <c r="G375" s="55">
        <v>0.88</v>
      </c>
      <c r="H375" s="55">
        <v>11.0</v>
      </c>
      <c r="I375" s="57"/>
      <c r="J375" s="55">
        <f>('Data Exhibit-2'!$D375+'Data Exhibit-2'!$D375*'Data Exhibit-2'!$E375)*'Data Exhibit-2'!$G375</f>
        <v>1216.512</v>
      </c>
      <c r="K375" s="55">
        <f>MAX(0,('Data Exhibit-2'!$B375*J375-'Data Exhibit-2'!$C375)/'Data Exhibit-2'!$B375)</f>
        <v>206.0004835</v>
      </c>
      <c r="L375" s="55">
        <f>MAX(0,'Data Exhibit-2'!$C375-'Data Exhibit-2'!$B375*'Data Exhibit-2'!$J375)</f>
        <v>0</v>
      </c>
      <c r="M375" s="54">
        <f>'Data Exhibit-2'!$L375/'Data Exhibit-2'!$B375</f>
        <v>0</v>
      </c>
      <c r="N375" s="55">
        <f>IF(AND(('Data Exhibit-2'!$M375&gt;0),('Data Exhibit-2'!$H375&lt;30)),1,0)</f>
        <v>0</v>
      </c>
      <c r="O375" s="55">
        <f>'Data Exhibit-2'!$N375*'Data Exhibit-2'!$L375</f>
        <v>0</v>
      </c>
    </row>
    <row r="376" ht="12.0" customHeight="1">
      <c r="A376" s="53">
        <v>95060.09803265941</v>
      </c>
      <c r="B376" s="54">
        <v>16.709220000000002</v>
      </c>
      <c r="C376" s="54">
        <v>8031.639143766335</v>
      </c>
      <c r="D376" s="55">
        <v>1714.0</v>
      </c>
      <c r="E376" s="56">
        <v>0.8</v>
      </c>
      <c r="F376" s="55">
        <v>1.0</v>
      </c>
      <c r="G376" s="55">
        <v>0.5</v>
      </c>
      <c r="H376" s="55">
        <v>13.0</v>
      </c>
      <c r="I376" s="57"/>
      <c r="J376" s="55">
        <f>('Data Exhibit-2'!$D376+'Data Exhibit-2'!$D376*'Data Exhibit-2'!$E376)*'Data Exhibit-2'!$G376</f>
        <v>1542.6</v>
      </c>
      <c r="K376" s="55">
        <f>MAX(0,('Data Exhibit-2'!$B376*J376-'Data Exhibit-2'!$C376)/'Data Exhibit-2'!$B376)</f>
        <v>1061.928901</v>
      </c>
      <c r="L376" s="55">
        <f>MAX(0,'Data Exhibit-2'!$C376-'Data Exhibit-2'!$B376*'Data Exhibit-2'!$J376)</f>
        <v>0</v>
      </c>
      <c r="M376" s="54">
        <f>'Data Exhibit-2'!$L376/'Data Exhibit-2'!$B376</f>
        <v>0</v>
      </c>
      <c r="N376" s="55">
        <f>IF(AND(('Data Exhibit-2'!$M376&gt;0),('Data Exhibit-2'!$H376&lt;30)),1,0)</f>
        <v>0</v>
      </c>
      <c r="O376" s="55">
        <f>'Data Exhibit-2'!$N376*'Data Exhibit-2'!$L376</f>
        <v>0</v>
      </c>
    </row>
    <row r="377" ht="12.0" customHeight="1">
      <c r="A377" s="53">
        <v>81228.37721975856</v>
      </c>
      <c r="B377" s="54">
        <v>35.36918</v>
      </c>
      <c r="C377" s="54">
        <v>21371.862775760936</v>
      </c>
      <c r="D377" s="55">
        <v>1804.0</v>
      </c>
      <c r="E377" s="56">
        <v>1.2</v>
      </c>
      <c r="F377" s="55">
        <v>1.0</v>
      </c>
      <c r="G377" s="55">
        <v>0.22</v>
      </c>
      <c r="H377" s="55">
        <v>35.0</v>
      </c>
      <c r="I377" s="57"/>
      <c r="J377" s="55">
        <f>('Data Exhibit-2'!$D377+'Data Exhibit-2'!$D377*'Data Exhibit-2'!$E377)*'Data Exhibit-2'!$G377</f>
        <v>873.136</v>
      </c>
      <c r="K377" s="55">
        <f>MAX(0,('Data Exhibit-2'!$B377*J377-'Data Exhibit-2'!$C377)/'Data Exhibit-2'!$B377)</f>
        <v>268.8849889</v>
      </c>
      <c r="L377" s="55">
        <f>MAX(0,'Data Exhibit-2'!$C377-'Data Exhibit-2'!$B377*'Data Exhibit-2'!$J377)</f>
        <v>0</v>
      </c>
      <c r="M377" s="54">
        <f>'Data Exhibit-2'!$L377/'Data Exhibit-2'!$B377</f>
        <v>0</v>
      </c>
      <c r="N377" s="55">
        <f>IF(AND(('Data Exhibit-2'!$M377&gt;0),('Data Exhibit-2'!$H377&lt;30)),1,0)</f>
        <v>0</v>
      </c>
      <c r="O377" s="55">
        <f>'Data Exhibit-2'!$N377*'Data Exhibit-2'!$L377</f>
        <v>0</v>
      </c>
    </row>
    <row r="378" ht="12.0" customHeight="1">
      <c r="A378" s="53">
        <v>3872.530018613496</v>
      </c>
      <c r="B378" s="54">
        <v>7.219850000000001</v>
      </c>
      <c r="C378" s="54">
        <v>8116.023597586667</v>
      </c>
      <c r="D378" s="55">
        <v>2200.0</v>
      </c>
      <c r="E378" s="56">
        <v>-0.4</v>
      </c>
      <c r="F378" s="55">
        <v>1.0</v>
      </c>
      <c r="G378" s="55">
        <v>0.88</v>
      </c>
      <c r="H378" s="55">
        <v>13.0</v>
      </c>
      <c r="I378" s="57"/>
      <c r="J378" s="55">
        <f>('Data Exhibit-2'!$D378+'Data Exhibit-2'!$D378*'Data Exhibit-2'!$E378)*'Data Exhibit-2'!$G378</f>
        <v>1161.6</v>
      </c>
      <c r="K378" s="55">
        <f>MAX(0,('Data Exhibit-2'!$B378*J378-'Data Exhibit-2'!$C378)/'Data Exhibit-2'!$B378)</f>
        <v>37.47365422</v>
      </c>
      <c r="L378" s="55">
        <f>MAX(0,'Data Exhibit-2'!$C378-'Data Exhibit-2'!$B378*'Data Exhibit-2'!$J378)</f>
        <v>0</v>
      </c>
      <c r="M378" s="54">
        <f>'Data Exhibit-2'!$L378/'Data Exhibit-2'!$B378</f>
        <v>0</v>
      </c>
      <c r="N378" s="55">
        <f>IF(AND(('Data Exhibit-2'!$M378&gt;0),('Data Exhibit-2'!$H378&lt;30)),1,0)</f>
        <v>0</v>
      </c>
      <c r="O378" s="55">
        <f>'Data Exhibit-2'!$N378*'Data Exhibit-2'!$L378</f>
        <v>0</v>
      </c>
    </row>
    <row r="379" ht="12.0" customHeight="1">
      <c r="A379" s="53">
        <v>49940.1707983732</v>
      </c>
      <c r="B379" s="54">
        <v>36.23158000000001</v>
      </c>
      <c r="C379" s="54">
        <v>74957.11719231452</v>
      </c>
      <c r="D379" s="55">
        <v>1950.0</v>
      </c>
      <c r="E379" s="56">
        <v>0.8</v>
      </c>
      <c r="F379" s="55">
        <v>1.0</v>
      </c>
      <c r="G379" s="55">
        <v>0.81</v>
      </c>
      <c r="H379" s="55">
        <v>33.0</v>
      </c>
      <c r="I379" s="57"/>
      <c r="J379" s="55">
        <f>('Data Exhibit-2'!$D379+'Data Exhibit-2'!$D379*'Data Exhibit-2'!$E379)*'Data Exhibit-2'!$G379</f>
        <v>2843.1</v>
      </c>
      <c r="K379" s="55">
        <f>MAX(0,('Data Exhibit-2'!$B379*J379-'Data Exhibit-2'!$C379)/'Data Exhibit-2'!$B379)</f>
        <v>774.2662038</v>
      </c>
      <c r="L379" s="55">
        <f>MAX(0,'Data Exhibit-2'!$C379-'Data Exhibit-2'!$B379*'Data Exhibit-2'!$J379)</f>
        <v>0</v>
      </c>
      <c r="M379" s="54">
        <f>'Data Exhibit-2'!$L379/'Data Exhibit-2'!$B379</f>
        <v>0</v>
      </c>
      <c r="N379" s="55">
        <f>IF(AND(('Data Exhibit-2'!$M379&gt;0),('Data Exhibit-2'!$H379&lt;30)),1,0)</f>
        <v>0</v>
      </c>
      <c r="O379" s="55">
        <f>'Data Exhibit-2'!$N379*'Data Exhibit-2'!$L379</f>
        <v>0</v>
      </c>
    </row>
    <row r="380" ht="12.0" customHeight="1">
      <c r="A380" s="53">
        <v>59279.79637191607</v>
      </c>
      <c r="B380" s="54">
        <v>6.99622</v>
      </c>
      <c r="C380" s="54">
        <v>3540.3801527736296</v>
      </c>
      <c r="D380" s="55">
        <v>1424.0</v>
      </c>
      <c r="E380" s="56">
        <v>0.4</v>
      </c>
      <c r="F380" s="55">
        <v>0.75</v>
      </c>
      <c r="G380" s="55">
        <v>0.57</v>
      </c>
      <c r="H380" s="55">
        <v>12.0</v>
      </c>
      <c r="I380" s="57"/>
      <c r="J380" s="55">
        <f>('Data Exhibit-2'!$D380+'Data Exhibit-2'!$D380*'Data Exhibit-2'!$E380)*'Data Exhibit-2'!$G380</f>
        <v>1136.352</v>
      </c>
      <c r="K380" s="55">
        <f>MAX(0,('Data Exhibit-2'!$B380*J380-'Data Exhibit-2'!$C380)/'Data Exhibit-2'!$B380)</f>
        <v>630.3101441</v>
      </c>
      <c r="L380" s="55">
        <f>MAX(0,'Data Exhibit-2'!$C380-'Data Exhibit-2'!$B380*'Data Exhibit-2'!$J380)</f>
        <v>0</v>
      </c>
      <c r="M380" s="54">
        <f>'Data Exhibit-2'!$L380/'Data Exhibit-2'!$B380</f>
        <v>0</v>
      </c>
      <c r="N380" s="55">
        <f>IF(AND(('Data Exhibit-2'!$M380&gt;0),('Data Exhibit-2'!$H380&lt;30)),1,0)</f>
        <v>0</v>
      </c>
      <c r="O380" s="55">
        <f>'Data Exhibit-2'!$N380*'Data Exhibit-2'!$L380</f>
        <v>0</v>
      </c>
    </row>
    <row r="381" ht="12.0" customHeight="1">
      <c r="A381" s="53">
        <v>42518.77955663004</v>
      </c>
      <c r="B381" s="54">
        <v>8.624880000000001</v>
      </c>
      <c r="C381" s="54">
        <v>5762.789015848481</v>
      </c>
      <c r="D381" s="55">
        <v>1958.0</v>
      </c>
      <c r="E381" s="56">
        <v>1.5</v>
      </c>
      <c r="F381" s="55">
        <v>1.0</v>
      </c>
      <c r="G381" s="55">
        <v>0.09</v>
      </c>
      <c r="H381" s="55">
        <v>42.0</v>
      </c>
      <c r="I381" s="57"/>
      <c r="J381" s="55">
        <f>('Data Exhibit-2'!$D381+'Data Exhibit-2'!$D381*'Data Exhibit-2'!$E381)*'Data Exhibit-2'!$G381</f>
        <v>440.55</v>
      </c>
      <c r="K381" s="55">
        <f>MAX(0,('Data Exhibit-2'!$B381*J381-'Data Exhibit-2'!$C381)/'Data Exhibit-2'!$B381)</f>
        <v>0</v>
      </c>
      <c r="L381" s="55">
        <f>MAX(0,'Data Exhibit-2'!$C381-'Data Exhibit-2'!$B381*'Data Exhibit-2'!$J381)</f>
        <v>1963.098132</v>
      </c>
      <c r="M381" s="54">
        <f>'Data Exhibit-2'!$L381/'Data Exhibit-2'!$B381</f>
        <v>227.6087472</v>
      </c>
      <c r="N381" s="55">
        <f>IF(AND(('Data Exhibit-2'!$M381&gt;0),('Data Exhibit-2'!$H381&lt;30)),1,0)</f>
        <v>0</v>
      </c>
      <c r="O381" s="55">
        <f>'Data Exhibit-2'!$N381*'Data Exhibit-2'!$L381</f>
        <v>0</v>
      </c>
    </row>
    <row r="382" ht="12.0" customHeight="1">
      <c r="A382" s="53">
        <v>60161.15634417518</v>
      </c>
      <c r="B382" s="54">
        <v>8.243730000000001</v>
      </c>
      <c r="C382" s="54">
        <v>7147.797134438402</v>
      </c>
      <c r="D382" s="55">
        <v>1536.0</v>
      </c>
      <c r="E382" s="56">
        <v>0.8</v>
      </c>
      <c r="F382" s="55">
        <v>1.0</v>
      </c>
      <c r="G382" s="55">
        <v>1.1</v>
      </c>
      <c r="H382" s="55">
        <v>12.0</v>
      </c>
      <c r="I382" s="57"/>
      <c r="J382" s="55">
        <f>('Data Exhibit-2'!$D382+'Data Exhibit-2'!$D382*'Data Exhibit-2'!$E382)*'Data Exhibit-2'!$G382</f>
        <v>3041.28</v>
      </c>
      <c r="K382" s="55">
        <f>MAX(0,('Data Exhibit-2'!$B382*J382-'Data Exhibit-2'!$C382)/'Data Exhibit-2'!$B382)</f>
        <v>2174.221383</v>
      </c>
      <c r="L382" s="55">
        <f>MAX(0,'Data Exhibit-2'!$C382-'Data Exhibit-2'!$B382*'Data Exhibit-2'!$J382)</f>
        <v>0</v>
      </c>
      <c r="M382" s="54">
        <f>'Data Exhibit-2'!$L382/'Data Exhibit-2'!$B382</f>
        <v>0</v>
      </c>
      <c r="N382" s="55">
        <f>IF(AND(('Data Exhibit-2'!$M382&gt;0),('Data Exhibit-2'!$H382&lt;30)),1,0)</f>
        <v>0</v>
      </c>
      <c r="O382" s="55">
        <f>'Data Exhibit-2'!$N382*'Data Exhibit-2'!$L382</f>
        <v>0</v>
      </c>
    </row>
    <row r="383" ht="12.0" customHeight="1">
      <c r="A383" s="53">
        <v>66491.6654392788</v>
      </c>
      <c r="B383" s="54">
        <v>7.183000000000001</v>
      </c>
      <c r="C383" s="54">
        <v>9989.463446916654</v>
      </c>
      <c r="D383" s="55">
        <v>1318.0</v>
      </c>
      <c r="E383" s="56">
        <v>-0.2</v>
      </c>
      <c r="F383" s="55">
        <v>0.85</v>
      </c>
      <c r="G383" s="55">
        <v>1.04</v>
      </c>
      <c r="H383" s="55">
        <v>23.0</v>
      </c>
      <c r="I383" s="57"/>
      <c r="J383" s="55">
        <f>('Data Exhibit-2'!$D383+'Data Exhibit-2'!$D383*'Data Exhibit-2'!$E383)*'Data Exhibit-2'!$G383</f>
        <v>1096.576</v>
      </c>
      <c r="K383" s="55">
        <f>MAX(0,('Data Exhibit-2'!$B383*J383-'Data Exhibit-2'!$C383)/'Data Exhibit-2'!$B383)</f>
        <v>0</v>
      </c>
      <c r="L383" s="55">
        <f>MAX(0,'Data Exhibit-2'!$C383-'Data Exhibit-2'!$B383*'Data Exhibit-2'!$J383)</f>
        <v>2112.758039</v>
      </c>
      <c r="M383" s="54">
        <f>'Data Exhibit-2'!$L383/'Data Exhibit-2'!$B383</f>
        <v>294.1330974</v>
      </c>
      <c r="N383" s="55">
        <f>IF(AND(('Data Exhibit-2'!$M383&gt;0),('Data Exhibit-2'!$H383&lt;30)),1,0)</f>
        <v>1</v>
      </c>
      <c r="O383" s="55">
        <f>'Data Exhibit-2'!$N383*'Data Exhibit-2'!$L383</f>
        <v>2112.758039</v>
      </c>
    </row>
    <row r="384" ht="12.0" customHeight="1">
      <c r="A384" s="53">
        <v>46174.19704038337</v>
      </c>
      <c r="B384" s="54">
        <v>634.1500000000001</v>
      </c>
      <c r="C384" s="54">
        <v>160463.20136000004</v>
      </c>
      <c r="D384" s="55">
        <v>2240.0</v>
      </c>
      <c r="E384" s="56">
        <v>0.8</v>
      </c>
      <c r="F384" s="55">
        <v>1.0</v>
      </c>
      <c r="G384" s="55">
        <v>0.1</v>
      </c>
      <c r="H384" s="55">
        <v>29.0</v>
      </c>
      <c r="I384" s="57"/>
      <c r="J384" s="55">
        <f>('Data Exhibit-2'!$D384+'Data Exhibit-2'!$D384*'Data Exhibit-2'!$E384)*'Data Exhibit-2'!$G384</f>
        <v>403.2</v>
      </c>
      <c r="K384" s="55">
        <f>MAX(0,('Data Exhibit-2'!$B384*J384-'Data Exhibit-2'!$C384)/'Data Exhibit-2'!$B384)</f>
        <v>150.1633346</v>
      </c>
      <c r="L384" s="55">
        <f>MAX(0,'Data Exhibit-2'!$C384-'Data Exhibit-2'!$B384*'Data Exhibit-2'!$J384)</f>
        <v>0</v>
      </c>
      <c r="M384" s="54">
        <f>'Data Exhibit-2'!$L384/'Data Exhibit-2'!$B384</f>
        <v>0</v>
      </c>
      <c r="N384" s="55">
        <f>IF(AND(('Data Exhibit-2'!$M384&gt;0),('Data Exhibit-2'!$H384&lt;30)),1,0)</f>
        <v>0</v>
      </c>
      <c r="O384" s="55">
        <f>'Data Exhibit-2'!$N384*'Data Exhibit-2'!$L384</f>
        <v>0</v>
      </c>
    </row>
    <row r="385" ht="12.0" customHeight="1">
      <c r="A385" s="53">
        <v>28074.484010202294</v>
      </c>
      <c r="B385" s="54">
        <v>7.16628</v>
      </c>
      <c r="C385" s="54">
        <v>9764.257993679199</v>
      </c>
      <c r="D385" s="55">
        <v>2094.0</v>
      </c>
      <c r="E385" s="56">
        <v>-0.2</v>
      </c>
      <c r="F385" s="55">
        <v>1.0</v>
      </c>
      <c r="G385" s="55">
        <v>0.3</v>
      </c>
      <c r="H385" s="55">
        <v>38.0</v>
      </c>
      <c r="I385" s="57"/>
      <c r="J385" s="55">
        <f>('Data Exhibit-2'!$D385+'Data Exhibit-2'!$D385*'Data Exhibit-2'!$E385)*'Data Exhibit-2'!$G385</f>
        <v>502.56</v>
      </c>
      <c r="K385" s="55">
        <f>MAX(0,('Data Exhibit-2'!$B385*J385-'Data Exhibit-2'!$C385)/'Data Exhibit-2'!$B385)</f>
        <v>0</v>
      </c>
      <c r="L385" s="55">
        <f>MAX(0,'Data Exhibit-2'!$C385-'Data Exhibit-2'!$B385*'Data Exhibit-2'!$J385)</f>
        <v>6162.772317</v>
      </c>
      <c r="M385" s="54">
        <f>'Data Exhibit-2'!$L385/'Data Exhibit-2'!$B385</f>
        <v>859.9681169</v>
      </c>
      <c r="N385" s="55">
        <f>IF(AND(('Data Exhibit-2'!$M385&gt;0),('Data Exhibit-2'!$H385&lt;30)),1,0)</f>
        <v>0</v>
      </c>
      <c r="O385" s="55">
        <f>'Data Exhibit-2'!$N385*'Data Exhibit-2'!$L385</f>
        <v>0</v>
      </c>
    </row>
    <row r="386" ht="12.0" customHeight="1">
      <c r="A386" s="53">
        <v>41023.898209479514</v>
      </c>
      <c r="B386" s="54">
        <v>5.04394</v>
      </c>
      <c r="C386" s="54">
        <v>10804.47642562906</v>
      </c>
      <c r="D386" s="55">
        <v>2604.0</v>
      </c>
      <c r="E386" s="56">
        <v>0.2</v>
      </c>
      <c r="F386" s="55">
        <v>0.8</v>
      </c>
      <c r="G386" s="55">
        <v>0.26</v>
      </c>
      <c r="H386" s="55">
        <v>40.0</v>
      </c>
      <c r="I386" s="57"/>
      <c r="J386" s="55">
        <f>('Data Exhibit-2'!$D386+'Data Exhibit-2'!$D386*'Data Exhibit-2'!$E386)*'Data Exhibit-2'!$G386</f>
        <v>812.448</v>
      </c>
      <c r="K386" s="55">
        <f>MAX(0,('Data Exhibit-2'!$B386*J386-'Data Exhibit-2'!$C386)/'Data Exhibit-2'!$B386)</f>
        <v>0</v>
      </c>
      <c r="L386" s="55">
        <f>MAX(0,'Data Exhibit-2'!$C386-'Data Exhibit-2'!$B386*'Data Exhibit-2'!$J386)</f>
        <v>6706.537461</v>
      </c>
      <c r="M386" s="54">
        <f>'Data Exhibit-2'!$L386/'Data Exhibit-2'!$B386</f>
        <v>1329.622767</v>
      </c>
      <c r="N386" s="55">
        <f>IF(AND(('Data Exhibit-2'!$M386&gt;0),('Data Exhibit-2'!$H386&lt;30)),1,0)</f>
        <v>0</v>
      </c>
      <c r="O386" s="55">
        <f>'Data Exhibit-2'!$N386*'Data Exhibit-2'!$L386</f>
        <v>0</v>
      </c>
    </row>
    <row r="387" ht="12.0" customHeight="1">
      <c r="A387" s="53">
        <v>18966.897720067987</v>
      </c>
      <c r="B387" s="54">
        <v>7.592200000000001</v>
      </c>
      <c r="C387" s="54">
        <v>10185.893223974595</v>
      </c>
      <c r="D387" s="55">
        <v>1230.0</v>
      </c>
      <c r="E387" s="56">
        <v>0.5</v>
      </c>
      <c r="F387" s="55">
        <v>0.82</v>
      </c>
      <c r="G387" s="55">
        <v>0.79</v>
      </c>
      <c r="H387" s="55">
        <v>30.0</v>
      </c>
      <c r="I387" s="57"/>
      <c r="J387" s="55">
        <f>('Data Exhibit-2'!$D387+'Data Exhibit-2'!$D387*'Data Exhibit-2'!$E387)*'Data Exhibit-2'!$G387</f>
        <v>1457.55</v>
      </c>
      <c r="K387" s="55">
        <f>MAX(0,('Data Exhibit-2'!$B387*J387-'Data Exhibit-2'!$C387)/'Data Exhibit-2'!$B387)</f>
        <v>115.9239596</v>
      </c>
      <c r="L387" s="55">
        <f>MAX(0,'Data Exhibit-2'!$C387-'Data Exhibit-2'!$B387*'Data Exhibit-2'!$J387)</f>
        <v>0</v>
      </c>
      <c r="M387" s="54">
        <f>'Data Exhibit-2'!$L387/'Data Exhibit-2'!$B387</f>
        <v>0</v>
      </c>
      <c r="N387" s="55">
        <f>IF(AND(('Data Exhibit-2'!$M387&gt;0),('Data Exhibit-2'!$H387&lt;30)),1,0)</f>
        <v>0</v>
      </c>
      <c r="O387" s="55">
        <f>'Data Exhibit-2'!$N387*'Data Exhibit-2'!$L387</f>
        <v>0</v>
      </c>
    </row>
    <row r="388" ht="12.0" customHeight="1">
      <c r="A388" s="53">
        <v>64934.32411511942</v>
      </c>
      <c r="B388" s="54">
        <v>23.32</v>
      </c>
      <c r="C388" s="54">
        <v>77217.58677316784</v>
      </c>
      <c r="D388" s="55">
        <v>2394.0</v>
      </c>
      <c r="E388" s="56">
        <v>0.2</v>
      </c>
      <c r="F388" s="55">
        <v>0.75</v>
      </c>
      <c r="G388" s="55">
        <v>0.32</v>
      </c>
      <c r="H388" s="55">
        <v>80.0</v>
      </c>
      <c r="I388" s="57"/>
      <c r="J388" s="55">
        <f>('Data Exhibit-2'!$D388+'Data Exhibit-2'!$D388*'Data Exhibit-2'!$E388)*'Data Exhibit-2'!$G388</f>
        <v>919.296</v>
      </c>
      <c r="K388" s="55">
        <f>MAX(0,('Data Exhibit-2'!$B388*J388-'Data Exhibit-2'!$C388)/'Data Exhibit-2'!$B388)</f>
        <v>0</v>
      </c>
      <c r="L388" s="55">
        <f>MAX(0,'Data Exhibit-2'!$C388-'Data Exhibit-2'!$B388*'Data Exhibit-2'!$J388)</f>
        <v>55779.60405</v>
      </c>
      <c r="M388" s="54">
        <f>'Data Exhibit-2'!$L388/'Data Exhibit-2'!$B388</f>
        <v>2391.921272</v>
      </c>
      <c r="N388" s="55">
        <f>IF(AND(('Data Exhibit-2'!$M388&gt;0),('Data Exhibit-2'!$H388&lt;30)),1,0)</f>
        <v>0</v>
      </c>
      <c r="O388" s="55">
        <f>'Data Exhibit-2'!$N388*'Data Exhibit-2'!$L388</f>
        <v>0</v>
      </c>
    </row>
    <row r="389" ht="12.0" customHeight="1">
      <c r="A389" s="53">
        <v>65657.6540274996</v>
      </c>
      <c r="B389" s="54">
        <v>5.21752</v>
      </c>
      <c r="C389" s="54">
        <v>5435.558529487682</v>
      </c>
      <c r="D389" s="55">
        <v>2038.0</v>
      </c>
      <c r="E389" s="56">
        <v>1.2</v>
      </c>
      <c r="F389" s="55">
        <v>1.0</v>
      </c>
      <c r="G389" s="55">
        <v>0.91</v>
      </c>
      <c r="H389" s="55">
        <v>12.0</v>
      </c>
      <c r="I389" s="57"/>
      <c r="J389" s="55">
        <f>('Data Exhibit-2'!$D389+'Data Exhibit-2'!$D389*'Data Exhibit-2'!$E389)*'Data Exhibit-2'!$G389</f>
        <v>4080.076</v>
      </c>
      <c r="K389" s="55">
        <f>MAX(0,('Data Exhibit-2'!$B389*J389-'Data Exhibit-2'!$C389)/'Data Exhibit-2'!$B389)</f>
        <v>3038.286313</v>
      </c>
      <c r="L389" s="55">
        <f>MAX(0,'Data Exhibit-2'!$C389-'Data Exhibit-2'!$B389*'Data Exhibit-2'!$J389)</f>
        <v>0</v>
      </c>
      <c r="M389" s="54">
        <f>'Data Exhibit-2'!$L389/'Data Exhibit-2'!$B389</f>
        <v>0</v>
      </c>
      <c r="N389" s="55">
        <f>IF(AND(('Data Exhibit-2'!$M389&gt;0),('Data Exhibit-2'!$H389&lt;30)),1,0)</f>
        <v>0</v>
      </c>
      <c r="O389" s="55">
        <f>'Data Exhibit-2'!$N389*'Data Exhibit-2'!$L389</f>
        <v>0</v>
      </c>
    </row>
    <row r="390" ht="12.0" customHeight="1">
      <c r="A390" s="53">
        <v>3242.2029691093203</v>
      </c>
      <c r="B390" s="54">
        <v>14.839000000000002</v>
      </c>
      <c r="C390" s="54">
        <v>83210.49711749374</v>
      </c>
      <c r="D390" s="55">
        <v>2758.0</v>
      </c>
      <c r="E390" s="56">
        <v>0.8</v>
      </c>
      <c r="F390" s="55">
        <v>0.87</v>
      </c>
      <c r="G390" s="55">
        <v>0.34</v>
      </c>
      <c r="H390" s="55">
        <v>122.0</v>
      </c>
      <c r="I390" s="57"/>
      <c r="J390" s="55">
        <f>('Data Exhibit-2'!$D390+'Data Exhibit-2'!$D390*'Data Exhibit-2'!$E390)*'Data Exhibit-2'!$G390</f>
        <v>1687.896</v>
      </c>
      <c r="K390" s="55">
        <f>MAX(0,('Data Exhibit-2'!$B390*J390-'Data Exhibit-2'!$C390)/'Data Exhibit-2'!$B390)</f>
        <v>0</v>
      </c>
      <c r="L390" s="55">
        <f>MAX(0,'Data Exhibit-2'!$C390-'Data Exhibit-2'!$B390*'Data Exhibit-2'!$J390)</f>
        <v>58163.80837</v>
      </c>
      <c r="M390" s="54">
        <f>'Data Exhibit-2'!$L390/'Data Exhibit-2'!$B390</f>
        <v>3919.658223</v>
      </c>
      <c r="N390" s="55">
        <f>IF(AND(('Data Exhibit-2'!$M390&gt;0),('Data Exhibit-2'!$H390&lt;30)),1,0)</f>
        <v>0</v>
      </c>
      <c r="O390" s="55">
        <f>'Data Exhibit-2'!$N390*'Data Exhibit-2'!$L390</f>
        <v>0</v>
      </c>
    </row>
    <row r="391" ht="12.0" customHeight="1">
      <c r="A391" s="53">
        <v>16032.971604336122</v>
      </c>
      <c r="B391" s="54">
        <v>8.508500000000002</v>
      </c>
      <c r="C391" s="54">
        <v>32398.814330520006</v>
      </c>
      <c r="D391" s="55">
        <v>2790.0</v>
      </c>
      <c r="E391" s="56">
        <v>0.5</v>
      </c>
      <c r="F391" s="55">
        <v>1.0</v>
      </c>
      <c r="G391" s="55">
        <v>0.48</v>
      </c>
      <c r="H391" s="55">
        <v>59.0</v>
      </c>
      <c r="I391" s="57"/>
      <c r="J391" s="55">
        <f>('Data Exhibit-2'!$D391+'Data Exhibit-2'!$D391*'Data Exhibit-2'!$E391)*'Data Exhibit-2'!$G391</f>
        <v>2008.8</v>
      </c>
      <c r="K391" s="55">
        <f>MAX(0,('Data Exhibit-2'!$B391*J391-'Data Exhibit-2'!$C391)/'Data Exhibit-2'!$B391)</f>
        <v>0</v>
      </c>
      <c r="L391" s="55">
        <f>MAX(0,'Data Exhibit-2'!$C391-'Data Exhibit-2'!$B391*'Data Exhibit-2'!$J391)</f>
        <v>15306.93953</v>
      </c>
      <c r="M391" s="54">
        <f>'Data Exhibit-2'!$L391/'Data Exhibit-2'!$B391</f>
        <v>1799.017398</v>
      </c>
      <c r="N391" s="55">
        <f>IF(AND(('Data Exhibit-2'!$M391&gt;0),('Data Exhibit-2'!$H391&lt;30)),1,0)</f>
        <v>0</v>
      </c>
      <c r="O391" s="55">
        <f>'Data Exhibit-2'!$N391*'Data Exhibit-2'!$L391</f>
        <v>0</v>
      </c>
    </row>
    <row r="392" ht="12.0" customHeight="1">
      <c r="A392" s="53">
        <v>65391.119992860535</v>
      </c>
      <c r="B392" s="54">
        <v>5.7026200000000005</v>
      </c>
      <c r="C392" s="54">
        <v>2485.9989780032006</v>
      </c>
      <c r="D392" s="55">
        <v>1408.0</v>
      </c>
      <c r="E392" s="56">
        <v>0.5</v>
      </c>
      <c r="F392" s="55">
        <v>1.0</v>
      </c>
      <c r="G392" s="55">
        <v>0.55</v>
      </c>
      <c r="H392" s="55">
        <v>11.0</v>
      </c>
      <c r="I392" s="57"/>
      <c r="J392" s="55">
        <f>('Data Exhibit-2'!$D392+'Data Exhibit-2'!$D392*'Data Exhibit-2'!$E392)*'Data Exhibit-2'!$G392</f>
        <v>1161.6</v>
      </c>
      <c r="K392" s="55">
        <f>MAX(0,('Data Exhibit-2'!$B392*J392-'Data Exhibit-2'!$C392)/'Data Exhibit-2'!$B392)</f>
        <v>725.6602078</v>
      </c>
      <c r="L392" s="55">
        <f>MAX(0,'Data Exhibit-2'!$C392-'Data Exhibit-2'!$B392*'Data Exhibit-2'!$J392)</f>
        <v>0</v>
      </c>
      <c r="M392" s="54">
        <f>'Data Exhibit-2'!$L392/'Data Exhibit-2'!$B392</f>
        <v>0</v>
      </c>
      <c r="N392" s="55">
        <f>IF(AND(('Data Exhibit-2'!$M392&gt;0),('Data Exhibit-2'!$H392&lt;30)),1,0)</f>
        <v>0</v>
      </c>
      <c r="O392" s="55">
        <f>'Data Exhibit-2'!$N392*'Data Exhibit-2'!$L392</f>
        <v>0</v>
      </c>
    </row>
    <row r="393" ht="12.0" customHeight="1">
      <c r="A393" s="53">
        <v>915.1744481841084</v>
      </c>
      <c r="B393" s="54">
        <v>16.302000000000003</v>
      </c>
      <c r="C393" s="54">
        <v>7028.538929150971</v>
      </c>
      <c r="D393" s="55">
        <v>2362.0</v>
      </c>
      <c r="E393" s="56">
        <v>0.8</v>
      </c>
      <c r="F393" s="55">
        <v>0.76</v>
      </c>
      <c r="G393" s="55">
        <v>0.23</v>
      </c>
      <c r="H393" s="55">
        <v>12.0</v>
      </c>
      <c r="I393" s="57"/>
      <c r="J393" s="55">
        <f>('Data Exhibit-2'!$D393+'Data Exhibit-2'!$D393*'Data Exhibit-2'!$E393)*'Data Exhibit-2'!$G393</f>
        <v>977.868</v>
      </c>
      <c r="K393" s="55">
        <f>MAX(0,('Data Exhibit-2'!$B393*J393-'Data Exhibit-2'!$C393)/'Data Exhibit-2'!$B393)</f>
        <v>546.722194</v>
      </c>
      <c r="L393" s="55">
        <f>MAX(0,'Data Exhibit-2'!$C393-'Data Exhibit-2'!$B393*'Data Exhibit-2'!$J393)</f>
        <v>0</v>
      </c>
      <c r="M393" s="54">
        <f>'Data Exhibit-2'!$L393/'Data Exhibit-2'!$B393</f>
        <v>0</v>
      </c>
      <c r="N393" s="55">
        <f>IF(AND(('Data Exhibit-2'!$M393&gt;0),('Data Exhibit-2'!$H393&lt;30)),1,0)</f>
        <v>0</v>
      </c>
      <c r="O393" s="55">
        <f>'Data Exhibit-2'!$N393*'Data Exhibit-2'!$L393</f>
        <v>0</v>
      </c>
    </row>
    <row r="394" ht="12.0" customHeight="1">
      <c r="A394" s="53">
        <v>95063.5017027964</v>
      </c>
      <c r="B394" s="54">
        <v>16.661700000000003</v>
      </c>
      <c r="C394" s="54">
        <v>34018.6382489173</v>
      </c>
      <c r="D394" s="55">
        <v>3688.0</v>
      </c>
      <c r="E394" s="56">
        <v>-0.6</v>
      </c>
      <c r="F394" s="55">
        <v>0.75</v>
      </c>
      <c r="G394" s="55">
        <v>0.61</v>
      </c>
      <c r="H394" s="55">
        <v>20.0</v>
      </c>
      <c r="I394" s="57"/>
      <c r="J394" s="55">
        <f>('Data Exhibit-2'!$D394+'Data Exhibit-2'!$D394*'Data Exhibit-2'!$E394)*'Data Exhibit-2'!$G394</f>
        <v>899.872</v>
      </c>
      <c r="K394" s="55">
        <f>MAX(0,('Data Exhibit-2'!$B394*J394-'Data Exhibit-2'!$C394)/'Data Exhibit-2'!$B394)</f>
        <v>0</v>
      </c>
      <c r="L394" s="55">
        <f>MAX(0,'Data Exhibit-2'!$C394-'Data Exhibit-2'!$B394*'Data Exhibit-2'!$J394)</f>
        <v>19025.24095</v>
      </c>
      <c r="M394" s="54">
        <f>'Data Exhibit-2'!$L394/'Data Exhibit-2'!$B394</f>
        <v>1141.85473</v>
      </c>
      <c r="N394" s="55">
        <f>IF(AND(('Data Exhibit-2'!$M394&gt;0),('Data Exhibit-2'!$H394&lt;30)),1,0)</f>
        <v>1</v>
      </c>
      <c r="O394" s="55">
        <f>'Data Exhibit-2'!$N394*'Data Exhibit-2'!$L394</f>
        <v>19025.24095</v>
      </c>
    </row>
    <row r="395" ht="12.0" customHeight="1">
      <c r="A395" s="53">
        <v>43454.37014527342</v>
      </c>
      <c r="B395" s="54">
        <v>5.832750000000001</v>
      </c>
      <c r="C395" s="54">
        <v>17354.314973956054</v>
      </c>
      <c r="D395" s="55">
        <v>2790.0</v>
      </c>
      <c r="E395" s="56">
        <v>-0.4</v>
      </c>
      <c r="F395" s="55">
        <v>0.8</v>
      </c>
      <c r="G395" s="55">
        <v>1.01</v>
      </c>
      <c r="H395" s="55">
        <v>23.0</v>
      </c>
      <c r="I395" s="57"/>
      <c r="J395" s="55">
        <f>('Data Exhibit-2'!$D395+'Data Exhibit-2'!$D395*'Data Exhibit-2'!$E395)*'Data Exhibit-2'!$G395</f>
        <v>1690.74</v>
      </c>
      <c r="K395" s="55">
        <f>MAX(0,('Data Exhibit-2'!$B395*J395-'Data Exhibit-2'!$C395)/'Data Exhibit-2'!$B395)</f>
        <v>0</v>
      </c>
      <c r="L395" s="55">
        <f>MAX(0,'Data Exhibit-2'!$C395-'Data Exhibit-2'!$B395*'Data Exhibit-2'!$J395)</f>
        <v>7492.651239</v>
      </c>
      <c r="M395" s="54">
        <f>'Data Exhibit-2'!$L395/'Data Exhibit-2'!$B395</f>
        <v>1284.582956</v>
      </c>
      <c r="N395" s="55">
        <f>IF(AND(('Data Exhibit-2'!$M395&gt;0),('Data Exhibit-2'!$H395&lt;30)),1,0)</f>
        <v>1</v>
      </c>
      <c r="O395" s="55">
        <f>'Data Exhibit-2'!$N395*'Data Exhibit-2'!$L395</f>
        <v>7492.651239</v>
      </c>
    </row>
    <row r="396" ht="12.0" customHeight="1">
      <c r="A396" s="53">
        <v>11682.122040713739</v>
      </c>
      <c r="B396" s="54">
        <v>8.087860000000001</v>
      </c>
      <c r="C396" s="54">
        <v>195467.8809087836</v>
      </c>
      <c r="D396" s="55">
        <v>2660.0</v>
      </c>
      <c r="E396" s="56">
        <v>-0.6</v>
      </c>
      <c r="F396" s="55">
        <v>0.82</v>
      </c>
      <c r="G396" s="55">
        <v>1.04</v>
      </c>
      <c r="H396" s="55">
        <v>200.0</v>
      </c>
      <c r="I396" s="57"/>
      <c r="J396" s="55">
        <f>('Data Exhibit-2'!$D396+'Data Exhibit-2'!$D396*'Data Exhibit-2'!$E396)*'Data Exhibit-2'!$G396</f>
        <v>1106.56</v>
      </c>
      <c r="K396" s="55">
        <f>MAX(0,('Data Exhibit-2'!$B396*J396-'Data Exhibit-2'!$C396)/'Data Exhibit-2'!$B396)</f>
        <v>0</v>
      </c>
      <c r="L396" s="55">
        <f>MAX(0,'Data Exhibit-2'!$C396-'Data Exhibit-2'!$B396*'Data Exhibit-2'!$J396)</f>
        <v>186518.1785</v>
      </c>
      <c r="M396" s="54">
        <f>'Data Exhibit-2'!$L396/'Data Exhibit-2'!$B396</f>
        <v>23061.4994</v>
      </c>
      <c r="N396" s="55">
        <f>IF(AND(('Data Exhibit-2'!$M396&gt;0),('Data Exhibit-2'!$H396&lt;30)),1,0)</f>
        <v>0</v>
      </c>
      <c r="O396" s="55">
        <f>'Data Exhibit-2'!$N396*'Data Exhibit-2'!$L396</f>
        <v>0</v>
      </c>
    </row>
    <row r="397" ht="12.0" customHeight="1">
      <c r="A397" s="53">
        <v>93594.20805361208</v>
      </c>
      <c r="B397" s="54">
        <v>17.581421000000002</v>
      </c>
      <c r="C397" s="54">
        <v>23537.845921808504</v>
      </c>
      <c r="D397" s="55">
        <v>3106.0</v>
      </c>
      <c r="E397" s="56">
        <v>0.4</v>
      </c>
      <c r="F397" s="55">
        <v>0.93</v>
      </c>
      <c r="G397" s="55">
        <v>0.21</v>
      </c>
      <c r="H397" s="55">
        <v>40.0</v>
      </c>
      <c r="I397" s="57"/>
      <c r="J397" s="55">
        <f>('Data Exhibit-2'!$D397+'Data Exhibit-2'!$D397*'Data Exhibit-2'!$E397)*'Data Exhibit-2'!$G397</f>
        <v>913.164</v>
      </c>
      <c r="K397" s="55">
        <f>MAX(0,('Data Exhibit-2'!$B397*J397-'Data Exhibit-2'!$C397)/'Data Exhibit-2'!$B397)</f>
        <v>0</v>
      </c>
      <c r="L397" s="55">
        <f>MAX(0,'Data Exhibit-2'!$C397-'Data Exhibit-2'!$B397*'Data Exhibit-2'!$J397)</f>
        <v>7483.125196</v>
      </c>
      <c r="M397" s="54">
        <f>'Data Exhibit-2'!$L397/'Data Exhibit-2'!$B397</f>
        <v>425.6268703</v>
      </c>
      <c r="N397" s="55">
        <f>IF(AND(('Data Exhibit-2'!$M397&gt;0),('Data Exhibit-2'!$H397&lt;30)),1,0)</f>
        <v>0</v>
      </c>
      <c r="O397" s="55">
        <f>'Data Exhibit-2'!$N397*'Data Exhibit-2'!$L397</f>
        <v>0</v>
      </c>
    </row>
    <row r="398" ht="12.0" customHeight="1">
      <c r="A398" s="53">
        <v>88579.59731585537</v>
      </c>
      <c r="B398" s="54">
        <v>7.180140000000001</v>
      </c>
      <c r="C398" s="54">
        <v>4332.74770239655</v>
      </c>
      <c r="D398" s="55">
        <v>2944.0</v>
      </c>
      <c r="E398" s="56">
        <v>0.5</v>
      </c>
      <c r="F398" s="55">
        <v>0.77</v>
      </c>
      <c r="G398" s="55">
        <v>0.25</v>
      </c>
      <c r="H398" s="55">
        <v>11.0</v>
      </c>
      <c r="I398" s="57"/>
      <c r="J398" s="55">
        <f>('Data Exhibit-2'!$D398+'Data Exhibit-2'!$D398*'Data Exhibit-2'!$E398)*'Data Exhibit-2'!$G398</f>
        <v>1104</v>
      </c>
      <c r="K398" s="55">
        <f>MAX(0,('Data Exhibit-2'!$B398*J398-'Data Exhibit-2'!$C398)/'Data Exhibit-2'!$B398)</f>
        <v>500.5650109</v>
      </c>
      <c r="L398" s="55">
        <f>MAX(0,'Data Exhibit-2'!$C398-'Data Exhibit-2'!$B398*'Data Exhibit-2'!$J398)</f>
        <v>0</v>
      </c>
      <c r="M398" s="54">
        <f>'Data Exhibit-2'!$L398/'Data Exhibit-2'!$B398</f>
        <v>0</v>
      </c>
      <c r="N398" s="55">
        <f>IF(AND(('Data Exhibit-2'!$M398&gt;0),('Data Exhibit-2'!$H398&lt;30)),1,0)</f>
        <v>0</v>
      </c>
      <c r="O398" s="55">
        <f>'Data Exhibit-2'!$N398*'Data Exhibit-2'!$L398</f>
        <v>0</v>
      </c>
    </row>
    <row r="399" ht="12.0" customHeight="1">
      <c r="A399" s="53">
        <v>49937.31221924995</v>
      </c>
      <c r="B399" s="54">
        <v>7.689000000000001</v>
      </c>
      <c r="C399" s="54">
        <v>12530.520687087337</v>
      </c>
      <c r="D399" s="55">
        <v>3098.0</v>
      </c>
      <c r="E399" s="56">
        <v>0.2</v>
      </c>
      <c r="F399" s="55">
        <v>1.0</v>
      </c>
      <c r="G399" s="55">
        <v>0.46</v>
      </c>
      <c r="H399" s="55">
        <v>23.0</v>
      </c>
      <c r="I399" s="57"/>
      <c r="J399" s="55">
        <f>('Data Exhibit-2'!$D399+'Data Exhibit-2'!$D399*'Data Exhibit-2'!$E399)*'Data Exhibit-2'!$G399</f>
        <v>1710.096</v>
      </c>
      <c r="K399" s="55">
        <f>MAX(0,('Data Exhibit-2'!$B399*J399-'Data Exhibit-2'!$C399)/'Data Exhibit-2'!$B399)</f>
        <v>80.42755325</v>
      </c>
      <c r="L399" s="55">
        <f>MAX(0,'Data Exhibit-2'!$C399-'Data Exhibit-2'!$B399*'Data Exhibit-2'!$J399)</f>
        <v>0</v>
      </c>
      <c r="M399" s="54">
        <f>'Data Exhibit-2'!$L399/'Data Exhibit-2'!$B399</f>
        <v>0</v>
      </c>
      <c r="N399" s="55">
        <f>IF(AND(('Data Exhibit-2'!$M399&gt;0),('Data Exhibit-2'!$H399&lt;30)),1,0)</f>
        <v>0</v>
      </c>
      <c r="O399" s="55">
        <f>'Data Exhibit-2'!$N399*'Data Exhibit-2'!$L399</f>
        <v>0</v>
      </c>
    </row>
    <row r="400" ht="12.0" customHeight="1">
      <c r="A400" s="53">
        <v>70551.67392088858</v>
      </c>
      <c r="B400" s="54">
        <v>10.62864</v>
      </c>
      <c r="C400" s="54">
        <v>3134.0870137538136</v>
      </c>
      <c r="D400" s="55">
        <v>3194.0</v>
      </c>
      <c r="E400" s="56">
        <v>0.5</v>
      </c>
      <c r="F400" s="55">
        <v>1.0</v>
      </c>
      <c r="G400" s="55">
        <v>0.12</v>
      </c>
      <c r="H400" s="55">
        <v>11.0</v>
      </c>
      <c r="I400" s="57"/>
      <c r="J400" s="55">
        <f>('Data Exhibit-2'!$D400+'Data Exhibit-2'!$D400*'Data Exhibit-2'!$E400)*'Data Exhibit-2'!$G400</f>
        <v>574.92</v>
      </c>
      <c r="K400" s="55">
        <f>MAX(0,('Data Exhibit-2'!$B400*J400-'Data Exhibit-2'!$C400)/'Data Exhibit-2'!$B400)</f>
        <v>280.0481242</v>
      </c>
      <c r="L400" s="55">
        <f>MAX(0,'Data Exhibit-2'!$C400-'Data Exhibit-2'!$B400*'Data Exhibit-2'!$J400)</f>
        <v>0</v>
      </c>
      <c r="M400" s="54">
        <f>'Data Exhibit-2'!$L400/'Data Exhibit-2'!$B400</f>
        <v>0</v>
      </c>
      <c r="N400" s="55">
        <f>IF(AND(('Data Exhibit-2'!$M400&gt;0),('Data Exhibit-2'!$H400&lt;30)),1,0)</f>
        <v>0</v>
      </c>
      <c r="O400" s="55">
        <f>'Data Exhibit-2'!$N400*'Data Exhibit-2'!$L400</f>
        <v>0</v>
      </c>
    </row>
    <row r="401" ht="12.0" customHeight="1">
      <c r="A401" s="53">
        <v>16747.704988534428</v>
      </c>
      <c r="B401" s="54">
        <v>17.581421000000002</v>
      </c>
      <c r="C401" s="54">
        <v>37143.53037947785</v>
      </c>
      <c r="D401" s="55">
        <v>4430.0</v>
      </c>
      <c r="E401" s="56">
        <v>-0.4</v>
      </c>
      <c r="F401" s="55">
        <v>0.75</v>
      </c>
      <c r="G401" s="55">
        <v>0.58</v>
      </c>
      <c r="H401" s="55">
        <v>18.0</v>
      </c>
      <c r="I401" s="57"/>
      <c r="J401" s="55">
        <f>('Data Exhibit-2'!$D401+'Data Exhibit-2'!$D401*'Data Exhibit-2'!$E401)*'Data Exhibit-2'!$G401</f>
        <v>1541.64</v>
      </c>
      <c r="K401" s="55">
        <f>MAX(0,('Data Exhibit-2'!$B401*J401-'Data Exhibit-2'!$C401)/'Data Exhibit-2'!$B401)</f>
        <v>0</v>
      </c>
      <c r="L401" s="55">
        <f>MAX(0,'Data Exhibit-2'!$C401-'Data Exhibit-2'!$B401*'Data Exhibit-2'!$J401)</f>
        <v>10039.30851</v>
      </c>
      <c r="M401" s="54">
        <f>'Data Exhibit-2'!$L401/'Data Exhibit-2'!$B401</f>
        <v>571.0180371</v>
      </c>
      <c r="N401" s="55">
        <f>IF(AND(('Data Exhibit-2'!$M401&gt;0),('Data Exhibit-2'!$H401&lt;30)),1,0)</f>
        <v>1</v>
      </c>
      <c r="O401" s="55">
        <f>'Data Exhibit-2'!$N401*'Data Exhibit-2'!$L401</f>
        <v>10039.30851</v>
      </c>
    </row>
    <row r="402" ht="12.0" customHeight="1">
      <c r="A402" s="53">
        <v>66606.75227326897</v>
      </c>
      <c r="B402" s="54">
        <v>6.1446000000000005</v>
      </c>
      <c r="C402" s="54">
        <v>110267.88366304594</v>
      </c>
      <c r="D402" s="55">
        <v>2506.0</v>
      </c>
      <c r="E402" s="56">
        <v>0.2</v>
      </c>
      <c r="F402" s="55">
        <v>0.8</v>
      </c>
      <c r="G402" s="55">
        <v>1.44</v>
      </c>
      <c r="H402" s="55">
        <v>115.0</v>
      </c>
      <c r="I402" s="57"/>
      <c r="J402" s="55">
        <f>('Data Exhibit-2'!$D402+'Data Exhibit-2'!$D402*'Data Exhibit-2'!$E402)*'Data Exhibit-2'!$G402</f>
        <v>4330.368</v>
      </c>
      <c r="K402" s="55">
        <f>MAX(0,('Data Exhibit-2'!$B402*J402-'Data Exhibit-2'!$C402)/'Data Exhibit-2'!$B402)</f>
        <v>0</v>
      </c>
      <c r="L402" s="55">
        <f>MAX(0,'Data Exhibit-2'!$C402-'Data Exhibit-2'!$B402*'Data Exhibit-2'!$J402)</f>
        <v>83659.50445</v>
      </c>
      <c r="M402" s="54">
        <f>'Data Exhibit-2'!$L402/'Data Exhibit-2'!$B402</f>
        <v>13615.1262</v>
      </c>
      <c r="N402" s="55">
        <f>IF(AND(('Data Exhibit-2'!$M402&gt;0),('Data Exhibit-2'!$H402&lt;30)),1,0)</f>
        <v>0</v>
      </c>
      <c r="O402" s="55">
        <f>'Data Exhibit-2'!$N402*'Data Exhibit-2'!$L402</f>
        <v>0</v>
      </c>
    </row>
    <row r="403" ht="12.0" customHeight="1">
      <c r="A403" s="53">
        <v>88245.07882396335</v>
      </c>
      <c r="B403" s="54">
        <v>7.219850000000001</v>
      </c>
      <c r="C403" s="54">
        <v>7557.107260451872</v>
      </c>
      <c r="D403" s="55">
        <v>2886.0</v>
      </c>
      <c r="E403" s="56">
        <v>-0.4</v>
      </c>
      <c r="F403" s="55">
        <v>0.78</v>
      </c>
      <c r="G403" s="55">
        <v>0.68</v>
      </c>
      <c r="H403" s="55">
        <v>11.0</v>
      </c>
      <c r="I403" s="57"/>
      <c r="J403" s="55">
        <f>('Data Exhibit-2'!$D403+'Data Exhibit-2'!$D403*'Data Exhibit-2'!$E403)*'Data Exhibit-2'!$G403</f>
        <v>1177.488</v>
      </c>
      <c r="K403" s="55">
        <f>MAX(0,('Data Exhibit-2'!$B403*J403-'Data Exhibit-2'!$C403)/'Data Exhibit-2'!$B403)</f>
        <v>130.7754976</v>
      </c>
      <c r="L403" s="55">
        <f>MAX(0,'Data Exhibit-2'!$C403-'Data Exhibit-2'!$B403*'Data Exhibit-2'!$J403)</f>
        <v>0</v>
      </c>
      <c r="M403" s="54">
        <f>'Data Exhibit-2'!$L403/'Data Exhibit-2'!$B403</f>
        <v>0</v>
      </c>
      <c r="N403" s="55">
        <f>IF(AND(('Data Exhibit-2'!$M403&gt;0),('Data Exhibit-2'!$H403&lt;30)),1,0)</f>
        <v>0</v>
      </c>
      <c r="O403" s="55">
        <f>'Data Exhibit-2'!$N403*'Data Exhibit-2'!$L403</f>
        <v>0</v>
      </c>
    </row>
    <row r="404" ht="12.0" customHeight="1">
      <c r="A404" s="53">
        <v>90403.388096964</v>
      </c>
      <c r="B404" s="54">
        <v>7.183000000000001</v>
      </c>
      <c r="C404" s="54">
        <v>29609.532593523956</v>
      </c>
      <c r="D404" s="55">
        <v>3436.0</v>
      </c>
      <c r="E404" s="56">
        <v>1.2</v>
      </c>
      <c r="F404" s="55">
        <v>0.94</v>
      </c>
      <c r="G404" s="55">
        <v>0.8</v>
      </c>
      <c r="H404" s="55">
        <v>33.0</v>
      </c>
      <c r="I404" s="57"/>
      <c r="J404" s="55">
        <f>('Data Exhibit-2'!$D404+'Data Exhibit-2'!$D404*'Data Exhibit-2'!$E404)*'Data Exhibit-2'!$G404</f>
        <v>6047.36</v>
      </c>
      <c r="K404" s="55">
        <f>MAX(0,('Data Exhibit-2'!$B404*J404-'Data Exhibit-2'!$C404)/'Data Exhibit-2'!$B404)</f>
        <v>1925.192021</v>
      </c>
      <c r="L404" s="55">
        <f>MAX(0,'Data Exhibit-2'!$C404-'Data Exhibit-2'!$B404*'Data Exhibit-2'!$J404)</f>
        <v>0</v>
      </c>
      <c r="M404" s="54">
        <f>'Data Exhibit-2'!$L404/'Data Exhibit-2'!$B404</f>
        <v>0</v>
      </c>
      <c r="N404" s="55">
        <f>IF(AND(('Data Exhibit-2'!$M404&gt;0),('Data Exhibit-2'!$H404&lt;30)),1,0)</f>
        <v>0</v>
      </c>
      <c r="O404" s="55">
        <f>'Data Exhibit-2'!$N404*'Data Exhibit-2'!$L404</f>
        <v>0</v>
      </c>
    </row>
    <row r="405" ht="12.0" customHeight="1">
      <c r="A405" s="53">
        <v>38791.91312600303</v>
      </c>
      <c r="B405" s="54">
        <v>5.7134</v>
      </c>
      <c r="C405" s="54">
        <v>2856.4117751979334</v>
      </c>
      <c r="D405" s="55">
        <v>3194.0</v>
      </c>
      <c r="E405" s="56">
        <v>-0.2</v>
      </c>
      <c r="F405" s="55">
        <v>1.0</v>
      </c>
      <c r="G405" s="55">
        <v>0.13</v>
      </c>
      <c r="H405" s="55">
        <v>13.0</v>
      </c>
      <c r="I405" s="57"/>
      <c r="J405" s="55">
        <f>('Data Exhibit-2'!$D405+'Data Exhibit-2'!$D405*'Data Exhibit-2'!$E405)*'Data Exhibit-2'!$G405</f>
        <v>332.176</v>
      </c>
      <c r="K405" s="55">
        <f>MAX(0,('Data Exhibit-2'!$B405*J405-'Data Exhibit-2'!$C405)/'Data Exhibit-2'!$B405)</f>
        <v>0</v>
      </c>
      <c r="L405" s="55">
        <f>MAX(0,'Data Exhibit-2'!$C405-'Data Exhibit-2'!$B405*'Data Exhibit-2'!$J405)</f>
        <v>958.5574168</v>
      </c>
      <c r="M405" s="54">
        <f>'Data Exhibit-2'!$L405/'Data Exhibit-2'!$B405</f>
        <v>167.7735528</v>
      </c>
      <c r="N405" s="55">
        <f>IF(AND(('Data Exhibit-2'!$M405&gt;0),('Data Exhibit-2'!$H405&lt;30)),1,0)</f>
        <v>1</v>
      </c>
      <c r="O405" s="55">
        <f>'Data Exhibit-2'!$N405*'Data Exhibit-2'!$L405</f>
        <v>958.5574168</v>
      </c>
    </row>
    <row r="406" ht="12.0" customHeight="1">
      <c r="A406" s="53">
        <v>98453.01233701542</v>
      </c>
      <c r="B406" s="54">
        <v>7.238</v>
      </c>
      <c r="C406" s="54">
        <v>23182.415210254072</v>
      </c>
      <c r="D406" s="55">
        <v>3792.0</v>
      </c>
      <c r="E406" s="56">
        <v>1.5</v>
      </c>
      <c r="F406" s="55">
        <v>0.84</v>
      </c>
      <c r="G406" s="55">
        <v>0.89</v>
      </c>
      <c r="H406" s="55">
        <v>21.0</v>
      </c>
      <c r="I406" s="57"/>
      <c r="J406" s="55">
        <f>('Data Exhibit-2'!$D406+'Data Exhibit-2'!$D406*'Data Exhibit-2'!$E406)*'Data Exhibit-2'!$G406</f>
        <v>8437.2</v>
      </c>
      <c r="K406" s="55">
        <f>MAX(0,('Data Exhibit-2'!$B406*J406-'Data Exhibit-2'!$C406)/'Data Exhibit-2'!$B406)</f>
        <v>5234.324177</v>
      </c>
      <c r="L406" s="55">
        <f>MAX(0,'Data Exhibit-2'!$C406-'Data Exhibit-2'!$B406*'Data Exhibit-2'!$J406)</f>
        <v>0</v>
      </c>
      <c r="M406" s="54">
        <f>'Data Exhibit-2'!$L406/'Data Exhibit-2'!$B406</f>
        <v>0</v>
      </c>
      <c r="N406" s="55">
        <f>IF(AND(('Data Exhibit-2'!$M406&gt;0),('Data Exhibit-2'!$H406&lt;30)),1,0)</f>
        <v>0</v>
      </c>
      <c r="O406" s="55">
        <f>'Data Exhibit-2'!$N406*'Data Exhibit-2'!$L406</f>
        <v>0</v>
      </c>
    </row>
    <row r="407" ht="12.0" customHeight="1">
      <c r="A407" s="53">
        <v>88657.84393026234</v>
      </c>
      <c r="B407" s="54">
        <v>7.304</v>
      </c>
      <c r="C407" s="54">
        <v>25451.365350400003</v>
      </c>
      <c r="D407" s="55">
        <v>2960.0</v>
      </c>
      <c r="E407" s="56">
        <v>1.2</v>
      </c>
      <c r="F407" s="55">
        <v>1.0</v>
      </c>
      <c r="G407" s="55">
        <v>0.88</v>
      </c>
      <c r="H407" s="55">
        <v>30.0</v>
      </c>
      <c r="I407" s="57"/>
      <c r="J407" s="55">
        <f>('Data Exhibit-2'!$D407+'Data Exhibit-2'!$D407*'Data Exhibit-2'!$E407)*'Data Exhibit-2'!$G407</f>
        <v>5730.56</v>
      </c>
      <c r="K407" s="55">
        <f>MAX(0,('Data Exhibit-2'!$B407*J407-'Data Exhibit-2'!$C407)/'Data Exhibit-2'!$B407)</f>
        <v>2245.980954</v>
      </c>
      <c r="L407" s="55">
        <f>MAX(0,'Data Exhibit-2'!$C407-'Data Exhibit-2'!$B407*'Data Exhibit-2'!$J407)</f>
        <v>0</v>
      </c>
      <c r="M407" s="54">
        <f>'Data Exhibit-2'!$L407/'Data Exhibit-2'!$B407</f>
        <v>0</v>
      </c>
      <c r="N407" s="55">
        <f>IF(AND(('Data Exhibit-2'!$M407&gt;0),('Data Exhibit-2'!$H407&lt;30)),1,0)</f>
        <v>0</v>
      </c>
      <c r="O407" s="55">
        <f>'Data Exhibit-2'!$N407*'Data Exhibit-2'!$L407</f>
        <v>0</v>
      </c>
    </row>
    <row r="408" ht="12.0" customHeight="1">
      <c r="A408" s="53">
        <v>77443.78208130585</v>
      </c>
      <c r="B408" s="54">
        <v>10.318000000000001</v>
      </c>
      <c r="C408" s="54">
        <v>14037.469811200002</v>
      </c>
      <c r="D408" s="55">
        <v>3840.0</v>
      </c>
      <c r="E408" s="56">
        <v>-0.2</v>
      </c>
      <c r="F408" s="55">
        <v>1.0</v>
      </c>
      <c r="G408" s="55">
        <v>0.3</v>
      </c>
      <c r="H408" s="55">
        <v>23.0</v>
      </c>
      <c r="I408" s="57"/>
      <c r="J408" s="55">
        <f>('Data Exhibit-2'!$D408+'Data Exhibit-2'!$D408*'Data Exhibit-2'!$E408)*'Data Exhibit-2'!$G408</f>
        <v>921.6</v>
      </c>
      <c r="K408" s="55">
        <f>MAX(0,('Data Exhibit-2'!$B408*J408-'Data Exhibit-2'!$C408)/'Data Exhibit-2'!$B408)</f>
        <v>0</v>
      </c>
      <c r="L408" s="55">
        <f>MAX(0,'Data Exhibit-2'!$C408-'Data Exhibit-2'!$B408*'Data Exhibit-2'!$J408)</f>
        <v>4528.401011</v>
      </c>
      <c r="M408" s="54">
        <f>'Data Exhibit-2'!$L408/'Data Exhibit-2'!$B408</f>
        <v>438.8836026</v>
      </c>
      <c r="N408" s="55">
        <f>IF(AND(('Data Exhibit-2'!$M408&gt;0),('Data Exhibit-2'!$H408&lt;30)),1,0)</f>
        <v>1</v>
      </c>
      <c r="O408" s="55">
        <f>'Data Exhibit-2'!$N408*'Data Exhibit-2'!$L408</f>
        <v>4528.401011</v>
      </c>
    </row>
    <row r="409" ht="12.0" customHeight="1">
      <c r="A409" s="53">
        <v>99408.7199053533</v>
      </c>
      <c r="B409" s="54">
        <v>7.095000000000001</v>
      </c>
      <c r="C409" s="54">
        <v>21605.24559270001</v>
      </c>
      <c r="D409" s="55">
        <v>2556.0</v>
      </c>
      <c r="E409" s="56">
        <v>0.5</v>
      </c>
      <c r="F409" s="55">
        <v>1.0</v>
      </c>
      <c r="G409" s="55">
        <v>0.74</v>
      </c>
      <c r="H409" s="55">
        <v>35.0</v>
      </c>
      <c r="I409" s="57"/>
      <c r="J409" s="55">
        <f>('Data Exhibit-2'!$D409+'Data Exhibit-2'!$D409*'Data Exhibit-2'!$E409)*'Data Exhibit-2'!$G409</f>
        <v>2837.16</v>
      </c>
      <c r="K409" s="55">
        <f>MAX(0,('Data Exhibit-2'!$B409*J409-'Data Exhibit-2'!$C409)/'Data Exhibit-2'!$B409)</f>
        <v>0</v>
      </c>
      <c r="L409" s="55">
        <f>MAX(0,'Data Exhibit-2'!$C409-'Data Exhibit-2'!$B409*'Data Exhibit-2'!$J409)</f>
        <v>1475.595393</v>
      </c>
      <c r="M409" s="54">
        <f>'Data Exhibit-2'!$L409/'Data Exhibit-2'!$B409</f>
        <v>207.9767995</v>
      </c>
      <c r="N409" s="55">
        <f>IF(AND(('Data Exhibit-2'!$M409&gt;0),('Data Exhibit-2'!$H409&lt;30)),1,0)</f>
        <v>0</v>
      </c>
      <c r="O409" s="55">
        <f>'Data Exhibit-2'!$N409*'Data Exhibit-2'!$L409</f>
        <v>0</v>
      </c>
    </row>
    <row r="410" ht="12.0" customHeight="1">
      <c r="A410" s="53">
        <v>90839.04435346485</v>
      </c>
      <c r="B410" s="54">
        <v>6.46602</v>
      </c>
      <c r="C410" s="54">
        <v>6315.031965833068</v>
      </c>
      <c r="D410" s="55">
        <v>3680.0</v>
      </c>
      <c r="E410" s="56">
        <v>-0.7</v>
      </c>
      <c r="F410" s="55">
        <v>1.0</v>
      </c>
      <c r="G410" s="55">
        <v>0.37</v>
      </c>
      <c r="H410" s="55">
        <v>13.0</v>
      </c>
      <c r="I410" s="57"/>
      <c r="J410" s="55">
        <f>('Data Exhibit-2'!$D410+'Data Exhibit-2'!$D410*'Data Exhibit-2'!$E410)*'Data Exhibit-2'!$G410</f>
        <v>408.48</v>
      </c>
      <c r="K410" s="55">
        <f>MAX(0,('Data Exhibit-2'!$B410*J410-'Data Exhibit-2'!$C410)/'Data Exhibit-2'!$B410)</f>
        <v>0</v>
      </c>
      <c r="L410" s="55">
        <f>MAX(0,'Data Exhibit-2'!$C410-'Data Exhibit-2'!$B410*'Data Exhibit-2'!$J410)</f>
        <v>3673.792116</v>
      </c>
      <c r="M410" s="54">
        <f>'Data Exhibit-2'!$L410/'Data Exhibit-2'!$B410</f>
        <v>568.1689998</v>
      </c>
      <c r="N410" s="55">
        <f>IF(AND(('Data Exhibit-2'!$M410&gt;0),('Data Exhibit-2'!$H410&lt;30)),1,0)</f>
        <v>1</v>
      </c>
      <c r="O410" s="55">
        <f>'Data Exhibit-2'!$N410*'Data Exhibit-2'!$L410</f>
        <v>3673.792116</v>
      </c>
    </row>
    <row r="411" ht="12.0" customHeight="1">
      <c r="A411" s="53">
        <v>46611.83305002727</v>
      </c>
      <c r="B411" s="54">
        <v>8.134500000000001</v>
      </c>
      <c r="C411" s="54">
        <v>14068.147460048003</v>
      </c>
      <c r="D411" s="55">
        <v>4512.0</v>
      </c>
      <c r="E411" s="56">
        <v>-0.2</v>
      </c>
      <c r="F411" s="55">
        <v>1.0</v>
      </c>
      <c r="G411" s="55">
        <v>0.78</v>
      </c>
      <c r="H411" s="55">
        <v>11.0</v>
      </c>
      <c r="I411" s="57"/>
      <c r="J411" s="55">
        <f>('Data Exhibit-2'!$D411+'Data Exhibit-2'!$D411*'Data Exhibit-2'!$E411)*'Data Exhibit-2'!$G411</f>
        <v>2815.488</v>
      </c>
      <c r="K411" s="55">
        <f>MAX(0,('Data Exhibit-2'!$B411*J411-'Data Exhibit-2'!$C411)/'Data Exhibit-2'!$B411)</f>
        <v>1086.045814</v>
      </c>
      <c r="L411" s="55">
        <f>MAX(0,'Data Exhibit-2'!$C411-'Data Exhibit-2'!$B411*'Data Exhibit-2'!$J411)</f>
        <v>0</v>
      </c>
      <c r="M411" s="54">
        <f>'Data Exhibit-2'!$L411/'Data Exhibit-2'!$B411</f>
        <v>0</v>
      </c>
      <c r="N411" s="55">
        <f>IF(AND(('Data Exhibit-2'!$M411&gt;0),('Data Exhibit-2'!$H411&lt;30)),1,0)</f>
        <v>0</v>
      </c>
      <c r="O411" s="55">
        <f>'Data Exhibit-2'!$N411*'Data Exhibit-2'!$L411</f>
        <v>0</v>
      </c>
    </row>
    <row r="412" ht="12.0" customHeight="1">
      <c r="A412" s="53">
        <v>9568.790691761098</v>
      </c>
      <c r="B412" s="54">
        <v>7.304</v>
      </c>
      <c r="C412" s="54">
        <v>1310.5794511333336</v>
      </c>
      <c r="D412" s="55">
        <v>914.0</v>
      </c>
      <c r="E412" s="56">
        <v>0.2</v>
      </c>
      <c r="F412" s="55">
        <v>1.0</v>
      </c>
      <c r="G412" s="55">
        <v>0.25</v>
      </c>
      <c r="H412" s="55">
        <v>11.0</v>
      </c>
      <c r="I412" s="57"/>
      <c r="J412" s="55">
        <f>('Data Exhibit-2'!$D412+'Data Exhibit-2'!$D412*'Data Exhibit-2'!$E412)*'Data Exhibit-2'!$G412</f>
        <v>274.2</v>
      </c>
      <c r="K412" s="55">
        <f>MAX(0,('Data Exhibit-2'!$B412*J412-'Data Exhibit-2'!$C412)/'Data Exhibit-2'!$B412)</f>
        <v>94.76688785</v>
      </c>
      <c r="L412" s="55">
        <f>MAX(0,'Data Exhibit-2'!$C412-'Data Exhibit-2'!$B412*'Data Exhibit-2'!$J412)</f>
        <v>0</v>
      </c>
      <c r="M412" s="54">
        <f>'Data Exhibit-2'!$L412/'Data Exhibit-2'!$B412</f>
        <v>0</v>
      </c>
      <c r="N412" s="55">
        <f>IF(AND(('Data Exhibit-2'!$M412&gt;0),('Data Exhibit-2'!$H412&lt;30)),1,0)</f>
        <v>0</v>
      </c>
      <c r="O412" s="55">
        <f>'Data Exhibit-2'!$N412*'Data Exhibit-2'!$L412</f>
        <v>0</v>
      </c>
    </row>
    <row r="413" ht="12.0" customHeight="1">
      <c r="A413" s="53">
        <v>11902.973602872391</v>
      </c>
      <c r="B413" s="54">
        <v>7.219850000000001</v>
      </c>
      <c r="C413" s="54">
        <v>70479.53272291087</v>
      </c>
      <c r="D413" s="55">
        <v>4422.0</v>
      </c>
      <c r="E413" s="56">
        <v>1.2</v>
      </c>
      <c r="F413" s="55">
        <v>1.0</v>
      </c>
      <c r="G413" s="55">
        <v>1.03</v>
      </c>
      <c r="H413" s="55">
        <v>49.0</v>
      </c>
      <c r="I413" s="57"/>
      <c r="J413" s="55">
        <f>('Data Exhibit-2'!$D413+'Data Exhibit-2'!$D413*'Data Exhibit-2'!$E413)*'Data Exhibit-2'!$G413</f>
        <v>10020.252</v>
      </c>
      <c r="K413" s="55">
        <f>MAX(0,('Data Exhibit-2'!$B413*J413-'Data Exhibit-2'!$C413)/'Data Exhibit-2'!$B413)</f>
        <v>258.3410568</v>
      </c>
      <c r="L413" s="55">
        <f>MAX(0,'Data Exhibit-2'!$C413-'Data Exhibit-2'!$B413*'Data Exhibit-2'!$J413)</f>
        <v>0</v>
      </c>
      <c r="M413" s="54">
        <f>'Data Exhibit-2'!$L413/'Data Exhibit-2'!$B413</f>
        <v>0</v>
      </c>
      <c r="N413" s="55">
        <f>IF(AND(('Data Exhibit-2'!$M413&gt;0),('Data Exhibit-2'!$H413&lt;30)),1,0)</f>
        <v>0</v>
      </c>
      <c r="O413" s="55">
        <f>'Data Exhibit-2'!$N413*'Data Exhibit-2'!$L413</f>
        <v>0</v>
      </c>
    </row>
    <row r="414" ht="12.0" customHeight="1">
      <c r="A414" s="53">
        <v>51627.959969394855</v>
      </c>
      <c r="B414" s="54">
        <v>7.183000000000001</v>
      </c>
      <c r="C414" s="54">
        <v>13133.860670502003</v>
      </c>
      <c r="D414" s="55">
        <v>4852.0</v>
      </c>
      <c r="E414" s="56">
        <v>0.4</v>
      </c>
      <c r="F414" s="55">
        <v>1.0</v>
      </c>
      <c r="G414" s="55">
        <v>0.61</v>
      </c>
      <c r="H414" s="55">
        <v>13.0</v>
      </c>
      <c r="I414" s="57"/>
      <c r="J414" s="55">
        <f>('Data Exhibit-2'!$D414+'Data Exhibit-2'!$D414*'Data Exhibit-2'!$E414)*'Data Exhibit-2'!$G414</f>
        <v>4143.608</v>
      </c>
      <c r="K414" s="55">
        <f>MAX(0,('Data Exhibit-2'!$B414*J414-'Data Exhibit-2'!$C414)/'Data Exhibit-2'!$B414)</f>
        <v>2315.143477</v>
      </c>
      <c r="L414" s="55">
        <f>MAX(0,'Data Exhibit-2'!$C414-'Data Exhibit-2'!$B414*'Data Exhibit-2'!$J414)</f>
        <v>0</v>
      </c>
      <c r="M414" s="54">
        <f>'Data Exhibit-2'!$L414/'Data Exhibit-2'!$B414</f>
        <v>0</v>
      </c>
      <c r="N414" s="55">
        <f>IF(AND(('Data Exhibit-2'!$M414&gt;0),('Data Exhibit-2'!$H414&lt;30)),1,0)</f>
        <v>0</v>
      </c>
      <c r="O414" s="55">
        <f>'Data Exhibit-2'!$N414*'Data Exhibit-2'!$L414</f>
        <v>0</v>
      </c>
    </row>
    <row r="415" ht="12.0" customHeight="1">
      <c r="A415" s="53">
        <v>3527.394087511149</v>
      </c>
      <c r="B415" s="54">
        <v>7.183000000000001</v>
      </c>
      <c r="C415" s="54">
        <v>70923.28775077335</v>
      </c>
      <c r="D415" s="55">
        <v>4148.0</v>
      </c>
      <c r="E415" s="56">
        <v>1.5</v>
      </c>
      <c r="F415" s="55">
        <v>1.0</v>
      </c>
      <c r="G415" s="55">
        <v>0.63</v>
      </c>
      <c r="H415" s="55">
        <v>80.0</v>
      </c>
      <c r="I415" s="57"/>
      <c r="J415" s="55">
        <f>('Data Exhibit-2'!$D415+'Data Exhibit-2'!$D415*'Data Exhibit-2'!$E415)*'Data Exhibit-2'!$G415</f>
        <v>6533.1</v>
      </c>
      <c r="K415" s="55">
        <f>MAX(0,('Data Exhibit-2'!$B415*J415-'Data Exhibit-2'!$C415)/'Data Exhibit-2'!$B415)</f>
        <v>0</v>
      </c>
      <c r="L415" s="55">
        <f>MAX(0,'Data Exhibit-2'!$C415-'Data Exhibit-2'!$B415*'Data Exhibit-2'!$J415)</f>
        <v>23996.03045</v>
      </c>
      <c r="M415" s="54">
        <f>'Data Exhibit-2'!$L415/'Data Exhibit-2'!$B415</f>
        <v>3340.669699</v>
      </c>
      <c r="N415" s="55">
        <f>IF(AND(('Data Exhibit-2'!$M415&gt;0),('Data Exhibit-2'!$H415&lt;30)),1,0)</f>
        <v>0</v>
      </c>
      <c r="O415" s="55">
        <f>'Data Exhibit-2'!$N415*'Data Exhibit-2'!$L415</f>
        <v>0</v>
      </c>
    </row>
    <row r="416" ht="12.0" customHeight="1">
      <c r="A416" s="53">
        <v>77635.18408854157</v>
      </c>
      <c r="B416" s="54">
        <v>9.042000000000002</v>
      </c>
      <c r="C416" s="54">
        <v>25577.932780067746</v>
      </c>
      <c r="D416" s="55">
        <v>4956.0</v>
      </c>
      <c r="E416" s="56">
        <v>0.2</v>
      </c>
      <c r="F416" s="55">
        <v>0.78</v>
      </c>
      <c r="G416" s="55">
        <v>0.31</v>
      </c>
      <c r="H416" s="55">
        <v>30.0</v>
      </c>
      <c r="I416" s="57"/>
      <c r="J416" s="55">
        <f>('Data Exhibit-2'!$D416+'Data Exhibit-2'!$D416*'Data Exhibit-2'!$E416)*'Data Exhibit-2'!$G416</f>
        <v>1843.632</v>
      </c>
      <c r="K416" s="55">
        <f>MAX(0,('Data Exhibit-2'!$B416*J416-'Data Exhibit-2'!$C416)/'Data Exhibit-2'!$B416)</f>
        <v>0</v>
      </c>
      <c r="L416" s="55">
        <f>MAX(0,'Data Exhibit-2'!$C416-'Data Exhibit-2'!$B416*'Data Exhibit-2'!$J416)</f>
        <v>8907.812236</v>
      </c>
      <c r="M416" s="54">
        <f>'Data Exhibit-2'!$L416/'Data Exhibit-2'!$B416</f>
        <v>985.1595041</v>
      </c>
      <c r="N416" s="55">
        <f>IF(AND(('Data Exhibit-2'!$M416&gt;0),('Data Exhibit-2'!$H416&lt;30)),1,0)</f>
        <v>0</v>
      </c>
      <c r="O416" s="55">
        <f>'Data Exhibit-2'!$N416*'Data Exhibit-2'!$L416</f>
        <v>0</v>
      </c>
    </row>
    <row r="417" ht="12.0" customHeight="1">
      <c r="A417" s="53">
        <v>88457.06740775565</v>
      </c>
      <c r="B417" s="54">
        <v>7.476656000000001</v>
      </c>
      <c r="C417" s="54">
        <v>35930.28059816496</v>
      </c>
      <c r="D417" s="55">
        <v>4318.0</v>
      </c>
      <c r="E417" s="56">
        <v>0.2</v>
      </c>
      <c r="F417" s="55">
        <v>1.0</v>
      </c>
      <c r="G417" s="55">
        <v>0.36</v>
      </c>
      <c r="H417" s="55">
        <v>58.0</v>
      </c>
      <c r="I417" s="57"/>
      <c r="J417" s="55">
        <f>('Data Exhibit-2'!$D417+'Data Exhibit-2'!$D417*'Data Exhibit-2'!$E417)*'Data Exhibit-2'!$G417</f>
        <v>1865.376</v>
      </c>
      <c r="K417" s="55">
        <f>MAX(0,('Data Exhibit-2'!$B417*J417-'Data Exhibit-2'!$C417)/'Data Exhibit-2'!$B417)</f>
        <v>0</v>
      </c>
      <c r="L417" s="55">
        <f>MAX(0,'Data Exhibit-2'!$C417-'Data Exhibit-2'!$B417*'Data Exhibit-2'!$J417)</f>
        <v>21983.50594</v>
      </c>
      <c r="M417" s="54">
        <f>'Data Exhibit-2'!$L417/'Data Exhibit-2'!$B417</f>
        <v>2940.285862</v>
      </c>
      <c r="N417" s="55">
        <f>IF(AND(('Data Exhibit-2'!$M417&gt;0),('Data Exhibit-2'!$H417&lt;30)),1,0)</f>
        <v>0</v>
      </c>
      <c r="O417" s="55">
        <f>'Data Exhibit-2'!$N417*'Data Exhibit-2'!$L417</f>
        <v>0</v>
      </c>
    </row>
    <row r="418" ht="12.0" customHeight="1">
      <c r="A418" s="53">
        <v>16052.878428875405</v>
      </c>
      <c r="B418" s="54">
        <v>5.599</v>
      </c>
      <c r="C418" s="54">
        <v>18539.59911023734</v>
      </c>
      <c r="D418" s="55">
        <v>1844.0</v>
      </c>
      <c r="E418" s="56">
        <v>-0.7</v>
      </c>
      <c r="F418" s="55">
        <v>1.0</v>
      </c>
      <c r="G418" s="55">
        <v>0.62</v>
      </c>
      <c r="H418" s="55">
        <v>58.0</v>
      </c>
      <c r="I418" s="57"/>
      <c r="J418" s="55">
        <f>('Data Exhibit-2'!$D418+'Data Exhibit-2'!$D418*'Data Exhibit-2'!$E418)*'Data Exhibit-2'!$G418</f>
        <v>342.984</v>
      </c>
      <c r="K418" s="55">
        <f>MAX(0,('Data Exhibit-2'!$B418*J418-'Data Exhibit-2'!$C418)/'Data Exhibit-2'!$B418)</f>
        <v>0</v>
      </c>
      <c r="L418" s="55">
        <f>MAX(0,'Data Exhibit-2'!$C418-'Data Exhibit-2'!$B418*'Data Exhibit-2'!$J418)</f>
        <v>16619.23169</v>
      </c>
      <c r="M418" s="54">
        <f>'Data Exhibit-2'!$L418/'Data Exhibit-2'!$B418</f>
        <v>2968.24999</v>
      </c>
      <c r="N418" s="55">
        <f>IF(AND(('Data Exhibit-2'!$M418&gt;0),('Data Exhibit-2'!$H418&lt;30)),1,0)</f>
        <v>0</v>
      </c>
      <c r="O418" s="55">
        <f>'Data Exhibit-2'!$N418*'Data Exhibit-2'!$L418</f>
        <v>0</v>
      </c>
    </row>
    <row r="419" ht="12.0" customHeight="1">
      <c r="A419" s="53">
        <v>83385.07532969679</v>
      </c>
      <c r="B419" s="54">
        <v>10.443961000000002</v>
      </c>
      <c r="C419" s="54">
        <v>74072.65534746679</v>
      </c>
      <c r="D419" s="55">
        <v>5668.0</v>
      </c>
      <c r="E419" s="56">
        <v>1.5</v>
      </c>
      <c r="F419" s="55">
        <v>0.78</v>
      </c>
      <c r="G419" s="55">
        <v>0.64</v>
      </c>
      <c r="H419" s="55">
        <v>42.0</v>
      </c>
      <c r="I419" s="57"/>
      <c r="J419" s="55">
        <f>('Data Exhibit-2'!$D419+'Data Exhibit-2'!$D419*'Data Exhibit-2'!$E419)*'Data Exhibit-2'!$G419</f>
        <v>9068.8</v>
      </c>
      <c r="K419" s="55">
        <f>MAX(0,('Data Exhibit-2'!$B419*J419-'Data Exhibit-2'!$C419)/'Data Exhibit-2'!$B419)</f>
        <v>1976.408967</v>
      </c>
      <c r="L419" s="55">
        <f>MAX(0,'Data Exhibit-2'!$C419-'Data Exhibit-2'!$B419*'Data Exhibit-2'!$J419)</f>
        <v>0</v>
      </c>
      <c r="M419" s="54">
        <f>'Data Exhibit-2'!$L419/'Data Exhibit-2'!$B419</f>
        <v>0</v>
      </c>
      <c r="N419" s="55">
        <f>IF(AND(('Data Exhibit-2'!$M419&gt;0),('Data Exhibit-2'!$H419&lt;30)),1,0)</f>
        <v>0</v>
      </c>
      <c r="O419" s="55">
        <f>'Data Exhibit-2'!$N419*'Data Exhibit-2'!$L419</f>
        <v>0</v>
      </c>
    </row>
    <row r="420" ht="12.0" customHeight="1">
      <c r="A420" s="53">
        <v>44410.82250883076</v>
      </c>
      <c r="B420" s="54">
        <v>32.725</v>
      </c>
      <c r="C420" s="54">
        <v>37132.23543782501</v>
      </c>
      <c r="D420" s="55">
        <v>6694.0</v>
      </c>
      <c r="E420" s="56">
        <v>0.2</v>
      </c>
      <c r="F420" s="55">
        <v>1.0</v>
      </c>
      <c r="G420" s="55">
        <v>0.37</v>
      </c>
      <c r="H420" s="55">
        <v>11.0</v>
      </c>
      <c r="I420" s="57"/>
      <c r="J420" s="55">
        <f>('Data Exhibit-2'!$D420+'Data Exhibit-2'!$D420*'Data Exhibit-2'!$E420)*'Data Exhibit-2'!$G420</f>
        <v>2972.136</v>
      </c>
      <c r="K420" s="55">
        <f>MAX(0,('Data Exhibit-2'!$B420*J420-'Data Exhibit-2'!$C420)/'Data Exhibit-2'!$B420)</f>
        <v>1837.46112</v>
      </c>
      <c r="L420" s="55">
        <f>MAX(0,'Data Exhibit-2'!$C420-'Data Exhibit-2'!$B420*'Data Exhibit-2'!$J420)</f>
        <v>0</v>
      </c>
      <c r="M420" s="54">
        <f>'Data Exhibit-2'!$L420/'Data Exhibit-2'!$B420</f>
        <v>0</v>
      </c>
      <c r="N420" s="55">
        <f>IF(AND(('Data Exhibit-2'!$M420&gt;0),('Data Exhibit-2'!$H420&lt;30)),1,0)</f>
        <v>0</v>
      </c>
      <c r="O420" s="55">
        <f>'Data Exhibit-2'!$N420*'Data Exhibit-2'!$L420</f>
        <v>0</v>
      </c>
    </row>
    <row r="421" ht="12.0" customHeight="1">
      <c r="A421" s="53">
        <v>1365.0391036973851</v>
      </c>
      <c r="B421" s="54">
        <v>11.86339</v>
      </c>
      <c r="C421" s="54">
        <v>31962.012112562406</v>
      </c>
      <c r="D421" s="55">
        <v>6282.0</v>
      </c>
      <c r="E421" s="56">
        <v>0.2</v>
      </c>
      <c r="F421" s="55">
        <v>1.0</v>
      </c>
      <c r="G421" s="55">
        <v>0.16</v>
      </c>
      <c r="H421" s="55">
        <v>45.0</v>
      </c>
      <c r="I421" s="57"/>
      <c r="J421" s="55">
        <f>('Data Exhibit-2'!$D421+'Data Exhibit-2'!$D421*'Data Exhibit-2'!$E421)*'Data Exhibit-2'!$G421</f>
        <v>1206.144</v>
      </c>
      <c r="K421" s="55">
        <f>MAX(0,('Data Exhibit-2'!$B421*J421-'Data Exhibit-2'!$C421)/'Data Exhibit-2'!$B421)</f>
        <v>0</v>
      </c>
      <c r="L421" s="55">
        <f>MAX(0,'Data Exhibit-2'!$C421-'Data Exhibit-2'!$B421*'Data Exhibit-2'!$J421)</f>
        <v>17653.05544</v>
      </c>
      <c r="M421" s="54">
        <f>'Data Exhibit-2'!$L421/'Data Exhibit-2'!$B421</f>
        <v>1488.027911</v>
      </c>
      <c r="N421" s="55">
        <f>IF(AND(('Data Exhibit-2'!$M421&gt;0),('Data Exhibit-2'!$H421&lt;30)),1,0)</f>
        <v>0</v>
      </c>
      <c r="O421" s="55">
        <f>'Data Exhibit-2'!$N421*'Data Exhibit-2'!$L421</f>
        <v>0</v>
      </c>
    </row>
    <row r="422" ht="12.0" customHeight="1">
      <c r="A422" s="53">
        <v>33414.021941189065</v>
      </c>
      <c r="B422" s="54">
        <v>8.72146</v>
      </c>
      <c r="C422" s="54">
        <v>22841.055243067603</v>
      </c>
      <c r="D422" s="55">
        <v>5732.0</v>
      </c>
      <c r="E422" s="56">
        <v>-0.4</v>
      </c>
      <c r="F422" s="55">
        <v>1.0</v>
      </c>
      <c r="G422" s="55">
        <v>0.22</v>
      </c>
      <c r="H422" s="55">
        <v>35.0</v>
      </c>
      <c r="I422" s="57"/>
      <c r="J422" s="55">
        <f>('Data Exhibit-2'!$D422+'Data Exhibit-2'!$D422*'Data Exhibit-2'!$E422)*'Data Exhibit-2'!$G422</f>
        <v>756.624</v>
      </c>
      <c r="K422" s="55">
        <f>MAX(0,('Data Exhibit-2'!$B422*J422-'Data Exhibit-2'!$C422)/'Data Exhibit-2'!$B422)</f>
        <v>0</v>
      </c>
      <c r="L422" s="55">
        <f>MAX(0,'Data Exhibit-2'!$C422-'Data Exhibit-2'!$B422*'Data Exhibit-2'!$J422)</f>
        <v>16242.18929</v>
      </c>
      <c r="M422" s="54">
        <f>'Data Exhibit-2'!$L422/'Data Exhibit-2'!$B422</f>
        <v>1862.324575</v>
      </c>
      <c r="N422" s="55">
        <f>IF(AND(('Data Exhibit-2'!$M422&gt;0),('Data Exhibit-2'!$H422&lt;30)),1,0)</f>
        <v>0</v>
      </c>
      <c r="O422" s="55">
        <f>'Data Exhibit-2'!$N422*'Data Exhibit-2'!$L422</f>
        <v>0</v>
      </c>
    </row>
    <row r="423" ht="12.0" customHeight="1">
      <c r="A423" s="53">
        <v>46788.20641331619</v>
      </c>
      <c r="B423" s="54">
        <v>7.219850000000001</v>
      </c>
      <c r="C423" s="54">
        <v>21457.442314459804</v>
      </c>
      <c r="D423" s="55">
        <v>7058.0</v>
      </c>
      <c r="E423" s="56">
        <v>-0.4</v>
      </c>
      <c r="F423" s="55">
        <v>1.0</v>
      </c>
      <c r="G423" s="55">
        <v>0.77</v>
      </c>
      <c r="H423" s="55">
        <v>12.0</v>
      </c>
      <c r="I423" s="57"/>
      <c r="J423" s="55">
        <f>('Data Exhibit-2'!$D423+'Data Exhibit-2'!$D423*'Data Exhibit-2'!$E423)*'Data Exhibit-2'!$G423</f>
        <v>3260.796</v>
      </c>
      <c r="K423" s="55">
        <f>MAX(0,('Data Exhibit-2'!$B423*J423-'Data Exhibit-2'!$C423)/'Data Exhibit-2'!$B423)</f>
        <v>288.7893358</v>
      </c>
      <c r="L423" s="55">
        <f>MAX(0,'Data Exhibit-2'!$C423-'Data Exhibit-2'!$B423*'Data Exhibit-2'!$J423)</f>
        <v>0</v>
      </c>
      <c r="M423" s="54">
        <f>'Data Exhibit-2'!$L423/'Data Exhibit-2'!$B423</f>
        <v>0</v>
      </c>
      <c r="N423" s="55">
        <f>IF(AND(('Data Exhibit-2'!$M423&gt;0),('Data Exhibit-2'!$H423&lt;30)),1,0)</f>
        <v>0</v>
      </c>
      <c r="O423" s="55">
        <f>'Data Exhibit-2'!$N423*'Data Exhibit-2'!$L423</f>
        <v>0</v>
      </c>
    </row>
    <row r="424" ht="12.0" customHeight="1">
      <c r="A424" s="53">
        <v>87706.61221042741</v>
      </c>
      <c r="B424" s="54">
        <v>7.183000000000001</v>
      </c>
      <c r="C424" s="54">
        <v>14235.726150624003</v>
      </c>
      <c r="D424" s="55">
        <v>7608.0</v>
      </c>
      <c r="E424" s="56">
        <v>-0.2</v>
      </c>
      <c r="F424" s="55">
        <v>1.0</v>
      </c>
      <c r="G424" s="55">
        <v>0.42</v>
      </c>
      <c r="H424" s="55">
        <v>12.0</v>
      </c>
      <c r="I424" s="57"/>
      <c r="J424" s="55">
        <f>('Data Exhibit-2'!$D424+'Data Exhibit-2'!$D424*'Data Exhibit-2'!$E424)*'Data Exhibit-2'!$G424</f>
        <v>2556.288</v>
      </c>
      <c r="K424" s="55">
        <f>MAX(0,('Data Exhibit-2'!$B424*J424-'Data Exhibit-2'!$C424)/'Data Exhibit-2'!$B424)</f>
        <v>574.4244123</v>
      </c>
      <c r="L424" s="55">
        <f>MAX(0,'Data Exhibit-2'!$C424-'Data Exhibit-2'!$B424*'Data Exhibit-2'!$J424)</f>
        <v>0</v>
      </c>
      <c r="M424" s="54">
        <f>'Data Exhibit-2'!$L424/'Data Exhibit-2'!$B424</f>
        <v>0</v>
      </c>
      <c r="N424" s="55">
        <f>IF(AND(('Data Exhibit-2'!$M424&gt;0),('Data Exhibit-2'!$H424&lt;30)),1,0)</f>
        <v>0</v>
      </c>
      <c r="O424" s="55">
        <f>'Data Exhibit-2'!$N424*'Data Exhibit-2'!$L424</f>
        <v>0</v>
      </c>
    </row>
    <row r="425" ht="12.0" customHeight="1">
      <c r="A425" s="53">
        <v>3557.7864128415017</v>
      </c>
      <c r="B425" s="54">
        <v>22.70268</v>
      </c>
      <c r="C425" s="54">
        <v>13541.0041643976</v>
      </c>
      <c r="D425" s="55">
        <v>6606.0</v>
      </c>
      <c r="E425" s="56">
        <v>-0.6</v>
      </c>
      <c r="F425" s="55">
        <v>1.0</v>
      </c>
      <c r="G425" s="55">
        <v>0.15</v>
      </c>
      <c r="H425" s="55">
        <v>12.0</v>
      </c>
      <c r="I425" s="57"/>
      <c r="J425" s="55">
        <f>('Data Exhibit-2'!$D425+'Data Exhibit-2'!$D425*'Data Exhibit-2'!$E425)*'Data Exhibit-2'!$G425</f>
        <v>396.36</v>
      </c>
      <c r="K425" s="55">
        <f>MAX(0,('Data Exhibit-2'!$B425*J425-'Data Exhibit-2'!$C425)/'Data Exhibit-2'!$B425)</f>
        <v>0</v>
      </c>
      <c r="L425" s="55">
        <f>MAX(0,'Data Exhibit-2'!$C425-'Data Exhibit-2'!$B425*'Data Exhibit-2'!$J425)</f>
        <v>4542.56992</v>
      </c>
      <c r="M425" s="54">
        <f>'Data Exhibit-2'!$L425/'Data Exhibit-2'!$B425</f>
        <v>200.0895894</v>
      </c>
      <c r="N425" s="55">
        <f>IF(AND(('Data Exhibit-2'!$M425&gt;0),('Data Exhibit-2'!$H425&lt;30)),1,0)</f>
        <v>1</v>
      </c>
      <c r="O425" s="55">
        <f>'Data Exhibit-2'!$N425*'Data Exhibit-2'!$L425</f>
        <v>4542.56992</v>
      </c>
    </row>
    <row r="426" ht="12.0" customHeight="1">
      <c r="A426" s="53">
        <v>22916.563863783325</v>
      </c>
      <c r="B426" s="54">
        <v>25.421000000000003</v>
      </c>
      <c r="C426" s="54">
        <v>47239.84550593002</v>
      </c>
      <c r="D426" s="55">
        <v>6986.0</v>
      </c>
      <c r="E426" s="56">
        <v>0.5</v>
      </c>
      <c r="F426" s="55">
        <v>1.0</v>
      </c>
      <c r="G426" s="55">
        <v>0.19</v>
      </c>
      <c r="H426" s="55">
        <v>30.0</v>
      </c>
      <c r="I426" s="57"/>
      <c r="J426" s="55">
        <f>('Data Exhibit-2'!$D426+'Data Exhibit-2'!$D426*'Data Exhibit-2'!$E426)*'Data Exhibit-2'!$G426</f>
        <v>1991.01</v>
      </c>
      <c r="K426" s="55">
        <f>MAX(0,('Data Exhibit-2'!$B426*J426-'Data Exhibit-2'!$C426)/'Data Exhibit-2'!$B426)</f>
        <v>132.7099526</v>
      </c>
      <c r="L426" s="55">
        <f>MAX(0,'Data Exhibit-2'!$C426-'Data Exhibit-2'!$B426*'Data Exhibit-2'!$J426)</f>
        <v>0</v>
      </c>
      <c r="M426" s="54">
        <f>'Data Exhibit-2'!$L426/'Data Exhibit-2'!$B426</f>
        <v>0</v>
      </c>
      <c r="N426" s="55">
        <f>IF(AND(('Data Exhibit-2'!$M426&gt;0),('Data Exhibit-2'!$H426&lt;30)),1,0)</f>
        <v>0</v>
      </c>
      <c r="O426" s="55">
        <f>'Data Exhibit-2'!$N426*'Data Exhibit-2'!$L426</f>
        <v>0</v>
      </c>
    </row>
    <row r="427" ht="12.0" customHeight="1">
      <c r="A427" s="53">
        <v>84762.58538346192</v>
      </c>
      <c r="B427" s="54">
        <v>5.65191</v>
      </c>
      <c r="C427" s="54">
        <v>43361.77782568589</v>
      </c>
      <c r="D427" s="55">
        <v>6476.0</v>
      </c>
      <c r="E427" s="56">
        <v>-0.7</v>
      </c>
      <c r="F427" s="55">
        <v>1.0</v>
      </c>
      <c r="G427" s="55">
        <v>0.42</v>
      </c>
      <c r="H427" s="55">
        <v>51.0</v>
      </c>
      <c r="I427" s="57"/>
      <c r="J427" s="55">
        <f>('Data Exhibit-2'!$D427+'Data Exhibit-2'!$D427*'Data Exhibit-2'!$E427)*'Data Exhibit-2'!$G427</f>
        <v>815.976</v>
      </c>
      <c r="K427" s="55">
        <f>MAX(0,('Data Exhibit-2'!$B427*J427-'Data Exhibit-2'!$C427)/'Data Exhibit-2'!$B427)</f>
        <v>0</v>
      </c>
      <c r="L427" s="55">
        <f>MAX(0,'Data Exhibit-2'!$C427-'Data Exhibit-2'!$B427*'Data Exhibit-2'!$J427)</f>
        <v>38749.95491</v>
      </c>
      <c r="M427" s="54">
        <f>'Data Exhibit-2'!$L427/'Data Exhibit-2'!$B427</f>
        <v>6856.08138</v>
      </c>
      <c r="N427" s="55">
        <f>IF(AND(('Data Exhibit-2'!$M427&gt;0),('Data Exhibit-2'!$H427&lt;30)),1,0)</f>
        <v>0</v>
      </c>
      <c r="O427" s="55">
        <f>'Data Exhibit-2'!$N427*'Data Exhibit-2'!$L427</f>
        <v>0</v>
      </c>
    </row>
    <row r="428" ht="12.0" customHeight="1">
      <c r="A428" s="53">
        <v>69878.71085891184</v>
      </c>
      <c r="B428" s="54">
        <v>7.183000000000001</v>
      </c>
      <c r="C428" s="54">
        <v>81314.60612514438</v>
      </c>
      <c r="D428" s="55">
        <v>6338.0</v>
      </c>
      <c r="E428" s="56">
        <v>0.2</v>
      </c>
      <c r="F428" s="55">
        <v>1.0</v>
      </c>
      <c r="G428" s="55">
        <v>0.51</v>
      </c>
      <c r="H428" s="55">
        <v>71.0</v>
      </c>
      <c r="I428" s="57"/>
      <c r="J428" s="55">
        <f>('Data Exhibit-2'!$D428+'Data Exhibit-2'!$D428*'Data Exhibit-2'!$E428)*'Data Exhibit-2'!$G428</f>
        <v>3878.856</v>
      </c>
      <c r="K428" s="55">
        <f>MAX(0,('Data Exhibit-2'!$B428*J428-'Data Exhibit-2'!$C428)/'Data Exhibit-2'!$B428)</f>
        <v>0</v>
      </c>
      <c r="L428" s="55">
        <f>MAX(0,'Data Exhibit-2'!$C428-'Data Exhibit-2'!$B428*'Data Exhibit-2'!$J428)</f>
        <v>53452.78348</v>
      </c>
      <c r="M428" s="54">
        <f>'Data Exhibit-2'!$L428/'Data Exhibit-2'!$B428</f>
        <v>7441.568074</v>
      </c>
      <c r="N428" s="55">
        <f>IF(AND(('Data Exhibit-2'!$M428&gt;0),('Data Exhibit-2'!$H428&lt;30)),1,0)</f>
        <v>0</v>
      </c>
      <c r="O428" s="55">
        <f>'Data Exhibit-2'!$N428*'Data Exhibit-2'!$L428</f>
        <v>0</v>
      </c>
    </row>
    <row r="429" ht="12.0" customHeight="1">
      <c r="A429" s="53">
        <v>26341.18401030675</v>
      </c>
      <c r="B429" s="54">
        <v>7.183000000000001</v>
      </c>
      <c r="C429" s="54">
        <v>25751.25510867434</v>
      </c>
      <c r="D429" s="55">
        <v>6598.0</v>
      </c>
      <c r="E429" s="56">
        <v>-0.6</v>
      </c>
      <c r="F429" s="55">
        <v>1.0</v>
      </c>
      <c r="G429" s="55">
        <v>0.47</v>
      </c>
      <c r="H429" s="55">
        <v>23.0</v>
      </c>
      <c r="I429" s="57"/>
      <c r="J429" s="55">
        <f>('Data Exhibit-2'!$D429+'Data Exhibit-2'!$D429*'Data Exhibit-2'!$E429)*'Data Exhibit-2'!$G429</f>
        <v>1240.424</v>
      </c>
      <c r="K429" s="55">
        <f>MAX(0,('Data Exhibit-2'!$B429*J429-'Data Exhibit-2'!$C429)/'Data Exhibit-2'!$B429)</f>
        <v>0</v>
      </c>
      <c r="L429" s="55">
        <f>MAX(0,'Data Exhibit-2'!$C429-'Data Exhibit-2'!$B429*'Data Exhibit-2'!$J429)</f>
        <v>16841.28952</v>
      </c>
      <c r="M429" s="54">
        <f>'Data Exhibit-2'!$L429/'Data Exhibit-2'!$B429</f>
        <v>2344.603859</v>
      </c>
      <c r="N429" s="55">
        <f>IF(AND(('Data Exhibit-2'!$M429&gt;0),('Data Exhibit-2'!$H429&lt;30)),1,0)</f>
        <v>1</v>
      </c>
      <c r="O429" s="55">
        <f>'Data Exhibit-2'!$N429*'Data Exhibit-2'!$L429</f>
        <v>16841.28952</v>
      </c>
    </row>
    <row r="430" ht="12.0" customHeight="1">
      <c r="A430" s="53">
        <v>2333.247695541663</v>
      </c>
      <c r="B430" s="54">
        <v>7.059800000000001</v>
      </c>
      <c r="C430" s="54">
        <v>52711.618293770225</v>
      </c>
      <c r="D430" s="55">
        <v>6776.0</v>
      </c>
      <c r="E430" s="56">
        <v>0.5</v>
      </c>
      <c r="F430" s="55">
        <v>0.88</v>
      </c>
      <c r="G430" s="55">
        <v>0.49</v>
      </c>
      <c r="H430" s="55">
        <v>44.0</v>
      </c>
      <c r="I430" s="57"/>
      <c r="J430" s="55">
        <f>('Data Exhibit-2'!$D430+'Data Exhibit-2'!$D430*'Data Exhibit-2'!$E430)*'Data Exhibit-2'!$G430</f>
        <v>4980.36</v>
      </c>
      <c r="K430" s="55">
        <f>MAX(0,('Data Exhibit-2'!$B430*J430-'Data Exhibit-2'!$C430)/'Data Exhibit-2'!$B430)</f>
        <v>0</v>
      </c>
      <c r="L430" s="55">
        <f>MAX(0,'Data Exhibit-2'!$C430-'Data Exhibit-2'!$B430*'Data Exhibit-2'!$J430)</f>
        <v>17551.27277</v>
      </c>
      <c r="M430" s="54">
        <f>'Data Exhibit-2'!$L430/'Data Exhibit-2'!$B430</f>
        <v>2486.0864</v>
      </c>
      <c r="N430" s="55">
        <f>IF(AND(('Data Exhibit-2'!$M430&gt;0),('Data Exhibit-2'!$H430&lt;30)),1,0)</f>
        <v>0</v>
      </c>
      <c r="O430" s="55">
        <f>'Data Exhibit-2'!$N430*'Data Exhibit-2'!$L430</f>
        <v>0</v>
      </c>
    </row>
    <row r="431" ht="12.0" customHeight="1">
      <c r="A431" s="53">
        <v>28063.980041946445</v>
      </c>
      <c r="B431" s="54">
        <v>7.119200000000001</v>
      </c>
      <c r="C431" s="54">
        <v>70972.28895014722</v>
      </c>
      <c r="D431" s="55">
        <v>10138.0</v>
      </c>
      <c r="E431" s="56">
        <v>0.5</v>
      </c>
      <c r="F431" s="55">
        <v>1.0</v>
      </c>
      <c r="G431" s="55">
        <v>0.68</v>
      </c>
      <c r="H431" s="55">
        <v>31.0</v>
      </c>
      <c r="I431" s="57"/>
      <c r="J431" s="55">
        <f>('Data Exhibit-2'!$D431+'Data Exhibit-2'!$D431*'Data Exhibit-2'!$E431)*'Data Exhibit-2'!$G431</f>
        <v>10340.76</v>
      </c>
      <c r="K431" s="55">
        <f>MAX(0,('Data Exhibit-2'!$B431*J431-'Data Exhibit-2'!$C431)/'Data Exhibit-2'!$B431)</f>
        <v>371.6217611</v>
      </c>
      <c r="L431" s="55">
        <f>MAX(0,'Data Exhibit-2'!$C431-'Data Exhibit-2'!$B431*'Data Exhibit-2'!$J431)</f>
        <v>0</v>
      </c>
      <c r="M431" s="54">
        <f>'Data Exhibit-2'!$L431/'Data Exhibit-2'!$B431</f>
        <v>0</v>
      </c>
      <c r="N431" s="55">
        <f>IF(AND(('Data Exhibit-2'!$M431&gt;0),('Data Exhibit-2'!$H431&lt;30)),1,0)</f>
        <v>0</v>
      </c>
      <c r="O431" s="55">
        <f>'Data Exhibit-2'!$N431*'Data Exhibit-2'!$L431</f>
        <v>0</v>
      </c>
    </row>
    <row r="432" ht="12.0" customHeight="1">
      <c r="A432" s="53">
        <v>49404.04187675167</v>
      </c>
      <c r="B432" s="54">
        <v>22.228360000000002</v>
      </c>
      <c r="C432" s="54">
        <v>130444.89507738379</v>
      </c>
      <c r="D432" s="55">
        <v>9766.0</v>
      </c>
      <c r="E432" s="56">
        <v>1.2</v>
      </c>
      <c r="F432" s="55">
        <v>0.88</v>
      </c>
      <c r="G432" s="55">
        <v>0.46</v>
      </c>
      <c r="H432" s="55">
        <v>30.0</v>
      </c>
      <c r="I432" s="57"/>
      <c r="J432" s="55">
        <f>('Data Exhibit-2'!$D432+'Data Exhibit-2'!$D432*'Data Exhibit-2'!$E432)*'Data Exhibit-2'!$G432</f>
        <v>9883.192</v>
      </c>
      <c r="K432" s="55">
        <f>MAX(0,('Data Exhibit-2'!$B432*J432-'Data Exhibit-2'!$C432)/'Data Exhibit-2'!$B432)</f>
        <v>4014.792573</v>
      </c>
      <c r="L432" s="55">
        <f>MAX(0,'Data Exhibit-2'!$C432-'Data Exhibit-2'!$B432*'Data Exhibit-2'!$J432)</f>
        <v>0</v>
      </c>
      <c r="M432" s="54">
        <f>'Data Exhibit-2'!$L432/'Data Exhibit-2'!$B432</f>
        <v>0</v>
      </c>
      <c r="N432" s="55">
        <f>IF(AND(('Data Exhibit-2'!$M432&gt;0),('Data Exhibit-2'!$H432&lt;30)),1,0)</f>
        <v>0</v>
      </c>
      <c r="O432" s="55">
        <f>'Data Exhibit-2'!$N432*'Data Exhibit-2'!$L432</f>
        <v>0</v>
      </c>
    </row>
    <row r="433" ht="12.0" customHeight="1">
      <c r="A433" s="53">
        <v>72433.88595283765</v>
      </c>
      <c r="B433" s="54">
        <v>9.41017</v>
      </c>
      <c r="C433" s="54">
        <v>40204.01998763701</v>
      </c>
      <c r="D433" s="55">
        <v>8328.0</v>
      </c>
      <c r="E433" s="56">
        <v>0.4</v>
      </c>
      <c r="F433" s="55">
        <v>1.0</v>
      </c>
      <c r="G433" s="55">
        <v>0.25</v>
      </c>
      <c r="H433" s="55">
        <v>37.0</v>
      </c>
      <c r="I433" s="57"/>
      <c r="J433" s="55">
        <f>('Data Exhibit-2'!$D433+'Data Exhibit-2'!$D433*'Data Exhibit-2'!$E433)*'Data Exhibit-2'!$G433</f>
        <v>2914.8</v>
      </c>
      <c r="K433" s="55">
        <f>MAX(0,('Data Exhibit-2'!$B433*J433-'Data Exhibit-2'!$C433)/'Data Exhibit-2'!$B433)</f>
        <v>0</v>
      </c>
      <c r="L433" s="55">
        <f>MAX(0,'Data Exhibit-2'!$C433-'Data Exhibit-2'!$B433*'Data Exhibit-2'!$J433)</f>
        <v>12775.25647</v>
      </c>
      <c r="M433" s="54">
        <f>'Data Exhibit-2'!$L433/'Data Exhibit-2'!$B433</f>
        <v>1357.601029</v>
      </c>
      <c r="N433" s="55">
        <f>IF(AND(('Data Exhibit-2'!$M433&gt;0),('Data Exhibit-2'!$H433&lt;30)),1,0)</f>
        <v>0</v>
      </c>
      <c r="O433" s="55">
        <f>'Data Exhibit-2'!$N433*'Data Exhibit-2'!$L433</f>
        <v>0</v>
      </c>
    </row>
    <row r="434" ht="12.0" customHeight="1">
      <c r="A434" s="53">
        <v>34319.525547336685</v>
      </c>
      <c r="B434" s="54">
        <v>7.41763</v>
      </c>
      <c r="C434" s="54">
        <v>191911.5258349479</v>
      </c>
      <c r="D434" s="55">
        <v>24882.0</v>
      </c>
      <c r="E434" s="56">
        <v>1.5</v>
      </c>
      <c r="F434" s="55">
        <v>0.9</v>
      </c>
      <c r="G434" s="55">
        <v>0.25</v>
      </c>
      <c r="H434" s="55">
        <v>66.0</v>
      </c>
      <c r="I434" s="57"/>
      <c r="J434" s="55">
        <f>('Data Exhibit-2'!$D434+'Data Exhibit-2'!$D434*'Data Exhibit-2'!$E434)*'Data Exhibit-2'!$G434</f>
        <v>15551.25</v>
      </c>
      <c r="K434" s="55">
        <f>MAX(0,('Data Exhibit-2'!$B434*J434-'Data Exhibit-2'!$C434)/'Data Exhibit-2'!$B434)</f>
        <v>0</v>
      </c>
      <c r="L434" s="55">
        <f>MAX(0,'Data Exhibit-2'!$C434-'Data Exhibit-2'!$B434*'Data Exhibit-2'!$J434)</f>
        <v>76558.1073</v>
      </c>
      <c r="M434" s="54">
        <f>'Data Exhibit-2'!$L434/'Data Exhibit-2'!$B434</f>
        <v>10321.10085</v>
      </c>
      <c r="N434" s="55">
        <f>IF(AND(('Data Exhibit-2'!$M434&gt;0),('Data Exhibit-2'!$H434&lt;30)),1,0)</f>
        <v>0</v>
      </c>
      <c r="O434" s="55">
        <f>'Data Exhibit-2'!$N434*'Data Exhibit-2'!$L434</f>
        <v>0</v>
      </c>
    </row>
    <row r="435" ht="12.0" customHeight="1">
      <c r="A435" s="53">
        <v>96256.8942918686</v>
      </c>
      <c r="B435" s="54">
        <v>12.826</v>
      </c>
      <c r="C435" s="54">
        <v>29591.740959440005</v>
      </c>
      <c r="D435" s="55">
        <v>6872.0</v>
      </c>
      <c r="E435" s="56">
        <v>0.2</v>
      </c>
      <c r="F435" s="55">
        <v>1.0</v>
      </c>
      <c r="G435" s="55">
        <v>0.21</v>
      </c>
      <c r="H435" s="55">
        <v>30.0</v>
      </c>
      <c r="I435" s="57"/>
      <c r="J435" s="55">
        <f>('Data Exhibit-2'!$D435+'Data Exhibit-2'!$D435*'Data Exhibit-2'!$E435)*'Data Exhibit-2'!$G435</f>
        <v>1731.744</v>
      </c>
      <c r="K435" s="55">
        <f>MAX(0,('Data Exhibit-2'!$B435*J435-'Data Exhibit-2'!$C435)/'Data Exhibit-2'!$B435)</f>
        <v>0</v>
      </c>
      <c r="L435" s="55">
        <f>MAX(0,'Data Exhibit-2'!$C435-'Data Exhibit-2'!$B435*'Data Exhibit-2'!$J435)</f>
        <v>7380.392415</v>
      </c>
      <c r="M435" s="54">
        <f>'Data Exhibit-2'!$L435/'Data Exhibit-2'!$B435</f>
        <v>575.4243268</v>
      </c>
      <c r="N435" s="55">
        <f>IF(AND(('Data Exhibit-2'!$M435&gt;0),('Data Exhibit-2'!$H435&lt;30)),1,0)</f>
        <v>0</v>
      </c>
      <c r="O435" s="55">
        <f>'Data Exhibit-2'!$N435*'Data Exhibit-2'!$L435</f>
        <v>0</v>
      </c>
    </row>
    <row r="436" ht="12.0" customHeight="1">
      <c r="A436" s="53">
        <v>31844.01404587642</v>
      </c>
      <c r="B436" s="54">
        <v>6.104934000000001</v>
      </c>
      <c r="C436" s="54">
        <v>212412.754591055</v>
      </c>
      <c r="D436" s="55">
        <v>16532.0</v>
      </c>
      <c r="E436" s="56">
        <v>0.4</v>
      </c>
      <c r="F436" s="55">
        <v>0.8</v>
      </c>
      <c r="G436" s="55">
        <v>1.15</v>
      </c>
      <c r="H436" s="55">
        <v>41.0</v>
      </c>
      <c r="I436" s="57"/>
      <c r="J436" s="55">
        <f>('Data Exhibit-2'!$D436+'Data Exhibit-2'!$D436*'Data Exhibit-2'!$E436)*'Data Exhibit-2'!$G436</f>
        <v>26616.52</v>
      </c>
      <c r="K436" s="55">
        <f>MAX(0,('Data Exhibit-2'!$B436*J436-'Data Exhibit-2'!$C436)/'Data Exhibit-2'!$B436)</f>
        <v>0</v>
      </c>
      <c r="L436" s="55">
        <f>MAX(0,'Data Exhibit-2'!$C436-'Data Exhibit-2'!$B436*'Data Exhibit-2'!$J436)</f>
        <v>49920.65668</v>
      </c>
      <c r="M436" s="54">
        <f>'Data Exhibit-2'!$L436/'Data Exhibit-2'!$B436</f>
        <v>8177.100143</v>
      </c>
      <c r="N436" s="55">
        <f>IF(AND(('Data Exhibit-2'!$M436&gt;0),('Data Exhibit-2'!$H436&lt;30)),1,0)</f>
        <v>0</v>
      </c>
      <c r="O436" s="55">
        <f>'Data Exhibit-2'!$N436*'Data Exhibit-2'!$L436</f>
        <v>0</v>
      </c>
    </row>
    <row r="437" ht="12.0" customHeight="1">
      <c r="A437" s="53">
        <v>79482.9310943623</v>
      </c>
      <c r="B437" s="54">
        <v>5.5772200000000005</v>
      </c>
      <c r="C437" s="54">
        <v>21842.353096772564</v>
      </c>
      <c r="D437" s="55">
        <v>7034.0</v>
      </c>
      <c r="E437" s="56">
        <v>0.4</v>
      </c>
      <c r="F437" s="55">
        <v>1.0</v>
      </c>
      <c r="G437" s="55">
        <v>0.28</v>
      </c>
      <c r="H437" s="55">
        <v>31.0</v>
      </c>
      <c r="I437" s="57"/>
      <c r="J437" s="55">
        <f>('Data Exhibit-2'!$D437+'Data Exhibit-2'!$D437*'Data Exhibit-2'!$E437)*'Data Exhibit-2'!$G437</f>
        <v>2757.328</v>
      </c>
      <c r="K437" s="55">
        <f>MAX(0,('Data Exhibit-2'!$B437*J437-'Data Exhibit-2'!$C437)/'Data Exhibit-2'!$B437)</f>
        <v>0</v>
      </c>
      <c r="L437" s="55">
        <f>MAX(0,'Data Exhibit-2'!$C437-'Data Exhibit-2'!$B437*'Data Exhibit-2'!$J437)</f>
        <v>6464.128229</v>
      </c>
      <c r="M437" s="54">
        <f>'Data Exhibit-2'!$L437/'Data Exhibit-2'!$B437</f>
        <v>1159.023354</v>
      </c>
      <c r="N437" s="55">
        <f>IF(AND(('Data Exhibit-2'!$M437&gt;0),('Data Exhibit-2'!$H437&lt;30)),1,0)</f>
        <v>0</v>
      </c>
      <c r="O437" s="55">
        <f>'Data Exhibit-2'!$N437*'Data Exhibit-2'!$L437</f>
        <v>0</v>
      </c>
    </row>
    <row r="438" ht="12.0" customHeight="1">
      <c r="A438" s="53">
        <v>44090.41582957532</v>
      </c>
      <c r="B438" s="54">
        <v>12.375000000000002</v>
      </c>
      <c r="C438" s="54">
        <v>39594.31015274938</v>
      </c>
      <c r="D438" s="55">
        <v>7050.0</v>
      </c>
      <c r="E438" s="56">
        <v>1.2</v>
      </c>
      <c r="F438" s="55">
        <v>0.82</v>
      </c>
      <c r="G438" s="55">
        <v>0.63</v>
      </c>
      <c r="H438" s="55">
        <v>16.0</v>
      </c>
      <c r="I438" s="57"/>
      <c r="J438" s="55">
        <f>('Data Exhibit-2'!$D438+'Data Exhibit-2'!$D438*'Data Exhibit-2'!$E438)*'Data Exhibit-2'!$G438</f>
        <v>9771.3</v>
      </c>
      <c r="K438" s="55">
        <f>MAX(0,('Data Exhibit-2'!$B438*J438-'Data Exhibit-2'!$C438)/'Data Exhibit-2'!$B438)</f>
        <v>6571.759786</v>
      </c>
      <c r="L438" s="55">
        <f>MAX(0,'Data Exhibit-2'!$C438-'Data Exhibit-2'!$B438*'Data Exhibit-2'!$J438)</f>
        <v>0</v>
      </c>
      <c r="M438" s="54">
        <f>'Data Exhibit-2'!$L438/'Data Exhibit-2'!$B438</f>
        <v>0</v>
      </c>
      <c r="N438" s="55">
        <f>IF(AND(('Data Exhibit-2'!$M438&gt;0),('Data Exhibit-2'!$H438&lt;30)),1,0)</f>
        <v>0</v>
      </c>
      <c r="O438" s="55">
        <f>'Data Exhibit-2'!$N438*'Data Exhibit-2'!$L438</f>
        <v>0</v>
      </c>
    </row>
    <row r="439" ht="12.0" customHeight="1">
      <c r="A439" s="53">
        <v>33510.52289971972</v>
      </c>
      <c r="B439" s="54">
        <v>7.1313</v>
      </c>
      <c r="C439" s="54">
        <v>19773.037543658673</v>
      </c>
      <c r="D439" s="55">
        <v>7568.0</v>
      </c>
      <c r="E439" s="56">
        <v>-0.6</v>
      </c>
      <c r="F439" s="55">
        <v>1.0</v>
      </c>
      <c r="G439" s="55">
        <v>0.45</v>
      </c>
      <c r="H439" s="55">
        <v>16.0</v>
      </c>
      <c r="I439" s="57"/>
      <c r="J439" s="55">
        <f>('Data Exhibit-2'!$D439+'Data Exhibit-2'!$D439*'Data Exhibit-2'!$E439)*'Data Exhibit-2'!$G439</f>
        <v>1362.24</v>
      </c>
      <c r="K439" s="55">
        <f>MAX(0,('Data Exhibit-2'!$B439*J439-'Data Exhibit-2'!$C439)/'Data Exhibit-2'!$B439)</f>
        <v>0</v>
      </c>
      <c r="L439" s="55">
        <f>MAX(0,'Data Exhibit-2'!$C439-'Data Exhibit-2'!$B439*'Data Exhibit-2'!$J439)</f>
        <v>10058.49543</v>
      </c>
      <c r="M439" s="54">
        <f>'Data Exhibit-2'!$L439/'Data Exhibit-2'!$B439</f>
        <v>1410.471503</v>
      </c>
      <c r="N439" s="55">
        <f>IF(AND(('Data Exhibit-2'!$M439&gt;0),('Data Exhibit-2'!$H439&lt;30)),1,0)</f>
        <v>1</v>
      </c>
      <c r="O439" s="55">
        <f>'Data Exhibit-2'!$N439*'Data Exhibit-2'!$L439</f>
        <v>10058.49543</v>
      </c>
    </row>
    <row r="440" ht="12.0" customHeight="1">
      <c r="A440" s="53">
        <v>18112.223317138687</v>
      </c>
      <c r="B440" s="54">
        <v>7.238</v>
      </c>
      <c r="C440" s="54">
        <v>29621.55268776001</v>
      </c>
      <c r="D440" s="55">
        <v>8514.0</v>
      </c>
      <c r="E440" s="56">
        <v>1.5</v>
      </c>
      <c r="F440" s="55">
        <v>1.0</v>
      </c>
      <c r="G440" s="55">
        <v>0.4</v>
      </c>
      <c r="H440" s="55">
        <v>23.0</v>
      </c>
      <c r="I440" s="57"/>
      <c r="J440" s="55">
        <f>('Data Exhibit-2'!$D440+'Data Exhibit-2'!$D440*'Data Exhibit-2'!$E440)*'Data Exhibit-2'!$G440</f>
        <v>8514</v>
      </c>
      <c r="K440" s="55">
        <f>MAX(0,('Data Exhibit-2'!$B440*J440-'Data Exhibit-2'!$C440)/'Data Exhibit-2'!$B440)</f>
        <v>4421.494793</v>
      </c>
      <c r="L440" s="55">
        <f>MAX(0,'Data Exhibit-2'!$C440-'Data Exhibit-2'!$B440*'Data Exhibit-2'!$J440)</f>
        <v>0</v>
      </c>
      <c r="M440" s="54">
        <f>'Data Exhibit-2'!$L440/'Data Exhibit-2'!$B440</f>
        <v>0</v>
      </c>
      <c r="N440" s="55">
        <f>IF(AND(('Data Exhibit-2'!$M440&gt;0),('Data Exhibit-2'!$H440&lt;30)),1,0)</f>
        <v>0</v>
      </c>
      <c r="O440" s="55">
        <f>'Data Exhibit-2'!$N440*'Data Exhibit-2'!$L440</f>
        <v>0</v>
      </c>
    </row>
    <row r="441" ht="12.0" customHeight="1">
      <c r="A441" s="53">
        <v>46753.7992833682</v>
      </c>
      <c r="B441" s="54">
        <v>7.470540000000001</v>
      </c>
      <c r="C441" s="54">
        <v>134153.60128260055</v>
      </c>
      <c r="D441" s="55">
        <v>10040.0</v>
      </c>
      <c r="E441" s="56">
        <v>0.5</v>
      </c>
      <c r="F441" s="55">
        <v>1.0</v>
      </c>
      <c r="G441" s="55">
        <v>0.92</v>
      </c>
      <c r="H441" s="55">
        <v>44.0</v>
      </c>
      <c r="I441" s="57"/>
      <c r="J441" s="55">
        <f>('Data Exhibit-2'!$D441+'Data Exhibit-2'!$D441*'Data Exhibit-2'!$E441)*'Data Exhibit-2'!$G441</f>
        <v>13855.2</v>
      </c>
      <c r="K441" s="55">
        <f>MAX(0,('Data Exhibit-2'!$B441*J441-'Data Exhibit-2'!$C441)/'Data Exhibit-2'!$B441)</f>
        <v>0</v>
      </c>
      <c r="L441" s="55">
        <f>MAX(0,'Data Exhibit-2'!$C441-'Data Exhibit-2'!$B441*'Data Exhibit-2'!$J441)</f>
        <v>30647.77547</v>
      </c>
      <c r="M441" s="54">
        <f>'Data Exhibit-2'!$L441/'Data Exhibit-2'!$B441</f>
        <v>4102.484623</v>
      </c>
      <c r="N441" s="55">
        <f>IF(AND(('Data Exhibit-2'!$M441&gt;0),('Data Exhibit-2'!$H441&lt;30)),1,0)</f>
        <v>0</v>
      </c>
      <c r="O441" s="55">
        <f>'Data Exhibit-2'!$N441*'Data Exhibit-2'!$L441</f>
        <v>0</v>
      </c>
    </row>
    <row r="442" ht="12.0" customHeight="1">
      <c r="A442" s="53">
        <v>67855.63481066756</v>
      </c>
      <c r="B442" s="54">
        <v>5.434000000000001</v>
      </c>
      <c r="C442" s="54">
        <v>41942.38538916802</v>
      </c>
      <c r="D442" s="55">
        <v>8578.0</v>
      </c>
      <c r="E442" s="56">
        <v>-0.1</v>
      </c>
      <c r="F442" s="55">
        <v>1.0</v>
      </c>
      <c r="G442" s="55">
        <v>0.34</v>
      </c>
      <c r="H442" s="55">
        <v>44.0</v>
      </c>
      <c r="I442" s="57"/>
      <c r="J442" s="55">
        <f>('Data Exhibit-2'!$D442+'Data Exhibit-2'!$D442*'Data Exhibit-2'!$E442)*'Data Exhibit-2'!$G442</f>
        <v>2624.868</v>
      </c>
      <c r="K442" s="55">
        <f>MAX(0,('Data Exhibit-2'!$B442*J442-'Data Exhibit-2'!$C442)/'Data Exhibit-2'!$B442)</f>
        <v>0</v>
      </c>
      <c r="L442" s="55">
        <f>MAX(0,'Data Exhibit-2'!$C442-'Data Exhibit-2'!$B442*'Data Exhibit-2'!$J442)</f>
        <v>27678.85268</v>
      </c>
      <c r="M442" s="54">
        <f>'Data Exhibit-2'!$L442/'Data Exhibit-2'!$B442</f>
        <v>5093.642377</v>
      </c>
      <c r="N442" s="55">
        <f>IF(AND(('Data Exhibit-2'!$M442&gt;0),('Data Exhibit-2'!$H442&lt;30)),1,0)</f>
        <v>0</v>
      </c>
      <c r="O442" s="55">
        <f>'Data Exhibit-2'!$N442*'Data Exhibit-2'!$L442</f>
        <v>0</v>
      </c>
    </row>
    <row r="443" ht="12.0" customHeight="1">
      <c r="A443" s="53">
        <v>75128.795955254</v>
      </c>
      <c r="B443" s="54">
        <v>5.59482</v>
      </c>
      <c r="C443" s="54">
        <v>12787.983351174827</v>
      </c>
      <c r="D443" s="55">
        <v>8708.0</v>
      </c>
      <c r="E443" s="56">
        <v>-0.2</v>
      </c>
      <c r="F443" s="55">
        <v>1.0</v>
      </c>
      <c r="G443" s="55">
        <v>0.24</v>
      </c>
      <c r="H443" s="55">
        <v>16.0</v>
      </c>
      <c r="I443" s="57"/>
      <c r="J443" s="55">
        <f>('Data Exhibit-2'!$D443+'Data Exhibit-2'!$D443*'Data Exhibit-2'!$E443)*'Data Exhibit-2'!$G443</f>
        <v>1671.936</v>
      </c>
      <c r="K443" s="55">
        <f>MAX(0,('Data Exhibit-2'!$B443*J443-'Data Exhibit-2'!$C443)/'Data Exhibit-2'!$B443)</f>
        <v>0</v>
      </c>
      <c r="L443" s="55">
        <f>MAX(0,'Data Exhibit-2'!$C443-'Data Exhibit-2'!$B443*'Data Exhibit-2'!$J443)</f>
        <v>3433.80238</v>
      </c>
      <c r="M443" s="54">
        <f>'Data Exhibit-2'!$L443/'Data Exhibit-2'!$B443</f>
        <v>613.7467121</v>
      </c>
      <c r="N443" s="55">
        <f>IF(AND(('Data Exhibit-2'!$M443&gt;0),('Data Exhibit-2'!$H443&lt;30)),1,0)</f>
        <v>1</v>
      </c>
      <c r="O443" s="55">
        <f>'Data Exhibit-2'!$N443*'Data Exhibit-2'!$L443</f>
        <v>3433.80238</v>
      </c>
    </row>
    <row r="444" ht="12.0" customHeight="1">
      <c r="A444" s="53">
        <v>56242.56638273276</v>
      </c>
      <c r="B444" s="54">
        <v>7.03934</v>
      </c>
      <c r="C444" s="54">
        <v>21078.56917135494</v>
      </c>
      <c r="D444" s="55">
        <v>8360.0</v>
      </c>
      <c r="E444" s="56">
        <v>0.4</v>
      </c>
      <c r="F444" s="55">
        <v>1.0</v>
      </c>
      <c r="G444" s="55">
        <v>0.21</v>
      </c>
      <c r="H444" s="55">
        <v>26.0</v>
      </c>
      <c r="I444" s="57"/>
      <c r="J444" s="55">
        <f>('Data Exhibit-2'!$D444+'Data Exhibit-2'!$D444*'Data Exhibit-2'!$E444)*'Data Exhibit-2'!$G444</f>
        <v>2457.84</v>
      </c>
      <c r="K444" s="55">
        <f>MAX(0,('Data Exhibit-2'!$B444*J444-'Data Exhibit-2'!$C444)/'Data Exhibit-2'!$B444)</f>
        <v>0</v>
      </c>
      <c r="L444" s="55">
        <f>MAX(0,'Data Exhibit-2'!$C444-'Data Exhibit-2'!$B444*'Data Exhibit-2'!$J444)</f>
        <v>3776.997746</v>
      </c>
      <c r="M444" s="54">
        <f>'Data Exhibit-2'!$L444/'Data Exhibit-2'!$B444</f>
        <v>536.5556637</v>
      </c>
      <c r="N444" s="55">
        <f>IF(AND(('Data Exhibit-2'!$M444&gt;0),('Data Exhibit-2'!$H444&lt;30)),1,0)</f>
        <v>1</v>
      </c>
      <c r="O444" s="55">
        <f>'Data Exhibit-2'!$N444*'Data Exhibit-2'!$L444</f>
        <v>3776.997746</v>
      </c>
    </row>
    <row r="445" ht="12.0" customHeight="1">
      <c r="A445" s="53">
        <v>7725.185228614883</v>
      </c>
      <c r="B445" s="54">
        <v>8.294</v>
      </c>
      <c r="C445" s="54">
        <v>70220.50386912002</v>
      </c>
      <c r="D445" s="55">
        <v>8496.0</v>
      </c>
      <c r="E445" s="56">
        <v>0.2</v>
      </c>
      <c r="F445" s="55">
        <v>1.0</v>
      </c>
      <c r="G445" s="55">
        <v>0.74</v>
      </c>
      <c r="H445" s="55">
        <v>30.0</v>
      </c>
      <c r="I445" s="57"/>
      <c r="J445" s="55">
        <f>('Data Exhibit-2'!$D445+'Data Exhibit-2'!$D445*'Data Exhibit-2'!$E445)*'Data Exhibit-2'!$G445</f>
        <v>7544.448</v>
      </c>
      <c r="K445" s="55">
        <f>MAX(0,('Data Exhibit-2'!$B445*J445-'Data Exhibit-2'!$C445)/'Data Exhibit-2'!$B445)</f>
        <v>0</v>
      </c>
      <c r="L445" s="55">
        <f>MAX(0,'Data Exhibit-2'!$C445-'Data Exhibit-2'!$B445*'Data Exhibit-2'!$J445)</f>
        <v>7646.852157</v>
      </c>
      <c r="M445" s="54">
        <f>'Data Exhibit-2'!$L445/'Data Exhibit-2'!$B445</f>
        <v>921.973976</v>
      </c>
      <c r="N445" s="55">
        <f>IF(AND(('Data Exhibit-2'!$M445&gt;0),('Data Exhibit-2'!$H445&lt;30)),1,0)</f>
        <v>0</v>
      </c>
      <c r="O445" s="55">
        <f>'Data Exhibit-2'!$N445*'Data Exhibit-2'!$L445</f>
        <v>0</v>
      </c>
    </row>
    <row r="446" ht="12.0" customHeight="1">
      <c r="A446" s="53">
        <v>94862.77622685631</v>
      </c>
      <c r="B446" s="54">
        <v>7.123600000000001</v>
      </c>
      <c r="C446" s="54">
        <v>59745.284791249214</v>
      </c>
      <c r="D446" s="55">
        <v>10842.0</v>
      </c>
      <c r="E446" s="56">
        <v>0.4</v>
      </c>
      <c r="F446" s="55">
        <v>1.0</v>
      </c>
      <c r="G446" s="55">
        <v>0.73</v>
      </c>
      <c r="H446" s="55">
        <v>23.0</v>
      </c>
      <c r="I446" s="57"/>
      <c r="J446" s="55">
        <f>('Data Exhibit-2'!$D446+'Data Exhibit-2'!$D446*'Data Exhibit-2'!$E446)*'Data Exhibit-2'!$G446</f>
        <v>11080.524</v>
      </c>
      <c r="K446" s="55">
        <f>MAX(0,('Data Exhibit-2'!$B446*J446-'Data Exhibit-2'!$C446)/'Data Exhibit-2'!$B446)</f>
        <v>2693.572909</v>
      </c>
      <c r="L446" s="55">
        <f>MAX(0,'Data Exhibit-2'!$C446-'Data Exhibit-2'!$B446*'Data Exhibit-2'!$J446)</f>
        <v>0</v>
      </c>
      <c r="M446" s="54">
        <f>'Data Exhibit-2'!$L446/'Data Exhibit-2'!$B446</f>
        <v>0</v>
      </c>
      <c r="N446" s="55">
        <f>IF(AND(('Data Exhibit-2'!$M446&gt;0),('Data Exhibit-2'!$H446&lt;30)),1,0)</f>
        <v>0</v>
      </c>
      <c r="O446" s="55">
        <f>'Data Exhibit-2'!$N446*'Data Exhibit-2'!$L446</f>
        <v>0</v>
      </c>
    </row>
    <row r="447" ht="12.0" customHeight="1">
      <c r="A447" s="53">
        <v>79780.34904253746</v>
      </c>
      <c r="B447" s="54">
        <v>5.676000000000001</v>
      </c>
      <c r="C447" s="54">
        <v>46953.204773860016</v>
      </c>
      <c r="D447" s="55">
        <v>11230.0</v>
      </c>
      <c r="E447" s="56">
        <v>-0.1</v>
      </c>
      <c r="F447" s="55">
        <v>1.0</v>
      </c>
      <c r="G447" s="55">
        <v>0.73</v>
      </c>
      <c r="H447" s="55">
        <v>21.0</v>
      </c>
      <c r="I447" s="57"/>
      <c r="J447" s="55">
        <f>('Data Exhibit-2'!$D447+'Data Exhibit-2'!$D447*'Data Exhibit-2'!$E447)*'Data Exhibit-2'!$G447</f>
        <v>7378.11</v>
      </c>
      <c r="K447" s="55">
        <f>MAX(0,('Data Exhibit-2'!$B447*J447-'Data Exhibit-2'!$C447)/'Data Exhibit-2'!$B447)</f>
        <v>0</v>
      </c>
      <c r="L447" s="55">
        <f>MAX(0,'Data Exhibit-2'!$C447-'Data Exhibit-2'!$B447*'Data Exhibit-2'!$J447)</f>
        <v>5075.052414</v>
      </c>
      <c r="M447" s="54">
        <f>'Data Exhibit-2'!$L447/'Data Exhibit-2'!$B447</f>
        <v>894.1248086</v>
      </c>
      <c r="N447" s="55">
        <f>IF(AND(('Data Exhibit-2'!$M447&gt;0),('Data Exhibit-2'!$H447&lt;30)),1,0)</f>
        <v>1</v>
      </c>
      <c r="O447" s="55">
        <f>'Data Exhibit-2'!$N447*'Data Exhibit-2'!$L447</f>
        <v>5075.052414</v>
      </c>
    </row>
    <row r="448" ht="12.0" customHeight="1">
      <c r="A448" s="53">
        <v>56443.53940170704</v>
      </c>
      <c r="B448" s="54">
        <v>7.498590000000001</v>
      </c>
      <c r="C448" s="54">
        <v>26586.934896183207</v>
      </c>
      <c r="D448" s="55">
        <v>11408.0</v>
      </c>
      <c r="E448" s="56">
        <v>-0.2</v>
      </c>
      <c r="F448" s="55">
        <v>1.0</v>
      </c>
      <c r="G448" s="55">
        <v>0.13</v>
      </c>
      <c r="H448" s="55">
        <v>30.0</v>
      </c>
      <c r="I448" s="57"/>
      <c r="J448" s="55">
        <f>('Data Exhibit-2'!$D448+'Data Exhibit-2'!$D448*'Data Exhibit-2'!$E448)*'Data Exhibit-2'!$G448</f>
        <v>1186.432</v>
      </c>
      <c r="K448" s="55">
        <f>MAX(0,('Data Exhibit-2'!$B448*J448-'Data Exhibit-2'!$C448)/'Data Exhibit-2'!$B448)</f>
        <v>0</v>
      </c>
      <c r="L448" s="55">
        <f>MAX(0,'Data Exhibit-2'!$C448-'Data Exhibit-2'!$B448*'Data Exhibit-2'!$J448)</f>
        <v>17690.36777</v>
      </c>
      <c r="M448" s="54">
        <f>'Data Exhibit-2'!$L448/'Data Exhibit-2'!$B448</f>
        <v>2359.159224</v>
      </c>
      <c r="N448" s="55">
        <f>IF(AND(('Data Exhibit-2'!$M448&gt;0),('Data Exhibit-2'!$H448&lt;30)),1,0)</f>
        <v>0</v>
      </c>
      <c r="O448" s="55">
        <f>'Data Exhibit-2'!$N448*'Data Exhibit-2'!$L448</f>
        <v>0</v>
      </c>
    </row>
    <row r="449" ht="12.0" customHeight="1">
      <c r="A449" s="53">
        <v>12710.49911081733</v>
      </c>
      <c r="B449" s="54">
        <v>7.136800000000001</v>
      </c>
      <c r="C449" s="54">
        <v>27403.300134736535</v>
      </c>
      <c r="D449" s="55">
        <v>10436.0</v>
      </c>
      <c r="E449" s="56">
        <v>-0.7</v>
      </c>
      <c r="F449" s="55">
        <v>1.0</v>
      </c>
      <c r="G449" s="55">
        <v>0.27</v>
      </c>
      <c r="H449" s="55">
        <v>23.0</v>
      </c>
      <c r="I449" s="57"/>
      <c r="J449" s="55">
        <f>('Data Exhibit-2'!$D449+'Data Exhibit-2'!$D449*'Data Exhibit-2'!$E449)*'Data Exhibit-2'!$G449</f>
        <v>845.316</v>
      </c>
      <c r="K449" s="55">
        <f>MAX(0,('Data Exhibit-2'!$B449*J449-'Data Exhibit-2'!$C449)/'Data Exhibit-2'!$B449)</f>
        <v>0</v>
      </c>
      <c r="L449" s="55">
        <f>MAX(0,'Data Exhibit-2'!$C449-'Data Exhibit-2'!$B449*'Data Exhibit-2'!$J449)</f>
        <v>21370.44891</v>
      </c>
      <c r="M449" s="54">
        <f>'Data Exhibit-2'!$L449/'Data Exhibit-2'!$B449</f>
        <v>2994.4021</v>
      </c>
      <c r="N449" s="55">
        <f>IF(AND(('Data Exhibit-2'!$M449&gt;0),('Data Exhibit-2'!$H449&lt;30)),1,0)</f>
        <v>1</v>
      </c>
      <c r="O449" s="55">
        <f>'Data Exhibit-2'!$N449*'Data Exhibit-2'!$L449</f>
        <v>21370.44891</v>
      </c>
    </row>
    <row r="450" ht="12.0" customHeight="1">
      <c r="A450" s="53">
        <v>40586.17221115594</v>
      </c>
      <c r="B450" s="54">
        <v>13.710510000000001</v>
      </c>
      <c r="C450" s="54">
        <v>89260.96809747705</v>
      </c>
      <c r="D450" s="55">
        <v>13356.0</v>
      </c>
      <c r="E450" s="56">
        <v>1.5</v>
      </c>
      <c r="F450" s="55">
        <v>0.7</v>
      </c>
      <c r="G450" s="55">
        <v>0.37</v>
      </c>
      <c r="H450" s="55">
        <v>23.0</v>
      </c>
      <c r="I450" s="57"/>
      <c r="J450" s="55">
        <f>('Data Exhibit-2'!$D450+'Data Exhibit-2'!$D450*'Data Exhibit-2'!$E450)*'Data Exhibit-2'!$G450</f>
        <v>12354.3</v>
      </c>
      <c r="K450" s="55">
        <f>MAX(0,('Data Exhibit-2'!$B450*J450-'Data Exhibit-2'!$C450)/'Data Exhibit-2'!$B450)</f>
        <v>5843.895347</v>
      </c>
      <c r="L450" s="55">
        <f>MAX(0,'Data Exhibit-2'!$C450-'Data Exhibit-2'!$B450*'Data Exhibit-2'!$J450)</f>
        <v>0</v>
      </c>
      <c r="M450" s="54">
        <f>'Data Exhibit-2'!$L450/'Data Exhibit-2'!$B450</f>
        <v>0</v>
      </c>
      <c r="N450" s="55">
        <f>IF(AND(('Data Exhibit-2'!$M450&gt;0),('Data Exhibit-2'!$H450&lt;30)),1,0)</f>
        <v>0</v>
      </c>
      <c r="O450" s="55">
        <f>'Data Exhibit-2'!$N450*'Data Exhibit-2'!$L450</f>
        <v>0</v>
      </c>
    </row>
    <row r="451" ht="12.0" customHeight="1">
      <c r="A451" s="53">
        <v>10198.985964480722</v>
      </c>
      <c r="B451" s="54">
        <v>7.183000000000001</v>
      </c>
      <c r="C451" s="54">
        <v>29473.2033956307</v>
      </c>
      <c r="D451" s="55">
        <v>11618.0</v>
      </c>
      <c r="E451" s="56">
        <v>0.5</v>
      </c>
      <c r="F451" s="55">
        <v>0.91</v>
      </c>
      <c r="G451" s="55">
        <v>0.42</v>
      </c>
      <c r="H451" s="55">
        <v>16.0</v>
      </c>
      <c r="I451" s="57"/>
      <c r="J451" s="55">
        <f>('Data Exhibit-2'!$D451+'Data Exhibit-2'!$D451*'Data Exhibit-2'!$E451)*'Data Exhibit-2'!$G451</f>
        <v>7319.34</v>
      </c>
      <c r="K451" s="55">
        <f>MAX(0,('Data Exhibit-2'!$B451*J451-'Data Exhibit-2'!$C451)/'Data Exhibit-2'!$B451)</f>
        <v>3216.151444</v>
      </c>
      <c r="L451" s="55">
        <f>MAX(0,'Data Exhibit-2'!$C451-'Data Exhibit-2'!$B451*'Data Exhibit-2'!$J451)</f>
        <v>0</v>
      </c>
      <c r="M451" s="54">
        <f>'Data Exhibit-2'!$L451/'Data Exhibit-2'!$B451</f>
        <v>0</v>
      </c>
      <c r="N451" s="55">
        <f>IF(AND(('Data Exhibit-2'!$M451&gt;0),('Data Exhibit-2'!$H451&lt;30)),1,0)</f>
        <v>0</v>
      </c>
      <c r="O451" s="55">
        <f>'Data Exhibit-2'!$N451*'Data Exhibit-2'!$L451</f>
        <v>0</v>
      </c>
    </row>
    <row r="452" ht="12.0" customHeight="1">
      <c r="A452" s="53">
        <v>11938.608185952215</v>
      </c>
      <c r="B452" s="54">
        <v>30.426000000000002</v>
      </c>
      <c r="C452" s="54">
        <v>91059.92593843199</v>
      </c>
      <c r="D452" s="55">
        <v>13032.0</v>
      </c>
      <c r="E452" s="56">
        <v>0.2</v>
      </c>
      <c r="F452" s="55">
        <v>1.0</v>
      </c>
      <c r="G452" s="55">
        <v>0.34</v>
      </c>
      <c r="H452" s="55">
        <v>16.0</v>
      </c>
      <c r="I452" s="57"/>
      <c r="J452" s="55">
        <f>('Data Exhibit-2'!$D452+'Data Exhibit-2'!$D452*'Data Exhibit-2'!$E452)*'Data Exhibit-2'!$G452</f>
        <v>5317.056</v>
      </c>
      <c r="K452" s="55">
        <f>MAX(0,('Data Exhibit-2'!$B452*J452-'Data Exhibit-2'!$C452)/'Data Exhibit-2'!$B452)</f>
        <v>2324.223359</v>
      </c>
      <c r="L452" s="55">
        <f>MAX(0,'Data Exhibit-2'!$C452-'Data Exhibit-2'!$B452*'Data Exhibit-2'!$J452)</f>
        <v>0</v>
      </c>
      <c r="M452" s="54">
        <f>'Data Exhibit-2'!$L452/'Data Exhibit-2'!$B452</f>
        <v>0</v>
      </c>
      <c r="N452" s="55">
        <f>IF(AND(('Data Exhibit-2'!$M452&gt;0),('Data Exhibit-2'!$H452&lt;30)),1,0)</f>
        <v>0</v>
      </c>
      <c r="O452" s="55">
        <f>'Data Exhibit-2'!$N452*'Data Exhibit-2'!$L452</f>
        <v>0</v>
      </c>
    </row>
    <row r="453" ht="12.0" customHeight="1">
      <c r="A453" s="53">
        <v>25890.608200937204</v>
      </c>
      <c r="B453" s="54">
        <v>6.028000000000001</v>
      </c>
      <c r="C453" s="54">
        <v>13447.733065794933</v>
      </c>
      <c r="D453" s="55">
        <v>3226.0</v>
      </c>
      <c r="E453" s="56">
        <v>0.8</v>
      </c>
      <c r="F453" s="55">
        <v>0.75</v>
      </c>
      <c r="G453" s="55">
        <v>0.92</v>
      </c>
      <c r="H453" s="55">
        <v>16.0</v>
      </c>
      <c r="I453" s="57"/>
      <c r="J453" s="55">
        <f>('Data Exhibit-2'!$D453+'Data Exhibit-2'!$D453*'Data Exhibit-2'!$E453)*'Data Exhibit-2'!$G453</f>
        <v>5342.256</v>
      </c>
      <c r="K453" s="55">
        <f>MAX(0,('Data Exhibit-2'!$B453*J453-'Data Exhibit-2'!$C453)/'Data Exhibit-2'!$B453)</f>
        <v>3111.37792</v>
      </c>
      <c r="L453" s="55">
        <f>MAX(0,'Data Exhibit-2'!$C453-'Data Exhibit-2'!$B453*'Data Exhibit-2'!$J453)</f>
        <v>0</v>
      </c>
      <c r="M453" s="54">
        <f>'Data Exhibit-2'!$L453/'Data Exhibit-2'!$B453</f>
        <v>0</v>
      </c>
      <c r="N453" s="55">
        <f>IF(AND(('Data Exhibit-2'!$M453&gt;0),('Data Exhibit-2'!$H453&lt;30)),1,0)</f>
        <v>0</v>
      </c>
      <c r="O453" s="55">
        <f>'Data Exhibit-2'!$N453*'Data Exhibit-2'!$L453</f>
        <v>0</v>
      </c>
    </row>
    <row r="454" ht="12.0" customHeight="1">
      <c r="A454" s="53">
        <v>81820.50532091632</v>
      </c>
      <c r="B454" s="54">
        <v>7.0829</v>
      </c>
      <c r="C454" s="54">
        <v>24579.91567960116</v>
      </c>
      <c r="D454" s="55">
        <v>14292.0</v>
      </c>
      <c r="E454" s="56">
        <v>-0.7</v>
      </c>
      <c r="F454" s="55">
        <v>0.88</v>
      </c>
      <c r="G454" s="55">
        <v>0.36</v>
      </c>
      <c r="H454" s="55">
        <v>12.0</v>
      </c>
      <c r="I454" s="57"/>
      <c r="J454" s="55">
        <f>('Data Exhibit-2'!$D454+'Data Exhibit-2'!$D454*'Data Exhibit-2'!$E454)*'Data Exhibit-2'!$G454</f>
        <v>1543.536</v>
      </c>
      <c r="K454" s="55">
        <f>MAX(0,('Data Exhibit-2'!$B454*J454-'Data Exhibit-2'!$C454)/'Data Exhibit-2'!$B454)</f>
        <v>0</v>
      </c>
      <c r="L454" s="55">
        <f>MAX(0,'Data Exhibit-2'!$C454-'Data Exhibit-2'!$B454*'Data Exhibit-2'!$J454)</f>
        <v>13647.20455</v>
      </c>
      <c r="M454" s="54">
        <f>'Data Exhibit-2'!$L454/'Data Exhibit-2'!$B454</f>
        <v>1926.782045</v>
      </c>
      <c r="N454" s="55">
        <f>IF(AND(('Data Exhibit-2'!$M454&gt;0),('Data Exhibit-2'!$H454&lt;30)),1,0)</f>
        <v>1</v>
      </c>
      <c r="O454" s="55">
        <f>'Data Exhibit-2'!$N454*'Data Exhibit-2'!$L454</f>
        <v>13647.20455</v>
      </c>
    </row>
    <row r="455" ht="12.0" customHeight="1">
      <c r="A455" s="53">
        <v>84896.52427722441</v>
      </c>
      <c r="B455" s="54">
        <v>8.162880000000001</v>
      </c>
      <c r="C455" s="54">
        <v>98832.88486546074</v>
      </c>
      <c r="D455" s="55">
        <v>13776.0</v>
      </c>
      <c r="E455" s="56">
        <v>0.2</v>
      </c>
      <c r="F455" s="55">
        <v>0.88</v>
      </c>
      <c r="G455" s="55">
        <v>0.86</v>
      </c>
      <c r="H455" s="55">
        <v>23.0</v>
      </c>
      <c r="I455" s="57"/>
      <c r="J455" s="55">
        <f>('Data Exhibit-2'!$D455+'Data Exhibit-2'!$D455*'Data Exhibit-2'!$E455)*'Data Exhibit-2'!$G455</f>
        <v>14216.832</v>
      </c>
      <c r="K455" s="55">
        <f>MAX(0,('Data Exhibit-2'!$B455*J455-'Data Exhibit-2'!$C455)/'Data Exhibit-2'!$B455)</f>
        <v>2109.232125</v>
      </c>
      <c r="L455" s="55">
        <f>MAX(0,'Data Exhibit-2'!$C455-'Data Exhibit-2'!$B455*'Data Exhibit-2'!$J455)</f>
        <v>0</v>
      </c>
      <c r="M455" s="54">
        <f>'Data Exhibit-2'!$L455/'Data Exhibit-2'!$B455</f>
        <v>0</v>
      </c>
      <c r="N455" s="55">
        <f>IF(AND(('Data Exhibit-2'!$M455&gt;0),('Data Exhibit-2'!$H455&lt;30)),1,0)</f>
        <v>0</v>
      </c>
      <c r="O455" s="55">
        <f>'Data Exhibit-2'!$N455*'Data Exhibit-2'!$L455</f>
        <v>0</v>
      </c>
    </row>
    <row r="456" ht="12.0" customHeight="1">
      <c r="A456" s="53">
        <v>69336.67389605619</v>
      </c>
      <c r="B456" s="54">
        <v>7.067500000000001</v>
      </c>
      <c r="C456" s="54">
        <v>105195.27047960584</v>
      </c>
      <c r="D456" s="55">
        <v>14042.0</v>
      </c>
      <c r="E456" s="56">
        <v>-0.2</v>
      </c>
      <c r="F456" s="55">
        <v>0.8</v>
      </c>
      <c r="G456" s="55">
        <v>0.26</v>
      </c>
      <c r="H456" s="55">
        <v>58.0</v>
      </c>
      <c r="I456" s="57"/>
      <c r="J456" s="55">
        <f>('Data Exhibit-2'!$D456+'Data Exhibit-2'!$D456*'Data Exhibit-2'!$E456)*'Data Exhibit-2'!$G456</f>
        <v>2920.736</v>
      </c>
      <c r="K456" s="55">
        <f>MAX(0,('Data Exhibit-2'!$B456*J456-'Data Exhibit-2'!$C456)/'Data Exhibit-2'!$B456)</f>
        <v>0</v>
      </c>
      <c r="L456" s="55">
        <f>MAX(0,'Data Exhibit-2'!$C456-'Data Exhibit-2'!$B456*'Data Exhibit-2'!$J456)</f>
        <v>84552.9688</v>
      </c>
      <c r="M456" s="54">
        <f>'Data Exhibit-2'!$L456/'Data Exhibit-2'!$B456</f>
        <v>11963.63195</v>
      </c>
      <c r="N456" s="55">
        <f>IF(AND(('Data Exhibit-2'!$M456&gt;0),('Data Exhibit-2'!$H456&lt;30)),1,0)</f>
        <v>0</v>
      </c>
      <c r="O456" s="55">
        <f>'Data Exhibit-2'!$N456*'Data Exhibit-2'!$L456</f>
        <v>0</v>
      </c>
    </row>
    <row r="457" ht="12.0" customHeight="1">
      <c r="A457" s="53">
        <v>81689.6541412064</v>
      </c>
      <c r="B457" s="54">
        <v>5.616380000000001</v>
      </c>
      <c r="C457" s="54">
        <v>190999.40786310725</v>
      </c>
      <c r="D457" s="55">
        <v>15126.0</v>
      </c>
      <c r="E457" s="56">
        <v>0.4</v>
      </c>
      <c r="F457" s="55">
        <v>0.87</v>
      </c>
      <c r="G457" s="55">
        <v>0.57</v>
      </c>
      <c r="H457" s="55">
        <v>76.0</v>
      </c>
      <c r="I457" s="57"/>
      <c r="J457" s="55">
        <f>('Data Exhibit-2'!$D457+'Data Exhibit-2'!$D457*'Data Exhibit-2'!$E457)*'Data Exhibit-2'!$G457</f>
        <v>12070.548</v>
      </c>
      <c r="K457" s="55">
        <f>MAX(0,('Data Exhibit-2'!$B457*J457-'Data Exhibit-2'!$C457)/'Data Exhibit-2'!$B457)</f>
        <v>0</v>
      </c>
      <c r="L457" s="55">
        <f>MAX(0,'Data Exhibit-2'!$C457-'Data Exhibit-2'!$B457*'Data Exhibit-2'!$J457)</f>
        <v>123206.6235</v>
      </c>
      <c r="M457" s="54">
        <f>'Data Exhibit-2'!$L457/'Data Exhibit-2'!$B457</f>
        <v>21937.01699</v>
      </c>
      <c r="N457" s="55">
        <f>IF(AND(('Data Exhibit-2'!$M457&gt;0),('Data Exhibit-2'!$H457&lt;30)),1,0)</f>
        <v>0</v>
      </c>
      <c r="O457" s="55">
        <f>'Data Exhibit-2'!$N457*'Data Exhibit-2'!$L457</f>
        <v>0</v>
      </c>
    </row>
    <row r="458" ht="12.0" customHeight="1">
      <c r="A458" s="53">
        <v>96657.5001047478</v>
      </c>
      <c r="B458" s="54">
        <v>6.127165000000001</v>
      </c>
      <c r="C458" s="54">
        <v>29513.223115252476</v>
      </c>
      <c r="D458" s="55">
        <v>15020.0</v>
      </c>
      <c r="E458" s="56">
        <v>-0.4</v>
      </c>
      <c r="F458" s="55">
        <v>0.85</v>
      </c>
      <c r="G458" s="55">
        <v>0.12</v>
      </c>
      <c r="H458" s="55">
        <v>23.0</v>
      </c>
      <c r="I458" s="57"/>
      <c r="J458" s="55">
        <f>('Data Exhibit-2'!$D458+'Data Exhibit-2'!$D458*'Data Exhibit-2'!$E458)*'Data Exhibit-2'!$G458</f>
        <v>1081.44</v>
      </c>
      <c r="K458" s="55">
        <f>MAX(0,('Data Exhibit-2'!$B458*J458-'Data Exhibit-2'!$C458)/'Data Exhibit-2'!$B458)</f>
        <v>0</v>
      </c>
      <c r="L458" s="55">
        <f>MAX(0,'Data Exhibit-2'!$C458-'Data Exhibit-2'!$B458*'Data Exhibit-2'!$J458)</f>
        <v>22887.0618</v>
      </c>
      <c r="M458" s="54">
        <f>'Data Exhibit-2'!$L458/'Data Exhibit-2'!$B458</f>
        <v>3735.342821</v>
      </c>
      <c r="N458" s="55">
        <f>IF(AND(('Data Exhibit-2'!$M458&gt;0),('Data Exhibit-2'!$H458&lt;30)),1,0)</f>
        <v>1</v>
      </c>
      <c r="O458" s="55">
        <f>'Data Exhibit-2'!$N458*'Data Exhibit-2'!$L458</f>
        <v>22887.0618</v>
      </c>
    </row>
    <row r="459" ht="12.0" customHeight="1">
      <c r="A459" s="53">
        <v>4632.399444586766</v>
      </c>
      <c r="B459" s="54">
        <v>5.648720000000001</v>
      </c>
      <c r="C459" s="54">
        <v>53445.63312288118</v>
      </c>
      <c r="D459" s="55">
        <v>15990.0</v>
      </c>
      <c r="E459" s="56">
        <v>0.4</v>
      </c>
      <c r="F459" s="55">
        <v>0.93</v>
      </c>
      <c r="G459" s="55">
        <v>0.48</v>
      </c>
      <c r="H459" s="55">
        <v>23.0</v>
      </c>
      <c r="I459" s="57"/>
      <c r="J459" s="55">
        <f>('Data Exhibit-2'!$D459+'Data Exhibit-2'!$D459*'Data Exhibit-2'!$E459)*'Data Exhibit-2'!$G459</f>
        <v>10745.28</v>
      </c>
      <c r="K459" s="55">
        <f>MAX(0,('Data Exhibit-2'!$B459*J459-'Data Exhibit-2'!$C459)/'Data Exhibit-2'!$B459)</f>
        <v>1283.732406</v>
      </c>
      <c r="L459" s="55">
        <f>MAX(0,'Data Exhibit-2'!$C459-'Data Exhibit-2'!$B459*'Data Exhibit-2'!$J459)</f>
        <v>0</v>
      </c>
      <c r="M459" s="54">
        <f>'Data Exhibit-2'!$L459/'Data Exhibit-2'!$B459</f>
        <v>0</v>
      </c>
      <c r="N459" s="55">
        <f>IF(AND(('Data Exhibit-2'!$M459&gt;0),('Data Exhibit-2'!$H459&lt;30)),1,0)</f>
        <v>0</v>
      </c>
      <c r="O459" s="55">
        <f>'Data Exhibit-2'!$N459*'Data Exhibit-2'!$L459</f>
        <v>0</v>
      </c>
    </row>
    <row r="460" ht="12.0" customHeight="1">
      <c r="A460" s="53">
        <v>12618.770051385252</v>
      </c>
      <c r="B460" s="54">
        <v>6.34381</v>
      </c>
      <c r="C460" s="54">
        <v>303071.33889194037</v>
      </c>
      <c r="D460" s="55">
        <v>15086.0</v>
      </c>
      <c r="E460" s="56">
        <v>1.5</v>
      </c>
      <c r="F460" s="55">
        <v>0.87</v>
      </c>
      <c r="G460" s="55">
        <v>0.26</v>
      </c>
      <c r="H460" s="55">
        <v>181.0</v>
      </c>
      <c r="I460" s="57"/>
      <c r="J460" s="55">
        <f>('Data Exhibit-2'!$D460+'Data Exhibit-2'!$D460*'Data Exhibit-2'!$E460)*'Data Exhibit-2'!$G460</f>
        <v>9805.9</v>
      </c>
      <c r="K460" s="55">
        <f>MAX(0,('Data Exhibit-2'!$B460*J460-'Data Exhibit-2'!$C460)/'Data Exhibit-2'!$B460)</f>
        <v>0</v>
      </c>
      <c r="L460" s="55">
        <f>MAX(0,'Data Exhibit-2'!$C460-'Data Exhibit-2'!$B460*'Data Exhibit-2'!$J460)</f>
        <v>240864.5724</v>
      </c>
      <c r="M460" s="54">
        <f>'Data Exhibit-2'!$L460/'Data Exhibit-2'!$B460</f>
        <v>37968.44048</v>
      </c>
      <c r="N460" s="55">
        <f>IF(AND(('Data Exhibit-2'!$M460&gt;0),('Data Exhibit-2'!$H460&lt;30)),1,0)</f>
        <v>0</v>
      </c>
      <c r="O460" s="55">
        <f>'Data Exhibit-2'!$N460*'Data Exhibit-2'!$L460</f>
        <v>0</v>
      </c>
    </row>
    <row r="461" ht="12.0" customHeight="1">
      <c r="A461" s="53">
        <v>5742.090901522612</v>
      </c>
      <c r="B461" s="54">
        <v>30.426000000000002</v>
      </c>
      <c r="C461" s="54">
        <v>41129.991056014675</v>
      </c>
      <c r="D461" s="55">
        <v>15676.0</v>
      </c>
      <c r="E461" s="56">
        <v>0.5</v>
      </c>
      <c r="F461" s="55">
        <v>1.0</v>
      </c>
      <c r="G461" s="55">
        <v>0.17</v>
      </c>
      <c r="H461" s="55">
        <v>11.0</v>
      </c>
      <c r="I461" s="57"/>
      <c r="J461" s="55">
        <f>('Data Exhibit-2'!$D461+'Data Exhibit-2'!$D461*'Data Exhibit-2'!$E461)*'Data Exhibit-2'!$G461</f>
        <v>3997.38</v>
      </c>
      <c r="K461" s="55">
        <f>MAX(0,('Data Exhibit-2'!$B461*J461-'Data Exhibit-2'!$C461)/'Data Exhibit-2'!$B461)</f>
        <v>2645.575916</v>
      </c>
      <c r="L461" s="55">
        <f>MAX(0,'Data Exhibit-2'!$C461-'Data Exhibit-2'!$B461*'Data Exhibit-2'!$J461)</f>
        <v>0</v>
      </c>
      <c r="M461" s="54">
        <f>'Data Exhibit-2'!$L461/'Data Exhibit-2'!$B461</f>
        <v>0</v>
      </c>
      <c r="N461" s="55">
        <f>IF(AND(('Data Exhibit-2'!$M461&gt;0),('Data Exhibit-2'!$H461&lt;30)),1,0)</f>
        <v>0</v>
      </c>
      <c r="O461" s="55">
        <f>'Data Exhibit-2'!$N461*'Data Exhibit-2'!$L461</f>
        <v>0</v>
      </c>
    </row>
    <row r="462" ht="12.0" customHeight="1">
      <c r="A462" s="53">
        <v>83005.11664792088</v>
      </c>
      <c r="B462" s="54">
        <v>5.58404</v>
      </c>
      <c r="C462" s="54">
        <v>33597.362526522964</v>
      </c>
      <c r="D462" s="55">
        <v>15222.0</v>
      </c>
      <c r="E462" s="56">
        <v>0.8</v>
      </c>
      <c r="F462" s="55">
        <v>1.0</v>
      </c>
      <c r="G462" s="55">
        <v>0.26</v>
      </c>
      <c r="H462" s="55">
        <v>23.0</v>
      </c>
      <c r="I462" s="57"/>
      <c r="J462" s="55">
        <f>('Data Exhibit-2'!$D462+'Data Exhibit-2'!$D462*'Data Exhibit-2'!$E462)*'Data Exhibit-2'!$G462</f>
        <v>7123.896</v>
      </c>
      <c r="K462" s="55">
        <f>MAX(0,('Data Exhibit-2'!$B462*J462-'Data Exhibit-2'!$C462)/'Data Exhibit-2'!$B462)</f>
        <v>1107.219449</v>
      </c>
      <c r="L462" s="55">
        <f>MAX(0,'Data Exhibit-2'!$C462-'Data Exhibit-2'!$B462*'Data Exhibit-2'!$J462)</f>
        <v>0</v>
      </c>
      <c r="M462" s="54">
        <f>'Data Exhibit-2'!$L462/'Data Exhibit-2'!$B462</f>
        <v>0</v>
      </c>
      <c r="N462" s="55">
        <f>IF(AND(('Data Exhibit-2'!$M462&gt;0),('Data Exhibit-2'!$H462&lt;30)),1,0)</f>
        <v>0</v>
      </c>
      <c r="O462" s="55">
        <f>'Data Exhibit-2'!$N462*'Data Exhibit-2'!$L462</f>
        <v>0</v>
      </c>
    </row>
    <row r="463" ht="12.0" customHeight="1">
      <c r="A463" s="53">
        <v>82550.86699194921</v>
      </c>
      <c r="B463" s="54">
        <v>7.600670000000001</v>
      </c>
      <c r="C463" s="54">
        <v>123750.2047355083</v>
      </c>
      <c r="D463" s="55">
        <v>21520.0</v>
      </c>
      <c r="E463" s="56">
        <v>0.4</v>
      </c>
      <c r="F463" s="55">
        <v>1.0</v>
      </c>
      <c r="G463" s="55">
        <v>0.72</v>
      </c>
      <c r="H463" s="55">
        <v>23.0</v>
      </c>
      <c r="I463" s="57"/>
      <c r="J463" s="55">
        <f>('Data Exhibit-2'!$D463+'Data Exhibit-2'!$D463*'Data Exhibit-2'!$E463)*'Data Exhibit-2'!$G463</f>
        <v>21692.16</v>
      </c>
      <c r="K463" s="55">
        <f>MAX(0,('Data Exhibit-2'!$B463*J463-'Data Exhibit-2'!$C463)/'Data Exhibit-2'!$B463)</f>
        <v>5410.673666</v>
      </c>
      <c r="L463" s="55">
        <f>MAX(0,'Data Exhibit-2'!$C463-'Data Exhibit-2'!$B463*'Data Exhibit-2'!$J463)</f>
        <v>0</v>
      </c>
      <c r="M463" s="54">
        <f>'Data Exhibit-2'!$L463/'Data Exhibit-2'!$B463</f>
        <v>0</v>
      </c>
      <c r="N463" s="55">
        <f>IF(AND(('Data Exhibit-2'!$M463&gt;0),('Data Exhibit-2'!$H463&lt;30)),1,0)</f>
        <v>0</v>
      </c>
      <c r="O463" s="55">
        <f>'Data Exhibit-2'!$N463*'Data Exhibit-2'!$L463</f>
        <v>0</v>
      </c>
    </row>
    <row r="464" ht="12.0" customHeight="1">
      <c r="A464" s="53">
        <v>67689.42492860272</v>
      </c>
      <c r="B464" s="54">
        <v>22.97218</v>
      </c>
      <c r="C464" s="54">
        <v>32969.819464761815</v>
      </c>
      <c r="D464" s="55">
        <v>17236.0</v>
      </c>
      <c r="E464" s="56">
        <v>0.2</v>
      </c>
      <c r="F464" s="55">
        <v>1.0</v>
      </c>
      <c r="G464" s="55">
        <v>0.09</v>
      </c>
      <c r="H464" s="55">
        <v>16.0</v>
      </c>
      <c r="I464" s="57"/>
      <c r="J464" s="55">
        <f>('Data Exhibit-2'!$D464+'Data Exhibit-2'!$D464*'Data Exhibit-2'!$E464)*'Data Exhibit-2'!$G464</f>
        <v>1861.488</v>
      </c>
      <c r="K464" s="55">
        <f>MAX(0,('Data Exhibit-2'!$B464*J464-'Data Exhibit-2'!$C464)/'Data Exhibit-2'!$B464)</f>
        <v>426.2816128</v>
      </c>
      <c r="L464" s="55">
        <f>MAX(0,'Data Exhibit-2'!$C464-'Data Exhibit-2'!$B464*'Data Exhibit-2'!$J464)</f>
        <v>0</v>
      </c>
      <c r="M464" s="54">
        <f>'Data Exhibit-2'!$L464/'Data Exhibit-2'!$B464</f>
        <v>0</v>
      </c>
      <c r="N464" s="55">
        <f>IF(AND(('Data Exhibit-2'!$M464&gt;0),('Data Exhibit-2'!$H464&lt;30)),1,0)</f>
        <v>0</v>
      </c>
      <c r="O464" s="55">
        <f>'Data Exhibit-2'!$N464*'Data Exhibit-2'!$L464</f>
        <v>0</v>
      </c>
    </row>
    <row r="465" ht="12.0" customHeight="1">
      <c r="A465" s="53">
        <v>29076.926878560273</v>
      </c>
      <c r="B465" s="54">
        <v>7.383640000000001</v>
      </c>
      <c r="C465" s="54">
        <v>43245.83888104078</v>
      </c>
      <c r="D465" s="55">
        <v>16426.0</v>
      </c>
      <c r="E465" s="56">
        <v>0.4</v>
      </c>
      <c r="F465" s="55">
        <v>0.82</v>
      </c>
      <c r="G465" s="55">
        <v>0.68</v>
      </c>
      <c r="H465" s="55">
        <v>11.0</v>
      </c>
      <c r="I465" s="57"/>
      <c r="J465" s="55">
        <f>('Data Exhibit-2'!$D465+'Data Exhibit-2'!$D465*'Data Exhibit-2'!$E465)*'Data Exhibit-2'!$G465</f>
        <v>15637.552</v>
      </c>
      <c r="K465" s="55">
        <f>MAX(0,('Data Exhibit-2'!$B465*J465-'Data Exhibit-2'!$C465)/'Data Exhibit-2'!$B465)</f>
        <v>9780.571042</v>
      </c>
      <c r="L465" s="55">
        <f>MAX(0,'Data Exhibit-2'!$C465-'Data Exhibit-2'!$B465*'Data Exhibit-2'!$J465)</f>
        <v>0</v>
      </c>
      <c r="M465" s="54">
        <f>'Data Exhibit-2'!$L465/'Data Exhibit-2'!$B465</f>
        <v>0</v>
      </c>
      <c r="N465" s="55">
        <f>IF(AND(('Data Exhibit-2'!$M465&gt;0),('Data Exhibit-2'!$H465&lt;30)),1,0)</f>
        <v>0</v>
      </c>
      <c r="O465" s="55">
        <f>'Data Exhibit-2'!$N465*'Data Exhibit-2'!$L465</f>
        <v>0</v>
      </c>
    </row>
    <row r="466" ht="12.0" customHeight="1">
      <c r="A466" s="53">
        <v>24320.22777850561</v>
      </c>
      <c r="B466" s="54">
        <v>7.3843000000000005</v>
      </c>
      <c r="C466" s="54">
        <v>40566.697956155804</v>
      </c>
      <c r="D466" s="55">
        <v>17194.0</v>
      </c>
      <c r="E466" s="56">
        <v>0.4</v>
      </c>
      <c r="F466" s="55">
        <v>1.0</v>
      </c>
      <c r="G466" s="55">
        <v>0.22</v>
      </c>
      <c r="H466" s="55">
        <v>23.0</v>
      </c>
      <c r="I466" s="57"/>
      <c r="J466" s="55">
        <f>('Data Exhibit-2'!$D466+'Data Exhibit-2'!$D466*'Data Exhibit-2'!$E466)*'Data Exhibit-2'!$G466</f>
        <v>5295.752</v>
      </c>
      <c r="K466" s="55">
        <f>MAX(0,('Data Exhibit-2'!$B466*J466-'Data Exhibit-2'!$C466)/'Data Exhibit-2'!$B466)</f>
        <v>0</v>
      </c>
      <c r="L466" s="55">
        <f>MAX(0,'Data Exhibit-2'!$C466-'Data Exhibit-2'!$B466*'Data Exhibit-2'!$J466)</f>
        <v>1461.276463</v>
      </c>
      <c r="M466" s="54">
        <f>'Data Exhibit-2'!$L466/'Data Exhibit-2'!$B466</f>
        <v>197.8896392</v>
      </c>
      <c r="N466" s="55">
        <f>IF(AND(('Data Exhibit-2'!$M466&gt;0),('Data Exhibit-2'!$H466&lt;30)),1,0)</f>
        <v>1</v>
      </c>
      <c r="O466" s="55">
        <f>'Data Exhibit-2'!$N466*'Data Exhibit-2'!$L466</f>
        <v>1461.276463</v>
      </c>
    </row>
    <row r="467" ht="12.0" customHeight="1">
      <c r="A467" s="53">
        <v>87631.39656852385</v>
      </c>
      <c r="B467" s="54">
        <v>7.0345</v>
      </c>
      <c r="C467" s="54">
        <v>227620.05810946194</v>
      </c>
      <c r="D467" s="55">
        <v>19498.0</v>
      </c>
      <c r="E467" s="56">
        <v>1.5</v>
      </c>
      <c r="F467" s="55">
        <v>0.93</v>
      </c>
      <c r="G467" s="55">
        <v>0.19</v>
      </c>
      <c r="H467" s="55">
        <v>123.0</v>
      </c>
      <c r="I467" s="57"/>
      <c r="J467" s="55">
        <f>('Data Exhibit-2'!$D467+'Data Exhibit-2'!$D467*'Data Exhibit-2'!$E467)*'Data Exhibit-2'!$G467</f>
        <v>9261.55</v>
      </c>
      <c r="K467" s="55">
        <f>MAX(0,('Data Exhibit-2'!$B467*J467-'Data Exhibit-2'!$C467)/'Data Exhibit-2'!$B467)</f>
        <v>0</v>
      </c>
      <c r="L467" s="55">
        <f>MAX(0,'Data Exhibit-2'!$C467-'Data Exhibit-2'!$B467*'Data Exhibit-2'!$J467)</f>
        <v>162469.6846</v>
      </c>
      <c r="M467" s="54">
        <f>'Data Exhibit-2'!$L467/'Data Exhibit-2'!$B467</f>
        <v>23096.12405</v>
      </c>
      <c r="N467" s="55">
        <f>IF(AND(('Data Exhibit-2'!$M467&gt;0),('Data Exhibit-2'!$H467&lt;30)),1,0)</f>
        <v>0</v>
      </c>
      <c r="O467" s="55">
        <f>'Data Exhibit-2'!$N467*'Data Exhibit-2'!$L467</f>
        <v>0</v>
      </c>
    </row>
    <row r="468" ht="12.0" customHeight="1">
      <c r="A468" s="53">
        <v>42076.92508856219</v>
      </c>
      <c r="B468" s="54">
        <v>32.725</v>
      </c>
      <c r="C468" s="54">
        <v>111239.64031840002</v>
      </c>
      <c r="D468" s="55">
        <v>21988.0</v>
      </c>
      <c r="E468" s="56">
        <v>-0.4</v>
      </c>
      <c r="F468" s="55">
        <v>1.0</v>
      </c>
      <c r="G468" s="55">
        <v>0.22</v>
      </c>
      <c r="H468" s="55">
        <v>16.0</v>
      </c>
      <c r="I468" s="57"/>
      <c r="J468" s="55">
        <f>('Data Exhibit-2'!$D468+'Data Exhibit-2'!$D468*'Data Exhibit-2'!$E468)*'Data Exhibit-2'!$G468</f>
        <v>2902.416</v>
      </c>
      <c r="K468" s="55">
        <f>MAX(0,('Data Exhibit-2'!$B468*J468-'Data Exhibit-2'!$C468)/'Data Exhibit-2'!$B468)</f>
        <v>0</v>
      </c>
      <c r="L468" s="55">
        <f>MAX(0,'Data Exhibit-2'!$C468-'Data Exhibit-2'!$B468*'Data Exhibit-2'!$J468)</f>
        <v>16258.07672</v>
      </c>
      <c r="M468" s="54">
        <f>'Data Exhibit-2'!$L468/'Data Exhibit-2'!$B468</f>
        <v>496.809067</v>
      </c>
      <c r="N468" s="55">
        <f>IF(AND(('Data Exhibit-2'!$M468&gt;0),('Data Exhibit-2'!$H468&lt;30)),1,0)</f>
        <v>1</v>
      </c>
      <c r="O468" s="55">
        <f>'Data Exhibit-2'!$N468*'Data Exhibit-2'!$L468</f>
        <v>16258.07672</v>
      </c>
    </row>
    <row r="469" ht="12.0" customHeight="1">
      <c r="A469" s="53">
        <v>15371.663766696163</v>
      </c>
      <c r="B469" s="54">
        <v>5.29298</v>
      </c>
      <c r="C469" s="54">
        <v>33895.44659495266</v>
      </c>
      <c r="D469" s="55">
        <v>18254.0</v>
      </c>
      <c r="E469" s="56">
        <v>0.6</v>
      </c>
      <c r="F469" s="55">
        <v>0.87</v>
      </c>
      <c r="G469" s="55">
        <v>0.35</v>
      </c>
      <c r="H469" s="55">
        <v>16.0</v>
      </c>
      <c r="I469" s="57"/>
      <c r="J469" s="55">
        <f>('Data Exhibit-2'!$D469+'Data Exhibit-2'!$D469*'Data Exhibit-2'!$E469)*'Data Exhibit-2'!$G469</f>
        <v>10222.24</v>
      </c>
      <c r="K469" s="55">
        <f>MAX(0,('Data Exhibit-2'!$B469*J469-'Data Exhibit-2'!$C469)/'Data Exhibit-2'!$B469)</f>
        <v>3818.390638</v>
      </c>
      <c r="L469" s="55">
        <f>MAX(0,'Data Exhibit-2'!$C469-'Data Exhibit-2'!$B469*'Data Exhibit-2'!$J469)</f>
        <v>0</v>
      </c>
      <c r="M469" s="54">
        <f>'Data Exhibit-2'!$L469/'Data Exhibit-2'!$B469</f>
        <v>0</v>
      </c>
      <c r="N469" s="55">
        <f>IF(AND(('Data Exhibit-2'!$M469&gt;0),('Data Exhibit-2'!$H469&lt;30)),1,0)</f>
        <v>0</v>
      </c>
      <c r="O469" s="55">
        <f>'Data Exhibit-2'!$N469*'Data Exhibit-2'!$L469</f>
        <v>0</v>
      </c>
    </row>
    <row r="470" ht="12.0" customHeight="1">
      <c r="A470" s="53">
        <v>64571.788843120004</v>
      </c>
      <c r="B470" s="54">
        <v>7.41763</v>
      </c>
      <c r="C470" s="54">
        <v>59140.88860623899</v>
      </c>
      <c r="D470" s="55">
        <v>6808.0</v>
      </c>
      <c r="E470" s="56">
        <v>0.2</v>
      </c>
      <c r="F470" s="55">
        <v>0.8</v>
      </c>
      <c r="G470" s="55">
        <v>0.82</v>
      </c>
      <c r="H470" s="55">
        <v>31.0</v>
      </c>
      <c r="I470" s="57"/>
      <c r="J470" s="55">
        <f>('Data Exhibit-2'!$D470+'Data Exhibit-2'!$D470*'Data Exhibit-2'!$E470)*'Data Exhibit-2'!$G470</f>
        <v>6699.072</v>
      </c>
      <c r="K470" s="55">
        <f>MAX(0,('Data Exhibit-2'!$B470*J470-'Data Exhibit-2'!$C470)/'Data Exhibit-2'!$B470)</f>
        <v>0</v>
      </c>
      <c r="L470" s="55">
        <f>MAX(0,'Data Exhibit-2'!$C470-'Data Exhibit-2'!$B470*'Data Exhibit-2'!$J470)</f>
        <v>9449.651167</v>
      </c>
      <c r="M470" s="54">
        <f>'Data Exhibit-2'!$L470/'Data Exhibit-2'!$B470</f>
        <v>1273.9448</v>
      </c>
      <c r="N470" s="55">
        <f>IF(AND(('Data Exhibit-2'!$M470&gt;0),('Data Exhibit-2'!$H470&lt;30)),1,0)</f>
        <v>0</v>
      </c>
      <c r="O470" s="55">
        <f>'Data Exhibit-2'!$N470*'Data Exhibit-2'!$L470</f>
        <v>0</v>
      </c>
    </row>
    <row r="471" ht="12.0" customHeight="1">
      <c r="A471" s="53">
        <v>99691.56816598211</v>
      </c>
      <c r="B471" s="54">
        <v>7.051000000000001</v>
      </c>
      <c r="C471" s="54">
        <v>62109.28516120535</v>
      </c>
      <c r="D471" s="55">
        <v>27146.0</v>
      </c>
      <c r="E471" s="56">
        <v>1.2</v>
      </c>
      <c r="F471" s="55">
        <v>1.0</v>
      </c>
      <c r="G471" s="55">
        <v>0.38</v>
      </c>
      <c r="H471" s="55">
        <v>16.0</v>
      </c>
      <c r="I471" s="57"/>
      <c r="J471" s="55">
        <f>('Data Exhibit-2'!$D471+'Data Exhibit-2'!$D471*'Data Exhibit-2'!$E471)*'Data Exhibit-2'!$G471</f>
        <v>22694.056</v>
      </c>
      <c r="K471" s="55">
        <f>MAX(0,('Data Exhibit-2'!$B471*J471-'Data Exhibit-2'!$C471)/'Data Exhibit-2'!$B471)</f>
        <v>13885.47776</v>
      </c>
      <c r="L471" s="55">
        <f>MAX(0,'Data Exhibit-2'!$C471-'Data Exhibit-2'!$B471*'Data Exhibit-2'!$J471)</f>
        <v>0</v>
      </c>
      <c r="M471" s="54">
        <f>'Data Exhibit-2'!$L471/'Data Exhibit-2'!$B471</f>
        <v>0</v>
      </c>
      <c r="N471" s="55">
        <f>IF(AND(('Data Exhibit-2'!$M471&gt;0),('Data Exhibit-2'!$H471&lt;30)),1,0)</f>
        <v>0</v>
      </c>
      <c r="O471" s="55">
        <f>'Data Exhibit-2'!$N471*'Data Exhibit-2'!$L471</f>
        <v>0</v>
      </c>
    </row>
    <row r="472" ht="12.0" customHeight="1">
      <c r="A472" s="53">
        <v>56308.83257931408</v>
      </c>
      <c r="B472" s="54">
        <v>7.26506</v>
      </c>
      <c r="C472" s="54">
        <v>101589.19928280525</v>
      </c>
      <c r="D472" s="55">
        <v>23864.0</v>
      </c>
      <c r="E472" s="56">
        <v>0.4</v>
      </c>
      <c r="F472" s="55">
        <v>1.0</v>
      </c>
      <c r="G472" s="55">
        <v>0.52</v>
      </c>
      <c r="H472" s="55">
        <v>23.0</v>
      </c>
      <c r="I472" s="57"/>
      <c r="J472" s="55">
        <f>('Data Exhibit-2'!$D472+'Data Exhibit-2'!$D472*'Data Exhibit-2'!$E472)*'Data Exhibit-2'!$G472</f>
        <v>17372.992</v>
      </c>
      <c r="K472" s="55">
        <f>MAX(0,('Data Exhibit-2'!$B472*J472-'Data Exhibit-2'!$C472)/'Data Exhibit-2'!$B472)</f>
        <v>3389.73525</v>
      </c>
      <c r="L472" s="55">
        <f>MAX(0,'Data Exhibit-2'!$C472-'Data Exhibit-2'!$B472*'Data Exhibit-2'!$J472)</f>
        <v>0</v>
      </c>
      <c r="M472" s="54">
        <f>'Data Exhibit-2'!$L472/'Data Exhibit-2'!$B472</f>
        <v>0</v>
      </c>
      <c r="N472" s="55">
        <f>IF(AND(('Data Exhibit-2'!$M472&gt;0),('Data Exhibit-2'!$H472&lt;30)),1,0)</f>
        <v>0</v>
      </c>
      <c r="O472" s="55">
        <f>'Data Exhibit-2'!$N472*'Data Exhibit-2'!$L472</f>
        <v>0</v>
      </c>
    </row>
    <row r="473" ht="12.0" customHeight="1">
      <c r="A473" s="53">
        <v>17877.582782294034</v>
      </c>
      <c r="B473" s="54">
        <v>7.15</v>
      </c>
      <c r="C473" s="54">
        <v>294228.1596026667</v>
      </c>
      <c r="D473" s="55">
        <v>25360.0</v>
      </c>
      <c r="E473" s="56">
        <v>-0.4</v>
      </c>
      <c r="F473" s="55">
        <v>1.0</v>
      </c>
      <c r="G473" s="55">
        <v>0.41</v>
      </c>
      <c r="H473" s="55">
        <v>76.0</v>
      </c>
      <c r="I473" s="57"/>
      <c r="J473" s="55">
        <f>('Data Exhibit-2'!$D473+'Data Exhibit-2'!$D473*'Data Exhibit-2'!$E473)*'Data Exhibit-2'!$G473</f>
        <v>6238.56</v>
      </c>
      <c r="K473" s="55">
        <f>MAX(0,('Data Exhibit-2'!$B473*J473-'Data Exhibit-2'!$C473)/'Data Exhibit-2'!$B473)</f>
        <v>0</v>
      </c>
      <c r="L473" s="55">
        <f>MAX(0,'Data Exhibit-2'!$C473-'Data Exhibit-2'!$B473*'Data Exhibit-2'!$J473)</f>
        <v>249622.4556</v>
      </c>
      <c r="M473" s="54">
        <f>'Data Exhibit-2'!$L473/'Data Exhibit-2'!$B473</f>
        <v>34912.23155</v>
      </c>
      <c r="N473" s="55">
        <f>IF(AND(('Data Exhibit-2'!$M473&gt;0),('Data Exhibit-2'!$H473&lt;30)),1,0)</f>
        <v>0</v>
      </c>
      <c r="O473" s="55">
        <f>'Data Exhibit-2'!$N473*'Data Exhibit-2'!$L473</f>
        <v>0</v>
      </c>
    </row>
    <row r="474" ht="12.0" customHeight="1">
      <c r="A474" s="53">
        <v>28358.530415173424</v>
      </c>
      <c r="B474" s="54">
        <v>7.183000000000001</v>
      </c>
      <c r="C474" s="54">
        <v>107730.56995085001</v>
      </c>
      <c r="D474" s="55">
        <v>26322.0</v>
      </c>
      <c r="E474" s="56">
        <v>1.5</v>
      </c>
      <c r="F474" s="55">
        <v>1.0</v>
      </c>
      <c r="G474" s="55">
        <v>0.5</v>
      </c>
      <c r="H474" s="55">
        <v>23.0</v>
      </c>
      <c r="I474" s="57"/>
      <c r="J474" s="55">
        <f>('Data Exhibit-2'!$D474+'Data Exhibit-2'!$D474*'Data Exhibit-2'!$E474)*'Data Exhibit-2'!$G474</f>
        <v>32902.5</v>
      </c>
      <c r="K474" s="55">
        <f>MAX(0,('Data Exhibit-2'!$B474*J474-'Data Exhibit-2'!$C474)/'Data Exhibit-2'!$B474)</f>
        <v>17904.50892</v>
      </c>
      <c r="L474" s="55">
        <f>MAX(0,'Data Exhibit-2'!$C474-'Data Exhibit-2'!$B474*'Data Exhibit-2'!$J474)</f>
        <v>0</v>
      </c>
      <c r="M474" s="54">
        <f>'Data Exhibit-2'!$L474/'Data Exhibit-2'!$B474</f>
        <v>0</v>
      </c>
      <c r="N474" s="55">
        <f>IF(AND(('Data Exhibit-2'!$M474&gt;0),('Data Exhibit-2'!$H474&lt;30)),1,0)</f>
        <v>0</v>
      </c>
      <c r="O474" s="55">
        <f>'Data Exhibit-2'!$N474*'Data Exhibit-2'!$L474</f>
        <v>0</v>
      </c>
    </row>
    <row r="475" ht="12.0" customHeight="1">
      <c r="A475" s="53">
        <v>69432.77750573553</v>
      </c>
      <c r="B475" s="54">
        <v>7.270560000000001</v>
      </c>
      <c r="C475" s="54">
        <v>89797.18230730992</v>
      </c>
      <c r="D475" s="55">
        <v>44962.0</v>
      </c>
      <c r="E475" s="56">
        <v>0.2</v>
      </c>
      <c r="F475" s="55">
        <v>0.81</v>
      </c>
      <c r="G475" s="55">
        <v>0.47</v>
      </c>
      <c r="H475" s="55">
        <v>11.0</v>
      </c>
      <c r="I475" s="57"/>
      <c r="J475" s="55">
        <f>('Data Exhibit-2'!$D475+'Data Exhibit-2'!$D475*'Data Exhibit-2'!$E475)*'Data Exhibit-2'!$G475</f>
        <v>25358.568</v>
      </c>
      <c r="K475" s="55">
        <f>MAX(0,('Data Exhibit-2'!$B475*J475-'Data Exhibit-2'!$C475)/'Data Exhibit-2'!$B475)</f>
        <v>13007.7749</v>
      </c>
      <c r="L475" s="55">
        <f>MAX(0,'Data Exhibit-2'!$C475-'Data Exhibit-2'!$B475*'Data Exhibit-2'!$J475)</f>
        <v>0</v>
      </c>
      <c r="M475" s="54">
        <f>'Data Exhibit-2'!$L475/'Data Exhibit-2'!$B475</f>
        <v>0</v>
      </c>
      <c r="N475" s="55">
        <f>IF(AND(('Data Exhibit-2'!$M475&gt;0),('Data Exhibit-2'!$H475&lt;30)),1,0)</f>
        <v>0</v>
      </c>
      <c r="O475" s="55">
        <f>'Data Exhibit-2'!$N475*'Data Exhibit-2'!$L475</f>
        <v>0</v>
      </c>
    </row>
    <row r="476" ht="12.0" customHeight="1">
      <c r="A476" s="53">
        <v>85525.7036923382</v>
      </c>
      <c r="B476" s="54">
        <v>5.885</v>
      </c>
      <c r="C476" s="54">
        <v>80378.50117044123</v>
      </c>
      <c r="D476" s="55">
        <v>34082.0</v>
      </c>
      <c r="E476" s="56">
        <v>0.8</v>
      </c>
      <c r="F476" s="55">
        <v>0.8</v>
      </c>
      <c r="G476" s="55">
        <v>0.19</v>
      </c>
      <c r="H476" s="55">
        <v>23.0</v>
      </c>
      <c r="I476" s="57"/>
      <c r="J476" s="55">
        <f>('Data Exhibit-2'!$D476+'Data Exhibit-2'!$D476*'Data Exhibit-2'!$E476)*'Data Exhibit-2'!$G476</f>
        <v>11656.044</v>
      </c>
      <c r="K476" s="55">
        <f>MAX(0,('Data Exhibit-2'!$B476*J476-'Data Exhibit-2'!$C476)/'Data Exhibit-2'!$B476)</f>
        <v>0</v>
      </c>
      <c r="L476" s="55">
        <f>MAX(0,'Data Exhibit-2'!$C476-'Data Exhibit-2'!$B476*'Data Exhibit-2'!$J476)</f>
        <v>11782.68223</v>
      </c>
      <c r="M476" s="54">
        <f>'Data Exhibit-2'!$L476/'Data Exhibit-2'!$B476</f>
        <v>2002.155009</v>
      </c>
      <c r="N476" s="55">
        <f>IF(AND(('Data Exhibit-2'!$M476&gt;0),('Data Exhibit-2'!$H476&lt;30)),1,0)</f>
        <v>1</v>
      </c>
      <c r="O476" s="55">
        <f>'Data Exhibit-2'!$N476*'Data Exhibit-2'!$L476</f>
        <v>11782.68223</v>
      </c>
    </row>
    <row r="477" ht="12.0" customHeight="1">
      <c r="A477" s="53">
        <v>22511.99721009989</v>
      </c>
      <c r="B477" s="54">
        <v>7.10655</v>
      </c>
      <c r="C477" s="54">
        <v>167861.13420411295</v>
      </c>
      <c r="D477" s="55">
        <v>50200.0</v>
      </c>
      <c r="E477" s="56">
        <v>-0.2</v>
      </c>
      <c r="F477" s="55">
        <v>0.91</v>
      </c>
      <c r="G477" s="55">
        <v>0.49</v>
      </c>
      <c r="H477" s="55">
        <v>19.0</v>
      </c>
      <c r="I477" s="57"/>
      <c r="J477" s="55">
        <f>('Data Exhibit-2'!$D477+'Data Exhibit-2'!$D477*'Data Exhibit-2'!$E477)*'Data Exhibit-2'!$G477</f>
        <v>19678.4</v>
      </c>
      <c r="K477" s="55">
        <f>MAX(0,('Data Exhibit-2'!$B477*J477-'Data Exhibit-2'!$C477)/'Data Exhibit-2'!$B477)</f>
        <v>0</v>
      </c>
      <c r="L477" s="55">
        <f>MAX(0,'Data Exhibit-2'!$C477-'Data Exhibit-2'!$B477*'Data Exhibit-2'!$J477)</f>
        <v>28015.60068</v>
      </c>
      <c r="M477" s="54">
        <f>'Data Exhibit-2'!$L477/'Data Exhibit-2'!$B477</f>
        <v>3942.222412</v>
      </c>
      <c r="N477" s="55">
        <f>IF(AND(('Data Exhibit-2'!$M477&gt;0),('Data Exhibit-2'!$H477&lt;30)),1,0)</f>
        <v>1</v>
      </c>
      <c r="O477" s="55">
        <f>'Data Exhibit-2'!$N477*'Data Exhibit-2'!$L477</f>
        <v>28015.60068</v>
      </c>
    </row>
    <row r="478" ht="12.0" customHeight="1">
      <c r="A478" s="53">
        <v>26570.054788379737</v>
      </c>
      <c r="B478" s="54">
        <v>7.575810000000001</v>
      </c>
      <c r="C478" s="54">
        <v>110715.50096387736</v>
      </c>
      <c r="D478" s="55">
        <v>43280.0</v>
      </c>
      <c r="E478" s="56">
        <v>0.2</v>
      </c>
      <c r="F478" s="55">
        <v>1.0</v>
      </c>
      <c r="G478" s="55">
        <v>0.2</v>
      </c>
      <c r="H478" s="55">
        <v>26.0</v>
      </c>
      <c r="I478" s="57"/>
      <c r="J478" s="55">
        <f>('Data Exhibit-2'!$D478+'Data Exhibit-2'!$D478*'Data Exhibit-2'!$E478)*'Data Exhibit-2'!$G478</f>
        <v>10387.2</v>
      </c>
      <c r="K478" s="55">
        <f>MAX(0,('Data Exhibit-2'!$B478*J478-'Data Exhibit-2'!$C478)/'Data Exhibit-2'!$B478)</f>
        <v>0</v>
      </c>
      <c r="L478" s="55">
        <f>MAX(0,'Data Exhibit-2'!$C478-'Data Exhibit-2'!$B478*'Data Exhibit-2'!$J478)</f>
        <v>32024.04733</v>
      </c>
      <c r="M478" s="54">
        <f>'Data Exhibit-2'!$L478/'Data Exhibit-2'!$B478</f>
        <v>4227.144996</v>
      </c>
      <c r="N478" s="55">
        <f>IF(AND(('Data Exhibit-2'!$M478&gt;0),('Data Exhibit-2'!$H478&lt;30)),1,0)</f>
        <v>1</v>
      </c>
      <c r="O478" s="55">
        <f>'Data Exhibit-2'!$N478*'Data Exhibit-2'!$L478</f>
        <v>32024.04733</v>
      </c>
    </row>
    <row r="479" ht="12.0" customHeight="1">
      <c r="A479" s="53">
        <v>70313.24629500453</v>
      </c>
      <c r="B479" s="54">
        <v>7.15</v>
      </c>
      <c r="C479" s="54">
        <v>230548.22263500516</v>
      </c>
      <c r="D479" s="55">
        <v>41268.0</v>
      </c>
      <c r="E479" s="56">
        <v>0.5</v>
      </c>
      <c r="F479" s="55">
        <v>0.9</v>
      </c>
      <c r="G479" s="55">
        <v>0.3</v>
      </c>
      <c r="H479" s="55">
        <v>44.0</v>
      </c>
      <c r="I479" s="57"/>
      <c r="J479" s="55">
        <f>('Data Exhibit-2'!$D479+'Data Exhibit-2'!$D479*'Data Exhibit-2'!$E479)*'Data Exhibit-2'!$G479</f>
        <v>18570.6</v>
      </c>
      <c r="K479" s="55">
        <f>MAX(0,('Data Exhibit-2'!$B479*J479-'Data Exhibit-2'!$C479)/'Data Exhibit-2'!$B479)</f>
        <v>0</v>
      </c>
      <c r="L479" s="55">
        <f>MAX(0,'Data Exhibit-2'!$C479-'Data Exhibit-2'!$B479*'Data Exhibit-2'!$J479)</f>
        <v>97768.43264</v>
      </c>
      <c r="M479" s="54">
        <f>'Data Exhibit-2'!$L479/'Data Exhibit-2'!$B479</f>
        <v>13673.90666</v>
      </c>
      <c r="N479" s="55">
        <f>IF(AND(('Data Exhibit-2'!$M479&gt;0),('Data Exhibit-2'!$H479&lt;30)),1,0)</f>
        <v>0</v>
      </c>
      <c r="O479" s="55">
        <f>'Data Exhibit-2'!$N479*'Data Exhibit-2'!$L479</f>
        <v>0</v>
      </c>
    </row>
    <row r="480" ht="12.0" customHeight="1">
      <c r="A480" s="53">
        <v>20770.257943343175</v>
      </c>
      <c r="B480" s="54">
        <v>7.026140000000001</v>
      </c>
      <c r="C480" s="54">
        <v>461006.60375670565</v>
      </c>
      <c r="D480" s="55">
        <v>63530.0</v>
      </c>
      <c r="E480" s="56">
        <v>-0.1</v>
      </c>
      <c r="F480" s="55">
        <v>1.0</v>
      </c>
      <c r="G480" s="55">
        <v>0.16</v>
      </c>
      <c r="H480" s="55">
        <v>87.0</v>
      </c>
      <c r="I480" s="57"/>
      <c r="J480" s="55">
        <f>('Data Exhibit-2'!$D480+'Data Exhibit-2'!$D480*'Data Exhibit-2'!$E480)*'Data Exhibit-2'!$G480</f>
        <v>9148.32</v>
      </c>
      <c r="K480" s="55">
        <f>MAX(0,('Data Exhibit-2'!$B480*J480-'Data Exhibit-2'!$C480)/'Data Exhibit-2'!$B480)</f>
        <v>0</v>
      </c>
      <c r="L480" s="55">
        <f>MAX(0,'Data Exhibit-2'!$C480-'Data Exhibit-2'!$B480*'Data Exhibit-2'!$J480)</f>
        <v>396729.2267</v>
      </c>
      <c r="M480" s="54">
        <f>'Data Exhibit-2'!$L480/'Data Exhibit-2'!$B480</f>
        <v>56464.74831</v>
      </c>
      <c r="N480" s="55">
        <f>IF(AND(('Data Exhibit-2'!$M480&gt;0),('Data Exhibit-2'!$H480&lt;30)),1,0)</f>
        <v>0</v>
      </c>
      <c r="O480" s="55">
        <f>'Data Exhibit-2'!$N480*'Data Exhibit-2'!$L480</f>
        <v>0</v>
      </c>
    </row>
    <row r="481" ht="12.0" customHeight="1">
      <c r="A481" s="53">
        <v>21691.16550485255</v>
      </c>
      <c r="B481" s="54">
        <v>7.575810000000001</v>
      </c>
      <c r="C481" s="54">
        <v>310793.6573566506</v>
      </c>
      <c r="D481" s="55">
        <v>74014.0</v>
      </c>
      <c r="E481" s="56">
        <v>0.2</v>
      </c>
      <c r="F481" s="55">
        <v>1.0</v>
      </c>
      <c r="G481" s="55">
        <v>0.49</v>
      </c>
      <c r="H481" s="55">
        <v>23.0</v>
      </c>
      <c r="I481" s="57"/>
      <c r="J481" s="55">
        <f>('Data Exhibit-2'!$D481+'Data Exhibit-2'!$D481*'Data Exhibit-2'!$E481)*'Data Exhibit-2'!$G481</f>
        <v>43520.232</v>
      </c>
      <c r="K481" s="55">
        <f>MAX(0,('Data Exhibit-2'!$B481*J481-'Data Exhibit-2'!$C481)/'Data Exhibit-2'!$B481)</f>
        <v>2495.753118</v>
      </c>
      <c r="L481" s="55">
        <f>MAX(0,'Data Exhibit-2'!$C481-'Data Exhibit-2'!$B481*'Data Exhibit-2'!$J481)</f>
        <v>0</v>
      </c>
      <c r="M481" s="54">
        <f>'Data Exhibit-2'!$L481/'Data Exhibit-2'!$B481</f>
        <v>0</v>
      </c>
      <c r="N481" s="55">
        <f>IF(AND(('Data Exhibit-2'!$M481&gt;0),('Data Exhibit-2'!$H481&lt;30)),1,0)</f>
        <v>0</v>
      </c>
      <c r="O481" s="55">
        <f>'Data Exhibit-2'!$N481*'Data Exhibit-2'!$L481</f>
        <v>0</v>
      </c>
    </row>
    <row r="482" ht="12.0" customHeight="1">
      <c r="A482" s="53">
        <v>64992.56869521448</v>
      </c>
      <c r="B482" s="54">
        <v>7.6725</v>
      </c>
      <c r="C482" s="54">
        <v>1395586.7173810103</v>
      </c>
      <c r="D482" s="55">
        <v>141812.0</v>
      </c>
      <c r="E482" s="56">
        <v>0.4</v>
      </c>
      <c r="F482" s="55">
        <v>1.0</v>
      </c>
      <c r="G482" s="55">
        <v>0.37</v>
      </c>
      <c r="H482" s="55">
        <v>66.0</v>
      </c>
      <c r="I482" s="57"/>
      <c r="J482" s="55">
        <f>('Data Exhibit-2'!$D482+'Data Exhibit-2'!$D482*'Data Exhibit-2'!$E482)*'Data Exhibit-2'!$G482</f>
        <v>73458.616</v>
      </c>
      <c r="K482" s="55">
        <f>MAX(0,('Data Exhibit-2'!$B482*J482-'Data Exhibit-2'!$C482)/'Data Exhibit-2'!$B482)</f>
        <v>0</v>
      </c>
      <c r="L482" s="55">
        <f>MAX(0,'Data Exhibit-2'!$C482-'Data Exhibit-2'!$B482*'Data Exhibit-2'!$J482)</f>
        <v>831975.4861</v>
      </c>
      <c r="M482" s="54">
        <f>'Data Exhibit-2'!$L482/'Data Exhibit-2'!$B482</f>
        <v>108436.036</v>
      </c>
      <c r="N482" s="55">
        <f>IF(AND(('Data Exhibit-2'!$M482&gt;0),('Data Exhibit-2'!$H482&lt;30)),1,0)</f>
        <v>0</v>
      </c>
      <c r="O482" s="55">
        <f>'Data Exhibit-2'!$N482*'Data Exhibit-2'!$L482</f>
        <v>0</v>
      </c>
    </row>
    <row r="483" ht="12.0" customHeight="1">
      <c r="A483" s="53">
        <v>59649.09940876859</v>
      </c>
      <c r="B483" s="54">
        <v>7.270560000000001</v>
      </c>
      <c r="C483" s="54">
        <v>544249.7771259473</v>
      </c>
      <c r="D483" s="55">
        <v>177324.0</v>
      </c>
      <c r="E483" s="56">
        <v>0.5</v>
      </c>
      <c r="F483" s="55">
        <v>1.0</v>
      </c>
      <c r="G483" s="55">
        <v>0.17</v>
      </c>
      <c r="H483" s="55">
        <v>35.0</v>
      </c>
      <c r="I483" s="57"/>
      <c r="J483" s="55">
        <f>('Data Exhibit-2'!$D483+'Data Exhibit-2'!$D483*'Data Exhibit-2'!$E483)*'Data Exhibit-2'!$G483</f>
        <v>45217.62</v>
      </c>
      <c r="K483" s="55">
        <f>MAX(0,('Data Exhibit-2'!$B483*J483-'Data Exhibit-2'!$C483)/'Data Exhibit-2'!$B483)</f>
        <v>0</v>
      </c>
      <c r="L483" s="55">
        <f>MAX(0,'Data Exhibit-2'!$C483-'Data Exhibit-2'!$B483*'Data Exhibit-2'!$J483)</f>
        <v>215492.3579</v>
      </c>
      <c r="M483" s="54">
        <f>'Data Exhibit-2'!$L483/'Data Exhibit-2'!$B483</f>
        <v>29639.03164</v>
      </c>
      <c r="N483" s="55">
        <f>IF(AND(('Data Exhibit-2'!$M483&gt;0),('Data Exhibit-2'!$H483&lt;30)),1,0)</f>
        <v>0</v>
      </c>
      <c r="O483" s="55">
        <f>'Data Exhibit-2'!$N483*'Data Exhibit-2'!$L483</f>
        <v>0</v>
      </c>
    </row>
    <row r="484" ht="12.0" customHeight="1">
      <c r="A484" s="53">
        <v>36272.20583688551</v>
      </c>
      <c r="B484" s="54">
        <v>5.23908</v>
      </c>
      <c r="C484" s="54">
        <v>334335.4561850683</v>
      </c>
      <c r="D484" s="55">
        <v>229786.0</v>
      </c>
      <c r="E484" s="56">
        <v>1.2</v>
      </c>
      <c r="F484" s="55">
        <v>0.92</v>
      </c>
      <c r="G484" s="55">
        <v>0.12</v>
      </c>
      <c r="H484" s="55">
        <v>21.0</v>
      </c>
      <c r="I484" s="57"/>
      <c r="J484" s="55">
        <f>('Data Exhibit-2'!$D484+'Data Exhibit-2'!$D484*'Data Exhibit-2'!$E484)*'Data Exhibit-2'!$G484</f>
        <v>60663.504</v>
      </c>
      <c r="K484" s="55">
        <f>MAX(0,('Data Exhibit-2'!$B484*J484-'Data Exhibit-2'!$C484)/'Data Exhibit-2'!$B484)</f>
        <v>0</v>
      </c>
      <c r="L484" s="55">
        <f>MAX(0,'Data Exhibit-2'!$C484-'Data Exhibit-2'!$B484*'Data Exhibit-2'!$J484)</f>
        <v>16514.50565</v>
      </c>
      <c r="M484" s="54">
        <f>'Data Exhibit-2'!$L484/'Data Exhibit-2'!$B484</f>
        <v>3152.176651</v>
      </c>
      <c r="N484" s="55">
        <f>IF(AND(('Data Exhibit-2'!$M484&gt;0),('Data Exhibit-2'!$H484&lt;30)),1,0)</f>
        <v>1</v>
      </c>
      <c r="O484" s="55">
        <f>'Data Exhibit-2'!$N484*'Data Exhibit-2'!$L484</f>
        <v>16514.50565</v>
      </c>
    </row>
    <row r="485" ht="12.0" customHeight="1">
      <c r="A485" s="53">
        <v>56722.426733367225</v>
      </c>
      <c r="B485" s="54">
        <v>5.269</v>
      </c>
      <c r="C485" s="54">
        <v>4876665.140070535</v>
      </c>
      <c r="D485" s="55">
        <v>232324.0</v>
      </c>
      <c r="E485" s="56">
        <v>0.2</v>
      </c>
      <c r="F485" s="55">
        <v>1.0</v>
      </c>
      <c r="G485" s="55">
        <v>0.6</v>
      </c>
      <c r="H485" s="55">
        <v>130.0</v>
      </c>
      <c r="I485" s="57"/>
      <c r="J485" s="55">
        <f>('Data Exhibit-2'!$D485+'Data Exhibit-2'!$D485*'Data Exhibit-2'!$E485)*'Data Exhibit-2'!$G485</f>
        <v>167273.28</v>
      </c>
      <c r="K485" s="55">
        <f>MAX(0,('Data Exhibit-2'!$B485*J485-'Data Exhibit-2'!$C485)/'Data Exhibit-2'!$B485)</f>
        <v>0</v>
      </c>
      <c r="L485" s="55">
        <f>MAX(0,'Data Exhibit-2'!$C485-'Data Exhibit-2'!$B485*'Data Exhibit-2'!$J485)</f>
        <v>3995302.228</v>
      </c>
      <c r="M485" s="54">
        <f>'Data Exhibit-2'!$L485/'Data Exhibit-2'!$B485</f>
        <v>758265.7483</v>
      </c>
      <c r="N485" s="55">
        <f>IF(AND(('Data Exhibit-2'!$M485&gt;0),('Data Exhibit-2'!$H485&lt;30)),1,0)</f>
        <v>0</v>
      </c>
      <c r="O485" s="55">
        <f>'Data Exhibit-2'!$N485*'Data Exhibit-2'!$L485</f>
        <v>0</v>
      </c>
    </row>
    <row r="486" ht="12.0" customHeight="1">
      <c r="A486" s="53">
        <v>40165.044977297235</v>
      </c>
      <c r="B486" s="54">
        <v>14.459720000000003</v>
      </c>
      <c r="C486" s="54">
        <v>64.67721330400002</v>
      </c>
      <c r="D486" s="55">
        <v>10.0</v>
      </c>
      <c r="E486" s="56">
        <v>-0.1</v>
      </c>
      <c r="F486" s="55">
        <v>1.0</v>
      </c>
      <c r="G486" s="55">
        <v>0.9</v>
      </c>
      <c r="H486" s="55">
        <v>12.0</v>
      </c>
      <c r="I486" s="57"/>
      <c r="J486" s="55">
        <f>('Data Exhibit-2'!$D486+'Data Exhibit-2'!$D486*'Data Exhibit-2'!$E486)*'Data Exhibit-2'!$G486</f>
        <v>8.1</v>
      </c>
      <c r="K486" s="55">
        <f>MAX(0,('Data Exhibit-2'!$B486*J486-'Data Exhibit-2'!$C486)/'Data Exhibit-2'!$B486)</f>
        <v>3.627077059</v>
      </c>
      <c r="L486" s="55">
        <f>MAX(0,'Data Exhibit-2'!$C486-'Data Exhibit-2'!$B486*'Data Exhibit-2'!$J486)</f>
        <v>0</v>
      </c>
      <c r="M486" s="54">
        <f>'Data Exhibit-2'!$L486/'Data Exhibit-2'!$B486</f>
        <v>0</v>
      </c>
      <c r="N486" s="55">
        <f>IF(AND(('Data Exhibit-2'!$M486&gt;0),('Data Exhibit-2'!$H486&lt;30)),1,0)</f>
        <v>0</v>
      </c>
      <c r="O486" s="55">
        <f>'Data Exhibit-2'!$N486*'Data Exhibit-2'!$L486</f>
        <v>0</v>
      </c>
    </row>
    <row r="487" ht="12.0" customHeight="1">
      <c r="A487" s="53">
        <v>57581.147536638535</v>
      </c>
      <c r="B487" s="54">
        <v>6.044883669999999</v>
      </c>
      <c r="C487" s="54">
        <v>500.63442227699466</v>
      </c>
      <c r="D487" s="55">
        <v>204.0</v>
      </c>
      <c r="E487" s="56">
        <v>-0.4</v>
      </c>
      <c r="F487" s="55">
        <v>0.86</v>
      </c>
      <c r="G487" s="55">
        <v>0.25</v>
      </c>
      <c r="H487" s="55">
        <v>23.0</v>
      </c>
      <c r="I487" s="57"/>
      <c r="J487" s="55">
        <f>('Data Exhibit-2'!$D487+'Data Exhibit-2'!$D487*'Data Exhibit-2'!$E487)*'Data Exhibit-2'!$G487</f>
        <v>30.6</v>
      </c>
      <c r="K487" s="55">
        <f>MAX(0,('Data Exhibit-2'!$B487*J487-'Data Exhibit-2'!$C487)/'Data Exhibit-2'!$B487)</f>
        <v>0</v>
      </c>
      <c r="L487" s="55">
        <f>MAX(0,'Data Exhibit-2'!$C487-'Data Exhibit-2'!$B487*'Data Exhibit-2'!$J487)</f>
        <v>315.660982</v>
      </c>
      <c r="M487" s="54">
        <f>'Data Exhibit-2'!$L487/'Data Exhibit-2'!$B487</f>
        <v>52.21952964</v>
      </c>
      <c r="N487" s="55">
        <f>IF(AND(('Data Exhibit-2'!$M487&gt;0),('Data Exhibit-2'!$H487&lt;30)),1,0)</f>
        <v>1</v>
      </c>
      <c r="O487" s="55">
        <f>'Data Exhibit-2'!$N487*'Data Exhibit-2'!$L487</f>
        <v>315.660982</v>
      </c>
    </row>
    <row r="488" ht="12.0" customHeight="1">
      <c r="A488" s="53">
        <v>76674.36634643773</v>
      </c>
      <c r="B488" s="54">
        <v>6.07355736</v>
      </c>
      <c r="C488" s="54">
        <v>2593.0375726268844</v>
      </c>
      <c r="D488" s="55">
        <v>244.0</v>
      </c>
      <c r="E488" s="56">
        <v>-0.2</v>
      </c>
      <c r="F488" s="55">
        <v>0.97</v>
      </c>
      <c r="G488" s="55">
        <v>0.94</v>
      </c>
      <c r="H488" s="55">
        <v>41.0</v>
      </c>
      <c r="I488" s="57"/>
      <c r="J488" s="55">
        <f>('Data Exhibit-2'!$D488+'Data Exhibit-2'!$D488*'Data Exhibit-2'!$E488)*'Data Exhibit-2'!$G488</f>
        <v>183.488</v>
      </c>
      <c r="K488" s="55">
        <f>MAX(0,('Data Exhibit-2'!$B488*J488-'Data Exhibit-2'!$C488)/'Data Exhibit-2'!$B488)</f>
        <v>0</v>
      </c>
      <c r="L488" s="55">
        <f>MAX(0,'Data Exhibit-2'!$C488-'Data Exhibit-2'!$B488*'Data Exhibit-2'!$J488)</f>
        <v>1478.61268</v>
      </c>
      <c r="M488" s="54">
        <f>'Data Exhibit-2'!$L488/'Data Exhibit-2'!$B488</f>
        <v>243.4508464</v>
      </c>
      <c r="N488" s="55">
        <f>IF(AND(('Data Exhibit-2'!$M488&gt;0),('Data Exhibit-2'!$H488&lt;30)),1,0)</f>
        <v>0</v>
      </c>
      <c r="O488" s="55">
        <f>'Data Exhibit-2'!$N488*'Data Exhibit-2'!$L488</f>
        <v>0</v>
      </c>
    </row>
    <row r="489" ht="12.0" customHeight="1">
      <c r="A489" s="53">
        <v>19580.977493045393</v>
      </c>
      <c r="B489" s="54">
        <v>56.603516979999995</v>
      </c>
      <c r="C489" s="54">
        <v>1791.9818703023138</v>
      </c>
      <c r="D489" s="55">
        <v>18.0</v>
      </c>
      <c r="E489" s="56">
        <v>0.5</v>
      </c>
      <c r="F489" s="55">
        <v>0.7</v>
      </c>
      <c r="G489" s="55">
        <v>0.9</v>
      </c>
      <c r="H489" s="55">
        <v>58.0</v>
      </c>
      <c r="I489" s="57"/>
      <c r="J489" s="55">
        <f>('Data Exhibit-2'!$D489+'Data Exhibit-2'!$D489*'Data Exhibit-2'!$E489)*'Data Exhibit-2'!$G489</f>
        <v>24.3</v>
      </c>
      <c r="K489" s="55">
        <f>MAX(0,('Data Exhibit-2'!$B489*J489-'Data Exhibit-2'!$C489)/'Data Exhibit-2'!$B489)</f>
        <v>0</v>
      </c>
      <c r="L489" s="55">
        <f>MAX(0,'Data Exhibit-2'!$C489-'Data Exhibit-2'!$B489*'Data Exhibit-2'!$J489)</f>
        <v>416.5164077</v>
      </c>
      <c r="M489" s="54">
        <f>'Data Exhibit-2'!$L489/'Data Exhibit-2'!$B489</f>
        <v>7.358489894</v>
      </c>
      <c r="N489" s="55">
        <f>IF(AND(('Data Exhibit-2'!$M489&gt;0),('Data Exhibit-2'!$H489&lt;30)),1,0)</f>
        <v>0</v>
      </c>
      <c r="O489" s="55">
        <f>'Data Exhibit-2'!$N489*'Data Exhibit-2'!$L489</f>
        <v>0</v>
      </c>
    </row>
    <row r="490" ht="12.0" customHeight="1">
      <c r="A490" s="53">
        <v>61839.113812259515</v>
      </c>
      <c r="B490" s="54">
        <v>8.33964532</v>
      </c>
      <c r="C490" s="54">
        <v>260.89198127442495</v>
      </c>
      <c r="D490" s="55">
        <v>34.0</v>
      </c>
      <c r="E490" s="56">
        <v>-0.7</v>
      </c>
      <c r="F490" s="55">
        <v>0.82</v>
      </c>
      <c r="G490" s="55">
        <v>0.9</v>
      </c>
      <c r="H490" s="55">
        <v>23.0</v>
      </c>
      <c r="I490" s="57"/>
      <c r="J490" s="55">
        <f>('Data Exhibit-2'!$D490+'Data Exhibit-2'!$D490*'Data Exhibit-2'!$E490)*'Data Exhibit-2'!$G490</f>
        <v>9.18</v>
      </c>
      <c r="K490" s="55">
        <f>MAX(0,('Data Exhibit-2'!$B490*J490-'Data Exhibit-2'!$C490)/'Data Exhibit-2'!$B490)</f>
        <v>0</v>
      </c>
      <c r="L490" s="55">
        <f>MAX(0,'Data Exhibit-2'!$C490-'Data Exhibit-2'!$B490*'Data Exhibit-2'!$J490)</f>
        <v>184.3340372</v>
      </c>
      <c r="M490" s="54">
        <f>'Data Exhibit-2'!$L490/'Data Exhibit-2'!$B490</f>
        <v>22.10334255</v>
      </c>
      <c r="N490" s="55">
        <f>IF(AND(('Data Exhibit-2'!$M490&gt;0),('Data Exhibit-2'!$H490&lt;30)),1,0)</f>
        <v>1</v>
      </c>
      <c r="O490" s="55">
        <f>'Data Exhibit-2'!$N490*'Data Exhibit-2'!$L490</f>
        <v>184.3340372</v>
      </c>
    </row>
    <row r="491" ht="12.0" customHeight="1">
      <c r="A491" s="53">
        <v>65224.582077097904</v>
      </c>
      <c r="B491" s="54">
        <v>5.10820994</v>
      </c>
      <c r="C491" s="54">
        <v>1245.9457492643135</v>
      </c>
      <c r="D491" s="55">
        <v>284.0</v>
      </c>
      <c r="E491" s="56">
        <v>-0.2</v>
      </c>
      <c r="F491" s="55">
        <v>0.9</v>
      </c>
      <c r="G491" s="55">
        <v>0.7</v>
      </c>
      <c r="H491" s="55">
        <v>30.0</v>
      </c>
      <c r="I491" s="57"/>
      <c r="J491" s="55">
        <f>('Data Exhibit-2'!$D491+'Data Exhibit-2'!$D491*'Data Exhibit-2'!$E491)*'Data Exhibit-2'!$G491</f>
        <v>159.04</v>
      </c>
      <c r="K491" s="55">
        <f>MAX(0,('Data Exhibit-2'!$B491*J491-'Data Exhibit-2'!$C491)/'Data Exhibit-2'!$B491)</f>
        <v>0</v>
      </c>
      <c r="L491" s="55">
        <f>MAX(0,'Data Exhibit-2'!$C491-'Data Exhibit-2'!$B491*'Data Exhibit-2'!$J491)</f>
        <v>433.5360404</v>
      </c>
      <c r="M491" s="54">
        <f>'Data Exhibit-2'!$L491/'Data Exhibit-2'!$B491</f>
        <v>84.87044297</v>
      </c>
      <c r="N491" s="55">
        <f>IF(AND(('Data Exhibit-2'!$M491&gt;0),('Data Exhibit-2'!$H491&lt;30)),1,0)</f>
        <v>0</v>
      </c>
      <c r="O491" s="55">
        <f>'Data Exhibit-2'!$N491*'Data Exhibit-2'!$L491</f>
        <v>0</v>
      </c>
    </row>
    <row r="492" ht="12.0" customHeight="1">
      <c r="A492" s="53">
        <v>81307.76995249288</v>
      </c>
      <c r="B492" s="54">
        <v>199.27075996</v>
      </c>
      <c r="C492" s="54">
        <v>17123.323098910703</v>
      </c>
      <c r="D492" s="55">
        <v>10.0</v>
      </c>
      <c r="E492" s="56">
        <v>-0.4</v>
      </c>
      <c r="F492" s="55">
        <v>0.82</v>
      </c>
      <c r="G492" s="55">
        <v>2.48</v>
      </c>
      <c r="H492" s="55">
        <v>90.0</v>
      </c>
      <c r="I492" s="57"/>
      <c r="J492" s="55">
        <f>('Data Exhibit-2'!$D492+'Data Exhibit-2'!$D492*'Data Exhibit-2'!$E492)*'Data Exhibit-2'!$G492</f>
        <v>14.88</v>
      </c>
      <c r="K492" s="55">
        <f>MAX(0,('Data Exhibit-2'!$B492*J492-'Data Exhibit-2'!$C492)/'Data Exhibit-2'!$B492)</f>
        <v>0</v>
      </c>
      <c r="L492" s="55">
        <f>MAX(0,'Data Exhibit-2'!$C492-'Data Exhibit-2'!$B492*'Data Exhibit-2'!$J492)</f>
        <v>14158.17419</v>
      </c>
      <c r="M492" s="54">
        <f>'Data Exhibit-2'!$L492/'Data Exhibit-2'!$B492</f>
        <v>71.04993323</v>
      </c>
      <c r="N492" s="55">
        <f>IF(AND(('Data Exhibit-2'!$M492&gt;0),('Data Exhibit-2'!$H492&lt;30)),1,0)</f>
        <v>0</v>
      </c>
      <c r="O492" s="55">
        <f>'Data Exhibit-2'!$N492*'Data Exhibit-2'!$L492</f>
        <v>0</v>
      </c>
    </row>
    <row r="493" ht="12.0" customHeight="1">
      <c r="A493" s="53">
        <v>65502.955637025705</v>
      </c>
      <c r="B493" s="54">
        <v>91.37499999999999</v>
      </c>
      <c r="C493" s="54">
        <v>1104.9758145790395</v>
      </c>
      <c r="D493" s="55">
        <v>10.0</v>
      </c>
      <c r="E493" s="56">
        <v>1.5</v>
      </c>
      <c r="F493" s="55">
        <v>0.82</v>
      </c>
      <c r="G493" s="55">
        <v>0.86</v>
      </c>
      <c r="H493" s="55">
        <v>30.0</v>
      </c>
      <c r="I493" s="57"/>
      <c r="J493" s="55">
        <f>('Data Exhibit-2'!$D493+'Data Exhibit-2'!$D493*'Data Exhibit-2'!$E493)*'Data Exhibit-2'!$G493</f>
        <v>21.5</v>
      </c>
      <c r="K493" s="55">
        <f>MAX(0,('Data Exhibit-2'!$B493*J493-'Data Exhibit-2'!$C493)/'Data Exhibit-2'!$B493)</f>
        <v>9.407241427</v>
      </c>
      <c r="L493" s="55">
        <f>MAX(0,'Data Exhibit-2'!$C493-'Data Exhibit-2'!$B493*'Data Exhibit-2'!$J493)</f>
        <v>0</v>
      </c>
      <c r="M493" s="54">
        <f>'Data Exhibit-2'!$L493/'Data Exhibit-2'!$B493</f>
        <v>0</v>
      </c>
      <c r="N493" s="55">
        <f>IF(AND(('Data Exhibit-2'!$M493&gt;0),('Data Exhibit-2'!$H493&lt;30)),1,0)</f>
        <v>0</v>
      </c>
      <c r="O493" s="55">
        <f>'Data Exhibit-2'!$N493*'Data Exhibit-2'!$L493</f>
        <v>0</v>
      </c>
    </row>
    <row r="494" ht="12.0" customHeight="1">
      <c r="A494" s="53">
        <v>46022.170487148986</v>
      </c>
      <c r="B494" s="54">
        <v>11.784285879999999</v>
      </c>
      <c r="C494" s="54">
        <v>229.82545773825004</v>
      </c>
      <c r="D494" s="55">
        <v>50.0</v>
      </c>
      <c r="E494" s="56">
        <v>-0.4</v>
      </c>
      <c r="F494" s="55">
        <v>1.0</v>
      </c>
      <c r="G494" s="55">
        <v>0.25</v>
      </c>
      <c r="H494" s="55">
        <v>30.0</v>
      </c>
      <c r="I494" s="57"/>
      <c r="J494" s="55">
        <f>('Data Exhibit-2'!$D494+'Data Exhibit-2'!$D494*'Data Exhibit-2'!$E494)*'Data Exhibit-2'!$G494</f>
        <v>7.5</v>
      </c>
      <c r="K494" s="55">
        <f>MAX(0,('Data Exhibit-2'!$B494*J494-'Data Exhibit-2'!$C494)/'Data Exhibit-2'!$B494)</f>
        <v>0</v>
      </c>
      <c r="L494" s="55">
        <f>MAX(0,'Data Exhibit-2'!$C494-'Data Exhibit-2'!$B494*'Data Exhibit-2'!$J494)</f>
        <v>141.4433136</v>
      </c>
      <c r="M494" s="54">
        <f>'Data Exhibit-2'!$L494/'Data Exhibit-2'!$B494</f>
        <v>12.00270556</v>
      </c>
      <c r="N494" s="55">
        <f>IF(AND(('Data Exhibit-2'!$M494&gt;0),('Data Exhibit-2'!$H494&lt;30)),1,0)</f>
        <v>0</v>
      </c>
      <c r="O494" s="55">
        <f>'Data Exhibit-2'!$N494*'Data Exhibit-2'!$L494</f>
        <v>0</v>
      </c>
    </row>
    <row r="495" ht="12.0" customHeight="1">
      <c r="A495" s="53">
        <v>19739.63902193746</v>
      </c>
      <c r="B495" s="54">
        <v>24.893672229999996</v>
      </c>
      <c r="C495" s="54">
        <v>64.12261277107125</v>
      </c>
      <c r="D495" s="55">
        <v>10.0</v>
      </c>
      <c r="E495" s="56">
        <v>1.2</v>
      </c>
      <c r="F495" s="55">
        <v>1.0</v>
      </c>
      <c r="G495" s="55">
        <v>0.25</v>
      </c>
      <c r="H495" s="55">
        <v>23.0</v>
      </c>
      <c r="I495" s="57"/>
      <c r="J495" s="55">
        <f>('Data Exhibit-2'!$D495+'Data Exhibit-2'!$D495*'Data Exhibit-2'!$E495)*'Data Exhibit-2'!$G495</f>
        <v>5.5</v>
      </c>
      <c r="K495" s="55">
        <f>MAX(0,('Data Exhibit-2'!$B495*J495-'Data Exhibit-2'!$C495)/'Data Exhibit-2'!$B495)</f>
        <v>2.924140071</v>
      </c>
      <c r="L495" s="55">
        <f>MAX(0,'Data Exhibit-2'!$C495-'Data Exhibit-2'!$B495*'Data Exhibit-2'!$J495)</f>
        <v>0</v>
      </c>
      <c r="M495" s="54">
        <f>'Data Exhibit-2'!$L495/'Data Exhibit-2'!$B495</f>
        <v>0</v>
      </c>
      <c r="N495" s="55">
        <f>IF(AND(('Data Exhibit-2'!$M495&gt;0),('Data Exhibit-2'!$H495&lt;30)),1,0)</f>
        <v>0</v>
      </c>
      <c r="O495" s="55">
        <f>'Data Exhibit-2'!$N495*'Data Exhibit-2'!$L495</f>
        <v>0</v>
      </c>
    </row>
    <row r="496" ht="12.0" customHeight="1">
      <c r="A496" s="53">
        <v>75522.24675119159</v>
      </c>
      <c r="B496" s="54">
        <v>8.749705789999998</v>
      </c>
      <c r="C496" s="54">
        <v>898.7696982768501</v>
      </c>
      <c r="D496" s="55">
        <v>42.0</v>
      </c>
      <c r="E496" s="56">
        <v>0.2</v>
      </c>
      <c r="F496" s="55">
        <v>1.0</v>
      </c>
      <c r="G496" s="55">
        <v>1.68</v>
      </c>
      <c r="H496" s="55">
        <v>30.0</v>
      </c>
      <c r="I496" s="57"/>
      <c r="J496" s="55">
        <f>('Data Exhibit-2'!$D496+'Data Exhibit-2'!$D496*'Data Exhibit-2'!$E496)*'Data Exhibit-2'!$G496</f>
        <v>84.672</v>
      </c>
      <c r="K496" s="55">
        <f>MAX(0,('Data Exhibit-2'!$B496*J496-'Data Exhibit-2'!$C496)/'Data Exhibit-2'!$B496)</f>
        <v>0</v>
      </c>
      <c r="L496" s="55">
        <f>MAX(0,'Data Exhibit-2'!$C496-'Data Exhibit-2'!$B496*'Data Exhibit-2'!$J496)</f>
        <v>157.9146096</v>
      </c>
      <c r="M496" s="54">
        <f>'Data Exhibit-2'!$L496/'Data Exhibit-2'!$B496</f>
        <v>18.0479908</v>
      </c>
      <c r="N496" s="55">
        <f>IF(AND(('Data Exhibit-2'!$M496&gt;0),('Data Exhibit-2'!$H496&lt;30)),1,0)</f>
        <v>0</v>
      </c>
      <c r="O496" s="55">
        <f>'Data Exhibit-2'!$N496*'Data Exhibit-2'!$L496</f>
        <v>0</v>
      </c>
    </row>
    <row r="497" ht="12.0" customHeight="1">
      <c r="A497" s="53">
        <v>19197.776843730895</v>
      </c>
      <c r="B497" s="54">
        <v>16.233888469999997</v>
      </c>
      <c r="C497" s="54">
        <v>855.5766687528846</v>
      </c>
      <c r="D497" s="55">
        <v>10.0</v>
      </c>
      <c r="E497" s="56">
        <v>0.5</v>
      </c>
      <c r="F497" s="55">
        <v>0.83</v>
      </c>
      <c r="G497" s="55">
        <v>1.52</v>
      </c>
      <c r="H497" s="55">
        <v>73.0</v>
      </c>
      <c r="I497" s="57"/>
      <c r="J497" s="55">
        <f>('Data Exhibit-2'!$D497+'Data Exhibit-2'!$D497*'Data Exhibit-2'!$E497)*'Data Exhibit-2'!$G497</f>
        <v>22.8</v>
      </c>
      <c r="K497" s="55">
        <f>MAX(0,('Data Exhibit-2'!$B497*J497-'Data Exhibit-2'!$C497)/'Data Exhibit-2'!$B497)</f>
        <v>0</v>
      </c>
      <c r="L497" s="55">
        <f>MAX(0,'Data Exhibit-2'!$C497-'Data Exhibit-2'!$B497*'Data Exhibit-2'!$J497)</f>
        <v>485.4440116</v>
      </c>
      <c r="M497" s="54">
        <f>'Data Exhibit-2'!$L497/'Data Exhibit-2'!$B497</f>
        <v>29.90312595</v>
      </c>
      <c r="N497" s="55">
        <f>IF(AND(('Data Exhibit-2'!$M497&gt;0),('Data Exhibit-2'!$H497&lt;30)),1,0)</f>
        <v>0</v>
      </c>
      <c r="O497" s="55">
        <f>'Data Exhibit-2'!$N497*'Data Exhibit-2'!$L497</f>
        <v>0</v>
      </c>
    </row>
    <row r="498" ht="12.0" customHeight="1">
      <c r="A498" s="53">
        <v>38559.74416699744</v>
      </c>
      <c r="B498" s="54">
        <v>13.827569769999998</v>
      </c>
      <c r="C498" s="54">
        <v>68.29657410137914</v>
      </c>
      <c r="D498" s="55">
        <v>10.0</v>
      </c>
      <c r="E498" s="56">
        <v>-0.2</v>
      </c>
      <c r="F498" s="55">
        <v>0.75</v>
      </c>
      <c r="G498" s="55">
        <v>0.25</v>
      </c>
      <c r="H498" s="55">
        <v>30.0</v>
      </c>
      <c r="I498" s="57"/>
      <c r="J498" s="55">
        <f>('Data Exhibit-2'!$D498+'Data Exhibit-2'!$D498*'Data Exhibit-2'!$E498)*'Data Exhibit-2'!$G498</f>
        <v>2</v>
      </c>
      <c r="K498" s="55">
        <f>MAX(0,('Data Exhibit-2'!$B498*J498-'Data Exhibit-2'!$C498)/'Data Exhibit-2'!$B498)</f>
        <v>0</v>
      </c>
      <c r="L498" s="55">
        <f>MAX(0,'Data Exhibit-2'!$C498-'Data Exhibit-2'!$B498*'Data Exhibit-2'!$J498)</f>
        <v>40.64143456</v>
      </c>
      <c r="M498" s="54">
        <f>'Data Exhibit-2'!$L498/'Data Exhibit-2'!$B498</f>
        <v>2.939159609</v>
      </c>
      <c r="N498" s="55">
        <f>IF(AND(('Data Exhibit-2'!$M498&gt;0),('Data Exhibit-2'!$H498&lt;30)),1,0)</f>
        <v>0</v>
      </c>
      <c r="O498" s="55">
        <f>'Data Exhibit-2'!$N498*'Data Exhibit-2'!$L498</f>
        <v>0</v>
      </c>
    </row>
    <row r="499" ht="12.0" customHeight="1">
      <c r="A499" s="53">
        <v>41967.30896940433</v>
      </c>
      <c r="B499" s="54">
        <v>96.55022328999999</v>
      </c>
      <c r="C499" s="54">
        <v>920.3923519899074</v>
      </c>
      <c r="D499" s="55">
        <v>10.0</v>
      </c>
      <c r="E499" s="56">
        <v>0.8</v>
      </c>
      <c r="F499" s="55">
        <v>0.82</v>
      </c>
      <c r="G499" s="55">
        <v>0.25</v>
      </c>
      <c r="H499" s="55">
        <v>66.0</v>
      </c>
      <c r="I499" s="57"/>
      <c r="J499" s="55">
        <f>('Data Exhibit-2'!$D499+'Data Exhibit-2'!$D499*'Data Exhibit-2'!$E499)*'Data Exhibit-2'!$G499</f>
        <v>4.5</v>
      </c>
      <c r="K499" s="55">
        <f>MAX(0,('Data Exhibit-2'!$B499*J499-'Data Exhibit-2'!$C499)/'Data Exhibit-2'!$B499)</f>
        <v>0</v>
      </c>
      <c r="L499" s="55">
        <f>MAX(0,'Data Exhibit-2'!$C499-'Data Exhibit-2'!$B499*'Data Exhibit-2'!$J499)</f>
        <v>485.9163472</v>
      </c>
      <c r="M499" s="54">
        <f>'Data Exhibit-2'!$L499/'Data Exhibit-2'!$B499</f>
        <v>5.032783256</v>
      </c>
      <c r="N499" s="55">
        <f>IF(AND(('Data Exhibit-2'!$M499&gt;0),('Data Exhibit-2'!$H499&lt;30)),1,0)</f>
        <v>0</v>
      </c>
      <c r="O499" s="55">
        <f>'Data Exhibit-2'!$N499*'Data Exhibit-2'!$L499</f>
        <v>0</v>
      </c>
    </row>
    <row r="500" ht="12.0" customHeight="1">
      <c r="A500" s="53">
        <v>17682.881264557025</v>
      </c>
      <c r="B500" s="54">
        <v>86.89771916999999</v>
      </c>
      <c r="C500" s="54">
        <v>341.95071595123915</v>
      </c>
      <c r="D500" s="55">
        <v>10.0</v>
      </c>
      <c r="E500" s="56">
        <v>-0.7</v>
      </c>
      <c r="F500" s="55">
        <v>0.71</v>
      </c>
      <c r="G500" s="55">
        <v>0.25</v>
      </c>
      <c r="H500" s="55">
        <v>26.0</v>
      </c>
      <c r="I500" s="57"/>
      <c r="J500" s="55">
        <f>('Data Exhibit-2'!$D500+'Data Exhibit-2'!$D500*'Data Exhibit-2'!$E500)*'Data Exhibit-2'!$G500</f>
        <v>0.75</v>
      </c>
      <c r="K500" s="55">
        <f>MAX(0,('Data Exhibit-2'!$B500*J500-'Data Exhibit-2'!$C500)/'Data Exhibit-2'!$B500)</f>
        <v>0</v>
      </c>
      <c r="L500" s="55">
        <f>MAX(0,'Data Exhibit-2'!$C500-'Data Exhibit-2'!$B500*'Data Exhibit-2'!$J500)</f>
        <v>276.7774266</v>
      </c>
      <c r="M500" s="54">
        <f>'Data Exhibit-2'!$L500/'Data Exhibit-2'!$B500</f>
        <v>3.18509426</v>
      </c>
      <c r="N500" s="55">
        <f>IF(AND(('Data Exhibit-2'!$M500&gt;0),('Data Exhibit-2'!$H500&lt;30)),1,0)</f>
        <v>1</v>
      </c>
      <c r="O500" s="55">
        <f>'Data Exhibit-2'!$N500*'Data Exhibit-2'!$L500</f>
        <v>276.7774266</v>
      </c>
    </row>
    <row r="501" ht="12.0" customHeight="1">
      <c r="A501" s="53">
        <v>57244.614427304696</v>
      </c>
      <c r="B501" s="54">
        <v>223.17313555999996</v>
      </c>
      <c r="C501" s="54">
        <v>566.3179585401433</v>
      </c>
      <c r="D501" s="55">
        <v>10.0</v>
      </c>
      <c r="E501" s="56">
        <v>0.4</v>
      </c>
      <c r="F501" s="55">
        <v>1.0</v>
      </c>
      <c r="G501" s="55">
        <v>0.25</v>
      </c>
      <c r="H501" s="55">
        <v>26.0</v>
      </c>
      <c r="I501" s="57"/>
      <c r="J501" s="55">
        <f>('Data Exhibit-2'!$D501+'Data Exhibit-2'!$D501*'Data Exhibit-2'!$E501)*'Data Exhibit-2'!$G501</f>
        <v>3.5</v>
      </c>
      <c r="K501" s="55">
        <f>MAX(0,('Data Exhibit-2'!$B501*J501-'Data Exhibit-2'!$C501)/'Data Exhibit-2'!$B501)</f>
        <v>0.9624277375</v>
      </c>
      <c r="L501" s="55">
        <f>MAX(0,'Data Exhibit-2'!$C501-'Data Exhibit-2'!$B501*'Data Exhibit-2'!$J501)</f>
        <v>0</v>
      </c>
      <c r="M501" s="54">
        <f>'Data Exhibit-2'!$L501/'Data Exhibit-2'!$B501</f>
        <v>0</v>
      </c>
      <c r="N501" s="55">
        <f>IF(AND(('Data Exhibit-2'!$M501&gt;0),('Data Exhibit-2'!$H501&lt;30)),1,0)</f>
        <v>0</v>
      </c>
      <c r="O501" s="55">
        <f>'Data Exhibit-2'!$N501*'Data Exhibit-2'!$L501</f>
        <v>0</v>
      </c>
    </row>
    <row r="502" ht="12.0" customHeight="1">
      <c r="A502" s="53">
        <v>62023.60436473281</v>
      </c>
      <c r="B502" s="54">
        <v>5.999972749999999</v>
      </c>
      <c r="C502" s="54">
        <v>1304.1048688678297</v>
      </c>
      <c r="D502" s="55">
        <v>106.0</v>
      </c>
      <c r="E502" s="56">
        <v>-0.4</v>
      </c>
      <c r="F502" s="55">
        <v>0.83</v>
      </c>
      <c r="G502" s="55">
        <v>1.3</v>
      </c>
      <c r="H502" s="55">
        <v>44.0</v>
      </c>
      <c r="I502" s="57"/>
      <c r="J502" s="55">
        <f>('Data Exhibit-2'!$D502+'Data Exhibit-2'!$D502*'Data Exhibit-2'!$E502)*'Data Exhibit-2'!$G502</f>
        <v>82.68</v>
      </c>
      <c r="K502" s="55">
        <f>MAX(0,('Data Exhibit-2'!$B502*J502-'Data Exhibit-2'!$C502)/'Data Exhibit-2'!$B502)</f>
        <v>0</v>
      </c>
      <c r="L502" s="55">
        <f>MAX(0,'Data Exhibit-2'!$C502-'Data Exhibit-2'!$B502*'Data Exhibit-2'!$J502)</f>
        <v>808.0271219</v>
      </c>
      <c r="M502" s="54">
        <f>'Data Exhibit-2'!$L502/'Data Exhibit-2'!$B502</f>
        <v>134.6717986</v>
      </c>
      <c r="N502" s="55">
        <f>IF(AND(('Data Exhibit-2'!$M502&gt;0),('Data Exhibit-2'!$H502&lt;30)),1,0)</f>
        <v>0</v>
      </c>
      <c r="O502" s="55">
        <f>'Data Exhibit-2'!$N502*'Data Exhibit-2'!$L502</f>
        <v>0</v>
      </c>
    </row>
    <row r="503" ht="12.0" customHeight="1">
      <c r="A503" s="53">
        <v>67684.27079752921</v>
      </c>
      <c r="B503" s="54">
        <v>5.168901429999999</v>
      </c>
      <c r="C503" s="54">
        <v>6415.652651809252</v>
      </c>
      <c r="D503" s="55">
        <v>170.0</v>
      </c>
      <c r="E503" s="56">
        <v>-0.7</v>
      </c>
      <c r="F503" s="55">
        <v>0.9</v>
      </c>
      <c r="G503" s="55">
        <v>1.68</v>
      </c>
      <c r="H503" s="55">
        <v>101.0</v>
      </c>
      <c r="I503" s="57"/>
      <c r="J503" s="55">
        <f>('Data Exhibit-2'!$D503+'Data Exhibit-2'!$D503*'Data Exhibit-2'!$E503)*'Data Exhibit-2'!$G503</f>
        <v>85.68</v>
      </c>
      <c r="K503" s="55">
        <f>MAX(0,('Data Exhibit-2'!$B503*J503-'Data Exhibit-2'!$C503)/'Data Exhibit-2'!$B503)</f>
        <v>0</v>
      </c>
      <c r="L503" s="55">
        <f>MAX(0,'Data Exhibit-2'!$C503-'Data Exhibit-2'!$B503*'Data Exhibit-2'!$J503)</f>
        <v>5972.781177</v>
      </c>
      <c r="M503" s="54">
        <f>'Data Exhibit-2'!$L503/'Data Exhibit-2'!$B503</f>
        <v>1155.52236</v>
      </c>
      <c r="N503" s="55">
        <f>IF(AND(('Data Exhibit-2'!$M503&gt;0),('Data Exhibit-2'!$H503&lt;30)),1,0)</f>
        <v>0</v>
      </c>
      <c r="O503" s="55">
        <f>'Data Exhibit-2'!$N503*'Data Exhibit-2'!$L503</f>
        <v>0</v>
      </c>
    </row>
    <row r="504" ht="12.0" customHeight="1">
      <c r="A504" s="53">
        <v>99188.33387157595</v>
      </c>
      <c r="B504" s="54">
        <v>16.13299843</v>
      </c>
      <c r="C504" s="54">
        <v>1067.1106931990644</v>
      </c>
      <c r="D504" s="55">
        <v>42.0</v>
      </c>
      <c r="E504" s="56">
        <v>0.6</v>
      </c>
      <c r="F504" s="55">
        <v>1.0</v>
      </c>
      <c r="G504" s="55">
        <v>1.16</v>
      </c>
      <c r="H504" s="55">
        <v>41.0</v>
      </c>
      <c r="I504" s="57"/>
      <c r="J504" s="55">
        <f>('Data Exhibit-2'!$D504+'Data Exhibit-2'!$D504*'Data Exhibit-2'!$E504)*'Data Exhibit-2'!$G504</f>
        <v>77.952</v>
      </c>
      <c r="K504" s="55">
        <f>MAX(0,('Data Exhibit-2'!$B504*J504-'Data Exhibit-2'!$C504)/'Data Exhibit-2'!$B504)</f>
        <v>11.80740215</v>
      </c>
      <c r="L504" s="55">
        <f>MAX(0,'Data Exhibit-2'!$C504-'Data Exhibit-2'!$B504*'Data Exhibit-2'!$J504)</f>
        <v>0</v>
      </c>
      <c r="M504" s="54">
        <f>'Data Exhibit-2'!$L504/'Data Exhibit-2'!$B504</f>
        <v>0</v>
      </c>
      <c r="N504" s="55">
        <f>IF(AND(('Data Exhibit-2'!$M504&gt;0),('Data Exhibit-2'!$H504&lt;30)),1,0)</f>
        <v>0</v>
      </c>
      <c r="O504" s="55">
        <f>'Data Exhibit-2'!$N504*'Data Exhibit-2'!$L504</f>
        <v>0</v>
      </c>
    </row>
    <row r="505" ht="12.0" customHeight="1">
      <c r="A505" s="53">
        <v>94413.99110757484</v>
      </c>
      <c r="B505" s="54">
        <v>19.471609589999996</v>
      </c>
      <c r="C505" s="54">
        <v>81.05153439739807</v>
      </c>
      <c r="D505" s="55">
        <v>10.0</v>
      </c>
      <c r="E505" s="56">
        <v>1.2</v>
      </c>
      <c r="F505" s="55">
        <v>0.82</v>
      </c>
      <c r="G505" s="55">
        <v>0.25</v>
      </c>
      <c r="H505" s="55">
        <v>30.0</v>
      </c>
      <c r="I505" s="57"/>
      <c r="J505" s="55">
        <f>('Data Exhibit-2'!$D505+'Data Exhibit-2'!$D505*'Data Exhibit-2'!$E505)*'Data Exhibit-2'!$G505</f>
        <v>5.5</v>
      </c>
      <c r="K505" s="55">
        <f>MAX(0,('Data Exhibit-2'!$B505*J505-'Data Exhibit-2'!$C505)/'Data Exhibit-2'!$B505)</f>
        <v>1.337450724</v>
      </c>
      <c r="L505" s="55">
        <f>MAX(0,'Data Exhibit-2'!$C505-'Data Exhibit-2'!$B505*'Data Exhibit-2'!$J505)</f>
        <v>0</v>
      </c>
      <c r="M505" s="54">
        <f>'Data Exhibit-2'!$L505/'Data Exhibit-2'!$B505</f>
        <v>0</v>
      </c>
      <c r="N505" s="55">
        <f>IF(AND(('Data Exhibit-2'!$M505&gt;0),('Data Exhibit-2'!$H505&lt;30)),1,0)</f>
        <v>0</v>
      </c>
      <c r="O505" s="55">
        <f>'Data Exhibit-2'!$N505*'Data Exhibit-2'!$L505</f>
        <v>0</v>
      </c>
    </row>
    <row r="506" ht="12.0" customHeight="1">
      <c r="A506" s="53">
        <v>18407.774634569218</v>
      </c>
      <c r="B506" s="54">
        <v>8.61820749</v>
      </c>
      <c r="C506" s="54">
        <v>89.63338985987363</v>
      </c>
      <c r="D506" s="55">
        <v>42.0</v>
      </c>
      <c r="E506" s="56">
        <v>0.4</v>
      </c>
      <c r="F506" s="55">
        <v>0.87</v>
      </c>
      <c r="G506" s="55">
        <v>0.25</v>
      </c>
      <c r="H506" s="55">
        <v>16.0</v>
      </c>
      <c r="I506" s="57"/>
      <c r="J506" s="55">
        <f>('Data Exhibit-2'!$D506+'Data Exhibit-2'!$D506*'Data Exhibit-2'!$E506)*'Data Exhibit-2'!$G506</f>
        <v>14.7</v>
      </c>
      <c r="K506" s="55">
        <f>MAX(0,('Data Exhibit-2'!$B506*J506-'Data Exhibit-2'!$C506)/'Data Exhibit-2'!$B506)</f>
        <v>4.299532157</v>
      </c>
      <c r="L506" s="55">
        <f>MAX(0,'Data Exhibit-2'!$C506-'Data Exhibit-2'!$B506*'Data Exhibit-2'!$J506)</f>
        <v>0</v>
      </c>
      <c r="M506" s="54">
        <f>'Data Exhibit-2'!$L506/'Data Exhibit-2'!$B506</f>
        <v>0</v>
      </c>
      <c r="N506" s="55">
        <f>IF(AND(('Data Exhibit-2'!$M506&gt;0),('Data Exhibit-2'!$H506&lt;30)),1,0)</f>
        <v>0</v>
      </c>
      <c r="O506" s="55">
        <f>'Data Exhibit-2'!$N506*'Data Exhibit-2'!$L506</f>
        <v>0</v>
      </c>
    </row>
    <row r="507" ht="12.0" customHeight="1">
      <c r="A507" s="53">
        <v>34253.56361119901</v>
      </c>
      <c r="B507" s="54">
        <v>12.192397589999999</v>
      </c>
      <c r="C507" s="54">
        <v>284.5800779331011</v>
      </c>
      <c r="D507" s="55">
        <v>18.0</v>
      </c>
      <c r="E507" s="56">
        <v>-0.4</v>
      </c>
      <c r="F507" s="55">
        <v>0.94</v>
      </c>
      <c r="G507" s="55">
        <v>1.04</v>
      </c>
      <c r="H507" s="55">
        <v>30.0</v>
      </c>
      <c r="I507" s="57"/>
      <c r="J507" s="55">
        <f>('Data Exhibit-2'!$D507+'Data Exhibit-2'!$D507*'Data Exhibit-2'!$E507)*'Data Exhibit-2'!$G507</f>
        <v>11.232</v>
      </c>
      <c r="K507" s="55">
        <f>MAX(0,('Data Exhibit-2'!$B507*J507-'Data Exhibit-2'!$C507)/'Data Exhibit-2'!$B507)</f>
        <v>0</v>
      </c>
      <c r="L507" s="55">
        <f>MAX(0,'Data Exhibit-2'!$C507-'Data Exhibit-2'!$B507*'Data Exhibit-2'!$J507)</f>
        <v>147.6350682</v>
      </c>
      <c r="M507" s="54">
        <f>'Data Exhibit-2'!$L507/'Data Exhibit-2'!$B507</f>
        <v>12.10878067</v>
      </c>
      <c r="N507" s="55">
        <f>IF(AND(('Data Exhibit-2'!$M507&gt;0),('Data Exhibit-2'!$H507&lt;30)),1,0)</f>
        <v>0</v>
      </c>
      <c r="O507" s="55">
        <f>'Data Exhibit-2'!$N507*'Data Exhibit-2'!$L507</f>
        <v>0</v>
      </c>
    </row>
    <row r="508" ht="12.0" customHeight="1">
      <c r="A508" s="53">
        <v>52795.08937004315</v>
      </c>
      <c r="B508" s="54">
        <v>92.88</v>
      </c>
      <c r="C508" s="54">
        <v>1120.4947643999997</v>
      </c>
      <c r="D508" s="55">
        <v>10.0</v>
      </c>
      <c r="E508" s="56">
        <v>0.2</v>
      </c>
      <c r="F508" s="55">
        <v>1.0</v>
      </c>
      <c r="G508" s="55">
        <v>1.23</v>
      </c>
      <c r="H508" s="55">
        <v>31.0</v>
      </c>
      <c r="I508" s="57"/>
      <c r="J508" s="55">
        <f>('Data Exhibit-2'!$D508+'Data Exhibit-2'!$D508*'Data Exhibit-2'!$E508)*'Data Exhibit-2'!$G508</f>
        <v>14.76</v>
      </c>
      <c r="K508" s="55">
        <f>MAX(0,('Data Exhibit-2'!$B508*J508-'Data Exhibit-2'!$C508)/'Data Exhibit-2'!$B508)</f>
        <v>2.696102881</v>
      </c>
      <c r="L508" s="55">
        <f>MAX(0,'Data Exhibit-2'!$C508-'Data Exhibit-2'!$B508*'Data Exhibit-2'!$J508)</f>
        <v>0</v>
      </c>
      <c r="M508" s="54">
        <f>'Data Exhibit-2'!$L508/'Data Exhibit-2'!$B508</f>
        <v>0</v>
      </c>
      <c r="N508" s="55">
        <f>IF(AND(('Data Exhibit-2'!$M508&gt;0),('Data Exhibit-2'!$H508&lt;30)),1,0)</f>
        <v>0</v>
      </c>
      <c r="O508" s="55">
        <f>'Data Exhibit-2'!$N508*'Data Exhibit-2'!$L508</f>
        <v>0</v>
      </c>
    </row>
    <row r="509" ht="12.0" customHeight="1">
      <c r="A509" s="53">
        <v>23447.4464124642</v>
      </c>
      <c r="B509" s="54">
        <v>7.8112854</v>
      </c>
      <c r="C509" s="54">
        <v>1023.2186386212838</v>
      </c>
      <c r="D509" s="55">
        <v>34.0</v>
      </c>
      <c r="E509" s="56">
        <v>-0.4</v>
      </c>
      <c r="F509" s="55">
        <v>1.0</v>
      </c>
      <c r="G509" s="55">
        <v>1.26</v>
      </c>
      <c r="H509" s="55">
        <v>61.0</v>
      </c>
      <c r="I509" s="57"/>
      <c r="J509" s="55">
        <f>('Data Exhibit-2'!$D509+'Data Exhibit-2'!$D509*'Data Exhibit-2'!$E509)*'Data Exhibit-2'!$G509</f>
        <v>25.704</v>
      </c>
      <c r="K509" s="55">
        <f>MAX(0,('Data Exhibit-2'!$B509*J509-'Data Exhibit-2'!$C509)/'Data Exhibit-2'!$B509)</f>
        <v>0</v>
      </c>
      <c r="L509" s="55">
        <f>MAX(0,'Data Exhibit-2'!$C509-'Data Exhibit-2'!$B509*'Data Exhibit-2'!$J509)</f>
        <v>822.4373587</v>
      </c>
      <c r="M509" s="54">
        <f>'Data Exhibit-2'!$L509/'Data Exhibit-2'!$B509</f>
        <v>105.288351</v>
      </c>
      <c r="N509" s="55">
        <f>IF(AND(('Data Exhibit-2'!$M509&gt;0),('Data Exhibit-2'!$H509&lt;30)),1,0)</f>
        <v>0</v>
      </c>
      <c r="O509" s="55">
        <f>'Data Exhibit-2'!$N509*'Data Exhibit-2'!$L509</f>
        <v>0</v>
      </c>
    </row>
    <row r="510" ht="12.0" customHeight="1">
      <c r="A510" s="53">
        <v>70200.57051699015</v>
      </c>
      <c r="B510" s="54">
        <v>16.05684328</v>
      </c>
      <c r="C510" s="54">
        <v>234.27165772755504</v>
      </c>
      <c r="D510" s="55">
        <v>10.0</v>
      </c>
      <c r="E510" s="56">
        <v>-0.1</v>
      </c>
      <c r="F510" s="55">
        <v>1.0</v>
      </c>
      <c r="G510" s="55">
        <v>1.59</v>
      </c>
      <c r="H510" s="55">
        <v>23.0</v>
      </c>
      <c r="I510" s="57"/>
      <c r="J510" s="55">
        <f>('Data Exhibit-2'!$D510+'Data Exhibit-2'!$D510*'Data Exhibit-2'!$E510)*'Data Exhibit-2'!$G510</f>
        <v>14.31</v>
      </c>
      <c r="K510" s="55">
        <f>MAX(0,('Data Exhibit-2'!$B510*J510-'Data Exhibit-2'!$C510)/'Data Exhibit-2'!$B510)</f>
        <v>0</v>
      </c>
      <c r="L510" s="55">
        <f>MAX(0,'Data Exhibit-2'!$C510-'Data Exhibit-2'!$B510*'Data Exhibit-2'!$J510)</f>
        <v>4.498230391</v>
      </c>
      <c r="M510" s="54">
        <f>'Data Exhibit-2'!$L510/'Data Exhibit-2'!$B510</f>
        <v>0.28014413</v>
      </c>
      <c r="N510" s="55">
        <f>IF(AND(('Data Exhibit-2'!$M510&gt;0),('Data Exhibit-2'!$H510&lt;30)),1,0)</f>
        <v>1</v>
      </c>
      <c r="O510" s="55">
        <f>'Data Exhibit-2'!$N510*'Data Exhibit-2'!$L510</f>
        <v>4.498230391</v>
      </c>
    </row>
    <row r="511" ht="12.0" customHeight="1">
      <c r="A511" s="53">
        <v>67748.83663971539</v>
      </c>
      <c r="B511" s="54">
        <v>11.784285879999999</v>
      </c>
      <c r="C511" s="54">
        <v>157.04892160938178</v>
      </c>
      <c r="D511" s="55">
        <v>10.0</v>
      </c>
      <c r="E511" s="56">
        <v>1.5</v>
      </c>
      <c r="F511" s="55">
        <v>0.71</v>
      </c>
      <c r="G511" s="55">
        <v>1.03</v>
      </c>
      <c r="H511" s="55">
        <v>30.0</v>
      </c>
      <c r="I511" s="57"/>
      <c r="J511" s="55">
        <f>('Data Exhibit-2'!$D511+'Data Exhibit-2'!$D511*'Data Exhibit-2'!$E511)*'Data Exhibit-2'!$G511</f>
        <v>25.75</v>
      </c>
      <c r="K511" s="55">
        <f>MAX(0,('Data Exhibit-2'!$B511*J511-'Data Exhibit-2'!$C511)/'Data Exhibit-2'!$B511)</f>
        <v>12.42302175</v>
      </c>
      <c r="L511" s="55">
        <f>MAX(0,'Data Exhibit-2'!$C511-'Data Exhibit-2'!$B511*'Data Exhibit-2'!$J511)</f>
        <v>0</v>
      </c>
      <c r="M511" s="54">
        <f>'Data Exhibit-2'!$L511/'Data Exhibit-2'!$B511</f>
        <v>0</v>
      </c>
      <c r="N511" s="55">
        <f>IF(AND(('Data Exhibit-2'!$M511&gt;0),('Data Exhibit-2'!$H511&lt;30)),1,0)</f>
        <v>0</v>
      </c>
      <c r="O511" s="55">
        <f>'Data Exhibit-2'!$N511*'Data Exhibit-2'!$L511</f>
        <v>0</v>
      </c>
    </row>
    <row r="512" ht="12.0" customHeight="1">
      <c r="A512" s="53">
        <v>6591.650063950494</v>
      </c>
      <c r="B512" s="54">
        <v>23.24488367</v>
      </c>
      <c r="C512" s="54">
        <v>234.78138803941013</v>
      </c>
      <c r="D512" s="55">
        <v>18.0</v>
      </c>
      <c r="E512" s="56">
        <v>-0.4</v>
      </c>
      <c r="F512" s="55">
        <v>1.0</v>
      </c>
      <c r="G512" s="55">
        <v>0.87</v>
      </c>
      <c r="H512" s="55">
        <v>16.0</v>
      </c>
      <c r="I512" s="57"/>
      <c r="J512" s="55">
        <f>('Data Exhibit-2'!$D512+'Data Exhibit-2'!$D512*'Data Exhibit-2'!$E512)*'Data Exhibit-2'!$G512</f>
        <v>9.396</v>
      </c>
      <c r="K512" s="55">
        <f>MAX(0,('Data Exhibit-2'!$B512*J512-'Data Exhibit-2'!$C512)/'Data Exhibit-2'!$B512)</f>
        <v>0</v>
      </c>
      <c r="L512" s="55">
        <f>MAX(0,'Data Exhibit-2'!$C512-'Data Exhibit-2'!$B512*'Data Exhibit-2'!$J512)</f>
        <v>16.37246108</v>
      </c>
      <c r="M512" s="54">
        <f>'Data Exhibit-2'!$L512/'Data Exhibit-2'!$B512</f>
        <v>0.7043468708</v>
      </c>
      <c r="N512" s="55">
        <f>IF(AND(('Data Exhibit-2'!$M512&gt;0),('Data Exhibit-2'!$H512&lt;30)),1,0)</f>
        <v>1</v>
      </c>
      <c r="O512" s="55">
        <f>'Data Exhibit-2'!$N512*'Data Exhibit-2'!$L512</f>
        <v>16.37246108</v>
      </c>
    </row>
    <row r="513" ht="12.0" customHeight="1">
      <c r="A513" s="53">
        <v>34117.21829005506</v>
      </c>
      <c r="B513" s="54">
        <v>5.07461189</v>
      </c>
      <c r="C513" s="54">
        <v>90.72276412421752</v>
      </c>
      <c r="D513" s="55">
        <v>34.0</v>
      </c>
      <c r="E513" s="56">
        <v>0.8</v>
      </c>
      <c r="F513" s="55">
        <v>1.0</v>
      </c>
      <c r="G513" s="55">
        <v>0.25</v>
      </c>
      <c r="H513" s="55">
        <v>30.0</v>
      </c>
      <c r="I513" s="57"/>
      <c r="J513" s="55">
        <f>('Data Exhibit-2'!$D513+'Data Exhibit-2'!$D513*'Data Exhibit-2'!$E513)*'Data Exhibit-2'!$G513</f>
        <v>15.3</v>
      </c>
      <c r="K513" s="55">
        <f>MAX(0,('Data Exhibit-2'!$B513*J513-'Data Exhibit-2'!$C513)/'Data Exhibit-2'!$B513)</f>
        <v>0</v>
      </c>
      <c r="L513" s="55">
        <f>MAX(0,'Data Exhibit-2'!$C513-'Data Exhibit-2'!$B513*'Data Exhibit-2'!$J513)</f>
        <v>13.08120221</v>
      </c>
      <c r="M513" s="54">
        <f>'Data Exhibit-2'!$L513/'Data Exhibit-2'!$B513</f>
        <v>2.577773925</v>
      </c>
      <c r="N513" s="55">
        <f>IF(AND(('Data Exhibit-2'!$M513&gt;0),('Data Exhibit-2'!$H513&lt;30)),1,0)</f>
        <v>0</v>
      </c>
      <c r="O513" s="55">
        <f>'Data Exhibit-2'!$N513*'Data Exhibit-2'!$L513</f>
        <v>0</v>
      </c>
    </row>
    <row r="514" ht="12.0" customHeight="1">
      <c r="A514" s="53">
        <v>35470.91724271194</v>
      </c>
      <c r="B514" s="54">
        <v>11.76087625</v>
      </c>
      <c r="C514" s="54">
        <v>181.1433888605</v>
      </c>
      <c r="D514" s="55">
        <v>74.0</v>
      </c>
      <c r="E514" s="56">
        <v>-0.4</v>
      </c>
      <c r="F514" s="55">
        <v>1.0</v>
      </c>
      <c r="G514" s="55">
        <v>0.25</v>
      </c>
      <c r="H514" s="55">
        <v>16.0</v>
      </c>
      <c r="I514" s="57"/>
      <c r="J514" s="55">
        <f>('Data Exhibit-2'!$D514+'Data Exhibit-2'!$D514*'Data Exhibit-2'!$E514)*'Data Exhibit-2'!$G514</f>
        <v>11.1</v>
      </c>
      <c r="K514" s="55">
        <f>MAX(0,('Data Exhibit-2'!$B514*J514-'Data Exhibit-2'!$C514)/'Data Exhibit-2'!$B514)</f>
        <v>0</v>
      </c>
      <c r="L514" s="55">
        <f>MAX(0,'Data Exhibit-2'!$C514-'Data Exhibit-2'!$B514*'Data Exhibit-2'!$J514)</f>
        <v>50.59766249</v>
      </c>
      <c r="M514" s="54">
        <f>'Data Exhibit-2'!$L514/'Data Exhibit-2'!$B514</f>
        <v>4.302201759</v>
      </c>
      <c r="N514" s="55">
        <f>IF(AND(('Data Exhibit-2'!$M514&gt;0),('Data Exhibit-2'!$H514&lt;30)),1,0)</f>
        <v>1</v>
      </c>
      <c r="O514" s="55">
        <f>'Data Exhibit-2'!$N514*'Data Exhibit-2'!$L514</f>
        <v>50.59766249</v>
      </c>
    </row>
    <row r="515" ht="12.0" customHeight="1">
      <c r="A515" s="53">
        <v>96716.71530145989</v>
      </c>
      <c r="B515" s="54">
        <v>9.07920404</v>
      </c>
      <c r="C515" s="54">
        <v>501.62361220056385</v>
      </c>
      <c r="D515" s="55">
        <v>66.0</v>
      </c>
      <c r="E515" s="56">
        <v>-0.6</v>
      </c>
      <c r="F515" s="55">
        <v>0.78</v>
      </c>
      <c r="G515" s="55">
        <v>1.23</v>
      </c>
      <c r="H515" s="55">
        <v>16.0</v>
      </c>
      <c r="I515" s="57"/>
      <c r="J515" s="55">
        <f>('Data Exhibit-2'!$D515+'Data Exhibit-2'!$D515*'Data Exhibit-2'!$E515)*'Data Exhibit-2'!$G515</f>
        <v>32.472</v>
      </c>
      <c r="K515" s="55">
        <f>MAX(0,('Data Exhibit-2'!$B515*J515-'Data Exhibit-2'!$C515)/'Data Exhibit-2'!$B515)</f>
        <v>0</v>
      </c>
      <c r="L515" s="55">
        <f>MAX(0,'Data Exhibit-2'!$C515-'Data Exhibit-2'!$B515*'Data Exhibit-2'!$J515)</f>
        <v>206.8036986</v>
      </c>
      <c r="M515" s="54">
        <f>'Data Exhibit-2'!$L515/'Data Exhibit-2'!$B515</f>
        <v>22.77773445</v>
      </c>
      <c r="N515" s="55">
        <f>IF(AND(('Data Exhibit-2'!$M515&gt;0),('Data Exhibit-2'!$H515&lt;30)),1,0)</f>
        <v>1</v>
      </c>
      <c r="O515" s="55">
        <f>'Data Exhibit-2'!$N515*'Data Exhibit-2'!$L515</f>
        <v>206.8036986</v>
      </c>
    </row>
    <row r="516" ht="12.0" customHeight="1">
      <c r="A516" s="53">
        <v>93158.66933211051</v>
      </c>
      <c r="B516" s="54">
        <v>13.45454133</v>
      </c>
      <c r="C516" s="54">
        <v>151.54263071026</v>
      </c>
      <c r="D516" s="55">
        <v>10.0</v>
      </c>
      <c r="E516" s="56">
        <v>1.5</v>
      </c>
      <c r="F516" s="55">
        <v>1.0</v>
      </c>
      <c r="G516" s="55">
        <v>0.87</v>
      </c>
      <c r="H516" s="55">
        <v>31.0</v>
      </c>
      <c r="I516" s="57"/>
      <c r="J516" s="55">
        <f>('Data Exhibit-2'!$D516+'Data Exhibit-2'!$D516*'Data Exhibit-2'!$E516)*'Data Exhibit-2'!$G516</f>
        <v>21.75</v>
      </c>
      <c r="K516" s="55">
        <f>MAX(0,('Data Exhibit-2'!$B516*J516-'Data Exhibit-2'!$C516)/'Data Exhibit-2'!$B516)</f>
        <v>10.48669291</v>
      </c>
      <c r="L516" s="55">
        <f>MAX(0,'Data Exhibit-2'!$C516-'Data Exhibit-2'!$B516*'Data Exhibit-2'!$J516)</f>
        <v>0</v>
      </c>
      <c r="M516" s="54">
        <f>'Data Exhibit-2'!$L516/'Data Exhibit-2'!$B516</f>
        <v>0</v>
      </c>
      <c r="N516" s="55">
        <f>IF(AND(('Data Exhibit-2'!$M516&gt;0),('Data Exhibit-2'!$H516&lt;30)),1,0)</f>
        <v>0</v>
      </c>
      <c r="O516" s="55">
        <f>'Data Exhibit-2'!$N516*'Data Exhibit-2'!$L516</f>
        <v>0</v>
      </c>
    </row>
    <row r="517" ht="12.0" customHeight="1">
      <c r="A517" s="53">
        <v>39214.33263038443</v>
      </c>
      <c r="B517" s="54">
        <v>5.082995599999999</v>
      </c>
      <c r="C517" s="54">
        <v>247.37331181204402</v>
      </c>
      <c r="D517" s="55">
        <v>42.0</v>
      </c>
      <c r="E517" s="56">
        <v>-0.2</v>
      </c>
      <c r="F517" s="55">
        <v>0.82</v>
      </c>
      <c r="G517" s="55">
        <v>1.8</v>
      </c>
      <c r="H517" s="55">
        <v>15.0</v>
      </c>
      <c r="I517" s="57"/>
      <c r="J517" s="55">
        <f>('Data Exhibit-2'!$D517+'Data Exhibit-2'!$D517*'Data Exhibit-2'!$E517)*'Data Exhibit-2'!$G517</f>
        <v>60.48</v>
      </c>
      <c r="K517" s="55">
        <f>MAX(0,('Data Exhibit-2'!$B517*J517-'Data Exhibit-2'!$C517)/'Data Exhibit-2'!$B517)</f>
        <v>11.81316428</v>
      </c>
      <c r="L517" s="55">
        <f>MAX(0,'Data Exhibit-2'!$C517-'Data Exhibit-2'!$B517*'Data Exhibit-2'!$J517)</f>
        <v>0</v>
      </c>
      <c r="M517" s="54">
        <f>'Data Exhibit-2'!$L517/'Data Exhibit-2'!$B517</f>
        <v>0</v>
      </c>
      <c r="N517" s="55">
        <f>IF(AND(('Data Exhibit-2'!$M517&gt;0),('Data Exhibit-2'!$H517&lt;30)),1,0)</f>
        <v>0</v>
      </c>
      <c r="O517" s="55">
        <f>'Data Exhibit-2'!$N517*'Data Exhibit-2'!$L517</f>
        <v>0</v>
      </c>
    </row>
    <row r="518" ht="12.0" customHeight="1">
      <c r="A518" s="53">
        <v>7120.092626688035</v>
      </c>
      <c r="B518" s="54">
        <v>5.715125699999999</v>
      </c>
      <c r="C518" s="54">
        <v>17.24694021943644</v>
      </c>
      <c r="D518" s="55">
        <v>10.0</v>
      </c>
      <c r="E518" s="56">
        <v>0.8</v>
      </c>
      <c r="F518" s="55">
        <v>0.82</v>
      </c>
      <c r="G518" s="55">
        <v>0.25</v>
      </c>
      <c r="H518" s="55">
        <v>16.0</v>
      </c>
      <c r="I518" s="57"/>
      <c r="J518" s="55">
        <f>('Data Exhibit-2'!$D518+'Data Exhibit-2'!$D518*'Data Exhibit-2'!$E518)*'Data Exhibit-2'!$G518</f>
        <v>4.5</v>
      </c>
      <c r="K518" s="55">
        <f>MAX(0,('Data Exhibit-2'!$B518*J518-'Data Exhibit-2'!$C518)/'Data Exhibit-2'!$B518)</f>
        <v>1.482229066</v>
      </c>
      <c r="L518" s="55">
        <f>MAX(0,'Data Exhibit-2'!$C518-'Data Exhibit-2'!$B518*'Data Exhibit-2'!$J518)</f>
        <v>0</v>
      </c>
      <c r="M518" s="54">
        <f>'Data Exhibit-2'!$L518/'Data Exhibit-2'!$B518</f>
        <v>0</v>
      </c>
      <c r="N518" s="55">
        <f>IF(AND(('Data Exhibit-2'!$M518&gt;0),('Data Exhibit-2'!$H518&lt;30)),1,0)</f>
        <v>0</v>
      </c>
      <c r="O518" s="55">
        <f>'Data Exhibit-2'!$N518*'Data Exhibit-2'!$L518</f>
        <v>0</v>
      </c>
    </row>
    <row r="519" ht="12.0" customHeight="1">
      <c r="A519" s="53">
        <v>34784.80383087326</v>
      </c>
      <c r="B519" s="54">
        <v>51.20354</v>
      </c>
      <c r="C519" s="54">
        <v>375.2788128091256</v>
      </c>
      <c r="D519" s="55">
        <v>10.0</v>
      </c>
      <c r="E519" s="56">
        <v>0.8</v>
      </c>
      <c r="F519" s="55">
        <v>0.9</v>
      </c>
      <c r="G519" s="55">
        <v>0.25</v>
      </c>
      <c r="H519" s="55">
        <v>66.0</v>
      </c>
      <c r="I519" s="57"/>
      <c r="J519" s="55">
        <f>('Data Exhibit-2'!$D519+'Data Exhibit-2'!$D519*'Data Exhibit-2'!$E519)*'Data Exhibit-2'!$G519</f>
        <v>4.5</v>
      </c>
      <c r="K519" s="55">
        <f>MAX(0,('Data Exhibit-2'!$B519*J519-'Data Exhibit-2'!$C519)/'Data Exhibit-2'!$B519)</f>
        <v>0</v>
      </c>
      <c r="L519" s="55">
        <f>MAX(0,'Data Exhibit-2'!$C519-'Data Exhibit-2'!$B519*'Data Exhibit-2'!$J519)</f>
        <v>144.8628828</v>
      </c>
      <c r="M519" s="54">
        <f>'Data Exhibit-2'!$L519/'Data Exhibit-2'!$B519</f>
        <v>2.82915757</v>
      </c>
      <c r="N519" s="55">
        <f>IF(AND(('Data Exhibit-2'!$M519&gt;0),('Data Exhibit-2'!$H519&lt;30)),1,0)</f>
        <v>0</v>
      </c>
      <c r="O519" s="55">
        <f>'Data Exhibit-2'!$N519*'Data Exhibit-2'!$L519</f>
        <v>0</v>
      </c>
    </row>
    <row r="520" ht="12.0" customHeight="1">
      <c r="A520" s="53">
        <v>21448.01887114758</v>
      </c>
      <c r="B520" s="54">
        <v>23.03763141</v>
      </c>
      <c r="C520" s="54">
        <v>51.68089955456176</v>
      </c>
      <c r="D520" s="55">
        <v>18.0</v>
      </c>
      <c r="E520" s="56">
        <v>0.2</v>
      </c>
      <c r="F520" s="55">
        <v>1.0</v>
      </c>
      <c r="G520" s="55">
        <v>0.25</v>
      </c>
      <c r="H520" s="55">
        <v>11.0</v>
      </c>
      <c r="I520" s="57"/>
      <c r="J520" s="55">
        <f>('Data Exhibit-2'!$D520+'Data Exhibit-2'!$D520*'Data Exhibit-2'!$E520)*'Data Exhibit-2'!$G520</f>
        <v>5.4</v>
      </c>
      <c r="K520" s="55">
        <f>MAX(0,('Data Exhibit-2'!$B520*J520-'Data Exhibit-2'!$C520)/'Data Exhibit-2'!$B520)</f>
        <v>3.15667478</v>
      </c>
      <c r="L520" s="55">
        <f>MAX(0,'Data Exhibit-2'!$C520-'Data Exhibit-2'!$B520*'Data Exhibit-2'!$J520)</f>
        <v>0</v>
      </c>
      <c r="M520" s="54">
        <f>'Data Exhibit-2'!$L520/'Data Exhibit-2'!$B520</f>
        <v>0</v>
      </c>
      <c r="N520" s="55">
        <f>IF(AND(('Data Exhibit-2'!$M520&gt;0),('Data Exhibit-2'!$H520&lt;30)),1,0)</f>
        <v>0</v>
      </c>
      <c r="O520" s="55">
        <f>'Data Exhibit-2'!$N520*'Data Exhibit-2'!$L520</f>
        <v>0</v>
      </c>
    </row>
    <row r="521" ht="12.0" customHeight="1">
      <c r="A521" s="53">
        <v>89304.32348619141</v>
      </c>
      <c r="B521" s="54">
        <v>11.75291781</v>
      </c>
      <c r="C521" s="54">
        <v>44.039949654228</v>
      </c>
      <c r="D521" s="55">
        <v>18.0</v>
      </c>
      <c r="E521" s="56">
        <v>0.6</v>
      </c>
      <c r="F521" s="55">
        <v>1.0</v>
      </c>
      <c r="G521" s="55">
        <v>0.25</v>
      </c>
      <c r="H521" s="55">
        <v>16.0</v>
      </c>
      <c r="I521" s="57"/>
      <c r="J521" s="55">
        <f>('Data Exhibit-2'!$D521+'Data Exhibit-2'!$D521*'Data Exhibit-2'!$E521)*'Data Exhibit-2'!$G521</f>
        <v>7.2</v>
      </c>
      <c r="K521" s="55">
        <f>MAX(0,('Data Exhibit-2'!$B521*J521-'Data Exhibit-2'!$C521)/'Data Exhibit-2'!$B521)</f>
        <v>3.452849687</v>
      </c>
      <c r="L521" s="55">
        <f>MAX(0,'Data Exhibit-2'!$C521-'Data Exhibit-2'!$B521*'Data Exhibit-2'!$J521)</f>
        <v>0</v>
      </c>
      <c r="M521" s="54">
        <f>'Data Exhibit-2'!$L521/'Data Exhibit-2'!$B521</f>
        <v>0</v>
      </c>
      <c r="N521" s="55">
        <f>IF(AND(('Data Exhibit-2'!$M521&gt;0),('Data Exhibit-2'!$H521&lt;30)),1,0)</f>
        <v>0</v>
      </c>
      <c r="O521" s="55">
        <f>'Data Exhibit-2'!$N521*'Data Exhibit-2'!$L521</f>
        <v>0</v>
      </c>
    </row>
    <row r="522" ht="12.0" customHeight="1">
      <c r="A522" s="53">
        <v>40688.08368696877</v>
      </c>
      <c r="B522" s="54">
        <v>5.2700542</v>
      </c>
      <c r="C522" s="54">
        <v>69.45577728349333</v>
      </c>
      <c r="D522" s="55">
        <v>10.0</v>
      </c>
      <c r="E522" s="56">
        <v>-0.4</v>
      </c>
      <c r="F522" s="55">
        <v>1.0</v>
      </c>
      <c r="G522" s="55">
        <v>1.95</v>
      </c>
      <c r="H522" s="55">
        <v>16.0</v>
      </c>
      <c r="I522" s="57"/>
      <c r="J522" s="55">
        <f>('Data Exhibit-2'!$D522+'Data Exhibit-2'!$D522*'Data Exhibit-2'!$E522)*'Data Exhibit-2'!$G522</f>
        <v>11.7</v>
      </c>
      <c r="K522" s="55">
        <f>MAX(0,('Data Exhibit-2'!$B522*J522-'Data Exhibit-2'!$C522)/'Data Exhibit-2'!$B522)</f>
        <v>0</v>
      </c>
      <c r="L522" s="55">
        <f>MAX(0,'Data Exhibit-2'!$C522-'Data Exhibit-2'!$B522*'Data Exhibit-2'!$J522)</f>
        <v>7.796143143</v>
      </c>
      <c r="M522" s="54">
        <f>'Data Exhibit-2'!$L522/'Data Exhibit-2'!$B522</f>
        <v>1.479328836</v>
      </c>
      <c r="N522" s="55">
        <f>IF(AND(('Data Exhibit-2'!$M522&gt;0),('Data Exhibit-2'!$H522&lt;30)),1,0)</f>
        <v>1</v>
      </c>
      <c r="O522" s="55">
        <f>'Data Exhibit-2'!$N522*'Data Exhibit-2'!$L522</f>
        <v>7.796143143</v>
      </c>
    </row>
    <row r="523" ht="12.0" customHeight="1">
      <c r="A523" s="53">
        <v>13480.945539438071</v>
      </c>
      <c r="B523" s="54">
        <v>8.25442706</v>
      </c>
      <c r="C523" s="54">
        <v>509.73768715962933</v>
      </c>
      <c r="D523" s="55">
        <v>34.0</v>
      </c>
      <c r="E523" s="56">
        <v>0.2</v>
      </c>
      <c r="F523" s="55">
        <v>0.7</v>
      </c>
      <c r="G523" s="55">
        <v>1.91</v>
      </c>
      <c r="H523" s="55">
        <v>23.0</v>
      </c>
      <c r="I523" s="57"/>
      <c r="J523" s="55">
        <f>('Data Exhibit-2'!$D523+'Data Exhibit-2'!$D523*'Data Exhibit-2'!$E523)*'Data Exhibit-2'!$G523</f>
        <v>77.928</v>
      </c>
      <c r="K523" s="55">
        <f>MAX(0,('Data Exhibit-2'!$B523*J523-'Data Exhibit-2'!$C523)/'Data Exhibit-2'!$B523)</f>
        <v>16.17475129</v>
      </c>
      <c r="L523" s="55">
        <f>MAX(0,'Data Exhibit-2'!$C523-'Data Exhibit-2'!$B523*'Data Exhibit-2'!$J523)</f>
        <v>0</v>
      </c>
      <c r="M523" s="54">
        <f>'Data Exhibit-2'!$L523/'Data Exhibit-2'!$B523</f>
        <v>0</v>
      </c>
      <c r="N523" s="55">
        <f>IF(AND(('Data Exhibit-2'!$M523&gt;0),('Data Exhibit-2'!$H523&lt;30)),1,0)</f>
        <v>0</v>
      </c>
      <c r="O523" s="55">
        <f>'Data Exhibit-2'!$N523*'Data Exhibit-2'!$L523</f>
        <v>0</v>
      </c>
    </row>
    <row r="524" ht="12.0" customHeight="1">
      <c r="A524" s="53">
        <v>46869.79545300197</v>
      </c>
      <c r="B524" s="54">
        <v>13.34032</v>
      </c>
      <c r="C524" s="54">
        <v>402.9565925686961</v>
      </c>
      <c r="D524" s="55">
        <v>18.0</v>
      </c>
      <c r="E524" s="56">
        <v>1.2</v>
      </c>
      <c r="F524" s="55">
        <v>0.82</v>
      </c>
      <c r="G524" s="55">
        <v>1.09</v>
      </c>
      <c r="H524" s="55">
        <v>37.0</v>
      </c>
      <c r="I524" s="57"/>
      <c r="J524" s="55">
        <f>('Data Exhibit-2'!$D524+'Data Exhibit-2'!$D524*'Data Exhibit-2'!$E524)*'Data Exhibit-2'!$G524</f>
        <v>43.164</v>
      </c>
      <c r="K524" s="55">
        <f>MAX(0,('Data Exhibit-2'!$B524*J524-'Data Exhibit-2'!$C524)/'Data Exhibit-2'!$B524)</f>
        <v>12.95808346</v>
      </c>
      <c r="L524" s="55">
        <f>MAX(0,'Data Exhibit-2'!$C524-'Data Exhibit-2'!$B524*'Data Exhibit-2'!$J524)</f>
        <v>0</v>
      </c>
      <c r="M524" s="54">
        <f>'Data Exhibit-2'!$L524/'Data Exhibit-2'!$B524</f>
        <v>0</v>
      </c>
      <c r="N524" s="55">
        <f>IF(AND(('Data Exhibit-2'!$M524&gt;0),('Data Exhibit-2'!$H524&lt;30)),1,0)</f>
        <v>0</v>
      </c>
      <c r="O524" s="55">
        <f>'Data Exhibit-2'!$N524*'Data Exhibit-2'!$L524</f>
        <v>0</v>
      </c>
    </row>
    <row r="525" ht="12.0" customHeight="1">
      <c r="A525" s="53">
        <v>92010.48053795515</v>
      </c>
      <c r="B525" s="54">
        <v>8.23382748</v>
      </c>
      <c r="C525" s="54">
        <v>364.925876675957</v>
      </c>
      <c r="D525" s="55">
        <v>18.0</v>
      </c>
      <c r="E525" s="56">
        <v>-0.1</v>
      </c>
      <c r="F525" s="55">
        <v>0.82</v>
      </c>
      <c r="G525" s="55">
        <v>2.66</v>
      </c>
      <c r="H525" s="55">
        <v>23.0</v>
      </c>
      <c r="I525" s="57"/>
      <c r="J525" s="55">
        <f>('Data Exhibit-2'!$D525+'Data Exhibit-2'!$D525*'Data Exhibit-2'!$E525)*'Data Exhibit-2'!$G525</f>
        <v>43.092</v>
      </c>
      <c r="K525" s="55">
        <f>MAX(0,('Data Exhibit-2'!$B525*J525-'Data Exhibit-2'!$C525)/'Data Exhibit-2'!$B525)</f>
        <v>0</v>
      </c>
      <c r="L525" s="55">
        <f>MAX(0,'Data Exhibit-2'!$C525-'Data Exhibit-2'!$B525*'Data Exhibit-2'!$J525)</f>
        <v>10.11378291</v>
      </c>
      <c r="M525" s="54">
        <f>'Data Exhibit-2'!$L525/'Data Exhibit-2'!$B525</f>
        <v>1.228320964</v>
      </c>
      <c r="N525" s="55">
        <f>IF(AND(('Data Exhibit-2'!$M525&gt;0),('Data Exhibit-2'!$H525&lt;30)),1,0)</f>
        <v>1</v>
      </c>
      <c r="O525" s="55">
        <f>'Data Exhibit-2'!$N525*'Data Exhibit-2'!$L525</f>
        <v>10.11378291</v>
      </c>
    </row>
    <row r="526" ht="12.0" customHeight="1">
      <c r="A526" s="53">
        <v>38731.465072884355</v>
      </c>
      <c r="B526" s="54">
        <v>11.30886842</v>
      </c>
      <c r="C526" s="54">
        <v>34.19245981018084</v>
      </c>
      <c r="D526" s="55">
        <v>10.0</v>
      </c>
      <c r="E526" s="56">
        <v>0.8</v>
      </c>
      <c r="F526" s="55">
        <v>1.0</v>
      </c>
      <c r="G526" s="55">
        <v>0.25</v>
      </c>
      <c r="H526" s="55">
        <v>23.0</v>
      </c>
      <c r="I526" s="57"/>
      <c r="J526" s="55">
        <f>('Data Exhibit-2'!$D526+'Data Exhibit-2'!$D526*'Data Exhibit-2'!$E526)*'Data Exhibit-2'!$G526</f>
        <v>4.5</v>
      </c>
      <c r="K526" s="55">
        <f>MAX(0,('Data Exhibit-2'!$B526*J526-'Data Exhibit-2'!$C526)/'Data Exhibit-2'!$B526)</f>
        <v>1.476491499</v>
      </c>
      <c r="L526" s="55">
        <f>MAX(0,'Data Exhibit-2'!$C526-'Data Exhibit-2'!$B526*'Data Exhibit-2'!$J526)</f>
        <v>0</v>
      </c>
      <c r="M526" s="54">
        <f>'Data Exhibit-2'!$L526/'Data Exhibit-2'!$B526</f>
        <v>0</v>
      </c>
      <c r="N526" s="55">
        <f>IF(AND(('Data Exhibit-2'!$M526&gt;0),('Data Exhibit-2'!$H526&lt;30)),1,0)</f>
        <v>0</v>
      </c>
      <c r="O526" s="55">
        <f>'Data Exhibit-2'!$N526*'Data Exhibit-2'!$L526</f>
        <v>0</v>
      </c>
    </row>
    <row r="527" ht="12.0" customHeight="1">
      <c r="A527" s="53">
        <v>82235.37377181037</v>
      </c>
      <c r="B527" s="54">
        <v>10.13202937</v>
      </c>
      <c r="C527" s="54">
        <v>66.53067284623337</v>
      </c>
      <c r="D527" s="55">
        <v>26.0</v>
      </c>
      <c r="E527" s="56">
        <v>1.5</v>
      </c>
      <c r="F527" s="55">
        <v>0.82</v>
      </c>
      <c r="G527" s="55">
        <v>0.25</v>
      </c>
      <c r="H527" s="55">
        <v>16.0</v>
      </c>
      <c r="I527" s="57"/>
      <c r="J527" s="55">
        <f>('Data Exhibit-2'!$D527+'Data Exhibit-2'!$D527*'Data Exhibit-2'!$E527)*'Data Exhibit-2'!$G527</f>
        <v>16.25</v>
      </c>
      <c r="K527" s="55">
        <f>MAX(0,('Data Exhibit-2'!$B527*J527-'Data Exhibit-2'!$C527)/'Data Exhibit-2'!$B527)</f>
        <v>9.68362811</v>
      </c>
      <c r="L527" s="55">
        <f>MAX(0,'Data Exhibit-2'!$C527-'Data Exhibit-2'!$B527*'Data Exhibit-2'!$J527)</f>
        <v>0</v>
      </c>
      <c r="M527" s="54">
        <f>'Data Exhibit-2'!$L527/'Data Exhibit-2'!$B527</f>
        <v>0</v>
      </c>
      <c r="N527" s="55">
        <f>IF(AND(('Data Exhibit-2'!$M527&gt;0),('Data Exhibit-2'!$H527&lt;30)),1,0)</f>
        <v>0</v>
      </c>
      <c r="O527" s="55">
        <f>'Data Exhibit-2'!$N527*'Data Exhibit-2'!$L527</f>
        <v>0</v>
      </c>
    </row>
    <row r="528" ht="12.0" customHeight="1">
      <c r="A528" s="53">
        <v>90957.94537043427</v>
      </c>
      <c r="B528" s="54">
        <v>23.24488367</v>
      </c>
      <c r="C528" s="54">
        <v>54.84388031453484</v>
      </c>
      <c r="D528" s="55">
        <v>18.0</v>
      </c>
      <c r="E528" s="56">
        <v>0.8</v>
      </c>
      <c r="F528" s="55">
        <v>0.91</v>
      </c>
      <c r="G528" s="55">
        <v>0.25</v>
      </c>
      <c r="H528" s="55">
        <v>11.0</v>
      </c>
      <c r="I528" s="57"/>
      <c r="J528" s="55">
        <f>('Data Exhibit-2'!$D528+'Data Exhibit-2'!$D528*'Data Exhibit-2'!$E528)*'Data Exhibit-2'!$G528</f>
        <v>8.1</v>
      </c>
      <c r="K528" s="55">
        <f>MAX(0,('Data Exhibit-2'!$B528*J528-'Data Exhibit-2'!$C528)/'Data Exhibit-2'!$B528)</f>
        <v>5.740604225</v>
      </c>
      <c r="L528" s="55">
        <f>MAX(0,'Data Exhibit-2'!$C528-'Data Exhibit-2'!$B528*'Data Exhibit-2'!$J528)</f>
        <v>0</v>
      </c>
      <c r="M528" s="54">
        <f>'Data Exhibit-2'!$L528/'Data Exhibit-2'!$B528</f>
        <v>0</v>
      </c>
      <c r="N528" s="55">
        <f>IF(AND(('Data Exhibit-2'!$M528&gt;0),('Data Exhibit-2'!$H528&lt;30)),1,0)</f>
        <v>0</v>
      </c>
      <c r="O528" s="55">
        <f>'Data Exhibit-2'!$N528*'Data Exhibit-2'!$L528</f>
        <v>0</v>
      </c>
    </row>
    <row r="529" ht="12.0" customHeight="1">
      <c r="A529" s="53">
        <v>43977.12847416695</v>
      </c>
      <c r="B529" s="54">
        <v>6.045799999999999</v>
      </c>
      <c r="C529" s="54">
        <v>68.9922864576</v>
      </c>
      <c r="D529" s="55">
        <v>18.0</v>
      </c>
      <c r="E529" s="56">
        <v>1.5</v>
      </c>
      <c r="F529" s="55">
        <v>1.0</v>
      </c>
      <c r="G529" s="55">
        <v>0.86</v>
      </c>
      <c r="H529" s="55">
        <v>16.0</v>
      </c>
      <c r="I529" s="57"/>
      <c r="J529" s="55">
        <f>('Data Exhibit-2'!$D529+'Data Exhibit-2'!$D529*'Data Exhibit-2'!$E529)*'Data Exhibit-2'!$G529</f>
        <v>38.7</v>
      </c>
      <c r="K529" s="55">
        <f>MAX(0,('Data Exhibit-2'!$B529*J529-'Data Exhibit-2'!$C529)/'Data Exhibit-2'!$B529)</f>
        <v>27.28839418</v>
      </c>
      <c r="L529" s="55">
        <f>MAX(0,'Data Exhibit-2'!$C529-'Data Exhibit-2'!$B529*'Data Exhibit-2'!$J529)</f>
        <v>0</v>
      </c>
      <c r="M529" s="54">
        <f>'Data Exhibit-2'!$L529/'Data Exhibit-2'!$B529</f>
        <v>0</v>
      </c>
      <c r="N529" s="55">
        <f>IF(AND(('Data Exhibit-2'!$M529&gt;0),('Data Exhibit-2'!$H529&lt;30)),1,0)</f>
        <v>0</v>
      </c>
      <c r="O529" s="55">
        <f>'Data Exhibit-2'!$N529*'Data Exhibit-2'!$L529</f>
        <v>0</v>
      </c>
    </row>
    <row r="530" ht="12.0" customHeight="1">
      <c r="A530" s="53">
        <v>50997.248488009216</v>
      </c>
      <c r="B530" s="54">
        <v>78.65624715</v>
      </c>
      <c r="C530" s="54">
        <v>172.78234182569167</v>
      </c>
      <c r="D530" s="55">
        <v>10.0</v>
      </c>
      <c r="E530" s="56">
        <v>1.5</v>
      </c>
      <c r="F530" s="55">
        <v>0.93</v>
      </c>
      <c r="G530" s="55">
        <v>0.25</v>
      </c>
      <c r="H530" s="55">
        <v>21.0</v>
      </c>
      <c r="I530" s="57"/>
      <c r="J530" s="55">
        <f>('Data Exhibit-2'!$D530+'Data Exhibit-2'!$D530*'Data Exhibit-2'!$E530)*'Data Exhibit-2'!$G530</f>
        <v>6.25</v>
      </c>
      <c r="K530" s="55">
        <f>MAX(0,('Data Exhibit-2'!$B530*J530-'Data Exhibit-2'!$C530)/'Data Exhibit-2'!$B530)</f>
        <v>4.053323346</v>
      </c>
      <c r="L530" s="55">
        <f>MAX(0,'Data Exhibit-2'!$C530-'Data Exhibit-2'!$B530*'Data Exhibit-2'!$J530)</f>
        <v>0</v>
      </c>
      <c r="M530" s="54">
        <f>'Data Exhibit-2'!$L530/'Data Exhibit-2'!$B530</f>
        <v>0</v>
      </c>
      <c r="N530" s="55">
        <f>IF(AND(('Data Exhibit-2'!$M530&gt;0),('Data Exhibit-2'!$H530&lt;30)),1,0)</f>
        <v>0</v>
      </c>
      <c r="O530" s="55">
        <f>'Data Exhibit-2'!$N530*'Data Exhibit-2'!$L530</f>
        <v>0</v>
      </c>
    </row>
    <row r="531" ht="12.0" customHeight="1">
      <c r="A531" s="53">
        <v>57225.681685615826</v>
      </c>
      <c r="B531" s="54">
        <v>7.313740569999998</v>
      </c>
      <c r="C531" s="54">
        <v>393.4865821937154</v>
      </c>
      <c r="D531" s="55">
        <v>10.0</v>
      </c>
      <c r="E531" s="56">
        <v>1.5</v>
      </c>
      <c r="F531" s="55">
        <v>1.0</v>
      </c>
      <c r="G531" s="55">
        <v>1.47</v>
      </c>
      <c r="H531" s="55">
        <v>87.0</v>
      </c>
      <c r="I531" s="57"/>
      <c r="J531" s="55">
        <f>('Data Exhibit-2'!$D531+'Data Exhibit-2'!$D531*'Data Exhibit-2'!$E531)*'Data Exhibit-2'!$G531</f>
        <v>36.75</v>
      </c>
      <c r="K531" s="55">
        <f>MAX(0,('Data Exhibit-2'!$B531*J531-'Data Exhibit-2'!$C531)/'Data Exhibit-2'!$B531)</f>
        <v>0</v>
      </c>
      <c r="L531" s="55">
        <f>MAX(0,'Data Exhibit-2'!$C531-'Data Exhibit-2'!$B531*'Data Exhibit-2'!$J531)</f>
        <v>124.7066162</v>
      </c>
      <c r="M531" s="54">
        <f>'Data Exhibit-2'!$L531/'Data Exhibit-2'!$B531</f>
        <v>17.05100353</v>
      </c>
      <c r="N531" s="55">
        <f>IF(AND(('Data Exhibit-2'!$M531&gt;0),('Data Exhibit-2'!$H531&lt;30)),1,0)</f>
        <v>0</v>
      </c>
      <c r="O531" s="55">
        <f>'Data Exhibit-2'!$N531*'Data Exhibit-2'!$L531</f>
        <v>0</v>
      </c>
    </row>
    <row r="532" ht="12.0" customHeight="1">
      <c r="A532" s="53">
        <v>3741.10918056072</v>
      </c>
      <c r="B532" s="54">
        <v>6.664999999999999</v>
      </c>
      <c r="C532" s="54">
        <v>115.00585975224868</v>
      </c>
      <c r="D532" s="55">
        <v>10.0</v>
      </c>
      <c r="E532" s="56">
        <v>0.6</v>
      </c>
      <c r="F532" s="55">
        <v>0.99</v>
      </c>
      <c r="G532" s="55">
        <v>1.8</v>
      </c>
      <c r="H532" s="55">
        <v>23.0</v>
      </c>
      <c r="I532" s="57"/>
      <c r="J532" s="55">
        <f>('Data Exhibit-2'!$D532+'Data Exhibit-2'!$D532*'Data Exhibit-2'!$E532)*'Data Exhibit-2'!$G532</f>
        <v>28.8</v>
      </c>
      <c r="K532" s="55">
        <f>MAX(0,('Data Exhibit-2'!$B532*J532-'Data Exhibit-2'!$C532)/'Data Exhibit-2'!$B532)</f>
        <v>11.54480724</v>
      </c>
      <c r="L532" s="55">
        <f>MAX(0,'Data Exhibit-2'!$C532-'Data Exhibit-2'!$B532*'Data Exhibit-2'!$J532)</f>
        <v>0</v>
      </c>
      <c r="M532" s="54">
        <f>'Data Exhibit-2'!$L532/'Data Exhibit-2'!$B532</f>
        <v>0</v>
      </c>
      <c r="N532" s="55">
        <f>IF(AND(('Data Exhibit-2'!$M532&gt;0),('Data Exhibit-2'!$H532&lt;30)),1,0)</f>
        <v>0</v>
      </c>
      <c r="O532" s="55">
        <f>'Data Exhibit-2'!$N532*'Data Exhibit-2'!$L532</f>
        <v>0</v>
      </c>
    </row>
    <row r="533" ht="12.0" customHeight="1">
      <c r="A533" s="53">
        <v>36412.69171825944</v>
      </c>
      <c r="B533" s="54">
        <v>7.42660783</v>
      </c>
      <c r="C533" s="54">
        <v>119.44576799953941</v>
      </c>
      <c r="D533" s="55">
        <v>18.0</v>
      </c>
      <c r="E533" s="56">
        <v>0.5</v>
      </c>
      <c r="F533" s="55">
        <v>1.0</v>
      </c>
      <c r="G533" s="55">
        <v>1.23</v>
      </c>
      <c r="H533" s="55">
        <v>17.0</v>
      </c>
      <c r="I533" s="57"/>
      <c r="J533" s="55">
        <f>('Data Exhibit-2'!$D533+'Data Exhibit-2'!$D533*'Data Exhibit-2'!$E533)*'Data Exhibit-2'!$G533</f>
        <v>33.21</v>
      </c>
      <c r="K533" s="55">
        <f>MAX(0,('Data Exhibit-2'!$B533*J533-'Data Exhibit-2'!$C533)/'Data Exhibit-2'!$B533)</f>
        <v>17.12651064</v>
      </c>
      <c r="L533" s="55">
        <f>MAX(0,'Data Exhibit-2'!$C533-'Data Exhibit-2'!$B533*'Data Exhibit-2'!$J533)</f>
        <v>0</v>
      </c>
      <c r="M533" s="54">
        <f>'Data Exhibit-2'!$L533/'Data Exhibit-2'!$B533</f>
        <v>0</v>
      </c>
      <c r="N533" s="55">
        <f>IF(AND(('Data Exhibit-2'!$M533&gt;0),('Data Exhibit-2'!$H533&lt;30)),1,0)</f>
        <v>0</v>
      </c>
      <c r="O533" s="55">
        <f>'Data Exhibit-2'!$N533*'Data Exhibit-2'!$L533</f>
        <v>0</v>
      </c>
    </row>
    <row r="534" ht="12.0" customHeight="1">
      <c r="A534" s="53">
        <v>783.9037727242593</v>
      </c>
      <c r="B534" s="54">
        <v>29.27970448</v>
      </c>
      <c r="C534" s="54">
        <v>248.697436169743</v>
      </c>
      <c r="D534" s="55">
        <v>10.0</v>
      </c>
      <c r="E534" s="56">
        <v>1.2</v>
      </c>
      <c r="F534" s="55">
        <v>0.84</v>
      </c>
      <c r="G534" s="55">
        <v>1.34</v>
      </c>
      <c r="H534" s="55">
        <v>16.0</v>
      </c>
      <c r="I534" s="57"/>
      <c r="J534" s="55">
        <f>('Data Exhibit-2'!$D534+'Data Exhibit-2'!$D534*'Data Exhibit-2'!$E534)*'Data Exhibit-2'!$G534</f>
        <v>29.48</v>
      </c>
      <c r="K534" s="55">
        <f>MAX(0,('Data Exhibit-2'!$B534*J534-'Data Exhibit-2'!$C534)/'Data Exhibit-2'!$B534)</f>
        <v>20.98614938</v>
      </c>
      <c r="L534" s="55">
        <f>MAX(0,'Data Exhibit-2'!$C534-'Data Exhibit-2'!$B534*'Data Exhibit-2'!$J534)</f>
        <v>0</v>
      </c>
      <c r="M534" s="54">
        <f>'Data Exhibit-2'!$L534/'Data Exhibit-2'!$B534</f>
        <v>0</v>
      </c>
      <c r="N534" s="55">
        <f>IF(AND(('Data Exhibit-2'!$M534&gt;0),('Data Exhibit-2'!$H534&lt;30)),1,0)</f>
        <v>0</v>
      </c>
      <c r="O534" s="55">
        <f>'Data Exhibit-2'!$N534*'Data Exhibit-2'!$L534</f>
        <v>0</v>
      </c>
    </row>
    <row r="535" ht="12.0" customHeight="1">
      <c r="A535" s="53">
        <v>24318.613433478808</v>
      </c>
      <c r="B535" s="54">
        <v>11.106563309999999</v>
      </c>
      <c r="C535" s="54">
        <v>115.39835327867732</v>
      </c>
      <c r="D535" s="55">
        <v>10.0</v>
      </c>
      <c r="E535" s="56">
        <v>0.6</v>
      </c>
      <c r="F535" s="55">
        <v>1.0</v>
      </c>
      <c r="G535" s="55">
        <v>1.6</v>
      </c>
      <c r="H535" s="55">
        <v>16.0</v>
      </c>
      <c r="I535" s="57"/>
      <c r="J535" s="55">
        <f>('Data Exhibit-2'!$D535+'Data Exhibit-2'!$D535*'Data Exhibit-2'!$E535)*'Data Exhibit-2'!$G535</f>
        <v>25.6</v>
      </c>
      <c r="K535" s="55">
        <f>MAX(0,('Data Exhibit-2'!$B535*J535-'Data Exhibit-2'!$C535)/'Data Exhibit-2'!$B535)</f>
        <v>15.20989551</v>
      </c>
      <c r="L535" s="55">
        <f>MAX(0,'Data Exhibit-2'!$C535-'Data Exhibit-2'!$B535*'Data Exhibit-2'!$J535)</f>
        <v>0</v>
      </c>
      <c r="M535" s="54">
        <f>'Data Exhibit-2'!$L535/'Data Exhibit-2'!$B535</f>
        <v>0</v>
      </c>
      <c r="N535" s="55">
        <f>IF(AND(('Data Exhibit-2'!$M535&gt;0),('Data Exhibit-2'!$H535&lt;30)),1,0)</f>
        <v>0</v>
      </c>
      <c r="O535" s="55">
        <f>'Data Exhibit-2'!$N535*'Data Exhibit-2'!$L535</f>
        <v>0</v>
      </c>
    </row>
    <row r="536" ht="12.0" customHeight="1">
      <c r="A536" s="53">
        <v>44375.944245181396</v>
      </c>
      <c r="B536" s="54">
        <v>19.846153779999998</v>
      </c>
      <c r="C536" s="54">
        <v>225.45960952638936</v>
      </c>
      <c r="D536" s="55">
        <v>10.0</v>
      </c>
      <c r="E536" s="56">
        <v>0.8</v>
      </c>
      <c r="F536" s="55">
        <v>1.0</v>
      </c>
      <c r="G536" s="55">
        <v>1.8</v>
      </c>
      <c r="H536" s="55">
        <v>16.0</v>
      </c>
      <c r="I536" s="57"/>
      <c r="J536" s="55">
        <f>('Data Exhibit-2'!$D536+'Data Exhibit-2'!$D536*'Data Exhibit-2'!$E536)*'Data Exhibit-2'!$G536</f>
        <v>32.4</v>
      </c>
      <c r="K536" s="55">
        <f>MAX(0,('Data Exhibit-2'!$B536*J536-'Data Exhibit-2'!$C536)/'Data Exhibit-2'!$B536)</f>
        <v>21.03963204</v>
      </c>
      <c r="L536" s="55">
        <f>MAX(0,'Data Exhibit-2'!$C536-'Data Exhibit-2'!$B536*'Data Exhibit-2'!$J536)</f>
        <v>0</v>
      </c>
      <c r="M536" s="54">
        <f>'Data Exhibit-2'!$L536/'Data Exhibit-2'!$B536</f>
        <v>0</v>
      </c>
      <c r="N536" s="55">
        <f>IF(AND(('Data Exhibit-2'!$M536&gt;0),('Data Exhibit-2'!$H536&lt;30)),1,0)</f>
        <v>0</v>
      </c>
      <c r="O536" s="55">
        <f>'Data Exhibit-2'!$N536*'Data Exhibit-2'!$L536</f>
        <v>0</v>
      </c>
    </row>
    <row r="537" ht="12.0" customHeight="1">
      <c r="A537" s="53">
        <v>44413.41442971131</v>
      </c>
      <c r="B537" s="54">
        <v>5.3896169899999995</v>
      </c>
      <c r="C537" s="54">
        <v>19.311888277508753</v>
      </c>
      <c r="D537" s="55">
        <v>10.0</v>
      </c>
      <c r="E537" s="56">
        <v>0.6</v>
      </c>
      <c r="F537" s="55">
        <v>1.0</v>
      </c>
      <c r="G537" s="55">
        <v>0.25</v>
      </c>
      <c r="H537" s="55">
        <v>21.0</v>
      </c>
      <c r="I537" s="57"/>
      <c r="J537" s="55">
        <f>('Data Exhibit-2'!$D537+'Data Exhibit-2'!$D537*'Data Exhibit-2'!$E537)*'Data Exhibit-2'!$G537</f>
        <v>4</v>
      </c>
      <c r="K537" s="55">
        <f>MAX(0,('Data Exhibit-2'!$B537*J537-'Data Exhibit-2'!$C537)/'Data Exhibit-2'!$B537)</f>
        <v>0.4168347559</v>
      </c>
      <c r="L537" s="55">
        <f>MAX(0,'Data Exhibit-2'!$C537-'Data Exhibit-2'!$B537*'Data Exhibit-2'!$J537)</f>
        <v>0</v>
      </c>
      <c r="M537" s="54">
        <f>'Data Exhibit-2'!$L537/'Data Exhibit-2'!$B537</f>
        <v>0</v>
      </c>
      <c r="N537" s="55">
        <f>IF(AND(('Data Exhibit-2'!$M537&gt;0),('Data Exhibit-2'!$H537&lt;30)),1,0)</f>
        <v>0</v>
      </c>
      <c r="O537" s="55">
        <f>'Data Exhibit-2'!$N537*'Data Exhibit-2'!$L537</f>
        <v>0</v>
      </c>
    </row>
    <row r="538" ht="12.0" customHeight="1">
      <c r="A538" s="53">
        <v>27249.776791369306</v>
      </c>
      <c r="B538" s="54">
        <v>6.065178809999999</v>
      </c>
      <c r="C538" s="54">
        <v>157.3116977411295</v>
      </c>
      <c r="D538" s="55">
        <v>18.0</v>
      </c>
      <c r="E538" s="56">
        <v>1.2</v>
      </c>
      <c r="F538" s="55">
        <v>0.76</v>
      </c>
      <c r="G538" s="55">
        <v>1.25</v>
      </c>
      <c r="H538" s="55">
        <v>26.0</v>
      </c>
      <c r="I538" s="57"/>
      <c r="J538" s="55">
        <f>('Data Exhibit-2'!$D538+'Data Exhibit-2'!$D538*'Data Exhibit-2'!$E538)*'Data Exhibit-2'!$G538</f>
        <v>49.5</v>
      </c>
      <c r="K538" s="55">
        <f>MAX(0,('Data Exhibit-2'!$B538*J538-'Data Exhibit-2'!$C538)/'Data Exhibit-2'!$B538)</f>
        <v>23.56313933</v>
      </c>
      <c r="L538" s="55">
        <f>MAX(0,'Data Exhibit-2'!$C538-'Data Exhibit-2'!$B538*'Data Exhibit-2'!$J538)</f>
        <v>0</v>
      </c>
      <c r="M538" s="54">
        <f>'Data Exhibit-2'!$L538/'Data Exhibit-2'!$B538</f>
        <v>0</v>
      </c>
      <c r="N538" s="55">
        <f>IF(AND(('Data Exhibit-2'!$M538&gt;0),('Data Exhibit-2'!$H538&lt;30)),1,0)</f>
        <v>0</v>
      </c>
      <c r="O538" s="55">
        <f>'Data Exhibit-2'!$N538*'Data Exhibit-2'!$L538</f>
        <v>0</v>
      </c>
    </row>
    <row r="539" ht="12.0" customHeight="1">
      <c r="A539" s="53">
        <v>12591.104473677738</v>
      </c>
      <c r="B539" s="54">
        <v>7.56222983</v>
      </c>
      <c r="C539" s="54">
        <v>117.7352137493895</v>
      </c>
      <c r="D539" s="55">
        <v>18.0</v>
      </c>
      <c r="E539" s="56">
        <v>0.5</v>
      </c>
      <c r="F539" s="55">
        <v>1.0</v>
      </c>
      <c r="G539" s="55">
        <v>0.25</v>
      </c>
      <c r="H539" s="55">
        <v>58.0</v>
      </c>
      <c r="I539" s="57"/>
      <c r="J539" s="55">
        <f>('Data Exhibit-2'!$D539+'Data Exhibit-2'!$D539*'Data Exhibit-2'!$E539)*'Data Exhibit-2'!$G539</f>
        <v>6.75</v>
      </c>
      <c r="K539" s="55">
        <f>MAX(0,('Data Exhibit-2'!$B539*J539-'Data Exhibit-2'!$C539)/'Data Exhibit-2'!$B539)</f>
        <v>0</v>
      </c>
      <c r="L539" s="55">
        <f>MAX(0,'Data Exhibit-2'!$C539-'Data Exhibit-2'!$B539*'Data Exhibit-2'!$J539)</f>
        <v>66.6901624</v>
      </c>
      <c r="M539" s="54">
        <f>'Data Exhibit-2'!$L539/'Data Exhibit-2'!$B539</f>
        <v>8.818848924</v>
      </c>
      <c r="N539" s="55">
        <f>IF(AND(('Data Exhibit-2'!$M539&gt;0),('Data Exhibit-2'!$H539&lt;30)),1,0)</f>
        <v>0</v>
      </c>
      <c r="O539" s="55">
        <f>'Data Exhibit-2'!$N539*'Data Exhibit-2'!$L539</f>
        <v>0</v>
      </c>
    </row>
    <row r="540" ht="12.0" customHeight="1">
      <c r="A540" s="53">
        <v>18554.01968753022</v>
      </c>
      <c r="B540" s="54">
        <v>7.56222983</v>
      </c>
      <c r="C540" s="54">
        <v>46.68810200406825</v>
      </c>
      <c r="D540" s="55">
        <v>18.0</v>
      </c>
      <c r="E540" s="56">
        <v>0.2</v>
      </c>
      <c r="F540" s="55">
        <v>1.0</v>
      </c>
      <c r="G540" s="55">
        <v>0.25</v>
      </c>
      <c r="H540" s="55">
        <v>23.0</v>
      </c>
      <c r="I540" s="57"/>
      <c r="J540" s="55">
        <f>('Data Exhibit-2'!$D540+'Data Exhibit-2'!$D540*'Data Exhibit-2'!$E540)*'Data Exhibit-2'!$G540</f>
        <v>5.4</v>
      </c>
      <c r="K540" s="55">
        <f>MAX(0,('Data Exhibit-2'!$B540*J540-'Data Exhibit-2'!$C540)/'Data Exhibit-2'!$B540)</f>
        <v>0</v>
      </c>
      <c r="L540" s="55">
        <f>MAX(0,'Data Exhibit-2'!$C540-'Data Exhibit-2'!$B540*'Data Exhibit-2'!$J540)</f>
        <v>5.852060922</v>
      </c>
      <c r="M540" s="54">
        <f>'Data Exhibit-2'!$L540/'Data Exhibit-2'!$B540</f>
        <v>0.7738538835</v>
      </c>
      <c r="N540" s="55">
        <f>IF(AND(('Data Exhibit-2'!$M540&gt;0),('Data Exhibit-2'!$H540&lt;30)),1,0)</f>
        <v>1</v>
      </c>
      <c r="O540" s="55">
        <f>'Data Exhibit-2'!$N540*'Data Exhibit-2'!$L540</f>
        <v>5.852060922</v>
      </c>
    </row>
    <row r="541" ht="12.0" customHeight="1">
      <c r="A541" s="53">
        <v>7328.0114365796735</v>
      </c>
      <c r="B541" s="54">
        <v>16.599719999999998</v>
      </c>
      <c r="C541" s="54">
        <v>31.895170853333333</v>
      </c>
      <c r="D541" s="55">
        <v>10.0</v>
      </c>
      <c r="E541" s="56">
        <v>-0.4</v>
      </c>
      <c r="F541" s="55">
        <v>1.0</v>
      </c>
      <c r="G541" s="55">
        <v>0.25</v>
      </c>
      <c r="H541" s="55">
        <v>16.0</v>
      </c>
      <c r="I541" s="57"/>
      <c r="J541" s="55">
        <f>('Data Exhibit-2'!$D541+'Data Exhibit-2'!$D541*'Data Exhibit-2'!$E541)*'Data Exhibit-2'!$G541</f>
        <v>1.5</v>
      </c>
      <c r="K541" s="55">
        <f>MAX(0,('Data Exhibit-2'!$B541*J541-'Data Exhibit-2'!$C541)/'Data Exhibit-2'!$B541)</f>
        <v>0</v>
      </c>
      <c r="L541" s="55">
        <f>MAX(0,'Data Exhibit-2'!$C541-'Data Exhibit-2'!$B541*'Data Exhibit-2'!$J541)</f>
        <v>6.995590853</v>
      </c>
      <c r="M541" s="54">
        <f>'Data Exhibit-2'!$L541/'Data Exhibit-2'!$B541</f>
        <v>0.4214282442</v>
      </c>
      <c r="N541" s="55">
        <f>IF(AND(('Data Exhibit-2'!$M541&gt;0),('Data Exhibit-2'!$H541&lt;30)),1,0)</f>
        <v>1</v>
      </c>
      <c r="O541" s="55">
        <f>'Data Exhibit-2'!$N541*'Data Exhibit-2'!$L541</f>
        <v>6.995590853</v>
      </c>
    </row>
    <row r="542" ht="12.0" customHeight="1">
      <c r="A542" s="53">
        <v>60644.097118412</v>
      </c>
      <c r="B542" s="54">
        <v>22.90786644</v>
      </c>
      <c r="C542" s="54">
        <v>477.1814843238315</v>
      </c>
      <c r="D542" s="55">
        <v>10.0</v>
      </c>
      <c r="E542" s="56">
        <v>0.5</v>
      </c>
      <c r="F542" s="55">
        <v>1.0</v>
      </c>
      <c r="G542" s="55">
        <v>1.28</v>
      </c>
      <c r="H542" s="55">
        <v>41.0</v>
      </c>
      <c r="I542" s="57"/>
      <c r="J542" s="55">
        <f>('Data Exhibit-2'!$D542+'Data Exhibit-2'!$D542*'Data Exhibit-2'!$E542)*'Data Exhibit-2'!$G542</f>
        <v>19.2</v>
      </c>
      <c r="K542" s="55">
        <f>MAX(0,('Data Exhibit-2'!$B542*J542-'Data Exhibit-2'!$C542)/'Data Exhibit-2'!$B542)</f>
        <v>0</v>
      </c>
      <c r="L542" s="55">
        <f>MAX(0,'Data Exhibit-2'!$C542-'Data Exhibit-2'!$B542*'Data Exhibit-2'!$J542)</f>
        <v>37.35044868</v>
      </c>
      <c r="M542" s="54">
        <f>'Data Exhibit-2'!$L542/'Data Exhibit-2'!$B542</f>
        <v>1.630463875</v>
      </c>
      <c r="N542" s="55">
        <f>IF(AND(('Data Exhibit-2'!$M542&gt;0),('Data Exhibit-2'!$H542&lt;30)),1,0)</f>
        <v>0</v>
      </c>
      <c r="O542" s="55">
        <f>'Data Exhibit-2'!$N542*'Data Exhibit-2'!$L542</f>
        <v>0</v>
      </c>
    </row>
    <row r="543" ht="12.0" customHeight="1">
      <c r="A543" s="53">
        <v>33525.41556317616</v>
      </c>
      <c r="B543" s="54">
        <v>20.13307859</v>
      </c>
      <c r="C543" s="54">
        <v>398.40986528884815</v>
      </c>
      <c r="D543" s="55">
        <v>10.0</v>
      </c>
      <c r="E543" s="56">
        <v>1.5</v>
      </c>
      <c r="F543" s="55">
        <v>0.76</v>
      </c>
      <c r="G543" s="55">
        <v>2.18</v>
      </c>
      <c r="H543" s="55">
        <v>23.0</v>
      </c>
      <c r="I543" s="57"/>
      <c r="J543" s="55">
        <f>('Data Exhibit-2'!$D543+'Data Exhibit-2'!$D543*'Data Exhibit-2'!$E543)*'Data Exhibit-2'!$G543</f>
        <v>54.5</v>
      </c>
      <c r="K543" s="55">
        <f>MAX(0,('Data Exhibit-2'!$B543*J543-'Data Exhibit-2'!$C543)/'Data Exhibit-2'!$B543)</f>
        <v>34.71118015</v>
      </c>
      <c r="L543" s="55">
        <f>MAX(0,'Data Exhibit-2'!$C543-'Data Exhibit-2'!$B543*'Data Exhibit-2'!$J543)</f>
        <v>0</v>
      </c>
      <c r="M543" s="54">
        <f>'Data Exhibit-2'!$L543/'Data Exhibit-2'!$B543</f>
        <v>0</v>
      </c>
      <c r="N543" s="55">
        <f>IF(AND(('Data Exhibit-2'!$M543&gt;0),('Data Exhibit-2'!$H543&lt;30)),1,0)</f>
        <v>0</v>
      </c>
      <c r="O543" s="55">
        <f>'Data Exhibit-2'!$N543*'Data Exhibit-2'!$L543</f>
        <v>0</v>
      </c>
    </row>
    <row r="544" ht="12.0" customHeight="1">
      <c r="A544" s="53">
        <v>37961.20577936584</v>
      </c>
      <c r="B544" s="54">
        <v>9.508593869999999</v>
      </c>
      <c r="C544" s="54">
        <v>340.88540641285175</v>
      </c>
      <c r="D544" s="55">
        <v>10.0</v>
      </c>
      <c r="E544" s="56">
        <v>-0.4</v>
      </c>
      <c r="F544" s="55">
        <v>0.84</v>
      </c>
      <c r="G544" s="55">
        <v>1.16</v>
      </c>
      <c r="H544" s="55">
        <v>73.0</v>
      </c>
      <c r="I544" s="57"/>
      <c r="J544" s="55">
        <f>('Data Exhibit-2'!$D544+'Data Exhibit-2'!$D544*'Data Exhibit-2'!$E544)*'Data Exhibit-2'!$G544</f>
        <v>6.96</v>
      </c>
      <c r="K544" s="55">
        <f>MAX(0,('Data Exhibit-2'!$B544*J544-'Data Exhibit-2'!$C544)/'Data Exhibit-2'!$B544)</f>
        <v>0</v>
      </c>
      <c r="L544" s="55">
        <f>MAX(0,'Data Exhibit-2'!$C544-'Data Exhibit-2'!$B544*'Data Exhibit-2'!$J544)</f>
        <v>274.7055931</v>
      </c>
      <c r="M544" s="54">
        <f>'Data Exhibit-2'!$L544/'Data Exhibit-2'!$B544</f>
        <v>28.89024359</v>
      </c>
      <c r="N544" s="55">
        <f>IF(AND(('Data Exhibit-2'!$M544&gt;0),('Data Exhibit-2'!$H544&lt;30)),1,0)</f>
        <v>0</v>
      </c>
      <c r="O544" s="55">
        <f>'Data Exhibit-2'!$N544*'Data Exhibit-2'!$L544</f>
        <v>0</v>
      </c>
    </row>
    <row r="545" ht="12.0" customHeight="1">
      <c r="A545" s="53">
        <v>98390.26877543979</v>
      </c>
      <c r="B545" s="54">
        <v>6.190543589999999</v>
      </c>
      <c r="C545" s="54">
        <v>18.93038060644958</v>
      </c>
      <c r="D545" s="55">
        <v>10.0</v>
      </c>
      <c r="E545" s="56">
        <v>0.2</v>
      </c>
      <c r="F545" s="55">
        <v>1.0</v>
      </c>
      <c r="G545" s="55">
        <v>0.25</v>
      </c>
      <c r="H545" s="55">
        <v>19.0</v>
      </c>
      <c r="I545" s="57"/>
      <c r="J545" s="55">
        <f>('Data Exhibit-2'!$D545+'Data Exhibit-2'!$D545*'Data Exhibit-2'!$E545)*'Data Exhibit-2'!$G545</f>
        <v>3</v>
      </c>
      <c r="K545" s="55">
        <f>MAX(0,('Data Exhibit-2'!$B545*J545-'Data Exhibit-2'!$C545)/'Data Exhibit-2'!$B545)</f>
        <v>0</v>
      </c>
      <c r="L545" s="55">
        <f>MAX(0,'Data Exhibit-2'!$C545-'Data Exhibit-2'!$B545*'Data Exhibit-2'!$J545)</f>
        <v>0.3587498364</v>
      </c>
      <c r="M545" s="54">
        <f>'Data Exhibit-2'!$L545/'Data Exhibit-2'!$B545</f>
        <v>0.05795126571</v>
      </c>
      <c r="N545" s="55">
        <f>IF(AND(('Data Exhibit-2'!$M545&gt;0),('Data Exhibit-2'!$H545&lt;30)),1,0)</f>
        <v>1</v>
      </c>
      <c r="O545" s="55">
        <f>'Data Exhibit-2'!$N545*'Data Exhibit-2'!$L545</f>
        <v>0.3587498364</v>
      </c>
    </row>
    <row r="546" ht="12.0" customHeight="1">
      <c r="A546" s="53">
        <v>36030.96631275209</v>
      </c>
      <c r="B546" s="54">
        <v>12.553046329999999</v>
      </c>
      <c r="C546" s="54">
        <v>313.2830487888832</v>
      </c>
      <c r="D546" s="55">
        <v>10.0</v>
      </c>
      <c r="E546" s="56">
        <v>-0.7</v>
      </c>
      <c r="F546" s="55">
        <v>1.0</v>
      </c>
      <c r="G546" s="55">
        <v>0.95</v>
      </c>
      <c r="H546" s="55">
        <v>63.0</v>
      </c>
      <c r="I546" s="57"/>
      <c r="J546" s="55">
        <f>('Data Exhibit-2'!$D546+'Data Exhibit-2'!$D546*'Data Exhibit-2'!$E546)*'Data Exhibit-2'!$G546</f>
        <v>2.85</v>
      </c>
      <c r="K546" s="55">
        <f>MAX(0,('Data Exhibit-2'!$B546*J546-'Data Exhibit-2'!$C546)/'Data Exhibit-2'!$B546)</f>
        <v>0</v>
      </c>
      <c r="L546" s="55">
        <f>MAX(0,'Data Exhibit-2'!$C546-'Data Exhibit-2'!$B546*'Data Exhibit-2'!$J546)</f>
        <v>277.5068667</v>
      </c>
      <c r="M546" s="54">
        <f>'Data Exhibit-2'!$L546/'Data Exhibit-2'!$B546</f>
        <v>22.10673485</v>
      </c>
      <c r="N546" s="55">
        <f>IF(AND(('Data Exhibit-2'!$M546&gt;0),('Data Exhibit-2'!$H546&lt;30)),1,0)</f>
        <v>0</v>
      </c>
      <c r="O546" s="55">
        <f>'Data Exhibit-2'!$N546*'Data Exhibit-2'!$L546</f>
        <v>0</v>
      </c>
    </row>
    <row r="547" ht="12.0" customHeight="1">
      <c r="A547" s="53">
        <v>88608.2921085351</v>
      </c>
      <c r="B547" s="54">
        <v>13.38838411</v>
      </c>
      <c r="C547" s="54">
        <v>198.50564531116137</v>
      </c>
      <c r="D547" s="55">
        <v>10.0</v>
      </c>
      <c r="E547" s="56">
        <v>0.4</v>
      </c>
      <c r="F547" s="55">
        <v>0.89</v>
      </c>
      <c r="G547" s="55">
        <v>1.6</v>
      </c>
      <c r="H547" s="55">
        <v>23.0</v>
      </c>
      <c r="I547" s="57"/>
      <c r="J547" s="55">
        <f>('Data Exhibit-2'!$D547+'Data Exhibit-2'!$D547*'Data Exhibit-2'!$E547)*'Data Exhibit-2'!$G547</f>
        <v>22.4</v>
      </c>
      <c r="K547" s="55">
        <f>MAX(0,('Data Exhibit-2'!$B547*J547-'Data Exhibit-2'!$C547)/'Data Exhibit-2'!$B547)</f>
        <v>7.573293231</v>
      </c>
      <c r="L547" s="55">
        <f>MAX(0,'Data Exhibit-2'!$C547-'Data Exhibit-2'!$B547*'Data Exhibit-2'!$J547)</f>
        <v>0</v>
      </c>
      <c r="M547" s="54">
        <f>'Data Exhibit-2'!$L547/'Data Exhibit-2'!$B547</f>
        <v>0</v>
      </c>
      <c r="N547" s="55">
        <f>IF(AND(('Data Exhibit-2'!$M547&gt;0),('Data Exhibit-2'!$H547&lt;30)),1,0)</f>
        <v>0</v>
      </c>
      <c r="O547" s="55">
        <f>'Data Exhibit-2'!$N547*'Data Exhibit-2'!$L547</f>
        <v>0</v>
      </c>
    </row>
    <row r="548" ht="12.0" customHeight="1">
      <c r="A548" s="53">
        <v>76164.66068276677</v>
      </c>
      <c r="B548" s="54">
        <v>31.46333822</v>
      </c>
      <c r="C548" s="54">
        <v>54.67614304518667</v>
      </c>
      <c r="D548" s="55">
        <v>10.0</v>
      </c>
      <c r="E548" s="56">
        <v>-0.2</v>
      </c>
      <c r="F548" s="55">
        <v>1.0</v>
      </c>
      <c r="G548" s="55">
        <v>0.25</v>
      </c>
      <c r="H548" s="55">
        <v>16.0</v>
      </c>
      <c r="I548" s="57"/>
      <c r="J548" s="55">
        <f>('Data Exhibit-2'!$D548+'Data Exhibit-2'!$D548*'Data Exhibit-2'!$E548)*'Data Exhibit-2'!$G548</f>
        <v>2</v>
      </c>
      <c r="K548" s="55">
        <f>MAX(0,('Data Exhibit-2'!$B548*J548-'Data Exhibit-2'!$C548)/'Data Exhibit-2'!$B548)</f>
        <v>0.262226892</v>
      </c>
      <c r="L548" s="55">
        <f>MAX(0,'Data Exhibit-2'!$C548-'Data Exhibit-2'!$B548*'Data Exhibit-2'!$J548)</f>
        <v>0</v>
      </c>
      <c r="M548" s="54">
        <f>'Data Exhibit-2'!$L548/'Data Exhibit-2'!$B548</f>
        <v>0</v>
      </c>
      <c r="N548" s="55">
        <f>IF(AND(('Data Exhibit-2'!$M548&gt;0),('Data Exhibit-2'!$H548&lt;30)),1,0)</f>
        <v>0</v>
      </c>
      <c r="O548" s="55">
        <f>'Data Exhibit-2'!$N548*'Data Exhibit-2'!$L548</f>
        <v>0</v>
      </c>
    </row>
    <row r="549" ht="12.0" customHeight="1">
      <c r="A549" s="53">
        <v>95500.4901593555</v>
      </c>
      <c r="B549" s="54">
        <v>5.999972749999999</v>
      </c>
      <c r="C549" s="54">
        <v>312.44216461946047</v>
      </c>
      <c r="D549" s="55">
        <v>42.0</v>
      </c>
      <c r="E549" s="56">
        <v>0.4</v>
      </c>
      <c r="F549" s="55">
        <v>0.84</v>
      </c>
      <c r="G549" s="55">
        <v>1.84</v>
      </c>
      <c r="H549" s="55">
        <v>16.0</v>
      </c>
      <c r="I549" s="57"/>
      <c r="J549" s="55">
        <f>('Data Exhibit-2'!$D549+'Data Exhibit-2'!$D549*'Data Exhibit-2'!$E549)*'Data Exhibit-2'!$G549</f>
        <v>108.192</v>
      </c>
      <c r="K549" s="55">
        <f>MAX(0,('Data Exhibit-2'!$B549*J549-'Data Exhibit-2'!$C549)/'Data Exhibit-2'!$B549)</f>
        <v>56.11806939</v>
      </c>
      <c r="L549" s="55">
        <f>MAX(0,'Data Exhibit-2'!$C549-'Data Exhibit-2'!$B549*'Data Exhibit-2'!$J549)</f>
        <v>0</v>
      </c>
      <c r="M549" s="54">
        <f>'Data Exhibit-2'!$L549/'Data Exhibit-2'!$B549</f>
        <v>0</v>
      </c>
      <c r="N549" s="55">
        <f>IF(AND(('Data Exhibit-2'!$M549&gt;0),('Data Exhibit-2'!$H549&lt;30)),1,0)</f>
        <v>0</v>
      </c>
      <c r="O549" s="55">
        <f>'Data Exhibit-2'!$N549*'Data Exhibit-2'!$L549</f>
        <v>0</v>
      </c>
    </row>
    <row r="550" ht="12.0" customHeight="1">
      <c r="A550" s="53">
        <v>86427.2435106509</v>
      </c>
      <c r="B550" s="54">
        <v>5.9684</v>
      </c>
      <c r="C550" s="54">
        <v>29.738742777765776</v>
      </c>
      <c r="D550" s="55">
        <v>10.0</v>
      </c>
      <c r="E550" s="56">
        <v>0.8</v>
      </c>
      <c r="F550" s="55">
        <v>0.94</v>
      </c>
      <c r="G550" s="55">
        <v>0.25</v>
      </c>
      <c r="H550" s="55">
        <v>30.0</v>
      </c>
      <c r="I550" s="57"/>
      <c r="J550" s="55">
        <f>('Data Exhibit-2'!$D550+'Data Exhibit-2'!$D550*'Data Exhibit-2'!$E550)*'Data Exhibit-2'!$G550</f>
        <v>4.5</v>
      </c>
      <c r="K550" s="55">
        <f>MAX(0,('Data Exhibit-2'!$B550*J550-'Data Exhibit-2'!$C550)/'Data Exhibit-2'!$B550)</f>
        <v>0</v>
      </c>
      <c r="L550" s="55">
        <f>MAX(0,'Data Exhibit-2'!$C550-'Data Exhibit-2'!$B550*'Data Exhibit-2'!$J550)</f>
        <v>2.880942778</v>
      </c>
      <c r="M550" s="54">
        <f>'Data Exhibit-2'!$L550/'Data Exhibit-2'!$B550</f>
        <v>0.4826993462</v>
      </c>
      <c r="N550" s="55">
        <f>IF(AND(('Data Exhibit-2'!$M550&gt;0),('Data Exhibit-2'!$H550&lt;30)),1,0)</f>
        <v>0</v>
      </c>
      <c r="O550" s="55">
        <f>'Data Exhibit-2'!$N550*'Data Exhibit-2'!$L550</f>
        <v>0</v>
      </c>
    </row>
    <row r="551" ht="12.0" customHeight="1">
      <c r="A551" s="53">
        <v>46285.29314470961</v>
      </c>
      <c r="B551" s="54">
        <v>6.871829999999999</v>
      </c>
      <c r="C551" s="54">
        <v>85.96560117383332</v>
      </c>
      <c r="D551" s="55">
        <v>10.0</v>
      </c>
      <c r="E551" s="56">
        <v>0.2</v>
      </c>
      <c r="F551" s="55">
        <v>1.0</v>
      </c>
      <c r="G551" s="55">
        <v>0.9</v>
      </c>
      <c r="H551" s="55">
        <v>31.0</v>
      </c>
      <c r="I551" s="57"/>
      <c r="J551" s="55">
        <f>('Data Exhibit-2'!$D551+'Data Exhibit-2'!$D551*'Data Exhibit-2'!$E551)*'Data Exhibit-2'!$G551</f>
        <v>10.8</v>
      </c>
      <c r="K551" s="55">
        <f>MAX(0,('Data Exhibit-2'!$B551*J551-'Data Exhibit-2'!$C551)/'Data Exhibit-2'!$B551)</f>
        <v>0</v>
      </c>
      <c r="L551" s="55">
        <f>MAX(0,'Data Exhibit-2'!$C551-'Data Exhibit-2'!$B551*'Data Exhibit-2'!$J551)</f>
        <v>11.74983717</v>
      </c>
      <c r="M551" s="54">
        <f>'Data Exhibit-2'!$L551/'Data Exhibit-2'!$B551</f>
        <v>1.709855624</v>
      </c>
      <c r="N551" s="55">
        <f>IF(AND(('Data Exhibit-2'!$M551&gt;0),('Data Exhibit-2'!$H551&lt;30)),1,0)</f>
        <v>0</v>
      </c>
      <c r="O551" s="55">
        <f>'Data Exhibit-2'!$N551*'Data Exhibit-2'!$L551</f>
        <v>0</v>
      </c>
    </row>
    <row r="552" ht="12.0" customHeight="1">
      <c r="A552" s="53">
        <v>55912.04181368876</v>
      </c>
      <c r="B552" s="54">
        <v>5.4446574199999995</v>
      </c>
      <c r="C552" s="54">
        <v>160.6762246277914</v>
      </c>
      <c r="D552" s="55">
        <v>10.0</v>
      </c>
      <c r="E552" s="56">
        <v>-0.4</v>
      </c>
      <c r="F552" s="55">
        <v>0.77</v>
      </c>
      <c r="G552" s="55">
        <v>1.54</v>
      </c>
      <c r="H552" s="55">
        <v>44.0</v>
      </c>
      <c r="I552" s="57"/>
      <c r="J552" s="55">
        <f>('Data Exhibit-2'!$D552+'Data Exhibit-2'!$D552*'Data Exhibit-2'!$E552)*'Data Exhibit-2'!$G552</f>
        <v>9.24</v>
      </c>
      <c r="K552" s="55">
        <f>MAX(0,('Data Exhibit-2'!$B552*J552-'Data Exhibit-2'!$C552)/'Data Exhibit-2'!$B552)</f>
        <v>0</v>
      </c>
      <c r="L552" s="55">
        <f>MAX(0,'Data Exhibit-2'!$C552-'Data Exhibit-2'!$B552*'Data Exhibit-2'!$J552)</f>
        <v>110.3675901</v>
      </c>
      <c r="M552" s="54">
        <f>'Data Exhibit-2'!$L552/'Data Exhibit-2'!$B552</f>
        <v>20.27080522</v>
      </c>
      <c r="N552" s="55">
        <f>IF(AND(('Data Exhibit-2'!$M552&gt;0),('Data Exhibit-2'!$H552&lt;30)),1,0)</f>
        <v>0</v>
      </c>
      <c r="O552" s="55">
        <f>'Data Exhibit-2'!$N552*'Data Exhibit-2'!$L552</f>
        <v>0</v>
      </c>
    </row>
    <row r="553" ht="12.0" customHeight="1">
      <c r="A553" s="53">
        <v>41393.25239003581</v>
      </c>
      <c r="B553" s="54">
        <v>423.91505795999996</v>
      </c>
      <c r="C553" s="54">
        <v>41.01086326041834</v>
      </c>
      <c r="D553" s="55">
        <v>10.0</v>
      </c>
      <c r="E553" s="56">
        <v>-0.4</v>
      </c>
      <c r="F553" s="55">
        <v>1.0</v>
      </c>
      <c r="G553" s="55">
        <v>0.25</v>
      </c>
      <c r="H553" s="55">
        <v>1.0</v>
      </c>
      <c r="I553" s="57"/>
      <c r="J553" s="55">
        <f>('Data Exhibit-2'!$D553+'Data Exhibit-2'!$D553*'Data Exhibit-2'!$E553)*'Data Exhibit-2'!$G553</f>
        <v>1.5</v>
      </c>
      <c r="K553" s="55">
        <f>MAX(0,('Data Exhibit-2'!$B553*J553-'Data Exhibit-2'!$C553)/'Data Exhibit-2'!$B553)</f>
        <v>1.403256885</v>
      </c>
      <c r="L553" s="55">
        <f>MAX(0,'Data Exhibit-2'!$C553-'Data Exhibit-2'!$B553*'Data Exhibit-2'!$J553)</f>
        <v>0</v>
      </c>
      <c r="M553" s="54">
        <f>'Data Exhibit-2'!$L553/'Data Exhibit-2'!$B553</f>
        <v>0</v>
      </c>
      <c r="N553" s="55">
        <f>IF(AND(('Data Exhibit-2'!$M553&gt;0),('Data Exhibit-2'!$H553&lt;30)),1,0)</f>
        <v>0</v>
      </c>
      <c r="O553" s="55">
        <f>'Data Exhibit-2'!$N553*'Data Exhibit-2'!$L553</f>
        <v>0</v>
      </c>
    </row>
    <row r="554" ht="12.0" customHeight="1">
      <c r="A554" s="53">
        <v>14959.284891570578</v>
      </c>
      <c r="B554" s="54">
        <v>30.16967462</v>
      </c>
      <c r="C554" s="54">
        <v>94.848098341656</v>
      </c>
      <c r="D554" s="55">
        <v>18.0</v>
      </c>
      <c r="E554" s="56">
        <v>-0.4</v>
      </c>
      <c r="F554" s="55">
        <v>1.0</v>
      </c>
      <c r="G554" s="55">
        <v>0.25</v>
      </c>
      <c r="H554" s="55">
        <v>16.0</v>
      </c>
      <c r="I554" s="57"/>
      <c r="J554" s="55">
        <f>('Data Exhibit-2'!$D554+'Data Exhibit-2'!$D554*'Data Exhibit-2'!$E554)*'Data Exhibit-2'!$G554</f>
        <v>2.7</v>
      </c>
      <c r="K554" s="55">
        <f>MAX(0,('Data Exhibit-2'!$B554*J554-'Data Exhibit-2'!$C554)/'Data Exhibit-2'!$B554)</f>
        <v>0</v>
      </c>
      <c r="L554" s="55">
        <f>MAX(0,'Data Exhibit-2'!$C554-'Data Exhibit-2'!$B554*'Data Exhibit-2'!$J554)</f>
        <v>13.38997687</v>
      </c>
      <c r="M554" s="54">
        <f>'Data Exhibit-2'!$L554/'Data Exhibit-2'!$B554</f>
        <v>0.4438223825</v>
      </c>
      <c r="N554" s="55">
        <f>IF(AND(('Data Exhibit-2'!$M554&gt;0),('Data Exhibit-2'!$H554&lt;30)),1,0)</f>
        <v>1</v>
      </c>
      <c r="O554" s="55">
        <f>'Data Exhibit-2'!$N554*'Data Exhibit-2'!$L554</f>
        <v>13.38997687</v>
      </c>
    </row>
    <row r="555" ht="12.0" customHeight="1">
      <c r="A555" s="53">
        <v>6729.404204700518</v>
      </c>
      <c r="B555" s="54">
        <v>11.82221059</v>
      </c>
      <c r="C555" s="54">
        <v>24.57284143094</v>
      </c>
      <c r="D555" s="55">
        <v>10.0</v>
      </c>
      <c r="E555" s="56">
        <v>-0.1</v>
      </c>
      <c r="F555" s="55">
        <v>1.0</v>
      </c>
      <c r="G555" s="55">
        <v>0.25</v>
      </c>
      <c r="H555" s="55">
        <v>16.0</v>
      </c>
      <c r="I555" s="57"/>
      <c r="J555" s="55">
        <f>('Data Exhibit-2'!$D555+'Data Exhibit-2'!$D555*'Data Exhibit-2'!$E555)*'Data Exhibit-2'!$G555</f>
        <v>2.25</v>
      </c>
      <c r="K555" s="55">
        <f>MAX(0,('Data Exhibit-2'!$B555*J555-'Data Exhibit-2'!$C555)/'Data Exhibit-2'!$B555)</f>
        <v>0.1714681346</v>
      </c>
      <c r="L555" s="55">
        <f>MAX(0,'Data Exhibit-2'!$C555-'Data Exhibit-2'!$B555*'Data Exhibit-2'!$J555)</f>
        <v>0</v>
      </c>
      <c r="M555" s="54">
        <f>'Data Exhibit-2'!$L555/'Data Exhibit-2'!$B555</f>
        <v>0</v>
      </c>
      <c r="N555" s="55">
        <f>IF(AND(('Data Exhibit-2'!$M555&gt;0),('Data Exhibit-2'!$H555&lt;30)),1,0)</f>
        <v>0</v>
      </c>
      <c r="O555" s="55">
        <f>'Data Exhibit-2'!$N555*'Data Exhibit-2'!$L555</f>
        <v>0</v>
      </c>
    </row>
    <row r="556" ht="12.0" customHeight="1">
      <c r="A556" s="53">
        <v>691.0125995347571</v>
      </c>
      <c r="B556" s="54">
        <v>6.35251083</v>
      </c>
      <c r="C556" s="54">
        <v>4.047403733028333</v>
      </c>
      <c r="D556" s="55">
        <v>10.0</v>
      </c>
      <c r="E556" s="56">
        <v>0.6</v>
      </c>
      <c r="F556" s="55">
        <v>1.0</v>
      </c>
      <c r="G556" s="55">
        <v>0.25</v>
      </c>
      <c r="H556" s="55">
        <v>4.0</v>
      </c>
      <c r="I556" s="57"/>
      <c r="J556" s="55">
        <f>('Data Exhibit-2'!$D556+'Data Exhibit-2'!$D556*'Data Exhibit-2'!$E556)*'Data Exhibit-2'!$G556</f>
        <v>4</v>
      </c>
      <c r="K556" s="55">
        <f>MAX(0,('Data Exhibit-2'!$B556*J556-'Data Exhibit-2'!$C556)/'Data Exhibit-2'!$B556)</f>
        <v>3.362865512</v>
      </c>
      <c r="L556" s="55">
        <f>MAX(0,'Data Exhibit-2'!$C556-'Data Exhibit-2'!$B556*'Data Exhibit-2'!$J556)</f>
        <v>0</v>
      </c>
      <c r="M556" s="54">
        <f>'Data Exhibit-2'!$L556/'Data Exhibit-2'!$B556</f>
        <v>0</v>
      </c>
      <c r="N556" s="55">
        <f>IF(AND(('Data Exhibit-2'!$M556&gt;0),('Data Exhibit-2'!$H556&lt;30)),1,0)</f>
        <v>0</v>
      </c>
      <c r="O556" s="55">
        <f>'Data Exhibit-2'!$N556*'Data Exhibit-2'!$L556</f>
        <v>0</v>
      </c>
    </row>
    <row r="557" ht="12.0" customHeight="1">
      <c r="A557" s="53">
        <v>9969.623746303247</v>
      </c>
      <c r="B557" s="54">
        <v>10.04249434</v>
      </c>
      <c r="C557" s="54">
        <v>5.46128241461</v>
      </c>
      <c r="D557" s="55">
        <v>10.0</v>
      </c>
      <c r="E557" s="56">
        <v>0.8</v>
      </c>
      <c r="F557" s="55">
        <v>1.0</v>
      </c>
      <c r="G557" s="55">
        <v>0.25</v>
      </c>
      <c r="H557" s="55">
        <v>4.0</v>
      </c>
      <c r="I557" s="57"/>
      <c r="J557" s="55">
        <f>('Data Exhibit-2'!$D557+'Data Exhibit-2'!$D557*'Data Exhibit-2'!$E557)*'Data Exhibit-2'!$G557</f>
        <v>4.5</v>
      </c>
      <c r="K557" s="55">
        <f>MAX(0,('Data Exhibit-2'!$B557*J557-'Data Exhibit-2'!$C557)/'Data Exhibit-2'!$B557)</f>
        <v>3.956182674</v>
      </c>
      <c r="L557" s="55">
        <f>MAX(0,'Data Exhibit-2'!$C557-'Data Exhibit-2'!$B557*'Data Exhibit-2'!$J557)</f>
        <v>0</v>
      </c>
      <c r="M557" s="54">
        <f>'Data Exhibit-2'!$L557/'Data Exhibit-2'!$B557</f>
        <v>0</v>
      </c>
      <c r="N557" s="55">
        <f>IF(AND(('Data Exhibit-2'!$M557&gt;0),('Data Exhibit-2'!$H557&lt;30)),1,0)</f>
        <v>0</v>
      </c>
      <c r="O557" s="55">
        <f>'Data Exhibit-2'!$N557*'Data Exhibit-2'!$L557</f>
        <v>0</v>
      </c>
    </row>
    <row r="558" ht="12.0" customHeight="1">
      <c r="A558" s="53">
        <v>76995.05268221542</v>
      </c>
      <c r="B558" s="54">
        <v>5.86044506</v>
      </c>
      <c r="C558" s="54">
        <v>3.8588605321566667</v>
      </c>
      <c r="D558" s="55">
        <v>10.0</v>
      </c>
      <c r="E558" s="56">
        <v>1.2</v>
      </c>
      <c r="F558" s="55">
        <v>1.0</v>
      </c>
      <c r="G558" s="55">
        <v>0.25</v>
      </c>
      <c r="H558" s="55">
        <v>4.0</v>
      </c>
      <c r="I558" s="57"/>
      <c r="J558" s="55">
        <f>('Data Exhibit-2'!$D558+'Data Exhibit-2'!$D558*'Data Exhibit-2'!$E558)*'Data Exhibit-2'!$G558</f>
        <v>5.5</v>
      </c>
      <c r="K558" s="55">
        <f>MAX(0,('Data Exhibit-2'!$B558*J558-'Data Exhibit-2'!$C558)/'Data Exhibit-2'!$B558)</f>
        <v>4.841541386</v>
      </c>
      <c r="L558" s="55">
        <f>MAX(0,'Data Exhibit-2'!$C558-'Data Exhibit-2'!$B558*'Data Exhibit-2'!$J558)</f>
        <v>0</v>
      </c>
      <c r="M558" s="54">
        <f>'Data Exhibit-2'!$L558/'Data Exhibit-2'!$B558</f>
        <v>0</v>
      </c>
      <c r="N558" s="55">
        <f>IF(AND(('Data Exhibit-2'!$M558&gt;0),('Data Exhibit-2'!$H558&lt;30)),1,0)</f>
        <v>0</v>
      </c>
      <c r="O558" s="55">
        <f>'Data Exhibit-2'!$N558*'Data Exhibit-2'!$L558</f>
        <v>0</v>
      </c>
    </row>
    <row r="559" ht="12.0" customHeight="1">
      <c r="A559" s="53">
        <v>7728.23773094291</v>
      </c>
      <c r="B559" s="54">
        <v>74.24441017</v>
      </c>
      <c r="C559" s="54">
        <v>15.030658248402501</v>
      </c>
      <c r="D559" s="55">
        <v>10.0</v>
      </c>
      <c r="E559" s="56">
        <v>0.5</v>
      </c>
      <c r="F559" s="55">
        <v>1.0</v>
      </c>
      <c r="G559" s="55">
        <v>0.25</v>
      </c>
      <c r="H559" s="55">
        <v>2.0</v>
      </c>
      <c r="I559" s="57"/>
      <c r="J559" s="55">
        <f>('Data Exhibit-2'!$D559+'Data Exhibit-2'!$D559*'Data Exhibit-2'!$E559)*'Data Exhibit-2'!$G559</f>
        <v>3.75</v>
      </c>
      <c r="K559" s="55">
        <f>MAX(0,('Data Exhibit-2'!$B559*J559-'Data Exhibit-2'!$C559)/'Data Exhibit-2'!$B559)</f>
        <v>3.547551651</v>
      </c>
      <c r="L559" s="55">
        <f>MAX(0,'Data Exhibit-2'!$C559-'Data Exhibit-2'!$B559*'Data Exhibit-2'!$J559)</f>
        <v>0</v>
      </c>
      <c r="M559" s="54">
        <f>'Data Exhibit-2'!$L559/'Data Exhibit-2'!$B559</f>
        <v>0</v>
      </c>
      <c r="N559" s="55">
        <f>IF(AND(('Data Exhibit-2'!$M559&gt;0),('Data Exhibit-2'!$H559&lt;30)),1,0)</f>
        <v>0</v>
      </c>
      <c r="O559" s="55">
        <f>'Data Exhibit-2'!$N559*'Data Exhibit-2'!$L559</f>
        <v>0</v>
      </c>
    </row>
    <row r="560" ht="12.0" customHeight="1">
      <c r="A560" s="53">
        <v>61807.91734209883</v>
      </c>
      <c r="B560" s="54">
        <v>22.90300572</v>
      </c>
      <c r="C560" s="54">
        <v>53.21426328060773</v>
      </c>
      <c r="D560" s="55">
        <v>10.0</v>
      </c>
      <c r="E560" s="56">
        <v>0.4</v>
      </c>
      <c r="F560" s="55">
        <v>1.0</v>
      </c>
      <c r="G560" s="55">
        <v>1.47</v>
      </c>
      <c r="H560" s="55">
        <v>4.0</v>
      </c>
      <c r="I560" s="57"/>
      <c r="J560" s="55">
        <f>('Data Exhibit-2'!$D560+'Data Exhibit-2'!$D560*'Data Exhibit-2'!$E560)*'Data Exhibit-2'!$G560</f>
        <v>20.58</v>
      </c>
      <c r="K560" s="55">
        <f>MAX(0,('Data Exhibit-2'!$B560*J560-'Data Exhibit-2'!$C560)/'Data Exhibit-2'!$B560)</f>
        <v>18.25653801</v>
      </c>
      <c r="L560" s="55">
        <f>MAX(0,'Data Exhibit-2'!$C560-'Data Exhibit-2'!$B560*'Data Exhibit-2'!$J560)</f>
        <v>0</v>
      </c>
      <c r="M560" s="54">
        <f>'Data Exhibit-2'!$L560/'Data Exhibit-2'!$B560</f>
        <v>0</v>
      </c>
      <c r="N560" s="55">
        <f>IF(AND(('Data Exhibit-2'!$M560&gt;0),('Data Exhibit-2'!$H560&lt;30)),1,0)</f>
        <v>0</v>
      </c>
      <c r="O560" s="55">
        <f>'Data Exhibit-2'!$N560*'Data Exhibit-2'!$L560</f>
        <v>0</v>
      </c>
    </row>
    <row r="561" ht="12.0" customHeight="1">
      <c r="A561" s="53">
        <v>20058.57595581373</v>
      </c>
      <c r="B561" s="54">
        <v>465.86958476999996</v>
      </c>
      <c r="C561" s="54">
        <v>45.02975730775959</v>
      </c>
      <c r="D561" s="55">
        <v>10.0</v>
      </c>
      <c r="E561" s="56">
        <v>0.2</v>
      </c>
      <c r="F561" s="55">
        <v>1.0</v>
      </c>
      <c r="G561" s="55">
        <v>0.25</v>
      </c>
      <c r="H561" s="55">
        <v>1.0</v>
      </c>
      <c r="I561" s="57"/>
      <c r="J561" s="55">
        <f>('Data Exhibit-2'!$D561+'Data Exhibit-2'!$D561*'Data Exhibit-2'!$E561)*'Data Exhibit-2'!$G561</f>
        <v>3</v>
      </c>
      <c r="K561" s="55">
        <f>MAX(0,('Data Exhibit-2'!$B561*J561-'Data Exhibit-2'!$C561)/'Data Exhibit-2'!$B561)</f>
        <v>2.903342569</v>
      </c>
      <c r="L561" s="55">
        <f>MAX(0,'Data Exhibit-2'!$C561-'Data Exhibit-2'!$B561*'Data Exhibit-2'!$J561)</f>
        <v>0</v>
      </c>
      <c r="M561" s="54">
        <f>'Data Exhibit-2'!$L561/'Data Exhibit-2'!$B561</f>
        <v>0</v>
      </c>
      <c r="N561" s="55">
        <f>IF(AND(('Data Exhibit-2'!$M561&gt;0),('Data Exhibit-2'!$H561&lt;30)),1,0)</f>
        <v>0</v>
      </c>
      <c r="O561" s="55">
        <f>'Data Exhibit-2'!$N561*'Data Exhibit-2'!$L561</f>
        <v>0</v>
      </c>
    </row>
    <row r="562" ht="12.0" customHeight="1">
      <c r="A562" s="53">
        <v>38.49898825882825</v>
      </c>
      <c r="B562" s="54">
        <v>372.56434787999996</v>
      </c>
      <c r="C562" s="54">
        <v>129.930815366418</v>
      </c>
      <c r="D562" s="55">
        <v>18.0</v>
      </c>
      <c r="E562" s="56">
        <v>1.5</v>
      </c>
      <c r="F562" s="55">
        <v>1.0</v>
      </c>
      <c r="G562" s="55">
        <v>0.25</v>
      </c>
      <c r="H562" s="55">
        <v>2.0</v>
      </c>
      <c r="I562" s="57"/>
      <c r="J562" s="55">
        <f>('Data Exhibit-2'!$D562+'Data Exhibit-2'!$D562*'Data Exhibit-2'!$E562)*'Data Exhibit-2'!$G562</f>
        <v>11.25</v>
      </c>
      <c r="K562" s="55">
        <f>MAX(0,('Data Exhibit-2'!$B562*J562-'Data Exhibit-2'!$C562)/'Data Exhibit-2'!$B562)</f>
        <v>10.90125269</v>
      </c>
      <c r="L562" s="55">
        <f>MAX(0,'Data Exhibit-2'!$C562-'Data Exhibit-2'!$B562*'Data Exhibit-2'!$J562)</f>
        <v>0</v>
      </c>
      <c r="M562" s="54">
        <f>'Data Exhibit-2'!$L562/'Data Exhibit-2'!$B562</f>
        <v>0</v>
      </c>
      <c r="N562" s="55">
        <f>IF(AND(('Data Exhibit-2'!$M562&gt;0),('Data Exhibit-2'!$H562&lt;30)),1,0)</f>
        <v>0</v>
      </c>
      <c r="O562" s="55">
        <f>'Data Exhibit-2'!$N562*'Data Exhibit-2'!$L562</f>
        <v>0</v>
      </c>
    </row>
    <row r="563" ht="12.0" customHeight="1">
      <c r="A563" s="53">
        <v>59027.20799449785</v>
      </c>
      <c r="B563" s="54">
        <v>23.851799429999996</v>
      </c>
      <c r="C563" s="54">
        <v>296.3694446388003</v>
      </c>
      <c r="D563" s="55">
        <v>26.0</v>
      </c>
      <c r="E563" s="56">
        <v>1.2</v>
      </c>
      <c r="F563" s="55">
        <v>0.83</v>
      </c>
      <c r="G563" s="55">
        <v>0.25</v>
      </c>
      <c r="H563" s="55">
        <v>36.0</v>
      </c>
      <c r="I563" s="57"/>
      <c r="J563" s="55">
        <f>('Data Exhibit-2'!$D563+'Data Exhibit-2'!$D563*'Data Exhibit-2'!$E563)*'Data Exhibit-2'!$G563</f>
        <v>14.3</v>
      </c>
      <c r="K563" s="55">
        <f>MAX(0,('Data Exhibit-2'!$B563*J563-'Data Exhibit-2'!$C563)/'Data Exhibit-2'!$B563)</f>
        <v>1.874545664</v>
      </c>
      <c r="L563" s="55">
        <f>MAX(0,'Data Exhibit-2'!$C563-'Data Exhibit-2'!$B563*'Data Exhibit-2'!$J563)</f>
        <v>0</v>
      </c>
      <c r="M563" s="54">
        <f>'Data Exhibit-2'!$L563/'Data Exhibit-2'!$B563</f>
        <v>0</v>
      </c>
      <c r="N563" s="55">
        <f>IF(AND(('Data Exhibit-2'!$M563&gt;0),('Data Exhibit-2'!$H563&lt;30)),1,0)</f>
        <v>0</v>
      </c>
      <c r="O563" s="55">
        <f>'Data Exhibit-2'!$N563*'Data Exhibit-2'!$L563</f>
        <v>0</v>
      </c>
    </row>
    <row r="564" ht="12.0" customHeight="1">
      <c r="A564" s="53">
        <v>41123.51408412522</v>
      </c>
      <c r="B564" s="54">
        <v>16.702225979999998</v>
      </c>
      <c r="C564" s="54">
        <v>6.0098021910025</v>
      </c>
      <c r="D564" s="55">
        <v>10.0</v>
      </c>
      <c r="E564" s="56">
        <v>1.2</v>
      </c>
      <c r="F564" s="55">
        <v>1.0</v>
      </c>
      <c r="G564" s="55">
        <v>0.25</v>
      </c>
      <c r="H564" s="55">
        <v>3.0</v>
      </c>
      <c r="I564" s="57"/>
      <c r="J564" s="55">
        <f>('Data Exhibit-2'!$D564+'Data Exhibit-2'!$D564*'Data Exhibit-2'!$E564)*'Data Exhibit-2'!$G564</f>
        <v>5.5</v>
      </c>
      <c r="K564" s="55">
        <f>MAX(0,('Data Exhibit-2'!$B564*J564-'Data Exhibit-2'!$C564)/'Data Exhibit-2'!$B564)</f>
        <v>5.140179567</v>
      </c>
      <c r="L564" s="55">
        <f>MAX(0,'Data Exhibit-2'!$C564-'Data Exhibit-2'!$B564*'Data Exhibit-2'!$J564)</f>
        <v>0</v>
      </c>
      <c r="M564" s="54">
        <f>'Data Exhibit-2'!$L564/'Data Exhibit-2'!$B564</f>
        <v>0</v>
      </c>
      <c r="N564" s="55">
        <f>IF(AND(('Data Exhibit-2'!$M564&gt;0),('Data Exhibit-2'!$H564&lt;30)),1,0)</f>
        <v>0</v>
      </c>
      <c r="O564" s="55">
        <f>'Data Exhibit-2'!$N564*'Data Exhibit-2'!$L564</f>
        <v>0</v>
      </c>
    </row>
    <row r="565" ht="12.0" customHeight="1">
      <c r="A565" s="53">
        <v>6377.506285612444</v>
      </c>
      <c r="B565" s="54">
        <v>266.73959047</v>
      </c>
      <c r="C565" s="54">
        <v>1040.5500547512263</v>
      </c>
      <c r="D565" s="55">
        <v>10.0</v>
      </c>
      <c r="E565" s="56">
        <v>0.2</v>
      </c>
      <c r="F565" s="55">
        <v>1.0</v>
      </c>
      <c r="G565" s="55">
        <v>0.25</v>
      </c>
      <c r="H565" s="55">
        <v>49.0</v>
      </c>
      <c r="I565" s="57"/>
      <c r="J565" s="55">
        <f>('Data Exhibit-2'!$D565+'Data Exhibit-2'!$D565*'Data Exhibit-2'!$E565)*'Data Exhibit-2'!$G565</f>
        <v>3</v>
      </c>
      <c r="K565" s="55">
        <f>MAX(0,('Data Exhibit-2'!$B565*J565-'Data Exhibit-2'!$C565)/'Data Exhibit-2'!$B565)</f>
        <v>0</v>
      </c>
      <c r="L565" s="55">
        <f>MAX(0,'Data Exhibit-2'!$C565-'Data Exhibit-2'!$B565*'Data Exhibit-2'!$J565)</f>
        <v>240.3312833</v>
      </c>
      <c r="M565" s="54">
        <f>'Data Exhibit-2'!$L565/'Data Exhibit-2'!$B565</f>
        <v>0.9009959223</v>
      </c>
      <c r="N565" s="55">
        <f>IF(AND(('Data Exhibit-2'!$M565&gt;0),('Data Exhibit-2'!$H565&lt;30)),1,0)</f>
        <v>0</v>
      </c>
      <c r="O565" s="55">
        <f>'Data Exhibit-2'!$N565*'Data Exhibit-2'!$L565</f>
        <v>0</v>
      </c>
    </row>
    <row r="566" ht="12.0" customHeight="1">
      <c r="A566" s="53">
        <v>68729.12158607274</v>
      </c>
      <c r="B566" s="54">
        <v>577.3693248</v>
      </c>
      <c r="C566" s="54">
        <v>7718.093864599594</v>
      </c>
      <c r="D566" s="55">
        <v>10.0</v>
      </c>
      <c r="E566" s="56">
        <v>-0.4</v>
      </c>
      <c r="F566" s="55">
        <v>1.0</v>
      </c>
      <c r="G566" s="55">
        <v>1.34</v>
      </c>
      <c r="H566" s="55">
        <v>26.0</v>
      </c>
      <c r="I566" s="57"/>
      <c r="J566" s="55">
        <f>('Data Exhibit-2'!$D566+'Data Exhibit-2'!$D566*'Data Exhibit-2'!$E566)*'Data Exhibit-2'!$G566</f>
        <v>8.04</v>
      </c>
      <c r="K566" s="55">
        <f>MAX(0,('Data Exhibit-2'!$B566*J566-'Data Exhibit-2'!$C566)/'Data Exhibit-2'!$B566)</f>
        <v>0</v>
      </c>
      <c r="L566" s="55">
        <f>MAX(0,'Data Exhibit-2'!$C566-'Data Exhibit-2'!$B566*'Data Exhibit-2'!$J566)</f>
        <v>3076.044493</v>
      </c>
      <c r="M566" s="54">
        <f>'Data Exhibit-2'!$L566/'Data Exhibit-2'!$B566</f>
        <v>5.327689507</v>
      </c>
      <c r="N566" s="55">
        <f>IF(AND(('Data Exhibit-2'!$M566&gt;0),('Data Exhibit-2'!$H566&lt;30)),1,0)</f>
        <v>1</v>
      </c>
      <c r="O566" s="55">
        <f>'Data Exhibit-2'!$N566*'Data Exhibit-2'!$L566</f>
        <v>3076.044493</v>
      </c>
    </row>
    <row r="567" ht="12.0" customHeight="1">
      <c r="A567" s="53">
        <v>15171.170024735193</v>
      </c>
      <c r="B567" s="54">
        <v>54.437999999999995</v>
      </c>
      <c r="C567" s="54">
        <v>11.236080166666666</v>
      </c>
      <c r="D567" s="55">
        <v>10.0</v>
      </c>
      <c r="E567" s="56">
        <v>0.2</v>
      </c>
      <c r="F567" s="55">
        <v>1.0</v>
      </c>
      <c r="G567" s="55">
        <v>0.25</v>
      </c>
      <c r="H567" s="55">
        <v>2.0</v>
      </c>
      <c r="I567" s="57"/>
      <c r="J567" s="55">
        <f>('Data Exhibit-2'!$D567+'Data Exhibit-2'!$D567*'Data Exhibit-2'!$E567)*'Data Exhibit-2'!$G567</f>
        <v>3</v>
      </c>
      <c r="K567" s="55">
        <f>MAX(0,('Data Exhibit-2'!$B567*J567-'Data Exhibit-2'!$C567)/'Data Exhibit-2'!$B567)</f>
        <v>2.793598586</v>
      </c>
      <c r="L567" s="55">
        <f>MAX(0,'Data Exhibit-2'!$C567-'Data Exhibit-2'!$B567*'Data Exhibit-2'!$J567)</f>
        <v>0</v>
      </c>
      <c r="M567" s="54">
        <f>'Data Exhibit-2'!$L567/'Data Exhibit-2'!$B567</f>
        <v>0</v>
      </c>
      <c r="N567" s="55">
        <f>IF(AND(('Data Exhibit-2'!$M567&gt;0),('Data Exhibit-2'!$H567&lt;30)),1,0)</f>
        <v>0</v>
      </c>
      <c r="O567" s="55">
        <f>'Data Exhibit-2'!$N567*'Data Exhibit-2'!$L567</f>
        <v>0</v>
      </c>
    </row>
    <row r="568" ht="12.0" customHeight="1">
      <c r="A568" s="53">
        <v>90461.41669691789</v>
      </c>
      <c r="B568" s="54">
        <v>207.05566443</v>
      </c>
      <c r="C568" s="54">
        <v>40.47508104371417</v>
      </c>
      <c r="D568" s="55">
        <v>10.0</v>
      </c>
      <c r="E568" s="56">
        <v>0.6</v>
      </c>
      <c r="F568" s="55">
        <v>1.0</v>
      </c>
      <c r="G568" s="55">
        <v>0.25</v>
      </c>
      <c r="H568" s="55">
        <v>2.0</v>
      </c>
      <c r="I568" s="57"/>
      <c r="J568" s="55">
        <f>('Data Exhibit-2'!$D568+'Data Exhibit-2'!$D568*'Data Exhibit-2'!$E568)*'Data Exhibit-2'!$G568</f>
        <v>4</v>
      </c>
      <c r="K568" s="55">
        <f>MAX(0,('Data Exhibit-2'!$B568*J568-'Data Exhibit-2'!$C568)/'Data Exhibit-2'!$B568)</f>
        <v>3.804520774</v>
      </c>
      <c r="L568" s="55">
        <f>MAX(0,'Data Exhibit-2'!$C568-'Data Exhibit-2'!$B568*'Data Exhibit-2'!$J568)</f>
        <v>0</v>
      </c>
      <c r="M568" s="54">
        <f>'Data Exhibit-2'!$L568/'Data Exhibit-2'!$B568</f>
        <v>0</v>
      </c>
      <c r="N568" s="55">
        <f>IF(AND(('Data Exhibit-2'!$M568&gt;0),('Data Exhibit-2'!$H568&lt;30)),1,0)</f>
        <v>0</v>
      </c>
      <c r="O568" s="55">
        <f>'Data Exhibit-2'!$N568*'Data Exhibit-2'!$L568</f>
        <v>0</v>
      </c>
    </row>
    <row r="569" ht="12.0" customHeight="1">
      <c r="A569" s="53">
        <v>56400.754849171695</v>
      </c>
      <c r="B569" s="54">
        <v>383.388</v>
      </c>
      <c r="C569" s="54">
        <v>540.9639534194316</v>
      </c>
      <c r="D569" s="55">
        <v>10.0</v>
      </c>
      <c r="E569" s="56">
        <v>0.2</v>
      </c>
      <c r="F569" s="55">
        <v>0.88</v>
      </c>
      <c r="G569" s="55">
        <v>0.91</v>
      </c>
      <c r="H569" s="55">
        <v>4.0</v>
      </c>
      <c r="I569" s="57"/>
      <c r="J569" s="55">
        <f>('Data Exhibit-2'!$D569+'Data Exhibit-2'!$D569*'Data Exhibit-2'!$E569)*'Data Exhibit-2'!$G569</f>
        <v>10.92</v>
      </c>
      <c r="K569" s="55">
        <f>MAX(0,('Data Exhibit-2'!$B569*J569-'Data Exhibit-2'!$C569)/'Data Exhibit-2'!$B569)</f>
        <v>9.508990909</v>
      </c>
      <c r="L569" s="55">
        <f>MAX(0,'Data Exhibit-2'!$C569-'Data Exhibit-2'!$B569*'Data Exhibit-2'!$J569)</f>
        <v>0</v>
      </c>
      <c r="M569" s="54">
        <f>'Data Exhibit-2'!$L569/'Data Exhibit-2'!$B569</f>
        <v>0</v>
      </c>
      <c r="N569" s="55">
        <f>IF(AND(('Data Exhibit-2'!$M569&gt;0),('Data Exhibit-2'!$H569&lt;30)),1,0)</f>
        <v>0</v>
      </c>
      <c r="O569" s="55">
        <f>'Data Exhibit-2'!$N569*'Data Exhibit-2'!$L569</f>
        <v>0</v>
      </c>
    </row>
    <row r="570" ht="12.0" customHeight="1">
      <c r="A570" s="53">
        <v>56366.728220903264</v>
      </c>
      <c r="B570" s="54">
        <v>99.12961655999999</v>
      </c>
      <c r="C570" s="54">
        <v>296.9737355893</v>
      </c>
      <c r="D570" s="55">
        <v>10.0</v>
      </c>
      <c r="E570" s="56">
        <v>-0.4</v>
      </c>
      <c r="F570" s="55">
        <v>1.0</v>
      </c>
      <c r="G570" s="55">
        <v>0.25</v>
      </c>
      <c r="H570" s="55">
        <v>30.0</v>
      </c>
      <c r="I570" s="57"/>
      <c r="J570" s="55">
        <f>('Data Exhibit-2'!$D570+'Data Exhibit-2'!$D570*'Data Exhibit-2'!$E570)*'Data Exhibit-2'!$G570</f>
        <v>1.5</v>
      </c>
      <c r="K570" s="55">
        <f>MAX(0,('Data Exhibit-2'!$B570*J570-'Data Exhibit-2'!$C570)/'Data Exhibit-2'!$B570)</f>
        <v>0</v>
      </c>
      <c r="L570" s="55">
        <f>MAX(0,'Data Exhibit-2'!$C570-'Data Exhibit-2'!$B570*'Data Exhibit-2'!$J570)</f>
        <v>148.2793107</v>
      </c>
      <c r="M570" s="54">
        <f>'Data Exhibit-2'!$L570/'Data Exhibit-2'!$B570</f>
        <v>1.495812411</v>
      </c>
      <c r="N570" s="55">
        <f>IF(AND(('Data Exhibit-2'!$M570&gt;0),('Data Exhibit-2'!$H570&lt;30)),1,0)</f>
        <v>0</v>
      </c>
      <c r="O570" s="55">
        <f>'Data Exhibit-2'!$N570*'Data Exhibit-2'!$L570</f>
        <v>0</v>
      </c>
    </row>
    <row r="571" ht="12.0" customHeight="1">
      <c r="A571" s="53">
        <v>55.95166091476589</v>
      </c>
      <c r="B571" s="54">
        <v>27.176</v>
      </c>
      <c r="C571" s="54">
        <v>551.4226713600001</v>
      </c>
      <c r="D571" s="55">
        <v>18.0</v>
      </c>
      <c r="E571" s="56">
        <v>-0.4</v>
      </c>
      <c r="F571" s="55">
        <v>1.0</v>
      </c>
      <c r="G571" s="55">
        <v>1.8</v>
      </c>
      <c r="H571" s="55">
        <v>16.0</v>
      </c>
      <c r="I571" s="57"/>
      <c r="J571" s="55">
        <f>('Data Exhibit-2'!$D571+'Data Exhibit-2'!$D571*'Data Exhibit-2'!$E571)*'Data Exhibit-2'!$G571</f>
        <v>19.44</v>
      </c>
      <c r="K571" s="55">
        <f>MAX(0,('Data Exhibit-2'!$B571*J571-'Data Exhibit-2'!$C571)/'Data Exhibit-2'!$B571)</f>
        <v>0</v>
      </c>
      <c r="L571" s="55">
        <f>MAX(0,'Data Exhibit-2'!$C571-'Data Exhibit-2'!$B571*'Data Exhibit-2'!$J571)</f>
        <v>23.12123136</v>
      </c>
      <c r="M571" s="54">
        <f>'Data Exhibit-2'!$L571/'Data Exhibit-2'!$B571</f>
        <v>0.8507959729</v>
      </c>
      <c r="N571" s="55">
        <f>IF(AND(('Data Exhibit-2'!$M571&gt;0),('Data Exhibit-2'!$H571&lt;30)),1,0)</f>
        <v>1</v>
      </c>
      <c r="O571" s="55">
        <f>'Data Exhibit-2'!$N571*'Data Exhibit-2'!$L571</f>
        <v>23.12123136</v>
      </c>
    </row>
    <row r="572" ht="12.0" customHeight="1">
      <c r="A572" s="53">
        <v>23375.125657009186</v>
      </c>
      <c r="B572" s="54">
        <v>48.245999999999995</v>
      </c>
      <c r="C572" s="54">
        <v>80.39836933333333</v>
      </c>
      <c r="D572" s="55">
        <v>10.0</v>
      </c>
      <c r="E572" s="56">
        <v>0.5</v>
      </c>
      <c r="F572" s="55">
        <v>1.0</v>
      </c>
      <c r="G572" s="55">
        <v>0.25</v>
      </c>
      <c r="H572" s="55">
        <v>16.0</v>
      </c>
      <c r="I572" s="57"/>
      <c r="J572" s="55">
        <f>('Data Exhibit-2'!$D572+'Data Exhibit-2'!$D572*'Data Exhibit-2'!$E572)*'Data Exhibit-2'!$G572</f>
        <v>3.75</v>
      </c>
      <c r="K572" s="55">
        <f>MAX(0,('Data Exhibit-2'!$B572*J572-'Data Exhibit-2'!$C572)/'Data Exhibit-2'!$B572)</f>
        <v>2.083574403</v>
      </c>
      <c r="L572" s="55">
        <f>MAX(0,'Data Exhibit-2'!$C572-'Data Exhibit-2'!$B572*'Data Exhibit-2'!$J572)</f>
        <v>0</v>
      </c>
      <c r="M572" s="54">
        <f>'Data Exhibit-2'!$L572/'Data Exhibit-2'!$B572</f>
        <v>0</v>
      </c>
      <c r="N572" s="55">
        <f>IF(AND(('Data Exhibit-2'!$M572&gt;0),('Data Exhibit-2'!$H572&lt;30)),1,0)</f>
        <v>0</v>
      </c>
      <c r="O572" s="55">
        <f>'Data Exhibit-2'!$N572*'Data Exhibit-2'!$L572</f>
        <v>0</v>
      </c>
    </row>
    <row r="573" ht="12.0" customHeight="1">
      <c r="A573" s="53">
        <v>53825.93435053885</v>
      </c>
      <c r="B573" s="54">
        <v>10.318572399999999</v>
      </c>
      <c r="C573" s="54">
        <v>37.60026358806667</v>
      </c>
      <c r="D573" s="55">
        <v>10.0</v>
      </c>
      <c r="E573" s="56">
        <v>-0.4</v>
      </c>
      <c r="F573" s="55">
        <v>1.0</v>
      </c>
      <c r="G573" s="55">
        <v>1.8</v>
      </c>
      <c r="H573" s="55">
        <v>5.0</v>
      </c>
      <c r="I573" s="57"/>
      <c r="J573" s="55">
        <f>('Data Exhibit-2'!$D573+'Data Exhibit-2'!$D573*'Data Exhibit-2'!$E573)*'Data Exhibit-2'!$G573</f>
        <v>10.8</v>
      </c>
      <c r="K573" s="55">
        <f>MAX(0,('Data Exhibit-2'!$B573*J573-'Data Exhibit-2'!$C573)/'Data Exhibit-2'!$B573)</f>
        <v>7.156059527</v>
      </c>
      <c r="L573" s="55">
        <f>MAX(0,'Data Exhibit-2'!$C573-'Data Exhibit-2'!$B573*'Data Exhibit-2'!$J573)</f>
        <v>0</v>
      </c>
      <c r="M573" s="54">
        <f>'Data Exhibit-2'!$L573/'Data Exhibit-2'!$B573</f>
        <v>0</v>
      </c>
      <c r="N573" s="55">
        <f>IF(AND(('Data Exhibit-2'!$M573&gt;0),('Data Exhibit-2'!$H573&lt;30)),1,0)</f>
        <v>0</v>
      </c>
      <c r="O573" s="55">
        <f>'Data Exhibit-2'!$N573*'Data Exhibit-2'!$L573</f>
        <v>0</v>
      </c>
    </row>
    <row r="574" ht="12.0" customHeight="1">
      <c r="A574" s="53">
        <v>54641.93820747012</v>
      </c>
      <c r="B574" s="54">
        <v>143.44916056999998</v>
      </c>
      <c r="C574" s="54">
        <v>864.6030123911179</v>
      </c>
      <c r="D574" s="55">
        <v>10.0</v>
      </c>
      <c r="E574" s="56">
        <v>1.2</v>
      </c>
      <c r="F574" s="55">
        <v>1.0</v>
      </c>
      <c r="G574" s="55">
        <v>0.88</v>
      </c>
      <c r="H574" s="55">
        <v>15.0</v>
      </c>
      <c r="I574" s="57"/>
      <c r="J574" s="55">
        <f>('Data Exhibit-2'!$D574+'Data Exhibit-2'!$D574*'Data Exhibit-2'!$E574)*'Data Exhibit-2'!$G574</f>
        <v>19.36</v>
      </c>
      <c r="K574" s="55">
        <f>MAX(0,('Data Exhibit-2'!$B574*J574-'Data Exhibit-2'!$C574)/'Data Exhibit-2'!$B574)</f>
        <v>13.33275656</v>
      </c>
      <c r="L574" s="55">
        <f>MAX(0,'Data Exhibit-2'!$C574-'Data Exhibit-2'!$B574*'Data Exhibit-2'!$J574)</f>
        <v>0</v>
      </c>
      <c r="M574" s="54">
        <f>'Data Exhibit-2'!$L574/'Data Exhibit-2'!$B574</f>
        <v>0</v>
      </c>
      <c r="N574" s="55">
        <f>IF(AND(('Data Exhibit-2'!$M574&gt;0),('Data Exhibit-2'!$H574&lt;30)),1,0)</f>
        <v>0</v>
      </c>
      <c r="O574" s="55">
        <f>'Data Exhibit-2'!$N574*'Data Exhibit-2'!$L574</f>
        <v>0</v>
      </c>
    </row>
    <row r="575" ht="12.0" customHeight="1">
      <c r="A575" s="53">
        <v>73648.21102221023</v>
      </c>
      <c r="B575" s="54">
        <v>19.092</v>
      </c>
      <c r="C575" s="54">
        <v>35.71500533333333</v>
      </c>
      <c r="D575" s="55">
        <v>10.0</v>
      </c>
      <c r="E575" s="56">
        <v>0.2</v>
      </c>
      <c r="F575" s="55">
        <v>1.0</v>
      </c>
      <c r="G575" s="55">
        <v>0.25</v>
      </c>
      <c r="H575" s="55">
        <v>16.0</v>
      </c>
      <c r="I575" s="57"/>
      <c r="J575" s="55">
        <f>('Data Exhibit-2'!$D575+'Data Exhibit-2'!$D575*'Data Exhibit-2'!$E575)*'Data Exhibit-2'!$G575</f>
        <v>3</v>
      </c>
      <c r="K575" s="55">
        <f>MAX(0,('Data Exhibit-2'!$B575*J575-'Data Exhibit-2'!$C575)/'Data Exhibit-2'!$B575)</f>
        <v>1.129320902</v>
      </c>
      <c r="L575" s="55">
        <f>MAX(0,'Data Exhibit-2'!$C575-'Data Exhibit-2'!$B575*'Data Exhibit-2'!$J575)</f>
        <v>0</v>
      </c>
      <c r="M575" s="54">
        <f>'Data Exhibit-2'!$L575/'Data Exhibit-2'!$B575</f>
        <v>0</v>
      </c>
      <c r="N575" s="55">
        <f>IF(AND(('Data Exhibit-2'!$M575&gt;0),('Data Exhibit-2'!$H575&lt;30)),1,0)</f>
        <v>0</v>
      </c>
      <c r="O575" s="55">
        <f>'Data Exhibit-2'!$N575*'Data Exhibit-2'!$L575</f>
        <v>0</v>
      </c>
    </row>
    <row r="576" ht="12.0" customHeight="1">
      <c r="A576" s="53">
        <v>94612.03893194583</v>
      </c>
      <c r="B576" s="54">
        <v>25.369999999999997</v>
      </c>
      <c r="C576" s="54">
        <v>45.33708666666667</v>
      </c>
      <c r="D576" s="55">
        <v>10.0</v>
      </c>
      <c r="E576" s="56">
        <v>-0.2</v>
      </c>
      <c r="F576" s="55">
        <v>1.0</v>
      </c>
      <c r="G576" s="55">
        <v>0.25</v>
      </c>
      <c r="H576" s="55">
        <v>16.0</v>
      </c>
      <c r="I576" s="57"/>
      <c r="J576" s="55">
        <f>('Data Exhibit-2'!$D576+'Data Exhibit-2'!$D576*'Data Exhibit-2'!$E576)*'Data Exhibit-2'!$G576</f>
        <v>2</v>
      </c>
      <c r="K576" s="55">
        <f>MAX(0,('Data Exhibit-2'!$B576*J576-'Data Exhibit-2'!$C576)/'Data Exhibit-2'!$B576)</f>
        <v>0.2129646564</v>
      </c>
      <c r="L576" s="55">
        <f>MAX(0,'Data Exhibit-2'!$C576-'Data Exhibit-2'!$B576*'Data Exhibit-2'!$J576)</f>
        <v>0</v>
      </c>
      <c r="M576" s="54">
        <f>'Data Exhibit-2'!$L576/'Data Exhibit-2'!$B576</f>
        <v>0</v>
      </c>
      <c r="N576" s="55">
        <f>IF(AND(('Data Exhibit-2'!$M576&gt;0),('Data Exhibit-2'!$H576&lt;30)),1,0)</f>
        <v>0</v>
      </c>
      <c r="O576" s="55">
        <f>'Data Exhibit-2'!$N576*'Data Exhibit-2'!$L576</f>
        <v>0</v>
      </c>
    </row>
    <row r="577" ht="12.0" customHeight="1">
      <c r="A577" s="53">
        <v>12629.016713891184</v>
      </c>
      <c r="B577" s="54">
        <v>362.96612567</v>
      </c>
      <c r="C577" s="54">
        <v>5006.379653571866</v>
      </c>
      <c r="D577" s="55">
        <v>10.0</v>
      </c>
      <c r="E577" s="56">
        <v>0.4</v>
      </c>
      <c r="F577" s="55">
        <v>1.0</v>
      </c>
      <c r="G577" s="55">
        <v>0.97</v>
      </c>
      <c r="H577" s="55">
        <v>37.0</v>
      </c>
      <c r="I577" s="57"/>
      <c r="J577" s="55">
        <f>('Data Exhibit-2'!$D577+'Data Exhibit-2'!$D577*'Data Exhibit-2'!$E577)*'Data Exhibit-2'!$G577</f>
        <v>13.58</v>
      </c>
      <c r="K577" s="55">
        <f>MAX(0,('Data Exhibit-2'!$B577*J577-'Data Exhibit-2'!$C577)/'Data Exhibit-2'!$B577)</f>
        <v>0</v>
      </c>
      <c r="L577" s="55">
        <f>MAX(0,'Data Exhibit-2'!$C577-'Data Exhibit-2'!$B577*'Data Exhibit-2'!$J577)</f>
        <v>77.29966697</v>
      </c>
      <c r="M577" s="54">
        <f>'Data Exhibit-2'!$L577/'Data Exhibit-2'!$B577</f>
        <v>0.2129666145</v>
      </c>
      <c r="N577" s="55">
        <f>IF(AND(('Data Exhibit-2'!$M577&gt;0),('Data Exhibit-2'!$H577&lt;30)),1,0)</f>
        <v>0</v>
      </c>
      <c r="O577" s="55">
        <f>'Data Exhibit-2'!$N577*'Data Exhibit-2'!$L577</f>
        <v>0</v>
      </c>
    </row>
    <row r="578" ht="12.0" customHeight="1">
      <c r="A578" s="53">
        <v>78354.19964950226</v>
      </c>
      <c r="B578" s="54">
        <v>37.34406853</v>
      </c>
      <c r="C578" s="54">
        <v>38.868612674041714</v>
      </c>
      <c r="D578" s="55">
        <v>10.0</v>
      </c>
      <c r="E578" s="56">
        <v>1.5</v>
      </c>
      <c r="F578" s="55">
        <v>1.0</v>
      </c>
      <c r="G578" s="55">
        <v>1.33</v>
      </c>
      <c r="H578" s="55">
        <v>2.0</v>
      </c>
      <c r="I578" s="57"/>
      <c r="J578" s="55">
        <f>('Data Exhibit-2'!$D578+'Data Exhibit-2'!$D578*'Data Exhibit-2'!$E578)*'Data Exhibit-2'!$G578</f>
        <v>33.25</v>
      </c>
      <c r="K578" s="55">
        <f>MAX(0,('Data Exhibit-2'!$B578*J578-'Data Exhibit-2'!$C578)/'Data Exhibit-2'!$B578)</f>
        <v>32.20917574</v>
      </c>
      <c r="L578" s="55">
        <f>MAX(0,'Data Exhibit-2'!$C578-'Data Exhibit-2'!$B578*'Data Exhibit-2'!$J578)</f>
        <v>0</v>
      </c>
      <c r="M578" s="54">
        <f>'Data Exhibit-2'!$L578/'Data Exhibit-2'!$B578</f>
        <v>0</v>
      </c>
      <c r="N578" s="55">
        <f>IF(AND(('Data Exhibit-2'!$M578&gt;0),('Data Exhibit-2'!$H578&lt;30)),1,0)</f>
        <v>0</v>
      </c>
      <c r="O578" s="55">
        <f>'Data Exhibit-2'!$N578*'Data Exhibit-2'!$L578</f>
        <v>0</v>
      </c>
    </row>
    <row r="579" ht="12.0" customHeight="1">
      <c r="A579" s="53">
        <v>15199.535123332818</v>
      </c>
      <c r="B579" s="54">
        <v>19.811230899999998</v>
      </c>
      <c r="C579" s="54">
        <v>27.61300991955</v>
      </c>
      <c r="D579" s="55">
        <v>10.0</v>
      </c>
      <c r="E579" s="56">
        <v>0.4</v>
      </c>
      <c r="F579" s="55">
        <v>1.0</v>
      </c>
      <c r="G579" s="55">
        <v>0.25</v>
      </c>
      <c r="H579" s="55">
        <v>12.0</v>
      </c>
      <c r="I579" s="57"/>
      <c r="J579" s="55">
        <f>('Data Exhibit-2'!$D579+'Data Exhibit-2'!$D579*'Data Exhibit-2'!$E579)*'Data Exhibit-2'!$G579</f>
        <v>3.5</v>
      </c>
      <c r="K579" s="55">
        <f>MAX(0,('Data Exhibit-2'!$B579*J579-'Data Exhibit-2'!$C579)/'Data Exhibit-2'!$B579)</f>
        <v>2.10619413</v>
      </c>
      <c r="L579" s="55">
        <f>MAX(0,'Data Exhibit-2'!$C579-'Data Exhibit-2'!$B579*'Data Exhibit-2'!$J579)</f>
        <v>0</v>
      </c>
      <c r="M579" s="54">
        <f>'Data Exhibit-2'!$L579/'Data Exhibit-2'!$B579</f>
        <v>0</v>
      </c>
      <c r="N579" s="55">
        <f>IF(AND(('Data Exhibit-2'!$M579&gt;0),('Data Exhibit-2'!$H579&lt;30)),1,0)</f>
        <v>0</v>
      </c>
      <c r="O579" s="55">
        <f>'Data Exhibit-2'!$N579*'Data Exhibit-2'!$L579</f>
        <v>0</v>
      </c>
    </row>
    <row r="580" ht="12.0" customHeight="1">
      <c r="A580" s="53">
        <v>954.1068845557832</v>
      </c>
      <c r="B580" s="54">
        <v>48.6459</v>
      </c>
      <c r="C580" s="54">
        <v>308.08833253893584</v>
      </c>
      <c r="D580" s="55">
        <v>10.0</v>
      </c>
      <c r="E580" s="56">
        <v>-0.4</v>
      </c>
      <c r="F580" s="55">
        <v>0.82</v>
      </c>
      <c r="G580" s="55">
        <v>1.47</v>
      </c>
      <c r="H580" s="55">
        <v>11.0</v>
      </c>
      <c r="I580" s="57"/>
      <c r="J580" s="55">
        <f>('Data Exhibit-2'!$D580+'Data Exhibit-2'!$D580*'Data Exhibit-2'!$E580)*'Data Exhibit-2'!$G580</f>
        <v>8.82</v>
      </c>
      <c r="K580" s="55">
        <f>MAX(0,('Data Exhibit-2'!$B580*J580-'Data Exhibit-2'!$C580)/'Data Exhibit-2'!$B580)</f>
        <v>2.486715334</v>
      </c>
      <c r="L580" s="55">
        <f>MAX(0,'Data Exhibit-2'!$C580-'Data Exhibit-2'!$B580*'Data Exhibit-2'!$J580)</f>
        <v>0</v>
      </c>
      <c r="M580" s="54">
        <f>'Data Exhibit-2'!$L580/'Data Exhibit-2'!$B580</f>
        <v>0</v>
      </c>
      <c r="N580" s="55">
        <f>IF(AND(('Data Exhibit-2'!$M580&gt;0),('Data Exhibit-2'!$H580&lt;30)),1,0)</f>
        <v>0</v>
      </c>
      <c r="O580" s="55">
        <f>'Data Exhibit-2'!$N580*'Data Exhibit-2'!$L580</f>
        <v>0</v>
      </c>
    </row>
    <row r="581" ht="12.0" customHeight="1">
      <c r="A581" s="53">
        <v>9530.401132654632</v>
      </c>
      <c r="B581" s="54">
        <v>48.547</v>
      </c>
      <c r="C581" s="54">
        <v>372.7481915666667</v>
      </c>
      <c r="D581" s="55">
        <v>10.0</v>
      </c>
      <c r="E581" s="56">
        <v>0.4</v>
      </c>
      <c r="F581" s="55">
        <v>1.0</v>
      </c>
      <c r="G581" s="55">
        <v>1.8</v>
      </c>
      <c r="H581" s="55">
        <v>11.0</v>
      </c>
      <c r="I581" s="57"/>
      <c r="J581" s="55">
        <f>('Data Exhibit-2'!$D581+'Data Exhibit-2'!$D581*'Data Exhibit-2'!$E581)*'Data Exhibit-2'!$G581</f>
        <v>25.2</v>
      </c>
      <c r="K581" s="55">
        <f>MAX(0,('Data Exhibit-2'!$B581*J581-'Data Exhibit-2'!$C581)/'Data Exhibit-2'!$B581)</f>
        <v>17.5219109</v>
      </c>
      <c r="L581" s="55">
        <f>MAX(0,'Data Exhibit-2'!$C581-'Data Exhibit-2'!$B581*'Data Exhibit-2'!$J581)</f>
        <v>0</v>
      </c>
      <c r="M581" s="54">
        <f>'Data Exhibit-2'!$L581/'Data Exhibit-2'!$B581</f>
        <v>0</v>
      </c>
      <c r="N581" s="55">
        <f>IF(AND(('Data Exhibit-2'!$M581&gt;0),('Data Exhibit-2'!$H581&lt;30)),1,0)</f>
        <v>0</v>
      </c>
      <c r="O581" s="55">
        <f>'Data Exhibit-2'!$N581*'Data Exhibit-2'!$L581</f>
        <v>0</v>
      </c>
    </row>
    <row r="582" ht="12.0" customHeight="1">
      <c r="A582" s="53">
        <v>67013.58459434386</v>
      </c>
      <c r="B582" s="54">
        <v>6.350239999999999</v>
      </c>
      <c r="C582" s="54">
        <v>30.158483343999997</v>
      </c>
      <c r="D582" s="55">
        <v>10.0</v>
      </c>
      <c r="E582" s="56">
        <v>0.2</v>
      </c>
      <c r="F582" s="55">
        <v>1.0</v>
      </c>
      <c r="G582" s="55">
        <v>1.9</v>
      </c>
      <c r="H582" s="55">
        <v>6.0</v>
      </c>
      <c r="I582" s="57"/>
      <c r="J582" s="55">
        <f>('Data Exhibit-2'!$D582+'Data Exhibit-2'!$D582*'Data Exhibit-2'!$E582)*'Data Exhibit-2'!$G582</f>
        <v>22.8</v>
      </c>
      <c r="K582" s="55">
        <f>MAX(0,('Data Exhibit-2'!$B582*J582-'Data Exhibit-2'!$C582)/'Data Exhibit-2'!$B582)</f>
        <v>18.05081204</v>
      </c>
      <c r="L582" s="55">
        <f>MAX(0,'Data Exhibit-2'!$C582-'Data Exhibit-2'!$B582*'Data Exhibit-2'!$J582)</f>
        <v>0</v>
      </c>
      <c r="M582" s="54">
        <f>'Data Exhibit-2'!$L582/'Data Exhibit-2'!$B582</f>
        <v>0</v>
      </c>
      <c r="N582" s="55">
        <f>IF(AND(('Data Exhibit-2'!$M582&gt;0),('Data Exhibit-2'!$H582&lt;30)),1,0)</f>
        <v>0</v>
      </c>
      <c r="O582" s="55">
        <f>'Data Exhibit-2'!$N582*'Data Exhibit-2'!$L582</f>
        <v>0</v>
      </c>
    </row>
    <row r="583" ht="12.0" customHeight="1">
      <c r="A583" s="53">
        <v>94992.4417069988</v>
      </c>
      <c r="B583" s="54">
        <v>5.739639999999999</v>
      </c>
      <c r="C583" s="54">
        <v>33.1653573988</v>
      </c>
      <c r="D583" s="55">
        <v>10.0</v>
      </c>
      <c r="E583" s="56">
        <v>1.2</v>
      </c>
      <c r="F583" s="55">
        <v>1.0</v>
      </c>
      <c r="G583" s="55">
        <v>2.33</v>
      </c>
      <c r="H583" s="55">
        <v>6.0</v>
      </c>
      <c r="I583" s="57"/>
      <c r="J583" s="55">
        <f>('Data Exhibit-2'!$D583+'Data Exhibit-2'!$D583*'Data Exhibit-2'!$E583)*'Data Exhibit-2'!$G583</f>
        <v>51.26</v>
      </c>
      <c r="K583" s="55">
        <f>MAX(0,('Data Exhibit-2'!$B583*J583-'Data Exhibit-2'!$C583)/'Data Exhibit-2'!$B583)</f>
        <v>45.48170077</v>
      </c>
      <c r="L583" s="55">
        <f>MAX(0,'Data Exhibit-2'!$C583-'Data Exhibit-2'!$B583*'Data Exhibit-2'!$J583)</f>
        <v>0</v>
      </c>
      <c r="M583" s="54">
        <f>'Data Exhibit-2'!$L583/'Data Exhibit-2'!$B583</f>
        <v>0</v>
      </c>
      <c r="N583" s="55">
        <f>IF(AND(('Data Exhibit-2'!$M583&gt;0),('Data Exhibit-2'!$H583&lt;30)),1,0)</f>
        <v>0</v>
      </c>
      <c r="O583" s="55">
        <f>'Data Exhibit-2'!$N583*'Data Exhibit-2'!$L583</f>
        <v>0</v>
      </c>
    </row>
    <row r="584" ht="12.0" customHeight="1">
      <c r="A584" s="53">
        <v>48155.264899948124</v>
      </c>
      <c r="B584" s="54">
        <v>10.6980646</v>
      </c>
      <c r="C584" s="54">
        <v>56.81745450039819</v>
      </c>
      <c r="D584" s="55">
        <v>18.0</v>
      </c>
      <c r="E584" s="56">
        <v>1.5</v>
      </c>
      <c r="F584" s="55">
        <v>0.71</v>
      </c>
      <c r="G584" s="55">
        <v>0.25</v>
      </c>
      <c r="H584" s="55">
        <v>16.0</v>
      </c>
      <c r="I584" s="57"/>
      <c r="J584" s="55">
        <f>('Data Exhibit-2'!$D584+'Data Exhibit-2'!$D584*'Data Exhibit-2'!$E584)*'Data Exhibit-2'!$G584</f>
        <v>11.25</v>
      </c>
      <c r="K584" s="55">
        <f>MAX(0,('Data Exhibit-2'!$B584*J584-'Data Exhibit-2'!$C584)/'Data Exhibit-2'!$B584)</f>
        <v>5.938996877</v>
      </c>
      <c r="L584" s="55">
        <f>MAX(0,'Data Exhibit-2'!$C584-'Data Exhibit-2'!$B584*'Data Exhibit-2'!$J584)</f>
        <v>0</v>
      </c>
      <c r="M584" s="54">
        <f>'Data Exhibit-2'!$L584/'Data Exhibit-2'!$B584</f>
        <v>0</v>
      </c>
      <c r="N584" s="55">
        <f>IF(AND(('Data Exhibit-2'!$M584&gt;0),('Data Exhibit-2'!$H584&lt;30)),1,0)</f>
        <v>0</v>
      </c>
      <c r="O584" s="55">
        <f>'Data Exhibit-2'!$N584*'Data Exhibit-2'!$L584</f>
        <v>0</v>
      </c>
    </row>
    <row r="585" ht="12.0" customHeight="1">
      <c r="A585" s="53">
        <v>80696.93523073837</v>
      </c>
      <c r="B585" s="54">
        <v>26.501999509999997</v>
      </c>
      <c r="C585" s="54">
        <v>438.2019067185664</v>
      </c>
      <c r="D585" s="55">
        <v>10.0</v>
      </c>
      <c r="E585" s="56">
        <v>-0.1</v>
      </c>
      <c r="F585" s="55">
        <v>1.0</v>
      </c>
      <c r="G585" s="55">
        <v>1.62</v>
      </c>
      <c r="H585" s="55">
        <v>26.0</v>
      </c>
      <c r="I585" s="57"/>
      <c r="J585" s="55">
        <f>('Data Exhibit-2'!$D585+'Data Exhibit-2'!$D585*'Data Exhibit-2'!$E585)*'Data Exhibit-2'!$G585</f>
        <v>14.58</v>
      </c>
      <c r="K585" s="55">
        <f>MAX(0,('Data Exhibit-2'!$B585*J585-'Data Exhibit-2'!$C585)/'Data Exhibit-2'!$B585)</f>
        <v>0</v>
      </c>
      <c r="L585" s="55">
        <f>MAX(0,'Data Exhibit-2'!$C585-'Data Exhibit-2'!$B585*'Data Exhibit-2'!$J585)</f>
        <v>51.80275386</v>
      </c>
      <c r="M585" s="54">
        <f>'Data Exhibit-2'!$L585/'Data Exhibit-2'!$B585</f>
        <v>1.954673414</v>
      </c>
      <c r="N585" s="55">
        <f>IF(AND(('Data Exhibit-2'!$M585&gt;0),('Data Exhibit-2'!$H585&lt;30)),1,0)</f>
        <v>1</v>
      </c>
      <c r="O585" s="55">
        <f>'Data Exhibit-2'!$N585*'Data Exhibit-2'!$L585</f>
        <v>51.80275386</v>
      </c>
    </row>
    <row r="586" ht="12.0" customHeight="1">
      <c r="A586" s="53">
        <v>22667.03677954278</v>
      </c>
      <c r="B586" s="54">
        <v>11.88673854</v>
      </c>
      <c r="C586" s="54">
        <v>516.8148053100032</v>
      </c>
      <c r="D586" s="55">
        <v>42.0</v>
      </c>
      <c r="E586" s="56">
        <v>0.2</v>
      </c>
      <c r="F586" s="55">
        <v>1.0</v>
      </c>
      <c r="G586" s="55">
        <v>1.6</v>
      </c>
      <c r="H586" s="55">
        <v>16.0</v>
      </c>
      <c r="I586" s="57"/>
      <c r="J586" s="55">
        <f>('Data Exhibit-2'!$D586+'Data Exhibit-2'!$D586*'Data Exhibit-2'!$E586)*'Data Exhibit-2'!$G586</f>
        <v>80.64</v>
      </c>
      <c r="K586" s="55">
        <f>MAX(0,('Data Exhibit-2'!$B586*J586-'Data Exhibit-2'!$C586)/'Data Exhibit-2'!$B586)</f>
        <v>37.16173188</v>
      </c>
      <c r="L586" s="55">
        <f>MAX(0,'Data Exhibit-2'!$C586-'Data Exhibit-2'!$B586*'Data Exhibit-2'!$J586)</f>
        <v>0</v>
      </c>
      <c r="M586" s="54">
        <f>'Data Exhibit-2'!$L586/'Data Exhibit-2'!$B586</f>
        <v>0</v>
      </c>
      <c r="N586" s="55">
        <f>IF(AND(('Data Exhibit-2'!$M586&gt;0),('Data Exhibit-2'!$H586&lt;30)),1,0)</f>
        <v>0</v>
      </c>
      <c r="O586" s="55">
        <f>'Data Exhibit-2'!$N586*'Data Exhibit-2'!$L586</f>
        <v>0</v>
      </c>
    </row>
    <row r="587" ht="12.0" customHeight="1">
      <c r="A587" s="53">
        <v>43279.226208146494</v>
      </c>
      <c r="B587" s="54">
        <v>84.99584078</v>
      </c>
      <c r="C587" s="54">
        <v>983.0846498082227</v>
      </c>
      <c r="D587" s="55">
        <v>10.0</v>
      </c>
      <c r="E587" s="56">
        <v>-0.4</v>
      </c>
      <c r="F587" s="55">
        <v>1.0</v>
      </c>
      <c r="G587" s="55">
        <v>0.97</v>
      </c>
      <c r="H587" s="55">
        <v>26.0</v>
      </c>
      <c r="I587" s="57"/>
      <c r="J587" s="55">
        <f>('Data Exhibit-2'!$D587+'Data Exhibit-2'!$D587*'Data Exhibit-2'!$E587)*'Data Exhibit-2'!$G587</f>
        <v>5.82</v>
      </c>
      <c r="K587" s="55">
        <f>MAX(0,('Data Exhibit-2'!$B587*J587-'Data Exhibit-2'!$C587)/'Data Exhibit-2'!$B587)</f>
        <v>0</v>
      </c>
      <c r="L587" s="55">
        <f>MAX(0,'Data Exhibit-2'!$C587-'Data Exhibit-2'!$B587*'Data Exhibit-2'!$J587)</f>
        <v>488.4088565</v>
      </c>
      <c r="M587" s="54">
        <f>'Data Exhibit-2'!$L587/'Data Exhibit-2'!$B587</f>
        <v>5.746267723</v>
      </c>
      <c r="N587" s="55">
        <f>IF(AND(('Data Exhibit-2'!$M587&gt;0),('Data Exhibit-2'!$H587&lt;30)),1,0)</f>
        <v>1</v>
      </c>
      <c r="O587" s="55">
        <f>'Data Exhibit-2'!$N587*'Data Exhibit-2'!$L587</f>
        <v>488.4088565</v>
      </c>
    </row>
    <row r="588" ht="12.0" customHeight="1">
      <c r="A588" s="53">
        <v>79135.88516313066</v>
      </c>
      <c r="B588" s="54">
        <v>25.0986786</v>
      </c>
      <c r="C588" s="54">
        <v>306.5030162606134</v>
      </c>
      <c r="D588" s="55">
        <v>10.0</v>
      </c>
      <c r="E588" s="56">
        <v>-0.7</v>
      </c>
      <c r="F588" s="55">
        <v>1.0</v>
      </c>
      <c r="G588" s="55">
        <v>1.95</v>
      </c>
      <c r="H588" s="55">
        <v>16.0</v>
      </c>
      <c r="I588" s="57"/>
      <c r="J588" s="55">
        <f>('Data Exhibit-2'!$D588+'Data Exhibit-2'!$D588*'Data Exhibit-2'!$E588)*'Data Exhibit-2'!$G588</f>
        <v>5.85</v>
      </c>
      <c r="K588" s="55">
        <f>MAX(0,('Data Exhibit-2'!$B588*J588-'Data Exhibit-2'!$C588)/'Data Exhibit-2'!$B588)</f>
        <v>0</v>
      </c>
      <c r="L588" s="55">
        <f>MAX(0,'Data Exhibit-2'!$C588-'Data Exhibit-2'!$B588*'Data Exhibit-2'!$J588)</f>
        <v>159.6757465</v>
      </c>
      <c r="M588" s="54">
        <f>'Data Exhibit-2'!$L588/'Data Exhibit-2'!$B588</f>
        <v>6.36191845</v>
      </c>
      <c r="N588" s="55">
        <f>IF(AND(('Data Exhibit-2'!$M588&gt;0),('Data Exhibit-2'!$H588&lt;30)),1,0)</f>
        <v>1</v>
      </c>
      <c r="O588" s="55">
        <f>'Data Exhibit-2'!$N588*'Data Exhibit-2'!$L588</f>
        <v>159.6757465</v>
      </c>
    </row>
    <row r="589" ht="12.0" customHeight="1">
      <c r="A589" s="53">
        <v>88599.52275360141</v>
      </c>
      <c r="B589" s="54">
        <v>1943.1427900299998</v>
      </c>
      <c r="C589" s="54">
        <v>33956.07381009764</v>
      </c>
      <c r="D589" s="55">
        <v>10.0</v>
      </c>
      <c r="E589" s="56">
        <v>0.6</v>
      </c>
      <c r="F589" s="55">
        <v>0.83</v>
      </c>
      <c r="G589" s="55">
        <v>1.33</v>
      </c>
      <c r="H589" s="55">
        <v>34.0</v>
      </c>
      <c r="I589" s="57"/>
      <c r="J589" s="55">
        <f>('Data Exhibit-2'!$D589+'Data Exhibit-2'!$D589*'Data Exhibit-2'!$E589)*'Data Exhibit-2'!$G589</f>
        <v>21.28</v>
      </c>
      <c r="K589" s="55">
        <f>MAX(0,('Data Exhibit-2'!$B589*J589-'Data Exhibit-2'!$C589)/'Data Exhibit-2'!$B589)</f>
        <v>3.805178291</v>
      </c>
      <c r="L589" s="55">
        <f>MAX(0,'Data Exhibit-2'!$C589-'Data Exhibit-2'!$B589*'Data Exhibit-2'!$J589)</f>
        <v>0</v>
      </c>
      <c r="M589" s="54">
        <f>'Data Exhibit-2'!$L589/'Data Exhibit-2'!$B589</f>
        <v>0</v>
      </c>
      <c r="N589" s="55">
        <f>IF(AND(('Data Exhibit-2'!$M589&gt;0),('Data Exhibit-2'!$H589&lt;30)),1,0)</f>
        <v>0</v>
      </c>
      <c r="O589" s="55">
        <f>'Data Exhibit-2'!$N589*'Data Exhibit-2'!$L589</f>
        <v>0</v>
      </c>
    </row>
    <row r="590" ht="12.0" customHeight="1">
      <c r="A590" s="53">
        <v>21917.138293240358</v>
      </c>
      <c r="B590" s="54">
        <v>58.91</v>
      </c>
      <c r="C590" s="54">
        <v>119.71912425</v>
      </c>
      <c r="D590" s="55">
        <v>18.0</v>
      </c>
      <c r="E590" s="56">
        <v>0.2</v>
      </c>
      <c r="F590" s="55">
        <v>1.0</v>
      </c>
      <c r="G590" s="55">
        <v>0.25</v>
      </c>
      <c r="H590" s="55">
        <v>11.0</v>
      </c>
      <c r="I590" s="57"/>
      <c r="J590" s="55">
        <f>('Data Exhibit-2'!$D590+'Data Exhibit-2'!$D590*'Data Exhibit-2'!$E590)*'Data Exhibit-2'!$G590</f>
        <v>5.4</v>
      </c>
      <c r="K590" s="55">
        <f>MAX(0,('Data Exhibit-2'!$B590*J590-'Data Exhibit-2'!$C590)/'Data Exhibit-2'!$B590)</f>
        <v>3.367762277</v>
      </c>
      <c r="L590" s="55">
        <f>MAX(0,'Data Exhibit-2'!$C590-'Data Exhibit-2'!$B590*'Data Exhibit-2'!$J590)</f>
        <v>0</v>
      </c>
      <c r="M590" s="54">
        <f>'Data Exhibit-2'!$L590/'Data Exhibit-2'!$B590</f>
        <v>0</v>
      </c>
      <c r="N590" s="55">
        <f>IF(AND(('Data Exhibit-2'!$M590&gt;0),('Data Exhibit-2'!$H590&lt;30)),1,0)</f>
        <v>0</v>
      </c>
      <c r="O590" s="55">
        <f>'Data Exhibit-2'!$N590*'Data Exhibit-2'!$L590</f>
        <v>0</v>
      </c>
    </row>
    <row r="591" ht="12.0" customHeight="1">
      <c r="A591" s="53">
        <v>43831.07433708042</v>
      </c>
      <c r="B591" s="54">
        <v>13.311079999999999</v>
      </c>
      <c r="C591" s="54">
        <v>63.87172351118326</v>
      </c>
      <c r="D591" s="55">
        <v>10.0</v>
      </c>
      <c r="E591" s="56">
        <v>-0.6</v>
      </c>
      <c r="F591" s="55">
        <v>0.82</v>
      </c>
      <c r="G591" s="55">
        <v>2.0</v>
      </c>
      <c r="H591" s="55">
        <v>6.0</v>
      </c>
      <c r="I591" s="57"/>
      <c r="J591" s="55">
        <f>('Data Exhibit-2'!$D591+'Data Exhibit-2'!$D591*'Data Exhibit-2'!$E591)*'Data Exhibit-2'!$G591</f>
        <v>8</v>
      </c>
      <c r="K591" s="55">
        <f>MAX(0,('Data Exhibit-2'!$B591*J591-'Data Exhibit-2'!$C591)/'Data Exhibit-2'!$B591)</f>
        <v>3.201612227</v>
      </c>
      <c r="L591" s="55">
        <f>MAX(0,'Data Exhibit-2'!$C591-'Data Exhibit-2'!$B591*'Data Exhibit-2'!$J591)</f>
        <v>0</v>
      </c>
      <c r="M591" s="54">
        <f>'Data Exhibit-2'!$L591/'Data Exhibit-2'!$B591</f>
        <v>0</v>
      </c>
      <c r="N591" s="55">
        <f>IF(AND(('Data Exhibit-2'!$M591&gt;0),('Data Exhibit-2'!$H591&lt;30)),1,0)</f>
        <v>0</v>
      </c>
      <c r="O591" s="55">
        <f>'Data Exhibit-2'!$N591*'Data Exhibit-2'!$L591</f>
        <v>0</v>
      </c>
    </row>
    <row r="592" ht="12.0" customHeight="1">
      <c r="A592" s="53">
        <v>45570.452611245346</v>
      </c>
      <c r="B592" s="54">
        <v>6.350239999999999</v>
      </c>
      <c r="C592" s="54">
        <v>600.0</v>
      </c>
      <c r="D592" s="55">
        <v>10.0</v>
      </c>
      <c r="E592" s="56">
        <v>-0.7</v>
      </c>
      <c r="F592" s="55">
        <v>1.0</v>
      </c>
      <c r="G592" s="55">
        <v>0.25</v>
      </c>
      <c r="H592" s="55">
        <v>6.0</v>
      </c>
      <c r="I592" s="57"/>
      <c r="J592" s="55">
        <f>('Data Exhibit-2'!$D592+'Data Exhibit-2'!$D592*'Data Exhibit-2'!$E592)*'Data Exhibit-2'!$G592</f>
        <v>0.75</v>
      </c>
      <c r="K592" s="55">
        <f>MAX(0,('Data Exhibit-2'!$B592*J592-'Data Exhibit-2'!$C592)/'Data Exhibit-2'!$B592)</f>
        <v>0</v>
      </c>
      <c r="L592" s="55">
        <f>MAX(0,'Data Exhibit-2'!$C592-'Data Exhibit-2'!$B592*'Data Exhibit-2'!$J592)</f>
        <v>595.23732</v>
      </c>
      <c r="M592" s="54">
        <f>'Data Exhibit-2'!$L592/'Data Exhibit-2'!$B592</f>
        <v>93.7346179</v>
      </c>
      <c r="N592" s="55">
        <f>IF(AND(('Data Exhibit-2'!$M592&gt;0),('Data Exhibit-2'!$H592&lt;30)),1,0)</f>
        <v>1</v>
      </c>
      <c r="O592" s="55">
        <f>'Data Exhibit-2'!$N592*'Data Exhibit-2'!$L592</f>
        <v>595.23732</v>
      </c>
    </row>
    <row r="593" ht="12.0" customHeight="1">
      <c r="A593" s="53">
        <v>30363.577030460874</v>
      </c>
      <c r="B593" s="54">
        <v>16.48294404</v>
      </c>
      <c r="C593" s="54">
        <v>21.746134416596373</v>
      </c>
      <c r="D593" s="55">
        <v>18.0</v>
      </c>
      <c r="E593" s="56">
        <v>1.5</v>
      </c>
      <c r="F593" s="55">
        <v>0.95</v>
      </c>
      <c r="G593" s="55">
        <v>0.25</v>
      </c>
      <c r="H593" s="55">
        <v>6.0</v>
      </c>
      <c r="I593" s="57"/>
      <c r="J593" s="55">
        <f>('Data Exhibit-2'!$D593+'Data Exhibit-2'!$D593*'Data Exhibit-2'!$E593)*'Data Exhibit-2'!$G593</f>
        <v>11.25</v>
      </c>
      <c r="K593" s="55">
        <f>MAX(0,('Data Exhibit-2'!$B593*J593-'Data Exhibit-2'!$C593)/'Data Exhibit-2'!$B593)</f>
        <v>9.930688695</v>
      </c>
      <c r="L593" s="55">
        <f>MAX(0,'Data Exhibit-2'!$C593-'Data Exhibit-2'!$B593*'Data Exhibit-2'!$J593)</f>
        <v>0</v>
      </c>
      <c r="M593" s="54">
        <f>'Data Exhibit-2'!$L593/'Data Exhibit-2'!$B593</f>
        <v>0</v>
      </c>
      <c r="N593" s="55">
        <f>IF(AND(('Data Exhibit-2'!$M593&gt;0),('Data Exhibit-2'!$H593&lt;30)),1,0)</f>
        <v>0</v>
      </c>
      <c r="O593" s="55">
        <f>'Data Exhibit-2'!$N593*'Data Exhibit-2'!$L593</f>
        <v>0</v>
      </c>
    </row>
    <row r="594" ht="12.0" customHeight="1">
      <c r="A594" s="53">
        <v>50888.71463849116</v>
      </c>
      <c r="B594" s="54">
        <v>12.396170289999999</v>
      </c>
      <c r="C594" s="54">
        <v>17.180457973519502</v>
      </c>
      <c r="D594" s="55">
        <v>18.0</v>
      </c>
      <c r="E594" s="56">
        <v>0.2</v>
      </c>
      <c r="F594" s="55">
        <v>1.0</v>
      </c>
      <c r="G594" s="55">
        <v>0.25</v>
      </c>
      <c r="H594" s="55">
        <v>6.0</v>
      </c>
      <c r="I594" s="57"/>
      <c r="J594" s="55">
        <f>('Data Exhibit-2'!$D594+'Data Exhibit-2'!$D594*'Data Exhibit-2'!$E594)*'Data Exhibit-2'!$G594</f>
        <v>5.4</v>
      </c>
      <c r="K594" s="55">
        <f>MAX(0,('Data Exhibit-2'!$B594*J594-'Data Exhibit-2'!$C594)/'Data Exhibit-2'!$B594)</f>
        <v>4.014051149</v>
      </c>
      <c r="L594" s="55">
        <f>MAX(0,'Data Exhibit-2'!$C594-'Data Exhibit-2'!$B594*'Data Exhibit-2'!$J594)</f>
        <v>0</v>
      </c>
      <c r="M594" s="54">
        <f>'Data Exhibit-2'!$L594/'Data Exhibit-2'!$B594</f>
        <v>0</v>
      </c>
      <c r="N594" s="55">
        <f>IF(AND(('Data Exhibit-2'!$M594&gt;0),('Data Exhibit-2'!$H594&lt;30)),1,0)</f>
        <v>0</v>
      </c>
      <c r="O594" s="55">
        <f>'Data Exhibit-2'!$N594*'Data Exhibit-2'!$L594</f>
        <v>0</v>
      </c>
    </row>
    <row r="595" ht="12.0" customHeight="1">
      <c r="A595" s="53">
        <v>47556.58701334982</v>
      </c>
      <c r="B595" s="54">
        <v>119.58268652999999</v>
      </c>
      <c r="C595" s="54">
        <v>308.3173126935091</v>
      </c>
      <c r="D595" s="55">
        <v>10.0</v>
      </c>
      <c r="E595" s="56">
        <v>0.5</v>
      </c>
      <c r="F595" s="55">
        <v>1.0</v>
      </c>
      <c r="G595" s="55">
        <v>0.25</v>
      </c>
      <c r="H595" s="55">
        <v>26.0</v>
      </c>
      <c r="I595" s="57"/>
      <c r="J595" s="55">
        <f>('Data Exhibit-2'!$D595+'Data Exhibit-2'!$D595*'Data Exhibit-2'!$E595)*'Data Exhibit-2'!$G595</f>
        <v>3.75</v>
      </c>
      <c r="K595" s="55">
        <f>MAX(0,('Data Exhibit-2'!$B595*J595-'Data Exhibit-2'!$C595)/'Data Exhibit-2'!$B595)</f>
        <v>1.171722813</v>
      </c>
      <c r="L595" s="55">
        <f>MAX(0,'Data Exhibit-2'!$C595-'Data Exhibit-2'!$B595*'Data Exhibit-2'!$J595)</f>
        <v>0</v>
      </c>
      <c r="M595" s="54">
        <f>'Data Exhibit-2'!$L595/'Data Exhibit-2'!$B595</f>
        <v>0</v>
      </c>
      <c r="N595" s="55">
        <f>IF(AND(('Data Exhibit-2'!$M595&gt;0),('Data Exhibit-2'!$H595&lt;30)),1,0)</f>
        <v>0</v>
      </c>
      <c r="O595" s="55">
        <f>'Data Exhibit-2'!$N595*'Data Exhibit-2'!$L595</f>
        <v>0</v>
      </c>
    </row>
    <row r="596" ht="12.0" customHeight="1">
      <c r="A596" s="53">
        <v>64312.54785342961</v>
      </c>
      <c r="B596" s="54">
        <v>6.654275369999999</v>
      </c>
      <c r="C596" s="54">
        <v>14.765149229691666</v>
      </c>
      <c r="D596" s="55">
        <v>10.0</v>
      </c>
      <c r="E596" s="56">
        <v>0.5</v>
      </c>
      <c r="F596" s="55">
        <v>1.0</v>
      </c>
      <c r="G596" s="55">
        <v>1.0</v>
      </c>
      <c r="H596" s="55">
        <v>5.0</v>
      </c>
      <c r="I596" s="57"/>
      <c r="J596" s="55">
        <f>('Data Exhibit-2'!$D596+'Data Exhibit-2'!$D596*'Data Exhibit-2'!$E596)*'Data Exhibit-2'!$G596</f>
        <v>15</v>
      </c>
      <c r="K596" s="55">
        <f>MAX(0,('Data Exhibit-2'!$B596*J596-'Data Exhibit-2'!$C596)/'Data Exhibit-2'!$B596)</f>
        <v>12.78110336</v>
      </c>
      <c r="L596" s="55">
        <f>MAX(0,'Data Exhibit-2'!$C596-'Data Exhibit-2'!$B596*'Data Exhibit-2'!$J596)</f>
        <v>0</v>
      </c>
      <c r="M596" s="54">
        <f>'Data Exhibit-2'!$L596/'Data Exhibit-2'!$B596</f>
        <v>0</v>
      </c>
      <c r="N596" s="55">
        <f>IF(AND(('Data Exhibit-2'!$M596&gt;0),('Data Exhibit-2'!$H596&lt;30)),1,0)</f>
        <v>0</v>
      </c>
      <c r="O596" s="55">
        <f>'Data Exhibit-2'!$N596*'Data Exhibit-2'!$L596</f>
        <v>0</v>
      </c>
    </row>
    <row r="597" ht="12.0" customHeight="1">
      <c r="A597" s="53">
        <v>77284.04906364062</v>
      </c>
      <c r="B597" s="54">
        <v>12.159182669999998</v>
      </c>
      <c r="C597" s="54">
        <v>30.669476648954916</v>
      </c>
      <c r="D597" s="55">
        <v>10.0</v>
      </c>
      <c r="E597" s="56">
        <v>0.2</v>
      </c>
      <c r="F597" s="55">
        <v>1.0</v>
      </c>
      <c r="G597" s="55">
        <v>1.23</v>
      </c>
      <c r="H597" s="55">
        <v>5.0</v>
      </c>
      <c r="I597" s="57"/>
      <c r="J597" s="55">
        <f>('Data Exhibit-2'!$D597+'Data Exhibit-2'!$D597*'Data Exhibit-2'!$E597)*'Data Exhibit-2'!$G597</f>
        <v>14.76</v>
      </c>
      <c r="K597" s="55">
        <f>MAX(0,('Data Exhibit-2'!$B597*J597-'Data Exhibit-2'!$C597)/'Data Exhibit-2'!$B597)</f>
        <v>12.23766955</v>
      </c>
      <c r="L597" s="55">
        <f>MAX(0,'Data Exhibit-2'!$C597-'Data Exhibit-2'!$B597*'Data Exhibit-2'!$J597)</f>
        <v>0</v>
      </c>
      <c r="M597" s="54">
        <f>'Data Exhibit-2'!$L597/'Data Exhibit-2'!$B597</f>
        <v>0</v>
      </c>
      <c r="N597" s="55">
        <f>IF(AND(('Data Exhibit-2'!$M597&gt;0),('Data Exhibit-2'!$H597&lt;30)),1,0)</f>
        <v>0</v>
      </c>
      <c r="O597" s="55">
        <f>'Data Exhibit-2'!$N597*'Data Exhibit-2'!$L597</f>
        <v>0</v>
      </c>
    </row>
    <row r="598" ht="12.0" customHeight="1">
      <c r="A598" s="53">
        <v>24479.56595728601</v>
      </c>
      <c r="B598" s="54">
        <v>20.15085178</v>
      </c>
      <c r="C598" s="54">
        <v>41.26541253153879</v>
      </c>
      <c r="D598" s="55">
        <v>10.0</v>
      </c>
      <c r="E598" s="56">
        <v>-0.2</v>
      </c>
      <c r="F598" s="55">
        <v>1.0</v>
      </c>
      <c r="G598" s="55">
        <v>2.62</v>
      </c>
      <c r="H598" s="55">
        <v>2.0</v>
      </c>
      <c r="I598" s="57"/>
      <c r="J598" s="55">
        <f>('Data Exhibit-2'!$D598+'Data Exhibit-2'!$D598*'Data Exhibit-2'!$E598)*'Data Exhibit-2'!$G598</f>
        <v>20.96</v>
      </c>
      <c r="K598" s="55">
        <f>MAX(0,('Data Exhibit-2'!$B598*J598-'Data Exhibit-2'!$C598)/'Data Exhibit-2'!$B598)</f>
        <v>18.91217527</v>
      </c>
      <c r="L598" s="55">
        <f>MAX(0,'Data Exhibit-2'!$C598-'Data Exhibit-2'!$B598*'Data Exhibit-2'!$J598)</f>
        <v>0</v>
      </c>
      <c r="M598" s="54">
        <f>'Data Exhibit-2'!$L598/'Data Exhibit-2'!$B598</f>
        <v>0</v>
      </c>
      <c r="N598" s="55">
        <f>IF(AND(('Data Exhibit-2'!$M598&gt;0),('Data Exhibit-2'!$H598&lt;30)),1,0)</f>
        <v>0</v>
      </c>
      <c r="O598" s="55">
        <f>'Data Exhibit-2'!$N598*'Data Exhibit-2'!$L598</f>
        <v>0</v>
      </c>
    </row>
    <row r="599" ht="12.0" customHeight="1">
      <c r="A599" s="53">
        <v>16763.752028427138</v>
      </c>
      <c r="B599" s="54">
        <v>14.963999999999999</v>
      </c>
      <c r="C599" s="54">
        <v>52.8986832</v>
      </c>
      <c r="D599" s="55">
        <v>18.0</v>
      </c>
      <c r="E599" s="56">
        <v>-0.6</v>
      </c>
      <c r="F599" s="55">
        <v>1.0</v>
      </c>
      <c r="G599" s="55">
        <v>0.25</v>
      </c>
      <c r="H599" s="55">
        <v>16.0</v>
      </c>
      <c r="I599" s="57"/>
      <c r="J599" s="55">
        <f>('Data Exhibit-2'!$D599+'Data Exhibit-2'!$D599*'Data Exhibit-2'!$E599)*'Data Exhibit-2'!$G599</f>
        <v>1.8</v>
      </c>
      <c r="K599" s="55">
        <f>MAX(0,('Data Exhibit-2'!$B599*J599-'Data Exhibit-2'!$C599)/'Data Exhibit-2'!$B599)</f>
        <v>0</v>
      </c>
      <c r="L599" s="55">
        <f>MAX(0,'Data Exhibit-2'!$C599-'Data Exhibit-2'!$B599*'Data Exhibit-2'!$J599)</f>
        <v>25.9634832</v>
      </c>
      <c r="M599" s="54">
        <f>'Data Exhibit-2'!$L599/'Data Exhibit-2'!$B599</f>
        <v>1.735063031</v>
      </c>
      <c r="N599" s="55">
        <f>IF(AND(('Data Exhibit-2'!$M599&gt;0),('Data Exhibit-2'!$H599&lt;30)),1,0)</f>
        <v>1</v>
      </c>
      <c r="O599" s="55">
        <f>'Data Exhibit-2'!$N599*'Data Exhibit-2'!$L599</f>
        <v>25.9634832</v>
      </c>
    </row>
    <row r="600" ht="12.0" customHeight="1">
      <c r="A600" s="53">
        <v>34756.29703202715</v>
      </c>
      <c r="B600" s="54">
        <v>7.541886959999999</v>
      </c>
      <c r="C600" s="54">
        <v>64.35454564926052</v>
      </c>
      <c r="D600" s="55">
        <v>18.0</v>
      </c>
      <c r="E600" s="56">
        <v>0.2</v>
      </c>
      <c r="F600" s="55">
        <v>0.85</v>
      </c>
      <c r="G600" s="55">
        <v>2.33</v>
      </c>
      <c r="H600" s="55">
        <v>5.0</v>
      </c>
      <c r="I600" s="57"/>
      <c r="J600" s="55">
        <f>('Data Exhibit-2'!$D600+'Data Exhibit-2'!$D600*'Data Exhibit-2'!$E600)*'Data Exhibit-2'!$G600</f>
        <v>50.328</v>
      </c>
      <c r="K600" s="55">
        <f>MAX(0,('Data Exhibit-2'!$B600*J600-'Data Exhibit-2'!$C600)/'Data Exhibit-2'!$B600)</f>
        <v>41.79504983</v>
      </c>
      <c r="L600" s="55">
        <f>MAX(0,'Data Exhibit-2'!$C600-'Data Exhibit-2'!$B600*'Data Exhibit-2'!$J600)</f>
        <v>0</v>
      </c>
      <c r="M600" s="54">
        <f>'Data Exhibit-2'!$L600/'Data Exhibit-2'!$B600</f>
        <v>0</v>
      </c>
      <c r="N600" s="55">
        <f>IF(AND(('Data Exhibit-2'!$M600&gt;0),('Data Exhibit-2'!$H600&lt;30)),1,0)</f>
        <v>0</v>
      </c>
      <c r="O600" s="55">
        <f>'Data Exhibit-2'!$N600*'Data Exhibit-2'!$L600</f>
        <v>0</v>
      </c>
    </row>
    <row r="601" ht="12.0" customHeight="1">
      <c r="A601" s="53">
        <v>39358.3677143863</v>
      </c>
      <c r="B601" s="54">
        <v>5.40681269</v>
      </c>
      <c r="C601" s="54">
        <v>12.1680476056865</v>
      </c>
      <c r="D601" s="55">
        <v>10.0</v>
      </c>
      <c r="E601" s="56">
        <v>0.2</v>
      </c>
      <c r="F601" s="55">
        <v>1.0</v>
      </c>
      <c r="G601" s="55">
        <v>0.98</v>
      </c>
      <c r="H601" s="55">
        <v>5.0</v>
      </c>
      <c r="I601" s="57"/>
      <c r="J601" s="55">
        <f>('Data Exhibit-2'!$D601+'Data Exhibit-2'!$D601*'Data Exhibit-2'!$E601)*'Data Exhibit-2'!$G601</f>
        <v>11.76</v>
      </c>
      <c r="K601" s="55">
        <f>MAX(0,('Data Exhibit-2'!$B601*J601-'Data Exhibit-2'!$C601)/'Data Exhibit-2'!$B601)</f>
        <v>9.509497106</v>
      </c>
      <c r="L601" s="55">
        <f>MAX(0,'Data Exhibit-2'!$C601-'Data Exhibit-2'!$B601*'Data Exhibit-2'!$J601)</f>
        <v>0</v>
      </c>
      <c r="M601" s="54">
        <f>'Data Exhibit-2'!$L601/'Data Exhibit-2'!$B601</f>
        <v>0</v>
      </c>
      <c r="N601" s="55">
        <f>IF(AND(('Data Exhibit-2'!$M601&gt;0),('Data Exhibit-2'!$H601&lt;30)),1,0)</f>
        <v>0</v>
      </c>
      <c r="O601" s="55">
        <f>'Data Exhibit-2'!$N601*'Data Exhibit-2'!$L601</f>
        <v>0</v>
      </c>
    </row>
    <row r="602" ht="12.0" customHeight="1">
      <c r="A602" s="53">
        <v>55930.93798480047</v>
      </c>
      <c r="B602" s="54">
        <v>6.364</v>
      </c>
      <c r="C602" s="54">
        <v>8.103612</v>
      </c>
      <c r="D602" s="55">
        <v>10.0</v>
      </c>
      <c r="E602" s="56">
        <v>1.5</v>
      </c>
      <c r="F602" s="55">
        <v>1.0</v>
      </c>
      <c r="G602" s="55">
        <v>0.25</v>
      </c>
      <c r="H602" s="55">
        <v>8.0</v>
      </c>
      <c r="I602" s="57"/>
      <c r="J602" s="55">
        <f>('Data Exhibit-2'!$D602+'Data Exhibit-2'!$D602*'Data Exhibit-2'!$E602)*'Data Exhibit-2'!$G602</f>
        <v>6.25</v>
      </c>
      <c r="K602" s="55">
        <f>MAX(0,('Data Exhibit-2'!$B602*J602-'Data Exhibit-2'!$C602)/'Data Exhibit-2'!$B602)</f>
        <v>4.97664802</v>
      </c>
      <c r="L602" s="55">
        <f>MAX(0,'Data Exhibit-2'!$C602-'Data Exhibit-2'!$B602*'Data Exhibit-2'!$J602)</f>
        <v>0</v>
      </c>
      <c r="M602" s="54">
        <f>'Data Exhibit-2'!$L602/'Data Exhibit-2'!$B602</f>
        <v>0</v>
      </c>
      <c r="N602" s="55">
        <f>IF(AND(('Data Exhibit-2'!$M602&gt;0),('Data Exhibit-2'!$H602&lt;30)),1,0)</f>
        <v>0</v>
      </c>
      <c r="O602" s="55">
        <f>'Data Exhibit-2'!$N602*'Data Exhibit-2'!$L602</f>
        <v>0</v>
      </c>
    </row>
    <row r="603" ht="12.0" customHeight="1">
      <c r="A603" s="53">
        <v>28439.440136765126</v>
      </c>
      <c r="B603" s="54">
        <v>16.985</v>
      </c>
      <c r="C603" s="54">
        <v>58.47421800000001</v>
      </c>
      <c r="D603" s="55">
        <v>18.0</v>
      </c>
      <c r="E603" s="56">
        <v>0.8</v>
      </c>
      <c r="F603" s="55">
        <v>1.0</v>
      </c>
      <c r="G603" s="55">
        <v>0.25</v>
      </c>
      <c r="H603" s="55">
        <v>16.0</v>
      </c>
      <c r="I603" s="57"/>
      <c r="J603" s="55">
        <f>('Data Exhibit-2'!$D603+'Data Exhibit-2'!$D603*'Data Exhibit-2'!$E603)*'Data Exhibit-2'!$G603</f>
        <v>8.1</v>
      </c>
      <c r="K603" s="55">
        <f>MAX(0,('Data Exhibit-2'!$B603*J603-'Data Exhibit-2'!$C603)/'Data Exhibit-2'!$B603)</f>
        <v>4.657302443</v>
      </c>
      <c r="L603" s="55">
        <f>MAX(0,'Data Exhibit-2'!$C603-'Data Exhibit-2'!$B603*'Data Exhibit-2'!$J603)</f>
        <v>0</v>
      </c>
      <c r="M603" s="54">
        <f>'Data Exhibit-2'!$L603/'Data Exhibit-2'!$B603</f>
        <v>0</v>
      </c>
      <c r="N603" s="55">
        <f>IF(AND(('Data Exhibit-2'!$M603&gt;0),('Data Exhibit-2'!$H603&lt;30)),1,0)</f>
        <v>0</v>
      </c>
      <c r="O603" s="55">
        <f>'Data Exhibit-2'!$N603*'Data Exhibit-2'!$L603</f>
        <v>0</v>
      </c>
    </row>
    <row r="604" ht="12.0" customHeight="1">
      <c r="A604" s="53">
        <v>56490.52411686338</v>
      </c>
      <c r="B604" s="54">
        <v>20.020799999999998</v>
      </c>
      <c r="C604" s="54">
        <v>187.94800169522114</v>
      </c>
      <c r="D604" s="55">
        <v>10.0</v>
      </c>
      <c r="E604" s="56">
        <v>-0.7</v>
      </c>
      <c r="F604" s="55">
        <v>0.84</v>
      </c>
      <c r="G604" s="55">
        <v>1.47</v>
      </c>
      <c r="H604" s="55">
        <v>16.0</v>
      </c>
      <c r="I604" s="57"/>
      <c r="J604" s="55">
        <f>('Data Exhibit-2'!$D604+'Data Exhibit-2'!$D604*'Data Exhibit-2'!$E604)*'Data Exhibit-2'!$G604</f>
        <v>4.41</v>
      </c>
      <c r="K604" s="55">
        <f>MAX(0,('Data Exhibit-2'!$B604*J604-'Data Exhibit-2'!$C604)/'Data Exhibit-2'!$B604)</f>
        <v>0</v>
      </c>
      <c r="L604" s="55">
        <f>MAX(0,'Data Exhibit-2'!$C604-'Data Exhibit-2'!$B604*'Data Exhibit-2'!$J604)</f>
        <v>99.6562737</v>
      </c>
      <c r="M604" s="54">
        <f>'Data Exhibit-2'!$L604/'Data Exhibit-2'!$B604</f>
        <v>4.977636942</v>
      </c>
      <c r="N604" s="55">
        <f>IF(AND(('Data Exhibit-2'!$M604&gt;0),('Data Exhibit-2'!$H604&lt;30)),1,0)</f>
        <v>1</v>
      </c>
      <c r="O604" s="55">
        <f>'Data Exhibit-2'!$N604*'Data Exhibit-2'!$L604</f>
        <v>99.6562737</v>
      </c>
    </row>
    <row r="605" ht="12.0" customHeight="1">
      <c r="A605" s="53">
        <v>14719.852977094328</v>
      </c>
      <c r="B605" s="54">
        <v>17.759</v>
      </c>
      <c r="C605" s="54">
        <v>41.66905132500001</v>
      </c>
      <c r="D605" s="55">
        <v>18.0</v>
      </c>
      <c r="E605" s="56">
        <v>1.2</v>
      </c>
      <c r="F605" s="55">
        <v>1.0</v>
      </c>
      <c r="G605" s="55">
        <v>0.25</v>
      </c>
      <c r="H605" s="55">
        <v>11.0</v>
      </c>
      <c r="I605" s="57"/>
      <c r="J605" s="55">
        <f>('Data Exhibit-2'!$D605+'Data Exhibit-2'!$D605*'Data Exhibit-2'!$E605)*'Data Exhibit-2'!$G605</f>
        <v>9.9</v>
      </c>
      <c r="K605" s="55">
        <f>MAX(0,('Data Exhibit-2'!$B605*J605-'Data Exhibit-2'!$C605)/'Data Exhibit-2'!$B605)</f>
        <v>7.553637518</v>
      </c>
      <c r="L605" s="55">
        <f>MAX(0,'Data Exhibit-2'!$C605-'Data Exhibit-2'!$B605*'Data Exhibit-2'!$J605)</f>
        <v>0</v>
      </c>
      <c r="M605" s="54">
        <f>'Data Exhibit-2'!$L605/'Data Exhibit-2'!$B605</f>
        <v>0</v>
      </c>
      <c r="N605" s="55">
        <f>IF(AND(('Data Exhibit-2'!$M605&gt;0),('Data Exhibit-2'!$H605&lt;30)),1,0)</f>
        <v>0</v>
      </c>
      <c r="O605" s="55">
        <f>'Data Exhibit-2'!$N605*'Data Exhibit-2'!$L605</f>
        <v>0</v>
      </c>
    </row>
    <row r="606" ht="12.0" customHeight="1">
      <c r="A606" s="53">
        <v>66054.84358328204</v>
      </c>
      <c r="B606" s="54">
        <v>11.953999999999999</v>
      </c>
      <c r="C606" s="54">
        <v>44.5946952</v>
      </c>
      <c r="D606" s="55">
        <v>18.0</v>
      </c>
      <c r="E606" s="56">
        <v>1.2</v>
      </c>
      <c r="F606" s="55">
        <v>1.0</v>
      </c>
      <c r="G606" s="55">
        <v>0.25</v>
      </c>
      <c r="H606" s="55">
        <v>16.0</v>
      </c>
      <c r="I606" s="57"/>
      <c r="J606" s="55">
        <f>('Data Exhibit-2'!$D606+'Data Exhibit-2'!$D606*'Data Exhibit-2'!$E606)*'Data Exhibit-2'!$G606</f>
        <v>9.9</v>
      </c>
      <c r="K606" s="55">
        <f>MAX(0,('Data Exhibit-2'!$B606*J606-'Data Exhibit-2'!$C606)/'Data Exhibit-2'!$B606)</f>
        <v>6.169475054</v>
      </c>
      <c r="L606" s="55">
        <f>MAX(0,'Data Exhibit-2'!$C606-'Data Exhibit-2'!$B606*'Data Exhibit-2'!$J606)</f>
        <v>0</v>
      </c>
      <c r="M606" s="54">
        <f>'Data Exhibit-2'!$L606/'Data Exhibit-2'!$B606</f>
        <v>0</v>
      </c>
      <c r="N606" s="55">
        <f>IF(AND(('Data Exhibit-2'!$M606&gt;0),('Data Exhibit-2'!$H606&lt;30)),1,0)</f>
        <v>0</v>
      </c>
      <c r="O606" s="55">
        <f>'Data Exhibit-2'!$N606*'Data Exhibit-2'!$L606</f>
        <v>0</v>
      </c>
    </row>
    <row r="607" ht="12.0" customHeight="1">
      <c r="A607" s="53">
        <v>58730.32383325284</v>
      </c>
      <c r="B607" s="54">
        <v>10.363</v>
      </c>
      <c r="C607" s="54">
        <v>27.641243024999998</v>
      </c>
      <c r="D607" s="55">
        <v>18.0</v>
      </c>
      <c r="E607" s="56">
        <v>0.5</v>
      </c>
      <c r="F607" s="55">
        <v>1.0</v>
      </c>
      <c r="G607" s="55">
        <v>0.25</v>
      </c>
      <c r="H607" s="55">
        <v>11.0</v>
      </c>
      <c r="I607" s="57"/>
      <c r="J607" s="55">
        <f>('Data Exhibit-2'!$D607+'Data Exhibit-2'!$D607*'Data Exhibit-2'!$E607)*'Data Exhibit-2'!$G607</f>
        <v>6.75</v>
      </c>
      <c r="K607" s="55">
        <f>MAX(0,('Data Exhibit-2'!$B607*J607-'Data Exhibit-2'!$C607)/'Data Exhibit-2'!$B607)</f>
        <v>4.082698733</v>
      </c>
      <c r="L607" s="55">
        <f>MAX(0,'Data Exhibit-2'!$C607-'Data Exhibit-2'!$B607*'Data Exhibit-2'!$J607)</f>
        <v>0</v>
      </c>
      <c r="M607" s="54">
        <f>'Data Exhibit-2'!$L607/'Data Exhibit-2'!$B607</f>
        <v>0</v>
      </c>
      <c r="N607" s="55">
        <f>IF(AND(('Data Exhibit-2'!$M607&gt;0),('Data Exhibit-2'!$H607&lt;30)),1,0)</f>
        <v>0</v>
      </c>
      <c r="O607" s="55">
        <f>'Data Exhibit-2'!$N607*'Data Exhibit-2'!$L607</f>
        <v>0</v>
      </c>
    </row>
    <row r="608" ht="12.0" customHeight="1">
      <c r="A608" s="53">
        <v>46476.69875290644</v>
      </c>
      <c r="B608" s="54">
        <v>23.91249135</v>
      </c>
      <c r="C608" s="54">
        <v>355.19949876428876</v>
      </c>
      <c r="D608" s="55">
        <v>10.0</v>
      </c>
      <c r="E608" s="56">
        <v>1.5</v>
      </c>
      <c r="F608" s="55">
        <v>1.0</v>
      </c>
      <c r="G608" s="55">
        <v>0.95</v>
      </c>
      <c r="H608" s="55">
        <v>39.0</v>
      </c>
      <c r="I608" s="57"/>
      <c r="J608" s="55">
        <f>('Data Exhibit-2'!$D608+'Data Exhibit-2'!$D608*'Data Exhibit-2'!$E608)*'Data Exhibit-2'!$G608</f>
        <v>23.75</v>
      </c>
      <c r="K608" s="55">
        <f>MAX(0,('Data Exhibit-2'!$B608*J608-'Data Exhibit-2'!$C608)/'Data Exhibit-2'!$B608)</f>
        <v>8.895859812</v>
      </c>
      <c r="L608" s="55">
        <f>MAX(0,'Data Exhibit-2'!$C608-'Data Exhibit-2'!$B608*'Data Exhibit-2'!$J608)</f>
        <v>0</v>
      </c>
      <c r="M608" s="54">
        <f>'Data Exhibit-2'!$L608/'Data Exhibit-2'!$B608</f>
        <v>0</v>
      </c>
      <c r="N608" s="55">
        <f>IF(AND(('Data Exhibit-2'!$M608&gt;0),('Data Exhibit-2'!$H608&lt;30)),1,0)</f>
        <v>0</v>
      </c>
      <c r="O608" s="55">
        <f>'Data Exhibit-2'!$N608*'Data Exhibit-2'!$L608</f>
        <v>0</v>
      </c>
    </row>
    <row r="609" ht="12.0" customHeight="1">
      <c r="A609" s="53">
        <v>87976.94760729387</v>
      </c>
      <c r="B609" s="54">
        <v>404.20606902</v>
      </c>
      <c r="C609" s="54">
        <v>7513.597803278818</v>
      </c>
      <c r="D609" s="55">
        <v>10.0</v>
      </c>
      <c r="E609" s="56">
        <v>0.8</v>
      </c>
      <c r="F609" s="55">
        <v>1.0</v>
      </c>
      <c r="G609" s="55">
        <v>1.73</v>
      </c>
      <c r="H609" s="55">
        <v>28.0</v>
      </c>
      <c r="I609" s="57"/>
      <c r="J609" s="55">
        <f>('Data Exhibit-2'!$D609+'Data Exhibit-2'!$D609*'Data Exhibit-2'!$E609)*'Data Exhibit-2'!$G609</f>
        <v>31.14</v>
      </c>
      <c r="K609" s="55">
        <f>MAX(0,('Data Exhibit-2'!$B609*J609-'Data Exhibit-2'!$C609)/'Data Exhibit-2'!$B609)</f>
        <v>12.55146712</v>
      </c>
      <c r="L609" s="55">
        <f>MAX(0,'Data Exhibit-2'!$C609-'Data Exhibit-2'!$B609*'Data Exhibit-2'!$J609)</f>
        <v>0</v>
      </c>
      <c r="M609" s="54">
        <f>'Data Exhibit-2'!$L609/'Data Exhibit-2'!$B609</f>
        <v>0</v>
      </c>
      <c r="N609" s="55">
        <f>IF(AND(('Data Exhibit-2'!$M609&gt;0),('Data Exhibit-2'!$H609&lt;30)),1,0)</f>
        <v>0</v>
      </c>
      <c r="O609" s="55">
        <f>'Data Exhibit-2'!$N609*'Data Exhibit-2'!$L609</f>
        <v>0</v>
      </c>
    </row>
    <row r="610" ht="12.0" customHeight="1">
      <c r="A610" s="53">
        <v>30213.945618810358</v>
      </c>
      <c r="B610" s="54">
        <v>107.53540361999998</v>
      </c>
      <c r="C610" s="54">
        <v>3385.443899461263</v>
      </c>
      <c r="D610" s="55">
        <v>10.0</v>
      </c>
      <c r="E610" s="56">
        <v>-0.4</v>
      </c>
      <c r="F610" s="55">
        <v>1.0</v>
      </c>
      <c r="G610" s="55">
        <v>2.48</v>
      </c>
      <c r="H610" s="55">
        <v>33.0</v>
      </c>
      <c r="I610" s="57"/>
      <c r="J610" s="55">
        <f>('Data Exhibit-2'!$D610+'Data Exhibit-2'!$D610*'Data Exhibit-2'!$E610)*'Data Exhibit-2'!$G610</f>
        <v>14.88</v>
      </c>
      <c r="K610" s="55">
        <f>MAX(0,('Data Exhibit-2'!$B610*J610-'Data Exhibit-2'!$C610)/'Data Exhibit-2'!$B610)</f>
        <v>0</v>
      </c>
      <c r="L610" s="55">
        <f>MAX(0,'Data Exhibit-2'!$C610-'Data Exhibit-2'!$B610*'Data Exhibit-2'!$J610)</f>
        <v>1785.317094</v>
      </c>
      <c r="M610" s="54">
        <f>'Data Exhibit-2'!$L610/'Data Exhibit-2'!$B610</f>
        <v>16.60213319</v>
      </c>
      <c r="N610" s="55">
        <f>IF(AND(('Data Exhibit-2'!$M610&gt;0),('Data Exhibit-2'!$H610&lt;30)),1,0)</f>
        <v>0</v>
      </c>
      <c r="O610" s="55">
        <f>'Data Exhibit-2'!$N610*'Data Exhibit-2'!$L610</f>
        <v>0</v>
      </c>
    </row>
    <row r="611" ht="12.0" customHeight="1">
      <c r="A611" s="53">
        <v>72973.15103392082</v>
      </c>
      <c r="B611" s="54">
        <v>5.983879999999999</v>
      </c>
      <c r="C611" s="54">
        <v>26.88986791656</v>
      </c>
      <c r="D611" s="55">
        <v>18.0</v>
      </c>
      <c r="E611" s="56">
        <v>0.2</v>
      </c>
      <c r="F611" s="55">
        <v>1.0</v>
      </c>
      <c r="G611" s="55">
        <v>0.91</v>
      </c>
      <c r="H611" s="55">
        <v>6.0</v>
      </c>
      <c r="I611" s="57"/>
      <c r="J611" s="55">
        <f>('Data Exhibit-2'!$D611+'Data Exhibit-2'!$D611*'Data Exhibit-2'!$E611)*'Data Exhibit-2'!$G611</f>
        <v>19.656</v>
      </c>
      <c r="K611" s="55">
        <f>MAX(0,('Data Exhibit-2'!$B611*J611-'Data Exhibit-2'!$C611)/'Data Exhibit-2'!$B611)</f>
        <v>15.16228223</v>
      </c>
      <c r="L611" s="55">
        <f>MAX(0,'Data Exhibit-2'!$C611-'Data Exhibit-2'!$B611*'Data Exhibit-2'!$J611)</f>
        <v>0</v>
      </c>
      <c r="M611" s="54">
        <f>'Data Exhibit-2'!$L611/'Data Exhibit-2'!$B611</f>
        <v>0</v>
      </c>
      <c r="N611" s="55">
        <f>IF(AND(('Data Exhibit-2'!$M611&gt;0),('Data Exhibit-2'!$H611&lt;30)),1,0)</f>
        <v>0</v>
      </c>
      <c r="O611" s="55">
        <f>'Data Exhibit-2'!$N611*'Data Exhibit-2'!$L611</f>
        <v>0</v>
      </c>
    </row>
    <row r="612" ht="12.0" customHeight="1">
      <c r="A612" s="53">
        <v>52567.94807242846</v>
      </c>
      <c r="B612" s="54">
        <v>340.88449777999995</v>
      </c>
      <c r="C612" s="54">
        <v>16943.67738785903</v>
      </c>
      <c r="D612" s="55">
        <v>18.0</v>
      </c>
      <c r="E612" s="56">
        <v>0.6</v>
      </c>
      <c r="F612" s="55">
        <v>0.82</v>
      </c>
      <c r="G612" s="55">
        <v>2.66</v>
      </c>
      <c r="H612" s="55">
        <v>27.0</v>
      </c>
      <c r="I612" s="57"/>
      <c r="J612" s="55">
        <f>('Data Exhibit-2'!$D612+'Data Exhibit-2'!$D612*'Data Exhibit-2'!$E612)*'Data Exhibit-2'!$G612</f>
        <v>76.608</v>
      </c>
      <c r="K612" s="55">
        <f>MAX(0,('Data Exhibit-2'!$B612*J612-'Data Exhibit-2'!$C612)/'Data Exhibit-2'!$B612)</f>
        <v>26.90296062</v>
      </c>
      <c r="L612" s="55">
        <f>MAX(0,'Data Exhibit-2'!$C612-'Data Exhibit-2'!$B612*'Data Exhibit-2'!$J612)</f>
        <v>0</v>
      </c>
      <c r="M612" s="54">
        <f>'Data Exhibit-2'!$L612/'Data Exhibit-2'!$B612</f>
        <v>0</v>
      </c>
      <c r="N612" s="55">
        <f>IF(AND(('Data Exhibit-2'!$M612&gt;0),('Data Exhibit-2'!$H612&lt;30)),1,0)</f>
        <v>0</v>
      </c>
      <c r="O612" s="55">
        <f>'Data Exhibit-2'!$N612*'Data Exhibit-2'!$L612</f>
        <v>0</v>
      </c>
    </row>
    <row r="613" ht="12.0" customHeight="1">
      <c r="A613" s="53">
        <v>60451.34082363622</v>
      </c>
      <c r="B613" s="54">
        <v>64.027</v>
      </c>
      <c r="C613" s="54">
        <v>355.5902988</v>
      </c>
      <c r="D613" s="55">
        <v>34.0</v>
      </c>
      <c r="E613" s="56">
        <v>1.2</v>
      </c>
      <c r="F613" s="55">
        <v>1.0</v>
      </c>
      <c r="G613" s="55">
        <v>0.25</v>
      </c>
      <c r="H613" s="55">
        <v>16.0</v>
      </c>
      <c r="I613" s="57"/>
      <c r="J613" s="55">
        <f>('Data Exhibit-2'!$D613+'Data Exhibit-2'!$D613*'Data Exhibit-2'!$E613)*'Data Exhibit-2'!$G613</f>
        <v>18.7</v>
      </c>
      <c r="K613" s="55">
        <f>MAX(0,('Data Exhibit-2'!$B613*J613-'Data Exhibit-2'!$C613)/'Data Exhibit-2'!$B613)</f>
        <v>13.14624457</v>
      </c>
      <c r="L613" s="55">
        <f>MAX(0,'Data Exhibit-2'!$C613-'Data Exhibit-2'!$B613*'Data Exhibit-2'!$J613)</f>
        <v>0</v>
      </c>
      <c r="M613" s="54">
        <f>'Data Exhibit-2'!$L613/'Data Exhibit-2'!$B613</f>
        <v>0</v>
      </c>
      <c r="N613" s="55">
        <f>IF(AND(('Data Exhibit-2'!$M613&gt;0),('Data Exhibit-2'!$H613&lt;30)),1,0)</f>
        <v>0</v>
      </c>
      <c r="O613" s="55">
        <f>'Data Exhibit-2'!$N613*'Data Exhibit-2'!$L613</f>
        <v>0</v>
      </c>
    </row>
    <row r="614" ht="12.0" customHeight="1">
      <c r="A614" s="53">
        <v>64530.526709407335</v>
      </c>
      <c r="B614" s="54">
        <v>20.83744998</v>
      </c>
      <c r="C614" s="54">
        <v>62.384072296021664</v>
      </c>
      <c r="D614" s="55">
        <v>10.0</v>
      </c>
      <c r="E614" s="56">
        <v>-0.2</v>
      </c>
      <c r="F614" s="55">
        <v>1.0</v>
      </c>
      <c r="G614" s="55">
        <v>0.25</v>
      </c>
      <c r="H614" s="55">
        <v>26.0</v>
      </c>
      <c r="I614" s="57"/>
      <c r="J614" s="55">
        <f>('Data Exhibit-2'!$D614+'Data Exhibit-2'!$D614*'Data Exhibit-2'!$E614)*'Data Exhibit-2'!$G614</f>
        <v>2</v>
      </c>
      <c r="K614" s="55">
        <f>MAX(0,('Data Exhibit-2'!$B614*J614-'Data Exhibit-2'!$C614)/'Data Exhibit-2'!$B614)</f>
        <v>0</v>
      </c>
      <c r="L614" s="55">
        <f>MAX(0,'Data Exhibit-2'!$C614-'Data Exhibit-2'!$B614*'Data Exhibit-2'!$J614)</f>
        <v>20.70917234</v>
      </c>
      <c r="M614" s="54">
        <f>'Data Exhibit-2'!$L614/'Data Exhibit-2'!$B614</f>
        <v>0.9938438895</v>
      </c>
      <c r="N614" s="55">
        <f>IF(AND(('Data Exhibit-2'!$M614&gt;0),('Data Exhibit-2'!$H614&lt;30)),1,0)</f>
        <v>1</v>
      </c>
      <c r="O614" s="55">
        <f>'Data Exhibit-2'!$N614*'Data Exhibit-2'!$L614</f>
        <v>20.70917234</v>
      </c>
    </row>
    <row r="615" ht="12.0" customHeight="1">
      <c r="A615" s="53">
        <v>96146.75067172064</v>
      </c>
      <c r="B615" s="54">
        <v>51.68901429999999</v>
      </c>
      <c r="C615" s="54">
        <v>376.84992933048426</v>
      </c>
      <c r="D615" s="55">
        <v>10.0</v>
      </c>
      <c r="E615" s="56">
        <v>1.5</v>
      </c>
      <c r="F615" s="55">
        <v>0.86</v>
      </c>
      <c r="G615" s="55">
        <v>0.25</v>
      </c>
      <c r="H615" s="55">
        <v>62.0</v>
      </c>
      <c r="I615" s="57"/>
      <c r="J615" s="55">
        <f>('Data Exhibit-2'!$D615+'Data Exhibit-2'!$D615*'Data Exhibit-2'!$E615)*'Data Exhibit-2'!$G615</f>
        <v>6.25</v>
      </c>
      <c r="K615" s="55">
        <f>MAX(0,('Data Exhibit-2'!$B615*J615-'Data Exhibit-2'!$C615)/'Data Exhibit-2'!$B615)</f>
        <v>0</v>
      </c>
      <c r="L615" s="55">
        <f>MAX(0,'Data Exhibit-2'!$C615-'Data Exhibit-2'!$B615*'Data Exhibit-2'!$J615)</f>
        <v>53.79358996</v>
      </c>
      <c r="M615" s="54">
        <f>'Data Exhibit-2'!$L615/'Data Exhibit-2'!$B615</f>
        <v>1.040716111</v>
      </c>
      <c r="N615" s="55">
        <f>IF(AND(('Data Exhibit-2'!$M615&gt;0),('Data Exhibit-2'!$H615&lt;30)),1,0)</f>
        <v>0</v>
      </c>
      <c r="O615" s="55">
        <f>'Data Exhibit-2'!$N615*'Data Exhibit-2'!$L615</f>
        <v>0</v>
      </c>
    </row>
    <row r="616" ht="12.0" customHeight="1">
      <c r="A616" s="53">
        <v>79018.3634516523</v>
      </c>
      <c r="B616" s="54">
        <v>6.49737052</v>
      </c>
      <c r="C616" s="54">
        <v>51.27036545287287</v>
      </c>
      <c r="D616" s="55">
        <v>26.0</v>
      </c>
      <c r="E616" s="56">
        <v>1.2</v>
      </c>
      <c r="F616" s="55">
        <v>0.75</v>
      </c>
      <c r="G616" s="55">
        <v>1.4</v>
      </c>
      <c r="H616" s="55">
        <v>5.0</v>
      </c>
      <c r="I616" s="57"/>
      <c r="J616" s="55">
        <f>('Data Exhibit-2'!$D616+'Data Exhibit-2'!$D616*'Data Exhibit-2'!$E616)*'Data Exhibit-2'!$G616</f>
        <v>80.08</v>
      </c>
      <c r="K616" s="55">
        <f>MAX(0,('Data Exhibit-2'!$B616*J616-'Data Exhibit-2'!$C616)/'Data Exhibit-2'!$B616)</f>
        <v>72.1890593</v>
      </c>
      <c r="L616" s="55">
        <f>MAX(0,'Data Exhibit-2'!$C616-'Data Exhibit-2'!$B616*'Data Exhibit-2'!$J616)</f>
        <v>0</v>
      </c>
      <c r="M616" s="54">
        <f>'Data Exhibit-2'!$L616/'Data Exhibit-2'!$B616</f>
        <v>0</v>
      </c>
      <c r="N616" s="55">
        <f>IF(AND(('Data Exhibit-2'!$M616&gt;0),('Data Exhibit-2'!$H616&lt;30)),1,0)</f>
        <v>0</v>
      </c>
      <c r="O616" s="55">
        <f>'Data Exhibit-2'!$N616*'Data Exhibit-2'!$L616</f>
        <v>0</v>
      </c>
    </row>
    <row r="617" ht="12.0" customHeight="1">
      <c r="A617" s="53">
        <v>15232.507382933458</v>
      </c>
      <c r="B617" s="54">
        <v>11.008</v>
      </c>
      <c r="C617" s="54">
        <v>341.38814805333334</v>
      </c>
      <c r="D617" s="55">
        <v>26.0</v>
      </c>
      <c r="E617" s="56">
        <v>0.4</v>
      </c>
      <c r="F617" s="55">
        <v>1.0</v>
      </c>
      <c r="G617" s="55">
        <v>1.85</v>
      </c>
      <c r="H617" s="55">
        <v>16.0</v>
      </c>
      <c r="I617" s="57"/>
      <c r="J617" s="55">
        <f>('Data Exhibit-2'!$D617+'Data Exhibit-2'!$D617*'Data Exhibit-2'!$E617)*'Data Exhibit-2'!$G617</f>
        <v>67.34</v>
      </c>
      <c r="K617" s="55">
        <f>MAX(0,('Data Exhibit-2'!$B617*J617-'Data Exhibit-2'!$C617)/'Data Exhibit-2'!$B617)</f>
        <v>36.32726853</v>
      </c>
      <c r="L617" s="55">
        <f>MAX(0,'Data Exhibit-2'!$C617-'Data Exhibit-2'!$B617*'Data Exhibit-2'!$J617)</f>
        <v>0</v>
      </c>
      <c r="M617" s="54">
        <f>'Data Exhibit-2'!$L617/'Data Exhibit-2'!$B617</f>
        <v>0</v>
      </c>
      <c r="N617" s="55">
        <f>IF(AND(('Data Exhibit-2'!$M617&gt;0),('Data Exhibit-2'!$H617&lt;30)),1,0)</f>
        <v>0</v>
      </c>
      <c r="O617" s="55">
        <f>'Data Exhibit-2'!$N617*'Data Exhibit-2'!$L617</f>
        <v>0</v>
      </c>
    </row>
    <row r="618" ht="12.0" customHeight="1">
      <c r="A618" s="53">
        <v>19063.58305182285</v>
      </c>
      <c r="B618" s="54">
        <v>7.44932</v>
      </c>
      <c r="C618" s="54">
        <v>6.701496670000002</v>
      </c>
      <c r="D618" s="55">
        <v>10.0</v>
      </c>
      <c r="E618" s="56">
        <v>0.8</v>
      </c>
      <c r="F618" s="55">
        <v>1.0</v>
      </c>
      <c r="G618" s="55">
        <v>0.25</v>
      </c>
      <c r="H618" s="55">
        <v>6.0</v>
      </c>
      <c r="I618" s="57"/>
      <c r="J618" s="55">
        <f>('Data Exhibit-2'!$D618+'Data Exhibit-2'!$D618*'Data Exhibit-2'!$E618)*'Data Exhibit-2'!$G618</f>
        <v>4.5</v>
      </c>
      <c r="K618" s="55">
        <f>MAX(0,('Data Exhibit-2'!$B618*J618-'Data Exhibit-2'!$C618)/'Data Exhibit-2'!$B618)</f>
        <v>3.600388133</v>
      </c>
      <c r="L618" s="55">
        <f>MAX(0,'Data Exhibit-2'!$C618-'Data Exhibit-2'!$B618*'Data Exhibit-2'!$J618)</f>
        <v>0</v>
      </c>
      <c r="M618" s="54">
        <f>'Data Exhibit-2'!$L618/'Data Exhibit-2'!$B618</f>
        <v>0</v>
      </c>
      <c r="N618" s="55">
        <f>IF(AND(('Data Exhibit-2'!$M618&gt;0),('Data Exhibit-2'!$H618&lt;30)),1,0)</f>
        <v>0</v>
      </c>
      <c r="O618" s="55">
        <f>'Data Exhibit-2'!$N618*'Data Exhibit-2'!$L618</f>
        <v>0</v>
      </c>
    </row>
    <row r="619" ht="12.0" customHeight="1">
      <c r="A619" s="53">
        <v>80571.43174468314</v>
      </c>
      <c r="B619" s="54">
        <v>28.551999999999996</v>
      </c>
      <c r="C619" s="54">
        <v>354.78849471999996</v>
      </c>
      <c r="D619" s="55">
        <v>10.0</v>
      </c>
      <c r="E619" s="56">
        <v>0.8</v>
      </c>
      <c r="F619" s="55">
        <v>1.0</v>
      </c>
      <c r="G619" s="55">
        <v>1.99</v>
      </c>
      <c r="H619" s="55">
        <v>16.0</v>
      </c>
      <c r="I619" s="57"/>
      <c r="J619" s="55">
        <f>('Data Exhibit-2'!$D619+'Data Exhibit-2'!$D619*'Data Exhibit-2'!$E619)*'Data Exhibit-2'!$G619</f>
        <v>35.82</v>
      </c>
      <c r="K619" s="55">
        <f>MAX(0,('Data Exhibit-2'!$B619*J619-'Data Exhibit-2'!$C619)/'Data Exhibit-2'!$B619)</f>
        <v>23.39395297</v>
      </c>
      <c r="L619" s="55">
        <f>MAX(0,'Data Exhibit-2'!$C619-'Data Exhibit-2'!$B619*'Data Exhibit-2'!$J619)</f>
        <v>0</v>
      </c>
      <c r="M619" s="54">
        <f>'Data Exhibit-2'!$L619/'Data Exhibit-2'!$B619</f>
        <v>0</v>
      </c>
      <c r="N619" s="55">
        <f>IF(AND(('Data Exhibit-2'!$M619&gt;0),('Data Exhibit-2'!$H619&lt;30)),1,0)</f>
        <v>0</v>
      </c>
      <c r="O619" s="55">
        <f>'Data Exhibit-2'!$N619*'Data Exhibit-2'!$L619</f>
        <v>0</v>
      </c>
    </row>
    <row r="620" ht="12.0" customHeight="1">
      <c r="A620" s="53">
        <v>30410.16397998736</v>
      </c>
      <c r="B620" s="54">
        <v>6.823067999999999</v>
      </c>
      <c r="C620" s="54">
        <v>10.992034443866668</v>
      </c>
      <c r="D620" s="55">
        <v>26.0</v>
      </c>
      <c r="E620" s="56">
        <v>0.2</v>
      </c>
      <c r="F620" s="55">
        <v>1.0</v>
      </c>
      <c r="G620" s="55">
        <v>0.25</v>
      </c>
      <c r="H620" s="55">
        <v>4.0</v>
      </c>
      <c r="I620" s="57"/>
      <c r="J620" s="55">
        <f>('Data Exhibit-2'!$D620+'Data Exhibit-2'!$D620*'Data Exhibit-2'!$E620)*'Data Exhibit-2'!$G620</f>
        <v>7.8</v>
      </c>
      <c r="K620" s="55">
        <f>MAX(0,('Data Exhibit-2'!$B620*J620-'Data Exhibit-2'!$C620)/'Data Exhibit-2'!$B620)</f>
        <v>6.188989463</v>
      </c>
      <c r="L620" s="55">
        <f>MAX(0,'Data Exhibit-2'!$C620-'Data Exhibit-2'!$B620*'Data Exhibit-2'!$J620)</f>
        <v>0</v>
      </c>
      <c r="M620" s="54">
        <f>'Data Exhibit-2'!$L620/'Data Exhibit-2'!$B620</f>
        <v>0</v>
      </c>
      <c r="N620" s="55">
        <f>IF(AND(('Data Exhibit-2'!$M620&gt;0),('Data Exhibit-2'!$H620&lt;30)),1,0)</f>
        <v>0</v>
      </c>
      <c r="O620" s="55">
        <f>'Data Exhibit-2'!$N620*'Data Exhibit-2'!$L620</f>
        <v>0</v>
      </c>
    </row>
    <row r="621" ht="12.0" customHeight="1">
      <c r="A621" s="53">
        <v>69987.86978345347</v>
      </c>
      <c r="B621" s="54">
        <v>49.47377082999999</v>
      </c>
      <c r="C621" s="54">
        <v>542.7907986333022</v>
      </c>
      <c r="D621" s="55">
        <v>10.0</v>
      </c>
      <c r="E621" s="56">
        <v>0.5</v>
      </c>
      <c r="F621" s="55">
        <v>1.0</v>
      </c>
      <c r="G621" s="55">
        <v>1.08</v>
      </c>
      <c r="H621" s="55">
        <v>26.0</v>
      </c>
      <c r="I621" s="57"/>
      <c r="J621" s="55">
        <f>('Data Exhibit-2'!$D621+'Data Exhibit-2'!$D621*'Data Exhibit-2'!$E621)*'Data Exhibit-2'!$G621</f>
        <v>16.2</v>
      </c>
      <c r="K621" s="55">
        <f>MAX(0,('Data Exhibit-2'!$B621*J621-'Data Exhibit-2'!$C621)/'Data Exhibit-2'!$B621)</f>
        <v>5.228715832</v>
      </c>
      <c r="L621" s="55">
        <f>MAX(0,'Data Exhibit-2'!$C621-'Data Exhibit-2'!$B621*'Data Exhibit-2'!$J621)</f>
        <v>0</v>
      </c>
      <c r="M621" s="54">
        <f>'Data Exhibit-2'!$L621/'Data Exhibit-2'!$B621</f>
        <v>0</v>
      </c>
      <c r="N621" s="55">
        <f>IF(AND(('Data Exhibit-2'!$M621&gt;0),('Data Exhibit-2'!$H621&lt;30)),1,0)</f>
        <v>0</v>
      </c>
      <c r="O621" s="55">
        <f>'Data Exhibit-2'!$N621*'Data Exhibit-2'!$L621</f>
        <v>0</v>
      </c>
    </row>
    <row r="622" ht="12.0" customHeight="1">
      <c r="A622" s="53">
        <v>27235.485191102372</v>
      </c>
      <c r="B622" s="54">
        <v>19.564999999999998</v>
      </c>
      <c r="C622" s="54">
        <v>88.822394375</v>
      </c>
      <c r="D622" s="55">
        <v>26.0</v>
      </c>
      <c r="E622" s="56">
        <v>0.5</v>
      </c>
      <c r="F622" s="55">
        <v>1.0</v>
      </c>
      <c r="G622" s="55">
        <v>0.25</v>
      </c>
      <c r="H622" s="55">
        <v>15.0</v>
      </c>
      <c r="I622" s="57"/>
      <c r="J622" s="55">
        <f>('Data Exhibit-2'!$D622+'Data Exhibit-2'!$D622*'Data Exhibit-2'!$E622)*'Data Exhibit-2'!$G622</f>
        <v>9.75</v>
      </c>
      <c r="K622" s="55">
        <f>MAX(0,('Data Exhibit-2'!$B622*J622-'Data Exhibit-2'!$C622)/'Data Exhibit-2'!$B622)</f>
        <v>5.210138289</v>
      </c>
      <c r="L622" s="55">
        <f>MAX(0,'Data Exhibit-2'!$C622-'Data Exhibit-2'!$B622*'Data Exhibit-2'!$J622)</f>
        <v>0</v>
      </c>
      <c r="M622" s="54">
        <f>'Data Exhibit-2'!$L622/'Data Exhibit-2'!$B622</f>
        <v>0</v>
      </c>
      <c r="N622" s="55">
        <f>IF(AND(('Data Exhibit-2'!$M622&gt;0),('Data Exhibit-2'!$H622&lt;30)),1,0)</f>
        <v>0</v>
      </c>
      <c r="O622" s="55">
        <f>'Data Exhibit-2'!$N622*'Data Exhibit-2'!$L622</f>
        <v>0</v>
      </c>
    </row>
    <row r="623" ht="12.0" customHeight="1">
      <c r="A623" s="53">
        <v>47774.47444434584</v>
      </c>
      <c r="B623" s="54">
        <v>17.63</v>
      </c>
      <c r="C623" s="54">
        <v>81.59347625000001</v>
      </c>
      <c r="D623" s="55">
        <v>26.0</v>
      </c>
      <c r="E623" s="56">
        <v>0.4</v>
      </c>
      <c r="F623" s="55">
        <v>1.0</v>
      </c>
      <c r="G623" s="55">
        <v>0.25</v>
      </c>
      <c r="H623" s="55">
        <v>15.0</v>
      </c>
      <c r="I623" s="57"/>
      <c r="J623" s="55">
        <f>('Data Exhibit-2'!$D623+'Data Exhibit-2'!$D623*'Data Exhibit-2'!$E623)*'Data Exhibit-2'!$G623</f>
        <v>9.1</v>
      </c>
      <c r="K623" s="55">
        <f>MAX(0,('Data Exhibit-2'!$B623*J623-'Data Exhibit-2'!$C623)/'Data Exhibit-2'!$B623)</f>
        <v>4.471895845</v>
      </c>
      <c r="L623" s="55">
        <f>MAX(0,'Data Exhibit-2'!$C623-'Data Exhibit-2'!$B623*'Data Exhibit-2'!$J623)</f>
        <v>0</v>
      </c>
      <c r="M623" s="54">
        <f>'Data Exhibit-2'!$L623/'Data Exhibit-2'!$B623</f>
        <v>0</v>
      </c>
      <c r="N623" s="55">
        <f>IF(AND(('Data Exhibit-2'!$M623&gt;0),('Data Exhibit-2'!$H623&lt;30)),1,0)</f>
        <v>0</v>
      </c>
      <c r="O623" s="55">
        <f>'Data Exhibit-2'!$N623*'Data Exhibit-2'!$L623</f>
        <v>0</v>
      </c>
    </row>
    <row r="624" ht="12.0" customHeight="1">
      <c r="A624" s="53">
        <v>98580.994927189</v>
      </c>
      <c r="B624" s="54">
        <v>10.746559999999999</v>
      </c>
      <c r="C624" s="54">
        <v>72.84197847168001</v>
      </c>
      <c r="D624" s="55">
        <v>18.0</v>
      </c>
      <c r="E624" s="56">
        <v>-0.1</v>
      </c>
      <c r="F624" s="55">
        <v>1.0</v>
      </c>
      <c r="G624" s="55">
        <v>1.54</v>
      </c>
      <c r="H624" s="55">
        <v>6.0</v>
      </c>
      <c r="I624" s="57"/>
      <c r="J624" s="55">
        <f>('Data Exhibit-2'!$D624+'Data Exhibit-2'!$D624*'Data Exhibit-2'!$E624)*'Data Exhibit-2'!$G624</f>
        <v>24.948</v>
      </c>
      <c r="K624" s="55">
        <f>MAX(0,('Data Exhibit-2'!$B624*J624-'Data Exhibit-2'!$C624)/'Data Exhibit-2'!$B624)</f>
        <v>18.16983299</v>
      </c>
      <c r="L624" s="55">
        <f>MAX(0,'Data Exhibit-2'!$C624-'Data Exhibit-2'!$B624*'Data Exhibit-2'!$J624)</f>
        <v>0</v>
      </c>
      <c r="M624" s="54">
        <f>'Data Exhibit-2'!$L624/'Data Exhibit-2'!$B624</f>
        <v>0</v>
      </c>
      <c r="N624" s="55">
        <f>IF(AND(('Data Exhibit-2'!$M624&gt;0),('Data Exhibit-2'!$H624&lt;30)),1,0)</f>
        <v>0</v>
      </c>
      <c r="O624" s="55">
        <f>'Data Exhibit-2'!$N624*'Data Exhibit-2'!$L624</f>
        <v>0</v>
      </c>
    </row>
    <row r="625" ht="12.0" customHeight="1">
      <c r="A625" s="53">
        <v>95331.43223547717</v>
      </c>
      <c r="B625" s="54">
        <v>54.437999999999995</v>
      </c>
      <c r="C625" s="54">
        <v>733.3621457066668</v>
      </c>
      <c r="D625" s="55">
        <v>10.0</v>
      </c>
      <c r="E625" s="56">
        <v>0.8</v>
      </c>
      <c r="F625" s="55">
        <v>1.0</v>
      </c>
      <c r="G625" s="55">
        <v>1.84</v>
      </c>
      <c r="H625" s="55">
        <v>16.0</v>
      </c>
      <c r="I625" s="57"/>
      <c r="J625" s="55">
        <f>('Data Exhibit-2'!$D625+'Data Exhibit-2'!$D625*'Data Exhibit-2'!$E625)*'Data Exhibit-2'!$G625</f>
        <v>33.12</v>
      </c>
      <c r="K625" s="55">
        <f>MAX(0,('Data Exhibit-2'!$B625*J625-'Data Exhibit-2'!$C625)/'Data Exhibit-2'!$B625)</f>
        <v>19.64848845</v>
      </c>
      <c r="L625" s="55">
        <f>MAX(0,'Data Exhibit-2'!$C625-'Data Exhibit-2'!$B625*'Data Exhibit-2'!$J625)</f>
        <v>0</v>
      </c>
      <c r="M625" s="54">
        <f>'Data Exhibit-2'!$L625/'Data Exhibit-2'!$B625</f>
        <v>0</v>
      </c>
      <c r="N625" s="55">
        <f>IF(AND(('Data Exhibit-2'!$M625&gt;0),('Data Exhibit-2'!$H625&lt;30)),1,0)</f>
        <v>0</v>
      </c>
      <c r="O625" s="55">
        <f>'Data Exhibit-2'!$N625*'Data Exhibit-2'!$L625</f>
        <v>0</v>
      </c>
    </row>
    <row r="626" ht="12.0" customHeight="1">
      <c r="A626" s="53">
        <v>36565.19569028441</v>
      </c>
      <c r="B626" s="54">
        <v>13.217487489999998</v>
      </c>
      <c r="C626" s="54">
        <v>26.0435524306815</v>
      </c>
      <c r="D626" s="55">
        <v>26.0</v>
      </c>
      <c r="E626" s="56">
        <v>0.5</v>
      </c>
      <c r="F626" s="55">
        <v>1.0</v>
      </c>
      <c r="G626" s="55">
        <v>0.25</v>
      </c>
      <c r="H626" s="55">
        <v>6.0</v>
      </c>
      <c r="I626" s="57"/>
      <c r="J626" s="55">
        <f>('Data Exhibit-2'!$D626+'Data Exhibit-2'!$D626*'Data Exhibit-2'!$E626)*'Data Exhibit-2'!$G626</f>
        <v>9.75</v>
      </c>
      <c r="K626" s="55">
        <f>MAX(0,('Data Exhibit-2'!$B626*J626-'Data Exhibit-2'!$C626)/'Data Exhibit-2'!$B626)</f>
        <v>7.779613991</v>
      </c>
      <c r="L626" s="55">
        <f>MAX(0,'Data Exhibit-2'!$C626-'Data Exhibit-2'!$B626*'Data Exhibit-2'!$J626)</f>
        <v>0</v>
      </c>
      <c r="M626" s="54">
        <f>'Data Exhibit-2'!$L626/'Data Exhibit-2'!$B626</f>
        <v>0</v>
      </c>
      <c r="N626" s="55">
        <f>IF(AND(('Data Exhibit-2'!$M626&gt;0),('Data Exhibit-2'!$H626&lt;30)),1,0)</f>
        <v>0</v>
      </c>
      <c r="O626" s="55">
        <f>'Data Exhibit-2'!$N626*'Data Exhibit-2'!$L626</f>
        <v>0</v>
      </c>
    </row>
    <row r="627" ht="12.0" customHeight="1">
      <c r="A627" s="53">
        <v>41048.75817467675</v>
      </c>
      <c r="B627" s="54">
        <v>29.384850659999994</v>
      </c>
      <c r="C627" s="54">
        <v>2289.02691350672</v>
      </c>
      <c r="D627" s="55">
        <v>26.0</v>
      </c>
      <c r="E627" s="56">
        <v>-0.4</v>
      </c>
      <c r="F627" s="55">
        <v>0.82</v>
      </c>
      <c r="G627" s="55">
        <v>2.48</v>
      </c>
      <c r="H627" s="55">
        <v>31.0</v>
      </c>
      <c r="I627" s="57"/>
      <c r="J627" s="55">
        <f>('Data Exhibit-2'!$D627+'Data Exhibit-2'!$D627*'Data Exhibit-2'!$E627)*'Data Exhibit-2'!$G627</f>
        <v>38.688</v>
      </c>
      <c r="K627" s="55">
        <f>MAX(0,('Data Exhibit-2'!$B627*J627-'Data Exhibit-2'!$C627)/'Data Exhibit-2'!$B627)</f>
        <v>0</v>
      </c>
      <c r="L627" s="55">
        <f>MAX(0,'Data Exhibit-2'!$C627-'Data Exhibit-2'!$B627*'Data Exhibit-2'!$J627)</f>
        <v>1152.185811</v>
      </c>
      <c r="M627" s="54">
        <f>'Data Exhibit-2'!$L627/'Data Exhibit-2'!$B627</f>
        <v>39.21019795</v>
      </c>
      <c r="N627" s="55">
        <f>IF(AND(('Data Exhibit-2'!$M627&gt;0),('Data Exhibit-2'!$H627&lt;30)),1,0)</f>
        <v>0</v>
      </c>
      <c r="O627" s="55">
        <f>'Data Exhibit-2'!$N627*'Data Exhibit-2'!$L627</f>
        <v>0</v>
      </c>
    </row>
    <row r="628" ht="12.0" customHeight="1">
      <c r="A628" s="53">
        <v>464.33193284699524</v>
      </c>
      <c r="B628" s="54">
        <v>46.5971091</v>
      </c>
      <c r="C628" s="54">
        <v>63.27032498632086</v>
      </c>
      <c r="D628" s="55">
        <v>26.0</v>
      </c>
      <c r="E628" s="56">
        <v>-0.4</v>
      </c>
      <c r="F628" s="55">
        <v>1.0</v>
      </c>
      <c r="G628" s="55">
        <v>0.25</v>
      </c>
      <c r="H628" s="55">
        <v>5.0</v>
      </c>
      <c r="I628" s="57"/>
      <c r="J628" s="55">
        <f>('Data Exhibit-2'!$D628+'Data Exhibit-2'!$D628*'Data Exhibit-2'!$E628)*'Data Exhibit-2'!$G628</f>
        <v>3.9</v>
      </c>
      <c r="K628" s="55">
        <f>MAX(0,('Data Exhibit-2'!$B628*J628-'Data Exhibit-2'!$C628)/'Data Exhibit-2'!$B628)</f>
        <v>2.54218347</v>
      </c>
      <c r="L628" s="55">
        <f>MAX(0,'Data Exhibit-2'!$C628-'Data Exhibit-2'!$B628*'Data Exhibit-2'!$J628)</f>
        <v>0</v>
      </c>
      <c r="M628" s="54">
        <f>'Data Exhibit-2'!$L628/'Data Exhibit-2'!$B628</f>
        <v>0</v>
      </c>
      <c r="N628" s="55">
        <f>IF(AND(('Data Exhibit-2'!$M628&gt;0),('Data Exhibit-2'!$H628&lt;30)),1,0)</f>
        <v>0</v>
      </c>
      <c r="O628" s="55">
        <f>'Data Exhibit-2'!$N628*'Data Exhibit-2'!$L628</f>
        <v>0</v>
      </c>
    </row>
    <row r="629" ht="12.0" customHeight="1">
      <c r="A629" s="53">
        <v>35267.4303781074</v>
      </c>
      <c r="B629" s="54">
        <v>9.348274389999998</v>
      </c>
      <c r="C629" s="54">
        <v>78.84298359459152</v>
      </c>
      <c r="D629" s="55">
        <v>18.0</v>
      </c>
      <c r="E629" s="56">
        <v>0.6</v>
      </c>
      <c r="F629" s="55">
        <v>0.88</v>
      </c>
      <c r="G629" s="55">
        <v>2.33</v>
      </c>
      <c r="H629" s="55">
        <v>5.0</v>
      </c>
      <c r="I629" s="57"/>
      <c r="J629" s="55">
        <f>('Data Exhibit-2'!$D629+'Data Exhibit-2'!$D629*'Data Exhibit-2'!$E629)*'Data Exhibit-2'!$G629</f>
        <v>67.104</v>
      </c>
      <c r="K629" s="55">
        <f>MAX(0,('Data Exhibit-2'!$B629*J629-'Data Exhibit-2'!$C629)/'Data Exhibit-2'!$B629)</f>
        <v>58.67003879</v>
      </c>
      <c r="L629" s="55">
        <f>MAX(0,'Data Exhibit-2'!$C629-'Data Exhibit-2'!$B629*'Data Exhibit-2'!$J629)</f>
        <v>0</v>
      </c>
      <c r="M629" s="54">
        <f>'Data Exhibit-2'!$L629/'Data Exhibit-2'!$B629</f>
        <v>0</v>
      </c>
      <c r="N629" s="55">
        <f>IF(AND(('Data Exhibit-2'!$M629&gt;0),('Data Exhibit-2'!$H629&lt;30)),1,0)</f>
        <v>0</v>
      </c>
      <c r="O629" s="55">
        <f>'Data Exhibit-2'!$N629*'Data Exhibit-2'!$L629</f>
        <v>0</v>
      </c>
    </row>
    <row r="630" ht="12.0" customHeight="1">
      <c r="A630" s="53">
        <v>27512.510280558243</v>
      </c>
      <c r="B630" s="54">
        <v>8.47603702</v>
      </c>
      <c r="C630" s="54">
        <v>34.905686619912906</v>
      </c>
      <c r="D630" s="55">
        <v>18.0</v>
      </c>
      <c r="E630" s="56">
        <v>0.4</v>
      </c>
      <c r="F630" s="55">
        <v>1.0</v>
      </c>
      <c r="G630" s="55">
        <v>1.07</v>
      </c>
      <c r="H630" s="55">
        <v>5.0</v>
      </c>
      <c r="I630" s="57"/>
      <c r="J630" s="55">
        <f>('Data Exhibit-2'!$D630+'Data Exhibit-2'!$D630*'Data Exhibit-2'!$E630)*'Data Exhibit-2'!$G630</f>
        <v>26.964</v>
      </c>
      <c r="K630" s="55">
        <f>MAX(0,('Data Exhibit-2'!$B630*J630-'Data Exhibit-2'!$C630)/'Data Exhibit-2'!$B630)</f>
        <v>22.84583882</v>
      </c>
      <c r="L630" s="55">
        <f>MAX(0,'Data Exhibit-2'!$C630-'Data Exhibit-2'!$B630*'Data Exhibit-2'!$J630)</f>
        <v>0</v>
      </c>
      <c r="M630" s="54">
        <f>'Data Exhibit-2'!$L630/'Data Exhibit-2'!$B630</f>
        <v>0</v>
      </c>
      <c r="N630" s="55">
        <f>IF(AND(('Data Exhibit-2'!$M630&gt;0),('Data Exhibit-2'!$H630&lt;30)),1,0)</f>
        <v>0</v>
      </c>
      <c r="O630" s="55">
        <f>'Data Exhibit-2'!$N630*'Data Exhibit-2'!$L630</f>
        <v>0</v>
      </c>
    </row>
    <row r="631" ht="12.0" customHeight="1">
      <c r="A631" s="53">
        <v>56381.89684984385</v>
      </c>
      <c r="B631" s="54">
        <v>18.747999999999998</v>
      </c>
      <c r="C631" s="54">
        <v>498.2791250996988</v>
      </c>
      <c r="D631" s="55">
        <v>26.0</v>
      </c>
      <c r="E631" s="56">
        <v>0.2</v>
      </c>
      <c r="F631" s="55">
        <v>0.81</v>
      </c>
      <c r="G631" s="55">
        <v>1.6</v>
      </c>
      <c r="H631" s="55">
        <v>16.0</v>
      </c>
      <c r="I631" s="57"/>
      <c r="J631" s="55">
        <f>('Data Exhibit-2'!$D631+'Data Exhibit-2'!$D631*'Data Exhibit-2'!$E631)*'Data Exhibit-2'!$G631</f>
        <v>49.92</v>
      </c>
      <c r="K631" s="55">
        <f>MAX(0,('Data Exhibit-2'!$B631*J631-'Data Exhibit-2'!$C631)/'Data Exhibit-2'!$B631)</f>
        <v>23.34227837</v>
      </c>
      <c r="L631" s="55">
        <f>MAX(0,'Data Exhibit-2'!$C631-'Data Exhibit-2'!$B631*'Data Exhibit-2'!$J631)</f>
        <v>0</v>
      </c>
      <c r="M631" s="54">
        <f>'Data Exhibit-2'!$L631/'Data Exhibit-2'!$B631</f>
        <v>0</v>
      </c>
      <c r="N631" s="55">
        <f>IF(AND(('Data Exhibit-2'!$M631&gt;0),('Data Exhibit-2'!$H631&lt;30)),1,0)</f>
        <v>0</v>
      </c>
      <c r="O631" s="55">
        <f>'Data Exhibit-2'!$N631*'Data Exhibit-2'!$L631</f>
        <v>0</v>
      </c>
    </row>
    <row r="632" ht="12.0" customHeight="1">
      <c r="A632" s="53">
        <v>31914.838818784887</v>
      </c>
      <c r="B632" s="54">
        <v>5.43382443</v>
      </c>
      <c r="C632" s="54">
        <v>16.174677346512667</v>
      </c>
      <c r="D632" s="55">
        <v>10.0</v>
      </c>
      <c r="E632" s="56">
        <v>0.2</v>
      </c>
      <c r="F632" s="55">
        <v>1.0</v>
      </c>
      <c r="G632" s="55">
        <v>1.36</v>
      </c>
      <c r="H632" s="55">
        <v>5.0</v>
      </c>
      <c r="I632" s="57"/>
      <c r="J632" s="55">
        <f>('Data Exhibit-2'!$D632+'Data Exhibit-2'!$D632*'Data Exhibit-2'!$E632)*'Data Exhibit-2'!$G632</f>
        <v>16.32</v>
      </c>
      <c r="K632" s="55">
        <f>MAX(0,('Data Exhibit-2'!$B632*J632-'Data Exhibit-2'!$C632)/'Data Exhibit-2'!$B632)</f>
        <v>13.34333457</v>
      </c>
      <c r="L632" s="55">
        <f>MAX(0,'Data Exhibit-2'!$C632-'Data Exhibit-2'!$B632*'Data Exhibit-2'!$J632)</f>
        <v>0</v>
      </c>
      <c r="M632" s="54">
        <f>'Data Exhibit-2'!$L632/'Data Exhibit-2'!$B632</f>
        <v>0</v>
      </c>
      <c r="N632" s="55">
        <f>IF(AND(('Data Exhibit-2'!$M632&gt;0),('Data Exhibit-2'!$H632&lt;30)),1,0)</f>
        <v>0</v>
      </c>
      <c r="O632" s="55">
        <f>'Data Exhibit-2'!$N632*'Data Exhibit-2'!$L632</f>
        <v>0</v>
      </c>
    </row>
    <row r="633" ht="12.0" customHeight="1">
      <c r="A633" s="53">
        <v>12363.612148933868</v>
      </c>
      <c r="B633" s="54">
        <v>11.812361439999998</v>
      </c>
      <c r="C633" s="54">
        <v>270.0</v>
      </c>
      <c r="D633" s="55">
        <v>10.0</v>
      </c>
      <c r="E633" s="56">
        <v>-0.6</v>
      </c>
      <c r="F633" s="55">
        <v>1.0</v>
      </c>
      <c r="G633" s="55">
        <v>1.1</v>
      </c>
      <c r="H633" s="55">
        <v>5.0</v>
      </c>
      <c r="I633" s="57"/>
      <c r="J633" s="55">
        <f>('Data Exhibit-2'!$D633+'Data Exhibit-2'!$D633*'Data Exhibit-2'!$E633)*'Data Exhibit-2'!$G633</f>
        <v>4.4</v>
      </c>
      <c r="K633" s="55">
        <f>MAX(0,('Data Exhibit-2'!$B633*J633-'Data Exhibit-2'!$C633)/'Data Exhibit-2'!$B633)</f>
        <v>0</v>
      </c>
      <c r="L633" s="55">
        <f>MAX(0,'Data Exhibit-2'!$C633-'Data Exhibit-2'!$B633*'Data Exhibit-2'!$J633)</f>
        <v>218.0256097</v>
      </c>
      <c r="M633" s="54">
        <f>'Data Exhibit-2'!$L633/'Data Exhibit-2'!$B633</f>
        <v>18.45741097</v>
      </c>
      <c r="N633" s="55">
        <f>IF(AND(('Data Exhibit-2'!$M633&gt;0),('Data Exhibit-2'!$H633&lt;30)),1,0)</f>
        <v>1</v>
      </c>
      <c r="O633" s="55">
        <f>'Data Exhibit-2'!$N633*'Data Exhibit-2'!$L633</f>
        <v>218.0256097</v>
      </c>
    </row>
    <row r="634" ht="12.0" customHeight="1">
      <c r="A634" s="53">
        <v>43037.22453363879</v>
      </c>
      <c r="B634" s="54">
        <v>8.903393379999999</v>
      </c>
      <c r="C634" s="54">
        <v>36.74979568047376</v>
      </c>
      <c r="D634" s="55">
        <v>18.0</v>
      </c>
      <c r="E634" s="56">
        <v>0.4</v>
      </c>
      <c r="F634" s="55">
        <v>0.8</v>
      </c>
      <c r="G634" s="55">
        <v>1.06</v>
      </c>
      <c r="H634" s="55">
        <v>5.0</v>
      </c>
      <c r="I634" s="57"/>
      <c r="J634" s="55">
        <f>('Data Exhibit-2'!$D634+'Data Exhibit-2'!$D634*'Data Exhibit-2'!$E634)*'Data Exhibit-2'!$G634</f>
        <v>26.712</v>
      </c>
      <c r="K634" s="55">
        <f>MAX(0,('Data Exhibit-2'!$B634*J634-'Data Exhibit-2'!$C634)/'Data Exhibit-2'!$B634)</f>
        <v>22.58438325</v>
      </c>
      <c r="L634" s="55">
        <f>MAX(0,'Data Exhibit-2'!$C634-'Data Exhibit-2'!$B634*'Data Exhibit-2'!$J634)</f>
        <v>0</v>
      </c>
      <c r="M634" s="54">
        <f>'Data Exhibit-2'!$L634/'Data Exhibit-2'!$B634</f>
        <v>0</v>
      </c>
      <c r="N634" s="55">
        <f>IF(AND(('Data Exhibit-2'!$M634&gt;0),('Data Exhibit-2'!$H634&lt;30)),1,0)</f>
        <v>0</v>
      </c>
      <c r="O634" s="55">
        <f>'Data Exhibit-2'!$N634*'Data Exhibit-2'!$L634</f>
        <v>0</v>
      </c>
    </row>
    <row r="635" ht="12.0" customHeight="1">
      <c r="A635" s="53">
        <v>38771.249025068864</v>
      </c>
      <c r="B635" s="54">
        <v>590.5784530899999</v>
      </c>
      <c r="C635" s="54">
        <v>2975.3778351898827</v>
      </c>
      <c r="D635" s="55">
        <v>10.0</v>
      </c>
      <c r="E635" s="56">
        <v>0.5</v>
      </c>
      <c r="F635" s="55">
        <v>1.0</v>
      </c>
      <c r="G635" s="55">
        <v>0.82</v>
      </c>
      <c r="H635" s="55">
        <v>16.0</v>
      </c>
      <c r="I635" s="57"/>
      <c r="J635" s="55">
        <f>('Data Exhibit-2'!$D635+'Data Exhibit-2'!$D635*'Data Exhibit-2'!$E635)*'Data Exhibit-2'!$G635</f>
        <v>12.3</v>
      </c>
      <c r="K635" s="55">
        <f>MAX(0,('Data Exhibit-2'!$B635*J635-'Data Exhibit-2'!$C635)/'Data Exhibit-2'!$B635)</f>
        <v>7.261926194</v>
      </c>
      <c r="L635" s="55">
        <f>MAX(0,'Data Exhibit-2'!$C635-'Data Exhibit-2'!$B635*'Data Exhibit-2'!$J635)</f>
        <v>0</v>
      </c>
      <c r="M635" s="54">
        <f>'Data Exhibit-2'!$L635/'Data Exhibit-2'!$B635</f>
        <v>0</v>
      </c>
      <c r="N635" s="55">
        <f>IF(AND(('Data Exhibit-2'!$M635&gt;0),('Data Exhibit-2'!$H635&lt;30)),1,0)</f>
        <v>0</v>
      </c>
      <c r="O635" s="55">
        <f>'Data Exhibit-2'!$N635*'Data Exhibit-2'!$L635</f>
        <v>0</v>
      </c>
    </row>
    <row r="636" ht="12.0" customHeight="1">
      <c r="A636" s="53">
        <v>1762.61210522215</v>
      </c>
      <c r="B636" s="54">
        <v>6.794</v>
      </c>
      <c r="C636" s="54">
        <v>42.273837760000006</v>
      </c>
      <c r="D636" s="55">
        <v>10.0</v>
      </c>
      <c r="E636" s="56">
        <v>-0.4</v>
      </c>
      <c r="F636" s="55">
        <v>1.0</v>
      </c>
      <c r="G636" s="55">
        <v>0.86</v>
      </c>
      <c r="H636" s="55">
        <v>16.0</v>
      </c>
      <c r="I636" s="57"/>
      <c r="J636" s="55">
        <f>('Data Exhibit-2'!$D636+'Data Exhibit-2'!$D636*'Data Exhibit-2'!$E636)*'Data Exhibit-2'!$G636</f>
        <v>5.16</v>
      </c>
      <c r="K636" s="55">
        <f>MAX(0,('Data Exhibit-2'!$B636*J636-'Data Exhibit-2'!$C636)/'Data Exhibit-2'!$B636)</f>
        <v>0</v>
      </c>
      <c r="L636" s="55">
        <f>MAX(0,'Data Exhibit-2'!$C636-'Data Exhibit-2'!$B636*'Data Exhibit-2'!$J636)</f>
        <v>7.21679776</v>
      </c>
      <c r="M636" s="54">
        <f>'Data Exhibit-2'!$L636/'Data Exhibit-2'!$B636</f>
        <v>1.062231051</v>
      </c>
      <c r="N636" s="55">
        <f>IF(AND(('Data Exhibit-2'!$M636&gt;0),('Data Exhibit-2'!$H636&lt;30)),1,0)</f>
        <v>1</v>
      </c>
      <c r="O636" s="55">
        <f>'Data Exhibit-2'!$N636*'Data Exhibit-2'!$L636</f>
        <v>7.21679776</v>
      </c>
    </row>
    <row r="637" ht="12.0" customHeight="1">
      <c r="A637" s="53">
        <v>21546.184241018975</v>
      </c>
      <c r="B637" s="54">
        <v>6.6434999999999995</v>
      </c>
      <c r="C637" s="54">
        <v>41.76570753404669</v>
      </c>
      <c r="D637" s="55">
        <v>10.0</v>
      </c>
      <c r="E637" s="56">
        <v>-0.4</v>
      </c>
      <c r="F637" s="55">
        <v>0.89</v>
      </c>
      <c r="G637" s="55">
        <v>0.86</v>
      </c>
      <c r="H637" s="55">
        <v>16.0</v>
      </c>
      <c r="I637" s="57"/>
      <c r="J637" s="55">
        <f>('Data Exhibit-2'!$D637+'Data Exhibit-2'!$D637*'Data Exhibit-2'!$E637)*'Data Exhibit-2'!$G637</f>
        <v>5.16</v>
      </c>
      <c r="K637" s="55">
        <f>MAX(0,('Data Exhibit-2'!$B637*J637-'Data Exhibit-2'!$C637)/'Data Exhibit-2'!$B637)</f>
        <v>0</v>
      </c>
      <c r="L637" s="55">
        <f>MAX(0,'Data Exhibit-2'!$C637-'Data Exhibit-2'!$B637*'Data Exhibit-2'!$J637)</f>
        <v>7.485247534</v>
      </c>
      <c r="M637" s="54">
        <f>'Data Exhibit-2'!$L637/'Data Exhibit-2'!$B637</f>
        <v>1.126702421</v>
      </c>
      <c r="N637" s="55">
        <f>IF(AND(('Data Exhibit-2'!$M637&gt;0),('Data Exhibit-2'!$H637&lt;30)),1,0)</f>
        <v>1</v>
      </c>
      <c r="O637" s="55">
        <f>'Data Exhibit-2'!$N637*'Data Exhibit-2'!$L637</f>
        <v>7.485247534</v>
      </c>
    </row>
    <row r="638" ht="12.0" customHeight="1">
      <c r="A638" s="53">
        <v>18049.75949542418</v>
      </c>
      <c r="B638" s="54">
        <v>6.794</v>
      </c>
      <c r="C638" s="54">
        <v>4200.0</v>
      </c>
      <c r="D638" s="55">
        <v>10.0</v>
      </c>
      <c r="E638" s="56">
        <v>-0.6</v>
      </c>
      <c r="F638" s="55">
        <v>1.0</v>
      </c>
      <c r="G638" s="55">
        <v>0.86</v>
      </c>
      <c r="H638" s="55">
        <v>16.0</v>
      </c>
      <c r="I638" s="57"/>
      <c r="J638" s="55">
        <f>('Data Exhibit-2'!$D638+'Data Exhibit-2'!$D638*'Data Exhibit-2'!$E638)*'Data Exhibit-2'!$G638</f>
        <v>3.44</v>
      </c>
      <c r="K638" s="55">
        <f>MAX(0,('Data Exhibit-2'!$B638*J638-'Data Exhibit-2'!$C638)/'Data Exhibit-2'!$B638)</f>
        <v>0</v>
      </c>
      <c r="L638" s="55">
        <f>MAX(0,'Data Exhibit-2'!$C638-'Data Exhibit-2'!$B638*'Data Exhibit-2'!$J638)</f>
        <v>4176.62864</v>
      </c>
      <c r="M638" s="54">
        <f>'Data Exhibit-2'!$L638/'Data Exhibit-2'!$B638</f>
        <v>614.7525228</v>
      </c>
      <c r="N638" s="55">
        <f>IF(AND(('Data Exhibit-2'!$M638&gt;0),('Data Exhibit-2'!$H638&lt;30)),1,0)</f>
        <v>1</v>
      </c>
      <c r="O638" s="55">
        <f>'Data Exhibit-2'!$N638*'Data Exhibit-2'!$L638</f>
        <v>4176.62864</v>
      </c>
    </row>
    <row r="639" ht="12.0" customHeight="1">
      <c r="A639" s="53">
        <v>45282.24361206402</v>
      </c>
      <c r="B639" s="54">
        <v>9.38292164</v>
      </c>
      <c r="C639" s="54">
        <v>1087.9148028792642</v>
      </c>
      <c r="D639" s="55">
        <v>42.0</v>
      </c>
      <c r="E639" s="56">
        <v>-0.1</v>
      </c>
      <c r="F639" s="55">
        <v>1.0</v>
      </c>
      <c r="G639" s="55">
        <v>1.99</v>
      </c>
      <c r="H639" s="55">
        <v>29.0</v>
      </c>
      <c r="I639" s="57"/>
      <c r="J639" s="55">
        <f>('Data Exhibit-2'!$D639+'Data Exhibit-2'!$D639*'Data Exhibit-2'!$E639)*'Data Exhibit-2'!$G639</f>
        <v>75.222</v>
      </c>
      <c r="K639" s="55">
        <f>MAX(0,('Data Exhibit-2'!$B639*J639-'Data Exhibit-2'!$C639)/'Data Exhibit-2'!$B639)</f>
        <v>0</v>
      </c>
      <c r="L639" s="55">
        <f>MAX(0,'Data Exhibit-2'!$C639-'Data Exhibit-2'!$B639*'Data Exhibit-2'!$J639)</f>
        <v>382.1126713</v>
      </c>
      <c r="M639" s="54">
        <f>'Data Exhibit-2'!$L639/'Data Exhibit-2'!$B639</f>
        <v>40.72427395</v>
      </c>
      <c r="N639" s="55">
        <f>IF(AND(('Data Exhibit-2'!$M639&gt;0),('Data Exhibit-2'!$H639&lt;30)),1,0)</f>
        <v>1</v>
      </c>
      <c r="O639" s="55">
        <f>'Data Exhibit-2'!$N639*'Data Exhibit-2'!$L639</f>
        <v>382.1126713</v>
      </c>
    </row>
    <row r="640" ht="12.0" customHeight="1">
      <c r="A640" s="53">
        <v>4089.2490819389836</v>
      </c>
      <c r="B640" s="54">
        <v>24.101777349999995</v>
      </c>
      <c r="C640" s="54">
        <v>56.953737861693746</v>
      </c>
      <c r="D640" s="55">
        <v>10.0</v>
      </c>
      <c r="E640" s="56">
        <v>0.4</v>
      </c>
      <c r="F640" s="55">
        <v>1.0</v>
      </c>
      <c r="G640" s="55">
        <v>0.25</v>
      </c>
      <c r="H640" s="55">
        <v>21.0</v>
      </c>
      <c r="I640" s="57"/>
      <c r="J640" s="55">
        <f>('Data Exhibit-2'!$D640+'Data Exhibit-2'!$D640*'Data Exhibit-2'!$E640)*'Data Exhibit-2'!$G640</f>
        <v>3.5</v>
      </c>
      <c r="K640" s="55">
        <f>MAX(0,('Data Exhibit-2'!$B640*J640-'Data Exhibit-2'!$C640)/'Data Exhibit-2'!$B640)</f>
        <v>1.136948635</v>
      </c>
      <c r="L640" s="55">
        <f>MAX(0,'Data Exhibit-2'!$C640-'Data Exhibit-2'!$B640*'Data Exhibit-2'!$J640)</f>
        <v>0</v>
      </c>
      <c r="M640" s="54">
        <f>'Data Exhibit-2'!$L640/'Data Exhibit-2'!$B640</f>
        <v>0</v>
      </c>
      <c r="N640" s="55">
        <f>IF(AND(('Data Exhibit-2'!$M640&gt;0),('Data Exhibit-2'!$H640&lt;30)),1,0)</f>
        <v>0</v>
      </c>
      <c r="O640" s="55">
        <f>'Data Exhibit-2'!$N640*'Data Exhibit-2'!$L640</f>
        <v>0</v>
      </c>
    </row>
    <row r="641" ht="12.0" customHeight="1">
      <c r="A641" s="53">
        <v>31911.815427048994</v>
      </c>
      <c r="B641" s="54">
        <v>15.75348</v>
      </c>
      <c r="C641" s="54">
        <v>44.06983809799999</v>
      </c>
      <c r="D641" s="55">
        <v>10.0</v>
      </c>
      <c r="E641" s="56">
        <v>0.8</v>
      </c>
      <c r="F641" s="55">
        <v>1.0</v>
      </c>
      <c r="G641" s="55">
        <v>1.15</v>
      </c>
      <c r="H641" s="55">
        <v>6.0</v>
      </c>
      <c r="I641" s="57"/>
      <c r="J641" s="55">
        <f>('Data Exhibit-2'!$D641+'Data Exhibit-2'!$D641*'Data Exhibit-2'!$E641)*'Data Exhibit-2'!$G641</f>
        <v>20.7</v>
      </c>
      <c r="K641" s="55">
        <f>MAX(0,('Data Exhibit-2'!$B641*J641-'Data Exhibit-2'!$C641)/'Data Exhibit-2'!$B641)</f>
        <v>17.90253315</v>
      </c>
      <c r="L641" s="55">
        <f>MAX(0,'Data Exhibit-2'!$C641-'Data Exhibit-2'!$B641*'Data Exhibit-2'!$J641)</f>
        <v>0</v>
      </c>
      <c r="M641" s="54">
        <f>'Data Exhibit-2'!$L641/'Data Exhibit-2'!$B641</f>
        <v>0</v>
      </c>
      <c r="N641" s="55">
        <f>IF(AND(('Data Exhibit-2'!$M641&gt;0),('Data Exhibit-2'!$H641&lt;30)),1,0)</f>
        <v>0</v>
      </c>
      <c r="O641" s="55">
        <f>'Data Exhibit-2'!$N641*'Data Exhibit-2'!$L641</f>
        <v>0</v>
      </c>
    </row>
    <row r="642" ht="12.0" customHeight="1">
      <c r="A642" s="53">
        <v>620.6222247193139</v>
      </c>
      <c r="B642" s="54">
        <v>9.5933</v>
      </c>
      <c r="C642" s="54">
        <v>26.039141770090485</v>
      </c>
      <c r="D642" s="55">
        <v>10.0</v>
      </c>
      <c r="E642" s="56">
        <v>0.8</v>
      </c>
      <c r="F642" s="55">
        <v>0.78</v>
      </c>
      <c r="G642" s="55">
        <v>0.25</v>
      </c>
      <c r="H642" s="55">
        <v>16.0</v>
      </c>
      <c r="I642" s="57"/>
      <c r="J642" s="55">
        <f>('Data Exhibit-2'!$D642+'Data Exhibit-2'!$D642*'Data Exhibit-2'!$E642)*'Data Exhibit-2'!$G642</f>
        <v>4.5</v>
      </c>
      <c r="K642" s="55">
        <f>MAX(0,('Data Exhibit-2'!$B642*J642-'Data Exhibit-2'!$C642)/'Data Exhibit-2'!$B642)</f>
        <v>1.78569504</v>
      </c>
      <c r="L642" s="55">
        <f>MAX(0,'Data Exhibit-2'!$C642-'Data Exhibit-2'!$B642*'Data Exhibit-2'!$J642)</f>
        <v>0</v>
      </c>
      <c r="M642" s="54">
        <f>'Data Exhibit-2'!$L642/'Data Exhibit-2'!$B642</f>
        <v>0</v>
      </c>
      <c r="N642" s="55">
        <f>IF(AND(('Data Exhibit-2'!$M642&gt;0),('Data Exhibit-2'!$H642&lt;30)),1,0)</f>
        <v>0</v>
      </c>
      <c r="O642" s="55">
        <f>'Data Exhibit-2'!$N642*'Data Exhibit-2'!$L642</f>
        <v>0</v>
      </c>
    </row>
    <row r="643" ht="12.0" customHeight="1">
      <c r="A643" s="53">
        <v>34071.136274287</v>
      </c>
      <c r="B643" s="54">
        <v>35.431999999999995</v>
      </c>
      <c r="C643" s="54">
        <v>60.75877866666667</v>
      </c>
      <c r="D643" s="55">
        <v>10.0</v>
      </c>
      <c r="E643" s="56">
        <v>-0.1</v>
      </c>
      <c r="F643" s="55">
        <v>1.0</v>
      </c>
      <c r="G643" s="55">
        <v>0.25</v>
      </c>
      <c r="H643" s="55">
        <v>16.0</v>
      </c>
      <c r="I643" s="57"/>
      <c r="J643" s="55">
        <f>('Data Exhibit-2'!$D643+'Data Exhibit-2'!$D643*'Data Exhibit-2'!$E643)*'Data Exhibit-2'!$G643</f>
        <v>2.25</v>
      </c>
      <c r="K643" s="55">
        <f>MAX(0,('Data Exhibit-2'!$B643*J643-'Data Exhibit-2'!$C643)/'Data Exhibit-2'!$B643)</f>
        <v>0.5352004215</v>
      </c>
      <c r="L643" s="55">
        <f>MAX(0,'Data Exhibit-2'!$C643-'Data Exhibit-2'!$B643*'Data Exhibit-2'!$J643)</f>
        <v>0</v>
      </c>
      <c r="M643" s="54">
        <f>'Data Exhibit-2'!$L643/'Data Exhibit-2'!$B643</f>
        <v>0</v>
      </c>
      <c r="N643" s="55">
        <f>IF(AND(('Data Exhibit-2'!$M643&gt;0),('Data Exhibit-2'!$H643&lt;30)),1,0)</f>
        <v>0</v>
      </c>
      <c r="O643" s="55">
        <f>'Data Exhibit-2'!$N643*'Data Exhibit-2'!$L643</f>
        <v>0</v>
      </c>
    </row>
    <row r="644" ht="12.0" customHeight="1">
      <c r="A644" s="53">
        <v>55007.584592789215</v>
      </c>
      <c r="B644" s="54">
        <v>32.35873926</v>
      </c>
      <c r="C644" s="54">
        <v>845.2269811697713</v>
      </c>
      <c r="D644" s="55">
        <v>18.0</v>
      </c>
      <c r="E644" s="56">
        <v>-0.4</v>
      </c>
      <c r="F644" s="55">
        <v>1.0</v>
      </c>
      <c r="G644" s="55">
        <v>1.2</v>
      </c>
      <c r="H644" s="55">
        <v>26.0</v>
      </c>
      <c r="I644" s="57"/>
      <c r="J644" s="55">
        <f>('Data Exhibit-2'!$D644+'Data Exhibit-2'!$D644*'Data Exhibit-2'!$E644)*'Data Exhibit-2'!$G644</f>
        <v>12.96</v>
      </c>
      <c r="K644" s="55">
        <f>MAX(0,('Data Exhibit-2'!$B644*J644-'Data Exhibit-2'!$C644)/'Data Exhibit-2'!$B644)</f>
        <v>0</v>
      </c>
      <c r="L644" s="55">
        <f>MAX(0,'Data Exhibit-2'!$C644-'Data Exhibit-2'!$B644*'Data Exhibit-2'!$J644)</f>
        <v>425.8577204</v>
      </c>
      <c r="M644" s="54">
        <f>'Data Exhibit-2'!$L644/'Data Exhibit-2'!$B644</f>
        <v>13.16051645</v>
      </c>
      <c r="N644" s="55">
        <f>IF(AND(('Data Exhibit-2'!$M644&gt;0),('Data Exhibit-2'!$H644&lt;30)),1,0)</f>
        <v>1</v>
      </c>
      <c r="O644" s="55">
        <f>'Data Exhibit-2'!$N644*'Data Exhibit-2'!$L644</f>
        <v>425.8577204</v>
      </c>
    </row>
    <row r="645" ht="12.0" customHeight="1">
      <c r="A645" s="53">
        <v>98805.82762170518</v>
      </c>
      <c r="B645" s="54">
        <v>117.33709709999998</v>
      </c>
      <c r="C645" s="54">
        <v>1151.0898371633923</v>
      </c>
      <c r="D645" s="55">
        <v>10.0</v>
      </c>
      <c r="E645" s="56">
        <v>-0.2</v>
      </c>
      <c r="F645" s="55">
        <v>1.0</v>
      </c>
      <c r="G645" s="55">
        <v>1.15</v>
      </c>
      <c r="H645" s="55">
        <v>27.0</v>
      </c>
      <c r="I645" s="57"/>
      <c r="J645" s="55">
        <f>('Data Exhibit-2'!$D645+'Data Exhibit-2'!$D645*'Data Exhibit-2'!$E645)*'Data Exhibit-2'!$G645</f>
        <v>9.2</v>
      </c>
      <c r="K645" s="55">
        <f>MAX(0,('Data Exhibit-2'!$B645*J645-'Data Exhibit-2'!$C645)/'Data Exhibit-2'!$B645)</f>
        <v>0</v>
      </c>
      <c r="L645" s="55">
        <f>MAX(0,'Data Exhibit-2'!$C645-'Data Exhibit-2'!$B645*'Data Exhibit-2'!$J645)</f>
        <v>71.58854384</v>
      </c>
      <c r="M645" s="54">
        <f>'Data Exhibit-2'!$L645/'Data Exhibit-2'!$B645</f>
        <v>0.6101100642</v>
      </c>
      <c r="N645" s="55">
        <f>IF(AND(('Data Exhibit-2'!$M645&gt;0),('Data Exhibit-2'!$H645&lt;30)),1,0)</f>
        <v>1</v>
      </c>
      <c r="O645" s="55">
        <f>'Data Exhibit-2'!$N645*'Data Exhibit-2'!$L645</f>
        <v>71.58854384</v>
      </c>
    </row>
    <row r="646" ht="12.0" customHeight="1">
      <c r="A646" s="53">
        <v>52859.72379430276</v>
      </c>
      <c r="B646" s="54">
        <v>9.092992849999998</v>
      </c>
      <c r="C646" s="54">
        <v>6.371831367114582</v>
      </c>
      <c r="D646" s="55">
        <v>10.0</v>
      </c>
      <c r="E646" s="56">
        <v>0.8</v>
      </c>
      <c r="F646" s="55">
        <v>1.0</v>
      </c>
      <c r="G646" s="55">
        <v>0.25</v>
      </c>
      <c r="H646" s="55">
        <v>5.0</v>
      </c>
      <c r="I646" s="57"/>
      <c r="J646" s="55">
        <f>('Data Exhibit-2'!$D646+'Data Exhibit-2'!$D646*'Data Exhibit-2'!$E646)*'Data Exhibit-2'!$G646</f>
        <v>4.5</v>
      </c>
      <c r="K646" s="55">
        <f>MAX(0,('Data Exhibit-2'!$B646*J646-'Data Exhibit-2'!$C646)/'Data Exhibit-2'!$B646)</f>
        <v>3.799259169</v>
      </c>
      <c r="L646" s="55">
        <f>MAX(0,'Data Exhibit-2'!$C646-'Data Exhibit-2'!$B646*'Data Exhibit-2'!$J646)</f>
        <v>0</v>
      </c>
      <c r="M646" s="54">
        <f>'Data Exhibit-2'!$L646/'Data Exhibit-2'!$B646</f>
        <v>0</v>
      </c>
      <c r="N646" s="55">
        <f>IF(AND(('Data Exhibit-2'!$M646&gt;0),('Data Exhibit-2'!$H646&lt;30)),1,0)</f>
        <v>0</v>
      </c>
      <c r="O646" s="55">
        <f>'Data Exhibit-2'!$N646*'Data Exhibit-2'!$L646</f>
        <v>0</v>
      </c>
    </row>
    <row r="647" ht="12.0" customHeight="1">
      <c r="A647" s="53">
        <v>87198.89708318464</v>
      </c>
      <c r="B647" s="54">
        <v>72.46577278999999</v>
      </c>
      <c r="C647" s="54">
        <v>998.1881155945812</v>
      </c>
      <c r="D647" s="55">
        <v>18.0</v>
      </c>
      <c r="E647" s="56">
        <v>0.2</v>
      </c>
      <c r="F647" s="55">
        <v>0.75</v>
      </c>
      <c r="G647" s="55">
        <v>0.82</v>
      </c>
      <c r="H647" s="55">
        <v>28.0</v>
      </c>
      <c r="I647" s="57"/>
      <c r="J647" s="55">
        <f>('Data Exhibit-2'!$D647+'Data Exhibit-2'!$D647*'Data Exhibit-2'!$E647)*'Data Exhibit-2'!$G647</f>
        <v>17.712</v>
      </c>
      <c r="K647" s="55">
        <f>MAX(0,('Data Exhibit-2'!$B647*J647-'Data Exhibit-2'!$C647)/'Data Exhibit-2'!$B647)</f>
        <v>3.937385073</v>
      </c>
      <c r="L647" s="55">
        <f>MAX(0,'Data Exhibit-2'!$C647-'Data Exhibit-2'!$B647*'Data Exhibit-2'!$J647)</f>
        <v>0</v>
      </c>
      <c r="M647" s="54">
        <f>'Data Exhibit-2'!$L647/'Data Exhibit-2'!$B647</f>
        <v>0</v>
      </c>
      <c r="N647" s="55">
        <f>IF(AND(('Data Exhibit-2'!$M647&gt;0),('Data Exhibit-2'!$H647&lt;30)),1,0)</f>
        <v>0</v>
      </c>
      <c r="O647" s="55">
        <f>'Data Exhibit-2'!$N647*'Data Exhibit-2'!$L647</f>
        <v>0</v>
      </c>
    </row>
    <row r="648" ht="12.0" customHeight="1">
      <c r="A648" s="53">
        <v>29651.51182782436</v>
      </c>
      <c r="B648" s="54">
        <v>53.51296465</v>
      </c>
      <c r="C648" s="54">
        <v>265.54229502744244</v>
      </c>
      <c r="D648" s="55">
        <v>18.0</v>
      </c>
      <c r="E648" s="56">
        <v>0.8</v>
      </c>
      <c r="F648" s="55">
        <v>1.0</v>
      </c>
      <c r="G648" s="55">
        <v>0.43</v>
      </c>
      <c r="H648" s="55">
        <v>16.0</v>
      </c>
      <c r="I648" s="57"/>
      <c r="J648" s="55">
        <f>('Data Exhibit-2'!$D648+'Data Exhibit-2'!$D648*'Data Exhibit-2'!$E648)*'Data Exhibit-2'!$G648</f>
        <v>13.932</v>
      </c>
      <c r="K648" s="55">
        <f>MAX(0,('Data Exhibit-2'!$B648*J648-'Data Exhibit-2'!$C648)/'Data Exhibit-2'!$B648)</f>
        <v>8.969795107</v>
      </c>
      <c r="L648" s="55">
        <f>MAX(0,'Data Exhibit-2'!$C648-'Data Exhibit-2'!$B648*'Data Exhibit-2'!$J648)</f>
        <v>0</v>
      </c>
      <c r="M648" s="54">
        <f>'Data Exhibit-2'!$L648/'Data Exhibit-2'!$B648</f>
        <v>0</v>
      </c>
      <c r="N648" s="55">
        <f>IF(AND(('Data Exhibit-2'!$M648&gt;0),('Data Exhibit-2'!$H648&lt;30)),1,0)</f>
        <v>0</v>
      </c>
      <c r="O648" s="55">
        <f>'Data Exhibit-2'!$N648*'Data Exhibit-2'!$L648</f>
        <v>0</v>
      </c>
    </row>
    <row r="649" ht="12.0" customHeight="1">
      <c r="A649" s="53">
        <v>88147.3574074448</v>
      </c>
      <c r="B649" s="54">
        <v>20.209999999999997</v>
      </c>
      <c r="C649" s="54">
        <v>67.371348</v>
      </c>
      <c r="D649" s="55">
        <v>18.0</v>
      </c>
      <c r="E649" s="56">
        <v>-0.4</v>
      </c>
      <c r="F649" s="55">
        <v>1.0</v>
      </c>
      <c r="G649" s="55">
        <v>0.25</v>
      </c>
      <c r="H649" s="55">
        <v>16.0</v>
      </c>
      <c r="I649" s="57"/>
      <c r="J649" s="55">
        <f>('Data Exhibit-2'!$D649+'Data Exhibit-2'!$D649*'Data Exhibit-2'!$E649)*'Data Exhibit-2'!$G649</f>
        <v>2.7</v>
      </c>
      <c r="K649" s="55">
        <f>MAX(0,('Data Exhibit-2'!$B649*J649-'Data Exhibit-2'!$C649)/'Data Exhibit-2'!$B649)</f>
        <v>0</v>
      </c>
      <c r="L649" s="55">
        <f>MAX(0,'Data Exhibit-2'!$C649-'Data Exhibit-2'!$B649*'Data Exhibit-2'!$J649)</f>
        <v>12.804348</v>
      </c>
      <c r="M649" s="54">
        <f>'Data Exhibit-2'!$L649/'Data Exhibit-2'!$B649</f>
        <v>0.6335649678</v>
      </c>
      <c r="N649" s="55">
        <f>IF(AND(('Data Exhibit-2'!$M649&gt;0),('Data Exhibit-2'!$H649&lt;30)),1,0)</f>
        <v>1</v>
      </c>
      <c r="O649" s="55">
        <f>'Data Exhibit-2'!$N649*'Data Exhibit-2'!$L649</f>
        <v>12.804348</v>
      </c>
    </row>
    <row r="650" ht="12.0" customHeight="1">
      <c r="A650" s="53">
        <v>98139.37453596698</v>
      </c>
      <c r="B650" s="54">
        <v>52.2837</v>
      </c>
      <c r="C650" s="54">
        <v>168.84429419000008</v>
      </c>
      <c r="D650" s="55">
        <v>26.0</v>
      </c>
      <c r="E650" s="56">
        <v>1.2</v>
      </c>
      <c r="F650" s="55">
        <v>1.0</v>
      </c>
      <c r="G650" s="55">
        <v>0.25</v>
      </c>
      <c r="H650" s="55">
        <v>12.0</v>
      </c>
      <c r="I650" s="57"/>
      <c r="J650" s="55">
        <f>('Data Exhibit-2'!$D650+'Data Exhibit-2'!$D650*'Data Exhibit-2'!$E650)*'Data Exhibit-2'!$G650</f>
        <v>14.3</v>
      </c>
      <c r="K650" s="55">
        <f>MAX(0,('Data Exhibit-2'!$B650*J650-'Data Exhibit-2'!$C650)/'Data Exhibit-2'!$B650)</f>
        <v>11.07061313</v>
      </c>
      <c r="L650" s="55">
        <f>MAX(0,'Data Exhibit-2'!$C650-'Data Exhibit-2'!$B650*'Data Exhibit-2'!$J650)</f>
        <v>0</v>
      </c>
      <c r="M650" s="54">
        <f>'Data Exhibit-2'!$L650/'Data Exhibit-2'!$B650</f>
        <v>0</v>
      </c>
      <c r="N650" s="55">
        <f>IF(AND(('Data Exhibit-2'!$M650&gt;0),('Data Exhibit-2'!$H650&lt;30)),1,0)</f>
        <v>0</v>
      </c>
      <c r="O650" s="55">
        <f>'Data Exhibit-2'!$N650*'Data Exhibit-2'!$L650</f>
        <v>0</v>
      </c>
    </row>
    <row r="651" ht="12.0" customHeight="1">
      <c r="A651" s="53">
        <v>33392.710665023515</v>
      </c>
      <c r="B651" s="54">
        <v>12.469999999999999</v>
      </c>
      <c r="C651" s="54">
        <v>98.19262933333331</v>
      </c>
      <c r="D651" s="55">
        <v>10.0</v>
      </c>
      <c r="E651" s="56">
        <v>1.5</v>
      </c>
      <c r="F651" s="55">
        <v>1.0</v>
      </c>
      <c r="G651" s="55">
        <v>1.2</v>
      </c>
      <c r="H651" s="55">
        <v>16.0</v>
      </c>
      <c r="I651" s="57"/>
      <c r="J651" s="55">
        <f>('Data Exhibit-2'!$D651+'Data Exhibit-2'!$D651*'Data Exhibit-2'!$E651)*'Data Exhibit-2'!$G651</f>
        <v>30</v>
      </c>
      <c r="K651" s="55">
        <f>MAX(0,('Data Exhibit-2'!$B651*J651-'Data Exhibit-2'!$C651)/'Data Exhibit-2'!$B651)</f>
        <v>22.12569131</v>
      </c>
      <c r="L651" s="55">
        <f>MAX(0,'Data Exhibit-2'!$C651-'Data Exhibit-2'!$B651*'Data Exhibit-2'!$J651)</f>
        <v>0</v>
      </c>
      <c r="M651" s="54">
        <f>'Data Exhibit-2'!$L651/'Data Exhibit-2'!$B651</f>
        <v>0</v>
      </c>
      <c r="N651" s="55">
        <f>IF(AND(('Data Exhibit-2'!$M651&gt;0),('Data Exhibit-2'!$H651&lt;30)),1,0)</f>
        <v>0</v>
      </c>
      <c r="O651" s="55">
        <f>'Data Exhibit-2'!$N651*'Data Exhibit-2'!$L651</f>
        <v>0</v>
      </c>
    </row>
    <row r="652" ht="12.0" customHeight="1">
      <c r="A652" s="53">
        <v>78998.63825539754</v>
      </c>
      <c r="B652" s="54">
        <v>11.43025183</v>
      </c>
      <c r="C652" s="54">
        <v>252.5413005271556</v>
      </c>
      <c r="D652" s="55">
        <v>18.0</v>
      </c>
      <c r="E652" s="56">
        <v>-0.4</v>
      </c>
      <c r="F652" s="55">
        <v>1.0</v>
      </c>
      <c r="G652" s="55">
        <v>1.14</v>
      </c>
      <c r="H652" s="55">
        <v>26.0</v>
      </c>
      <c r="I652" s="57"/>
      <c r="J652" s="55">
        <f>('Data Exhibit-2'!$D652+'Data Exhibit-2'!$D652*'Data Exhibit-2'!$E652)*'Data Exhibit-2'!$G652</f>
        <v>12.312</v>
      </c>
      <c r="K652" s="55">
        <f>MAX(0,('Data Exhibit-2'!$B652*J652-'Data Exhibit-2'!$C652)/'Data Exhibit-2'!$B652)</f>
        <v>0</v>
      </c>
      <c r="L652" s="55">
        <f>MAX(0,'Data Exhibit-2'!$C652-'Data Exhibit-2'!$B652*'Data Exhibit-2'!$J652)</f>
        <v>111.81204</v>
      </c>
      <c r="M652" s="54">
        <f>'Data Exhibit-2'!$L652/'Data Exhibit-2'!$B652</f>
        <v>9.782115185</v>
      </c>
      <c r="N652" s="55">
        <f>IF(AND(('Data Exhibit-2'!$M652&gt;0),('Data Exhibit-2'!$H652&lt;30)),1,0)</f>
        <v>1</v>
      </c>
      <c r="O652" s="55">
        <f>'Data Exhibit-2'!$N652*'Data Exhibit-2'!$L652</f>
        <v>111.81204</v>
      </c>
    </row>
    <row r="653" ht="12.0" customHeight="1">
      <c r="A653" s="53">
        <v>58947.415637178776</v>
      </c>
      <c r="B653" s="54">
        <v>89.52011286999999</v>
      </c>
      <c r="C653" s="54">
        <v>1398.1141950286176</v>
      </c>
      <c r="D653" s="55">
        <v>10.0</v>
      </c>
      <c r="E653" s="56">
        <v>0.8</v>
      </c>
      <c r="F653" s="55">
        <v>1.0</v>
      </c>
      <c r="G653" s="55">
        <v>1.22</v>
      </c>
      <c r="H653" s="55">
        <v>28.0</v>
      </c>
      <c r="I653" s="57"/>
      <c r="J653" s="55">
        <f>('Data Exhibit-2'!$D653+'Data Exhibit-2'!$D653*'Data Exhibit-2'!$E653)*'Data Exhibit-2'!$G653</f>
        <v>21.96</v>
      </c>
      <c r="K653" s="55">
        <f>MAX(0,('Data Exhibit-2'!$B653*J653-'Data Exhibit-2'!$C653)/'Data Exhibit-2'!$B653)</f>
        <v>6.342122071</v>
      </c>
      <c r="L653" s="55">
        <f>MAX(0,'Data Exhibit-2'!$C653-'Data Exhibit-2'!$B653*'Data Exhibit-2'!$J653)</f>
        <v>0</v>
      </c>
      <c r="M653" s="54">
        <f>'Data Exhibit-2'!$L653/'Data Exhibit-2'!$B653</f>
        <v>0</v>
      </c>
      <c r="N653" s="55">
        <f>IF(AND(('Data Exhibit-2'!$M653&gt;0),('Data Exhibit-2'!$H653&lt;30)),1,0)</f>
        <v>0</v>
      </c>
      <c r="O653" s="55">
        <f>'Data Exhibit-2'!$N653*'Data Exhibit-2'!$L653</f>
        <v>0</v>
      </c>
    </row>
    <row r="654" ht="12.0" customHeight="1">
      <c r="A654" s="53">
        <v>57739.66091440901</v>
      </c>
      <c r="B654" s="54">
        <v>212.78475652999998</v>
      </c>
      <c r="C654" s="54">
        <v>7344.882721173925</v>
      </c>
      <c r="D654" s="55">
        <v>26.0</v>
      </c>
      <c r="E654" s="56">
        <v>0.5</v>
      </c>
      <c r="F654" s="55">
        <v>1.0</v>
      </c>
      <c r="G654" s="55">
        <v>1.15</v>
      </c>
      <c r="H654" s="55">
        <v>30.0</v>
      </c>
      <c r="I654" s="57"/>
      <c r="J654" s="55">
        <f>('Data Exhibit-2'!$D654+'Data Exhibit-2'!$D654*'Data Exhibit-2'!$E654)*'Data Exhibit-2'!$G654</f>
        <v>44.85</v>
      </c>
      <c r="K654" s="55">
        <f>MAX(0,('Data Exhibit-2'!$B654*J654-'Data Exhibit-2'!$C654)/'Data Exhibit-2'!$B654)</f>
        <v>10.33210106</v>
      </c>
      <c r="L654" s="55">
        <f>MAX(0,'Data Exhibit-2'!$C654-'Data Exhibit-2'!$B654*'Data Exhibit-2'!$J654)</f>
        <v>0</v>
      </c>
      <c r="M654" s="54">
        <f>'Data Exhibit-2'!$L654/'Data Exhibit-2'!$B654</f>
        <v>0</v>
      </c>
      <c r="N654" s="55">
        <f>IF(AND(('Data Exhibit-2'!$M654&gt;0),('Data Exhibit-2'!$H654&lt;30)),1,0)</f>
        <v>0</v>
      </c>
      <c r="O654" s="55">
        <f>'Data Exhibit-2'!$N654*'Data Exhibit-2'!$L654</f>
        <v>0</v>
      </c>
    </row>
    <row r="655" ht="12.0" customHeight="1">
      <c r="A655" s="53">
        <v>93675.65049518544</v>
      </c>
      <c r="B655" s="54">
        <v>13.3980518</v>
      </c>
      <c r="C655" s="54">
        <v>113.32933189487804</v>
      </c>
      <c r="D655" s="55">
        <v>34.0</v>
      </c>
      <c r="E655" s="56">
        <v>0.6</v>
      </c>
      <c r="F655" s="55">
        <v>1.0</v>
      </c>
      <c r="G655" s="55">
        <v>1.22</v>
      </c>
      <c r="H655" s="55">
        <v>5.0</v>
      </c>
      <c r="I655" s="57"/>
      <c r="J655" s="55">
        <f>('Data Exhibit-2'!$D655+'Data Exhibit-2'!$D655*'Data Exhibit-2'!$E655)*'Data Exhibit-2'!$G655</f>
        <v>66.368</v>
      </c>
      <c r="K655" s="55">
        <f>MAX(0,('Data Exhibit-2'!$B655*J655-'Data Exhibit-2'!$C655)/'Data Exhibit-2'!$B655)</f>
        <v>57.90935739</v>
      </c>
      <c r="L655" s="55">
        <f>MAX(0,'Data Exhibit-2'!$C655-'Data Exhibit-2'!$B655*'Data Exhibit-2'!$J655)</f>
        <v>0</v>
      </c>
      <c r="M655" s="54">
        <f>'Data Exhibit-2'!$L655/'Data Exhibit-2'!$B655</f>
        <v>0</v>
      </c>
      <c r="N655" s="55">
        <f>IF(AND(('Data Exhibit-2'!$M655&gt;0),('Data Exhibit-2'!$H655&lt;30)),1,0)</f>
        <v>0</v>
      </c>
      <c r="O655" s="55">
        <f>'Data Exhibit-2'!$N655*'Data Exhibit-2'!$L655</f>
        <v>0</v>
      </c>
    </row>
    <row r="656" ht="12.0" customHeight="1">
      <c r="A656" s="53">
        <v>32008.619347241685</v>
      </c>
      <c r="B656" s="54">
        <v>7.954999999999999</v>
      </c>
      <c r="C656" s="54">
        <v>42.99501570833333</v>
      </c>
      <c r="D656" s="55">
        <v>10.0</v>
      </c>
      <c r="E656" s="56">
        <v>-0.2</v>
      </c>
      <c r="F656" s="55">
        <v>1.0</v>
      </c>
      <c r="G656" s="55">
        <v>1.15</v>
      </c>
      <c r="H656" s="55">
        <v>11.0</v>
      </c>
      <c r="I656" s="57"/>
      <c r="J656" s="55">
        <f>('Data Exhibit-2'!$D656+'Data Exhibit-2'!$D656*'Data Exhibit-2'!$E656)*'Data Exhibit-2'!$G656</f>
        <v>9.2</v>
      </c>
      <c r="K656" s="55">
        <f>MAX(0,('Data Exhibit-2'!$B656*J656-'Data Exhibit-2'!$C656)/'Data Exhibit-2'!$B656)</f>
        <v>3.795221155</v>
      </c>
      <c r="L656" s="55">
        <f>MAX(0,'Data Exhibit-2'!$C656-'Data Exhibit-2'!$B656*'Data Exhibit-2'!$J656)</f>
        <v>0</v>
      </c>
      <c r="M656" s="54">
        <f>'Data Exhibit-2'!$L656/'Data Exhibit-2'!$B656</f>
        <v>0</v>
      </c>
      <c r="N656" s="55">
        <f>IF(AND(('Data Exhibit-2'!$M656&gt;0),('Data Exhibit-2'!$H656&lt;30)),1,0)</f>
        <v>0</v>
      </c>
      <c r="O656" s="55">
        <f>'Data Exhibit-2'!$N656*'Data Exhibit-2'!$L656</f>
        <v>0</v>
      </c>
    </row>
    <row r="657" ht="12.0" customHeight="1">
      <c r="A657" s="53">
        <v>36559.454995729146</v>
      </c>
      <c r="B657" s="54">
        <v>9.34650666</v>
      </c>
      <c r="C657" s="54">
        <v>206.23887795571372</v>
      </c>
      <c r="D657" s="55">
        <v>18.0</v>
      </c>
      <c r="E657" s="56">
        <v>1.5</v>
      </c>
      <c r="F657" s="55">
        <v>1.0</v>
      </c>
      <c r="G657" s="55">
        <v>1.03</v>
      </c>
      <c r="H657" s="55">
        <v>28.0</v>
      </c>
      <c r="I657" s="57"/>
      <c r="J657" s="55">
        <f>('Data Exhibit-2'!$D657+'Data Exhibit-2'!$D657*'Data Exhibit-2'!$E657)*'Data Exhibit-2'!$G657</f>
        <v>46.35</v>
      </c>
      <c r="K657" s="55">
        <f>MAX(0,('Data Exhibit-2'!$B657*J657-'Data Exhibit-2'!$C657)/'Data Exhibit-2'!$B657)</f>
        <v>24.28412176</v>
      </c>
      <c r="L657" s="55">
        <f>MAX(0,'Data Exhibit-2'!$C657-'Data Exhibit-2'!$B657*'Data Exhibit-2'!$J657)</f>
        <v>0</v>
      </c>
      <c r="M657" s="54">
        <f>'Data Exhibit-2'!$L657/'Data Exhibit-2'!$B657</f>
        <v>0</v>
      </c>
      <c r="N657" s="55">
        <f>IF(AND(('Data Exhibit-2'!$M657&gt;0),('Data Exhibit-2'!$H657&lt;30)),1,0)</f>
        <v>0</v>
      </c>
      <c r="O657" s="55">
        <f>'Data Exhibit-2'!$N657*'Data Exhibit-2'!$L657</f>
        <v>0</v>
      </c>
    </row>
    <row r="658" ht="12.0" customHeight="1">
      <c r="A658" s="53">
        <v>84789.38357060222</v>
      </c>
      <c r="B658" s="54">
        <v>22.35474024</v>
      </c>
      <c r="C658" s="54">
        <v>1014.8479295944861</v>
      </c>
      <c r="D658" s="55">
        <v>26.0</v>
      </c>
      <c r="E658" s="56">
        <v>-0.7</v>
      </c>
      <c r="F658" s="55">
        <v>1.0</v>
      </c>
      <c r="G658" s="55">
        <v>1.33</v>
      </c>
      <c r="H658" s="55">
        <v>28.0</v>
      </c>
      <c r="I658" s="57"/>
      <c r="J658" s="55">
        <f>('Data Exhibit-2'!$D658+'Data Exhibit-2'!$D658*'Data Exhibit-2'!$E658)*'Data Exhibit-2'!$G658</f>
        <v>10.374</v>
      </c>
      <c r="K658" s="55">
        <f>MAX(0,('Data Exhibit-2'!$B658*J658-'Data Exhibit-2'!$C658)/'Data Exhibit-2'!$B658)</f>
        <v>0</v>
      </c>
      <c r="L658" s="55">
        <f>MAX(0,'Data Exhibit-2'!$C658-'Data Exhibit-2'!$B658*'Data Exhibit-2'!$J658)</f>
        <v>782.9398543</v>
      </c>
      <c r="M658" s="54">
        <f>'Data Exhibit-2'!$L658/'Data Exhibit-2'!$B658</f>
        <v>35.0234378</v>
      </c>
      <c r="N658" s="55">
        <f>IF(AND(('Data Exhibit-2'!$M658&gt;0),('Data Exhibit-2'!$H658&lt;30)),1,0)</f>
        <v>1</v>
      </c>
      <c r="O658" s="55">
        <f>'Data Exhibit-2'!$N658*'Data Exhibit-2'!$L658</f>
        <v>782.9398543</v>
      </c>
    </row>
    <row r="659" ht="12.0" customHeight="1">
      <c r="A659" s="53">
        <v>42665.16392698555</v>
      </c>
      <c r="B659" s="54">
        <v>148.83328731999998</v>
      </c>
      <c r="C659" s="54">
        <v>1634.0511750709804</v>
      </c>
      <c r="D659" s="55">
        <v>18.0</v>
      </c>
      <c r="E659" s="56">
        <v>1.2</v>
      </c>
      <c r="F659" s="55">
        <v>1.0</v>
      </c>
      <c r="G659" s="55">
        <v>1.29</v>
      </c>
      <c r="H659" s="55">
        <v>15.0</v>
      </c>
      <c r="I659" s="57"/>
      <c r="J659" s="55">
        <f>('Data Exhibit-2'!$D659+'Data Exhibit-2'!$D659*'Data Exhibit-2'!$E659)*'Data Exhibit-2'!$G659</f>
        <v>51.084</v>
      </c>
      <c r="K659" s="55">
        <f>MAX(0,('Data Exhibit-2'!$B659*J659-'Data Exhibit-2'!$C659)/'Data Exhibit-2'!$B659)</f>
        <v>40.10492936</v>
      </c>
      <c r="L659" s="55">
        <f>MAX(0,'Data Exhibit-2'!$C659-'Data Exhibit-2'!$B659*'Data Exhibit-2'!$J659)</f>
        <v>0</v>
      </c>
      <c r="M659" s="54">
        <f>'Data Exhibit-2'!$L659/'Data Exhibit-2'!$B659</f>
        <v>0</v>
      </c>
      <c r="N659" s="55">
        <f>IF(AND(('Data Exhibit-2'!$M659&gt;0),('Data Exhibit-2'!$H659&lt;30)),1,0)</f>
        <v>0</v>
      </c>
      <c r="O659" s="55">
        <f>'Data Exhibit-2'!$N659*'Data Exhibit-2'!$L659</f>
        <v>0</v>
      </c>
    </row>
    <row r="660" ht="12.0" customHeight="1">
      <c r="A660" s="53">
        <v>48705.02695914669</v>
      </c>
      <c r="B660" s="54">
        <v>5.51620555</v>
      </c>
      <c r="C660" s="54">
        <v>6.612623116607179</v>
      </c>
      <c r="D660" s="55">
        <v>34.0</v>
      </c>
      <c r="E660" s="56">
        <v>-0.4</v>
      </c>
      <c r="F660" s="55">
        <v>0.9</v>
      </c>
      <c r="G660" s="55">
        <v>0.25</v>
      </c>
      <c r="H660" s="55">
        <v>2.0</v>
      </c>
      <c r="I660" s="57"/>
      <c r="J660" s="55">
        <f>('Data Exhibit-2'!$D660+'Data Exhibit-2'!$D660*'Data Exhibit-2'!$E660)*'Data Exhibit-2'!$G660</f>
        <v>5.1</v>
      </c>
      <c r="K660" s="55">
        <f>MAX(0,('Data Exhibit-2'!$B660*J660-'Data Exhibit-2'!$C660)/'Data Exhibit-2'!$B660)</f>
        <v>3.901236999</v>
      </c>
      <c r="L660" s="55">
        <f>MAX(0,'Data Exhibit-2'!$C660-'Data Exhibit-2'!$B660*'Data Exhibit-2'!$J660)</f>
        <v>0</v>
      </c>
      <c r="M660" s="54">
        <f>'Data Exhibit-2'!$L660/'Data Exhibit-2'!$B660</f>
        <v>0</v>
      </c>
      <c r="N660" s="55">
        <f>IF(AND(('Data Exhibit-2'!$M660&gt;0),('Data Exhibit-2'!$H660&lt;30)),1,0)</f>
        <v>0</v>
      </c>
      <c r="O660" s="55">
        <f>'Data Exhibit-2'!$N660*'Data Exhibit-2'!$L660</f>
        <v>0</v>
      </c>
    </row>
    <row r="661" ht="12.0" customHeight="1">
      <c r="A661" s="53">
        <v>40938.7871551284</v>
      </c>
      <c r="B661" s="54">
        <v>138.57915773</v>
      </c>
      <c r="C661" s="54">
        <v>4698.912942188334</v>
      </c>
      <c r="D661" s="55">
        <v>26.0</v>
      </c>
      <c r="E661" s="56">
        <v>0.2</v>
      </c>
      <c r="F661" s="55">
        <v>0.82</v>
      </c>
      <c r="G661" s="55">
        <v>1.24</v>
      </c>
      <c r="H661" s="55">
        <v>27.0</v>
      </c>
      <c r="I661" s="57"/>
      <c r="J661" s="55">
        <f>('Data Exhibit-2'!$D661+'Data Exhibit-2'!$D661*'Data Exhibit-2'!$E661)*'Data Exhibit-2'!$G661</f>
        <v>38.688</v>
      </c>
      <c r="K661" s="55">
        <f>MAX(0,('Data Exhibit-2'!$B661*J661-'Data Exhibit-2'!$C661)/'Data Exhibit-2'!$B661)</f>
        <v>4.780210263</v>
      </c>
      <c r="L661" s="55">
        <f>MAX(0,'Data Exhibit-2'!$C661-'Data Exhibit-2'!$B661*'Data Exhibit-2'!$J661)</f>
        <v>0</v>
      </c>
      <c r="M661" s="54">
        <f>'Data Exhibit-2'!$L661/'Data Exhibit-2'!$B661</f>
        <v>0</v>
      </c>
      <c r="N661" s="55">
        <f>IF(AND(('Data Exhibit-2'!$M661&gt;0),('Data Exhibit-2'!$H661&lt;30)),1,0)</f>
        <v>0</v>
      </c>
      <c r="O661" s="55">
        <f>'Data Exhibit-2'!$N661*'Data Exhibit-2'!$L661</f>
        <v>0</v>
      </c>
    </row>
    <row r="662" ht="12.0" customHeight="1">
      <c r="A662" s="53">
        <v>14533.141009480454</v>
      </c>
      <c r="B662" s="54">
        <v>13.584844229999998</v>
      </c>
      <c r="C662" s="54">
        <v>391.8664998535713</v>
      </c>
      <c r="D662" s="55">
        <v>34.0</v>
      </c>
      <c r="E662" s="56">
        <v>-0.1</v>
      </c>
      <c r="F662" s="55">
        <v>0.85</v>
      </c>
      <c r="G662" s="55">
        <v>0.25</v>
      </c>
      <c r="H662" s="55">
        <v>60.0</v>
      </c>
      <c r="I662" s="57"/>
      <c r="J662" s="55">
        <f>('Data Exhibit-2'!$D662+'Data Exhibit-2'!$D662*'Data Exhibit-2'!$E662)*'Data Exhibit-2'!$G662</f>
        <v>7.65</v>
      </c>
      <c r="K662" s="55">
        <f>MAX(0,('Data Exhibit-2'!$B662*J662-'Data Exhibit-2'!$C662)/'Data Exhibit-2'!$B662)</f>
        <v>0</v>
      </c>
      <c r="L662" s="55">
        <f>MAX(0,'Data Exhibit-2'!$C662-'Data Exhibit-2'!$B662*'Data Exhibit-2'!$J662)</f>
        <v>287.9424415</v>
      </c>
      <c r="M662" s="54">
        <f>'Data Exhibit-2'!$L662/'Data Exhibit-2'!$B662</f>
        <v>21.1958589</v>
      </c>
      <c r="N662" s="55">
        <f>IF(AND(('Data Exhibit-2'!$M662&gt;0),('Data Exhibit-2'!$H662&lt;30)),1,0)</f>
        <v>0</v>
      </c>
      <c r="O662" s="55">
        <f>'Data Exhibit-2'!$N662*'Data Exhibit-2'!$L662</f>
        <v>0</v>
      </c>
    </row>
    <row r="663" ht="12.0" customHeight="1">
      <c r="A663" s="53">
        <v>9752.60339688737</v>
      </c>
      <c r="B663" s="54">
        <v>2149.2413548699997</v>
      </c>
      <c r="C663" s="54">
        <v>176954.95453124118</v>
      </c>
      <c r="D663" s="55">
        <v>26.0</v>
      </c>
      <c r="E663" s="56">
        <v>0.5</v>
      </c>
      <c r="F663" s="55">
        <v>1.0</v>
      </c>
      <c r="G663" s="55">
        <v>1.62</v>
      </c>
      <c r="H663" s="55">
        <v>51.0</v>
      </c>
      <c r="I663" s="57"/>
      <c r="J663" s="55">
        <f>('Data Exhibit-2'!$D663+'Data Exhibit-2'!$D663*'Data Exhibit-2'!$E663)*'Data Exhibit-2'!$G663</f>
        <v>63.18</v>
      </c>
      <c r="K663" s="55">
        <f>MAX(0,('Data Exhibit-2'!$B663*J663-'Data Exhibit-2'!$C663)/'Data Exhibit-2'!$B663)</f>
        <v>0</v>
      </c>
      <c r="L663" s="55">
        <f>MAX(0,'Data Exhibit-2'!$C663-'Data Exhibit-2'!$B663*'Data Exhibit-2'!$J663)</f>
        <v>41165.88573</v>
      </c>
      <c r="M663" s="54">
        <f>'Data Exhibit-2'!$L663/'Data Exhibit-2'!$B663</f>
        <v>19.15368213</v>
      </c>
      <c r="N663" s="55">
        <f>IF(AND(('Data Exhibit-2'!$M663&gt;0),('Data Exhibit-2'!$H663&lt;30)),1,0)</f>
        <v>0</v>
      </c>
      <c r="O663" s="55">
        <f>'Data Exhibit-2'!$N663*'Data Exhibit-2'!$L663</f>
        <v>0</v>
      </c>
    </row>
    <row r="664" ht="12.0" customHeight="1">
      <c r="A664" s="53">
        <v>19029.92505210558</v>
      </c>
      <c r="B664" s="54">
        <v>21.93</v>
      </c>
      <c r="C664" s="54">
        <v>108.533572563347</v>
      </c>
      <c r="D664" s="55">
        <v>26.0</v>
      </c>
      <c r="E664" s="56">
        <v>-0.4</v>
      </c>
      <c r="F664" s="55">
        <v>0.92</v>
      </c>
      <c r="G664" s="55">
        <v>0.25</v>
      </c>
      <c r="H664" s="55">
        <v>16.0</v>
      </c>
      <c r="I664" s="57"/>
      <c r="J664" s="55">
        <f>('Data Exhibit-2'!$D664+'Data Exhibit-2'!$D664*'Data Exhibit-2'!$E664)*'Data Exhibit-2'!$G664</f>
        <v>3.9</v>
      </c>
      <c r="K664" s="55">
        <f>MAX(0,('Data Exhibit-2'!$B664*J664-'Data Exhibit-2'!$C664)/'Data Exhibit-2'!$B664)</f>
        <v>0</v>
      </c>
      <c r="L664" s="55">
        <f>MAX(0,'Data Exhibit-2'!$C664-'Data Exhibit-2'!$B664*'Data Exhibit-2'!$J664)</f>
        <v>23.00657256</v>
      </c>
      <c r="M664" s="54">
        <f>'Data Exhibit-2'!$L664/'Data Exhibit-2'!$B664</f>
        <v>1.049091316</v>
      </c>
      <c r="N664" s="55">
        <f>IF(AND(('Data Exhibit-2'!$M664&gt;0),('Data Exhibit-2'!$H664&lt;30)),1,0)</f>
        <v>1</v>
      </c>
      <c r="O664" s="55">
        <f>'Data Exhibit-2'!$N664*'Data Exhibit-2'!$L664</f>
        <v>23.00657256</v>
      </c>
    </row>
    <row r="665" ht="12.0" customHeight="1">
      <c r="A665" s="53">
        <v>12395.242493100799</v>
      </c>
      <c r="B665" s="54">
        <v>47.73</v>
      </c>
      <c r="C665" s="54">
        <v>436.5999117333333</v>
      </c>
      <c r="D665" s="55">
        <v>10.0</v>
      </c>
      <c r="E665" s="56">
        <v>-0.1</v>
      </c>
      <c r="F665" s="55">
        <v>1.0</v>
      </c>
      <c r="G665" s="55">
        <v>1.47</v>
      </c>
      <c r="H665" s="55">
        <v>16.0</v>
      </c>
      <c r="I665" s="57"/>
      <c r="J665" s="55">
        <f>('Data Exhibit-2'!$D665+'Data Exhibit-2'!$D665*'Data Exhibit-2'!$E665)*'Data Exhibit-2'!$G665</f>
        <v>13.23</v>
      </c>
      <c r="K665" s="55">
        <f>MAX(0,('Data Exhibit-2'!$B665*J665-'Data Exhibit-2'!$C665)/'Data Exhibit-2'!$B665)</f>
        <v>4.082715028</v>
      </c>
      <c r="L665" s="55">
        <f>MAX(0,'Data Exhibit-2'!$C665-'Data Exhibit-2'!$B665*'Data Exhibit-2'!$J665)</f>
        <v>0</v>
      </c>
      <c r="M665" s="54">
        <f>'Data Exhibit-2'!$L665/'Data Exhibit-2'!$B665</f>
        <v>0</v>
      </c>
      <c r="N665" s="55">
        <f>IF(AND(('Data Exhibit-2'!$M665&gt;0),('Data Exhibit-2'!$H665&lt;30)),1,0)</f>
        <v>0</v>
      </c>
      <c r="O665" s="55">
        <f>'Data Exhibit-2'!$N665*'Data Exhibit-2'!$L665</f>
        <v>0</v>
      </c>
    </row>
    <row r="666" ht="12.0" customHeight="1">
      <c r="A666" s="53">
        <v>12171.83777976959</v>
      </c>
      <c r="B666" s="54">
        <v>5.202999999999999</v>
      </c>
      <c r="C666" s="54">
        <v>6180.0</v>
      </c>
      <c r="D666" s="55">
        <v>42.0</v>
      </c>
      <c r="E666" s="56">
        <v>-0.6</v>
      </c>
      <c r="F666" s="55">
        <v>1.0</v>
      </c>
      <c r="G666" s="55">
        <v>0.25</v>
      </c>
      <c r="H666" s="55">
        <v>16.0</v>
      </c>
      <c r="I666" s="57"/>
      <c r="J666" s="55">
        <f>('Data Exhibit-2'!$D666+'Data Exhibit-2'!$D666*'Data Exhibit-2'!$E666)*'Data Exhibit-2'!$G666</f>
        <v>4.2</v>
      </c>
      <c r="K666" s="55">
        <f>MAX(0,('Data Exhibit-2'!$B666*J666-'Data Exhibit-2'!$C666)/'Data Exhibit-2'!$B666)</f>
        <v>0</v>
      </c>
      <c r="L666" s="55">
        <f>MAX(0,'Data Exhibit-2'!$C666-'Data Exhibit-2'!$B666*'Data Exhibit-2'!$J666)</f>
        <v>6158.1474</v>
      </c>
      <c r="M666" s="54">
        <f>'Data Exhibit-2'!$L666/'Data Exhibit-2'!$B666</f>
        <v>1183.576283</v>
      </c>
      <c r="N666" s="55">
        <f>IF(AND(('Data Exhibit-2'!$M666&gt;0),('Data Exhibit-2'!$H666&lt;30)),1,0)</f>
        <v>1</v>
      </c>
      <c r="O666" s="55">
        <f>'Data Exhibit-2'!$N666*'Data Exhibit-2'!$L666</f>
        <v>6158.1474</v>
      </c>
    </row>
    <row r="667" ht="12.0" customHeight="1">
      <c r="A667" s="53">
        <v>94721.96979811577</v>
      </c>
      <c r="B667" s="54">
        <v>79.15435785999999</v>
      </c>
      <c r="C667" s="54">
        <v>5597.920864690346</v>
      </c>
      <c r="D667" s="55">
        <v>42.0</v>
      </c>
      <c r="E667" s="56">
        <v>-0.6</v>
      </c>
      <c r="F667" s="55">
        <v>1.0</v>
      </c>
      <c r="G667" s="55">
        <v>1.36</v>
      </c>
      <c r="H667" s="55">
        <v>32.0</v>
      </c>
      <c r="I667" s="57"/>
      <c r="J667" s="55">
        <f>('Data Exhibit-2'!$D667+'Data Exhibit-2'!$D667*'Data Exhibit-2'!$E667)*'Data Exhibit-2'!$G667</f>
        <v>22.848</v>
      </c>
      <c r="K667" s="55">
        <f>MAX(0,('Data Exhibit-2'!$B667*J667-'Data Exhibit-2'!$C667)/'Data Exhibit-2'!$B667)</f>
        <v>0</v>
      </c>
      <c r="L667" s="55">
        <f>MAX(0,'Data Exhibit-2'!$C667-'Data Exhibit-2'!$B667*'Data Exhibit-2'!$J667)</f>
        <v>3789.402096</v>
      </c>
      <c r="M667" s="54">
        <f>'Data Exhibit-2'!$L667/'Data Exhibit-2'!$B667</f>
        <v>47.87357511</v>
      </c>
      <c r="N667" s="55">
        <f>IF(AND(('Data Exhibit-2'!$M667&gt;0),('Data Exhibit-2'!$H667&lt;30)),1,0)</f>
        <v>0</v>
      </c>
      <c r="O667" s="55">
        <f>'Data Exhibit-2'!$N667*'Data Exhibit-2'!$L667</f>
        <v>0</v>
      </c>
    </row>
    <row r="668" ht="12.0" customHeight="1">
      <c r="A668" s="53">
        <v>14522.113413219762</v>
      </c>
      <c r="B668" s="54">
        <v>7.32336569</v>
      </c>
      <c r="C668" s="54">
        <v>97.66880527349184</v>
      </c>
      <c r="D668" s="55">
        <v>34.0</v>
      </c>
      <c r="E668" s="56">
        <v>1.2</v>
      </c>
      <c r="F668" s="55">
        <v>1.0</v>
      </c>
      <c r="G668" s="55">
        <v>0.25</v>
      </c>
      <c r="H668" s="55">
        <v>26.0</v>
      </c>
      <c r="I668" s="57"/>
      <c r="J668" s="55">
        <f>('Data Exhibit-2'!$D668+'Data Exhibit-2'!$D668*'Data Exhibit-2'!$E668)*'Data Exhibit-2'!$G668</f>
        <v>18.7</v>
      </c>
      <c r="K668" s="55">
        <f>MAX(0,('Data Exhibit-2'!$B668*J668-'Data Exhibit-2'!$C668)/'Data Exhibit-2'!$B668)</f>
        <v>5.363399124</v>
      </c>
      <c r="L668" s="55">
        <f>MAX(0,'Data Exhibit-2'!$C668-'Data Exhibit-2'!$B668*'Data Exhibit-2'!$J668)</f>
        <v>0</v>
      </c>
      <c r="M668" s="54">
        <f>'Data Exhibit-2'!$L668/'Data Exhibit-2'!$B668</f>
        <v>0</v>
      </c>
      <c r="N668" s="55">
        <f>IF(AND(('Data Exhibit-2'!$M668&gt;0),('Data Exhibit-2'!$H668&lt;30)),1,0)</f>
        <v>0</v>
      </c>
      <c r="O668" s="55">
        <f>'Data Exhibit-2'!$N668*'Data Exhibit-2'!$L668</f>
        <v>0</v>
      </c>
    </row>
    <row r="669" ht="12.0" customHeight="1">
      <c r="A669" s="53">
        <v>74649.14348604584</v>
      </c>
      <c r="B669" s="54">
        <v>104.30863330999999</v>
      </c>
      <c r="C669" s="54">
        <v>21676.100651323613</v>
      </c>
      <c r="D669" s="55">
        <v>66.0</v>
      </c>
      <c r="E669" s="56">
        <v>0.8</v>
      </c>
      <c r="F669" s="55">
        <v>1.0</v>
      </c>
      <c r="G669" s="55">
        <v>2.48</v>
      </c>
      <c r="H669" s="55">
        <v>33.0</v>
      </c>
      <c r="I669" s="57"/>
      <c r="J669" s="55">
        <f>('Data Exhibit-2'!$D669+'Data Exhibit-2'!$D669*'Data Exhibit-2'!$E669)*'Data Exhibit-2'!$G669</f>
        <v>294.624</v>
      </c>
      <c r="K669" s="55">
        <f>MAX(0,('Data Exhibit-2'!$B669*J669-'Data Exhibit-2'!$C669)/'Data Exhibit-2'!$B669)</f>
        <v>86.81665018</v>
      </c>
      <c r="L669" s="55">
        <f>MAX(0,'Data Exhibit-2'!$C669-'Data Exhibit-2'!$B669*'Data Exhibit-2'!$J669)</f>
        <v>0</v>
      </c>
      <c r="M669" s="54">
        <f>'Data Exhibit-2'!$L669/'Data Exhibit-2'!$B669</f>
        <v>0</v>
      </c>
      <c r="N669" s="55">
        <f>IF(AND(('Data Exhibit-2'!$M669&gt;0),('Data Exhibit-2'!$H669&lt;30)),1,0)</f>
        <v>0</v>
      </c>
      <c r="O669" s="55">
        <f>'Data Exhibit-2'!$N669*'Data Exhibit-2'!$L669</f>
        <v>0</v>
      </c>
    </row>
    <row r="670" ht="12.0" customHeight="1">
      <c r="A670" s="53">
        <v>45418.910710022676</v>
      </c>
      <c r="B670" s="54">
        <v>10.209236729999999</v>
      </c>
      <c r="C670" s="54">
        <v>1602.6444536129802</v>
      </c>
      <c r="D670" s="55">
        <v>98.0</v>
      </c>
      <c r="E670" s="56">
        <v>1.2</v>
      </c>
      <c r="F670" s="55">
        <v>1.0</v>
      </c>
      <c r="G670" s="55">
        <v>2.33</v>
      </c>
      <c r="H670" s="55">
        <v>21.0</v>
      </c>
      <c r="I670" s="57"/>
      <c r="J670" s="55">
        <f>('Data Exhibit-2'!$D670+'Data Exhibit-2'!$D670*'Data Exhibit-2'!$E670)*'Data Exhibit-2'!$G670</f>
        <v>502.348</v>
      </c>
      <c r="K670" s="55">
        <f>MAX(0,('Data Exhibit-2'!$B670*J670-'Data Exhibit-2'!$C670)/'Data Exhibit-2'!$B670)</f>
        <v>345.3681497</v>
      </c>
      <c r="L670" s="55">
        <f>MAX(0,'Data Exhibit-2'!$C670-'Data Exhibit-2'!$B670*'Data Exhibit-2'!$J670)</f>
        <v>0</v>
      </c>
      <c r="M670" s="54">
        <f>'Data Exhibit-2'!$L670/'Data Exhibit-2'!$B670</f>
        <v>0</v>
      </c>
      <c r="N670" s="55">
        <f>IF(AND(('Data Exhibit-2'!$M670&gt;0),('Data Exhibit-2'!$H670&lt;30)),1,0)</f>
        <v>0</v>
      </c>
      <c r="O670" s="55">
        <f>'Data Exhibit-2'!$N670*'Data Exhibit-2'!$L670</f>
        <v>0</v>
      </c>
    </row>
    <row r="671" ht="12.0" customHeight="1">
      <c r="A671" s="53">
        <v>88000.72497842893</v>
      </c>
      <c r="B671" s="54">
        <v>11.07991191</v>
      </c>
      <c r="C671" s="54">
        <v>16.981251630626584</v>
      </c>
      <c r="D671" s="55">
        <v>18.0</v>
      </c>
      <c r="E671" s="56">
        <v>0.6</v>
      </c>
      <c r="F671" s="55">
        <v>0.82</v>
      </c>
      <c r="G671" s="55">
        <v>1.0</v>
      </c>
      <c r="H671" s="55">
        <v>2.0</v>
      </c>
      <c r="I671" s="57"/>
      <c r="J671" s="55">
        <f>('Data Exhibit-2'!$D671+'Data Exhibit-2'!$D671*'Data Exhibit-2'!$E671)*'Data Exhibit-2'!$G671</f>
        <v>28.8</v>
      </c>
      <c r="K671" s="55">
        <f>MAX(0,('Data Exhibit-2'!$B671*J671-'Data Exhibit-2'!$C671)/'Data Exhibit-2'!$B671)</f>
        <v>27.26738388</v>
      </c>
      <c r="L671" s="55">
        <f>MAX(0,'Data Exhibit-2'!$C671-'Data Exhibit-2'!$B671*'Data Exhibit-2'!$J671)</f>
        <v>0</v>
      </c>
      <c r="M671" s="54">
        <f>'Data Exhibit-2'!$L671/'Data Exhibit-2'!$B671</f>
        <v>0</v>
      </c>
      <c r="N671" s="55">
        <f>IF(AND(('Data Exhibit-2'!$M671&gt;0),('Data Exhibit-2'!$H671&lt;30)),1,0)</f>
        <v>0</v>
      </c>
      <c r="O671" s="55">
        <f>'Data Exhibit-2'!$N671*'Data Exhibit-2'!$L671</f>
        <v>0</v>
      </c>
    </row>
    <row r="672" ht="12.0" customHeight="1">
      <c r="A672" s="53">
        <v>26362.664322511566</v>
      </c>
      <c r="B672" s="54">
        <v>32.716832509999996</v>
      </c>
      <c r="C672" s="54">
        <v>268.6094328637978</v>
      </c>
      <c r="D672" s="55">
        <v>18.0</v>
      </c>
      <c r="E672" s="56">
        <v>0.4</v>
      </c>
      <c r="F672" s="55">
        <v>1.0</v>
      </c>
      <c r="G672" s="55">
        <v>1.05</v>
      </c>
      <c r="H672" s="55">
        <v>11.0</v>
      </c>
      <c r="I672" s="57"/>
      <c r="J672" s="55">
        <f>('Data Exhibit-2'!$D672+'Data Exhibit-2'!$D672*'Data Exhibit-2'!$E672)*'Data Exhibit-2'!$G672</f>
        <v>26.46</v>
      </c>
      <c r="K672" s="55">
        <f>MAX(0,('Data Exhibit-2'!$B672*J672-'Data Exhibit-2'!$C672)/'Data Exhibit-2'!$B672)</f>
        <v>18.24987047</v>
      </c>
      <c r="L672" s="55">
        <f>MAX(0,'Data Exhibit-2'!$C672-'Data Exhibit-2'!$B672*'Data Exhibit-2'!$J672)</f>
        <v>0</v>
      </c>
      <c r="M672" s="54">
        <f>'Data Exhibit-2'!$L672/'Data Exhibit-2'!$B672</f>
        <v>0</v>
      </c>
      <c r="N672" s="55">
        <f>IF(AND(('Data Exhibit-2'!$M672&gt;0),('Data Exhibit-2'!$H672&lt;30)),1,0)</f>
        <v>0</v>
      </c>
      <c r="O672" s="55">
        <f>'Data Exhibit-2'!$N672*'Data Exhibit-2'!$L672</f>
        <v>0</v>
      </c>
    </row>
    <row r="673" ht="12.0" customHeight="1">
      <c r="A673" s="53">
        <v>47789.2290484736</v>
      </c>
      <c r="B673" s="54">
        <v>9.158999999999999</v>
      </c>
      <c r="C673" s="54">
        <v>73.97488974231095</v>
      </c>
      <c r="D673" s="55">
        <v>26.0</v>
      </c>
      <c r="E673" s="56">
        <v>-0.4</v>
      </c>
      <c r="F673" s="55">
        <v>0.8</v>
      </c>
      <c r="G673" s="55">
        <v>1.22</v>
      </c>
      <c r="H673" s="55">
        <v>6.0</v>
      </c>
      <c r="I673" s="57"/>
      <c r="J673" s="55">
        <f>('Data Exhibit-2'!$D673+'Data Exhibit-2'!$D673*'Data Exhibit-2'!$E673)*'Data Exhibit-2'!$G673</f>
        <v>19.032</v>
      </c>
      <c r="K673" s="55">
        <f>MAX(0,('Data Exhibit-2'!$B673*J673-'Data Exhibit-2'!$C673)/'Data Exhibit-2'!$B673)</f>
        <v>10.95525693</v>
      </c>
      <c r="L673" s="55">
        <f>MAX(0,'Data Exhibit-2'!$C673-'Data Exhibit-2'!$B673*'Data Exhibit-2'!$J673)</f>
        <v>0</v>
      </c>
      <c r="M673" s="54">
        <f>'Data Exhibit-2'!$L673/'Data Exhibit-2'!$B673</f>
        <v>0</v>
      </c>
      <c r="N673" s="55">
        <f>IF(AND(('Data Exhibit-2'!$M673&gt;0),('Data Exhibit-2'!$H673&lt;30)),1,0)</f>
        <v>0</v>
      </c>
      <c r="O673" s="55">
        <f>'Data Exhibit-2'!$N673*'Data Exhibit-2'!$L673</f>
        <v>0</v>
      </c>
    </row>
    <row r="674" ht="12.0" customHeight="1">
      <c r="A674" s="53">
        <v>30107.59979965627</v>
      </c>
      <c r="B674" s="54">
        <v>8.355210459999999</v>
      </c>
      <c r="C674" s="54">
        <v>243.68255168228401</v>
      </c>
      <c r="D674" s="55">
        <v>26.0</v>
      </c>
      <c r="E674" s="56">
        <v>1.5</v>
      </c>
      <c r="F674" s="55">
        <v>1.0</v>
      </c>
      <c r="G674" s="55">
        <v>1.0</v>
      </c>
      <c r="H674" s="55">
        <v>26.0</v>
      </c>
      <c r="I674" s="57"/>
      <c r="J674" s="55">
        <f>('Data Exhibit-2'!$D674+'Data Exhibit-2'!$D674*'Data Exhibit-2'!$E674)*'Data Exhibit-2'!$G674</f>
        <v>65</v>
      </c>
      <c r="K674" s="55">
        <f>MAX(0,('Data Exhibit-2'!$B674*J674-'Data Exhibit-2'!$C674)/'Data Exhibit-2'!$B674)</f>
        <v>35.83466026</v>
      </c>
      <c r="L674" s="55">
        <f>MAX(0,'Data Exhibit-2'!$C674-'Data Exhibit-2'!$B674*'Data Exhibit-2'!$J674)</f>
        <v>0</v>
      </c>
      <c r="M674" s="54">
        <f>'Data Exhibit-2'!$L674/'Data Exhibit-2'!$B674</f>
        <v>0</v>
      </c>
      <c r="N674" s="55">
        <f>IF(AND(('Data Exhibit-2'!$M674&gt;0),('Data Exhibit-2'!$H674&lt;30)),1,0)</f>
        <v>0</v>
      </c>
      <c r="O674" s="55">
        <f>'Data Exhibit-2'!$N674*'Data Exhibit-2'!$L674</f>
        <v>0</v>
      </c>
    </row>
    <row r="675" ht="12.0" customHeight="1">
      <c r="A675" s="53">
        <v>86637.30649914347</v>
      </c>
      <c r="B675" s="54">
        <v>81.198878</v>
      </c>
      <c r="C675" s="54">
        <v>735.5963924595</v>
      </c>
      <c r="D675" s="55">
        <v>26.0</v>
      </c>
      <c r="E675" s="56">
        <v>-0.4</v>
      </c>
      <c r="F675" s="55">
        <v>1.0</v>
      </c>
      <c r="G675" s="55">
        <v>0.5</v>
      </c>
      <c r="H675" s="55">
        <v>15.0</v>
      </c>
      <c r="I675" s="57"/>
      <c r="J675" s="55">
        <f>('Data Exhibit-2'!$D675+'Data Exhibit-2'!$D675*'Data Exhibit-2'!$E675)*'Data Exhibit-2'!$G675</f>
        <v>7.8</v>
      </c>
      <c r="K675" s="55">
        <f>MAX(0,('Data Exhibit-2'!$B675*J675-'Data Exhibit-2'!$C675)/'Data Exhibit-2'!$B675)</f>
        <v>0</v>
      </c>
      <c r="L675" s="55">
        <f>MAX(0,'Data Exhibit-2'!$C675-'Data Exhibit-2'!$B675*'Data Exhibit-2'!$J675)</f>
        <v>102.2451441</v>
      </c>
      <c r="M675" s="54">
        <f>'Data Exhibit-2'!$L675/'Data Exhibit-2'!$B675</f>
        <v>1.25919405</v>
      </c>
      <c r="N675" s="55">
        <f>IF(AND(('Data Exhibit-2'!$M675&gt;0),('Data Exhibit-2'!$H675&lt;30)),1,0)</f>
        <v>1</v>
      </c>
      <c r="O675" s="55">
        <f>'Data Exhibit-2'!$N675*'Data Exhibit-2'!$L675</f>
        <v>102.2451441</v>
      </c>
    </row>
    <row r="676" ht="12.0" customHeight="1">
      <c r="A676" s="53">
        <v>74104.54330689779</v>
      </c>
      <c r="B676" s="54">
        <v>73.841449</v>
      </c>
      <c r="C676" s="54">
        <v>3612.3029386702356</v>
      </c>
      <c r="D676" s="55">
        <v>34.0</v>
      </c>
      <c r="E676" s="56">
        <v>-0.6</v>
      </c>
      <c r="F676" s="55">
        <v>1.0</v>
      </c>
      <c r="G676" s="55">
        <v>1.43</v>
      </c>
      <c r="H676" s="55">
        <v>26.0</v>
      </c>
      <c r="I676" s="57"/>
      <c r="J676" s="55">
        <f>('Data Exhibit-2'!$D676+'Data Exhibit-2'!$D676*'Data Exhibit-2'!$E676)*'Data Exhibit-2'!$G676</f>
        <v>19.448</v>
      </c>
      <c r="K676" s="55">
        <f>MAX(0,('Data Exhibit-2'!$B676*J676-'Data Exhibit-2'!$C676)/'Data Exhibit-2'!$B676)</f>
        <v>0</v>
      </c>
      <c r="L676" s="55">
        <f>MAX(0,'Data Exhibit-2'!$C676-'Data Exhibit-2'!$B676*'Data Exhibit-2'!$J676)</f>
        <v>2176.234439</v>
      </c>
      <c r="M676" s="54">
        <f>'Data Exhibit-2'!$L676/'Data Exhibit-2'!$B676</f>
        <v>29.47171904</v>
      </c>
      <c r="N676" s="55">
        <f>IF(AND(('Data Exhibit-2'!$M676&gt;0),('Data Exhibit-2'!$H676&lt;30)),1,0)</f>
        <v>1</v>
      </c>
      <c r="O676" s="55">
        <f>'Data Exhibit-2'!$N676*'Data Exhibit-2'!$L676</f>
        <v>2176.234439</v>
      </c>
    </row>
    <row r="677" ht="12.0" customHeight="1">
      <c r="A677" s="53">
        <v>77196.31109873306</v>
      </c>
      <c r="B677" s="54">
        <v>15.466243439999998</v>
      </c>
      <c r="C677" s="54">
        <v>563.7562322686272</v>
      </c>
      <c r="D677" s="55">
        <v>18.0</v>
      </c>
      <c r="E677" s="56">
        <v>0.5</v>
      </c>
      <c r="F677" s="55">
        <v>1.0</v>
      </c>
      <c r="G677" s="55">
        <v>1.4</v>
      </c>
      <c r="H677" s="55">
        <v>36.0</v>
      </c>
      <c r="I677" s="57"/>
      <c r="J677" s="55">
        <f>('Data Exhibit-2'!$D677+'Data Exhibit-2'!$D677*'Data Exhibit-2'!$E677)*'Data Exhibit-2'!$G677</f>
        <v>37.8</v>
      </c>
      <c r="K677" s="55">
        <f>MAX(0,('Data Exhibit-2'!$B677*J677-'Data Exhibit-2'!$C677)/'Data Exhibit-2'!$B677)</f>
        <v>1.349246172</v>
      </c>
      <c r="L677" s="55">
        <f>MAX(0,'Data Exhibit-2'!$C677-'Data Exhibit-2'!$B677*'Data Exhibit-2'!$J677)</f>
        <v>0</v>
      </c>
      <c r="M677" s="54">
        <f>'Data Exhibit-2'!$L677/'Data Exhibit-2'!$B677</f>
        <v>0</v>
      </c>
      <c r="N677" s="55">
        <f>IF(AND(('Data Exhibit-2'!$M677&gt;0),('Data Exhibit-2'!$H677&lt;30)),1,0)</f>
        <v>0</v>
      </c>
      <c r="O677" s="55">
        <f>'Data Exhibit-2'!$N677*'Data Exhibit-2'!$L677</f>
        <v>0</v>
      </c>
    </row>
    <row r="678" ht="12.0" customHeight="1">
      <c r="A678" s="53">
        <v>58978.24688374312</v>
      </c>
      <c r="B678" s="54">
        <v>5.739639999999999</v>
      </c>
      <c r="C678" s="54">
        <v>20.233833686</v>
      </c>
      <c r="D678" s="55">
        <v>10.0</v>
      </c>
      <c r="E678" s="56">
        <v>-0.4</v>
      </c>
      <c r="F678" s="55">
        <v>1.0</v>
      </c>
      <c r="G678" s="55">
        <v>1.35</v>
      </c>
      <c r="H678" s="55">
        <v>6.0</v>
      </c>
      <c r="I678" s="57"/>
      <c r="J678" s="55">
        <f>('Data Exhibit-2'!$D678+'Data Exhibit-2'!$D678*'Data Exhibit-2'!$E678)*'Data Exhibit-2'!$G678</f>
        <v>8.1</v>
      </c>
      <c r="K678" s="55">
        <f>MAX(0,('Data Exhibit-2'!$B678*J678-'Data Exhibit-2'!$C678)/'Data Exhibit-2'!$B678)</f>
        <v>4.574720769</v>
      </c>
      <c r="L678" s="55">
        <f>MAX(0,'Data Exhibit-2'!$C678-'Data Exhibit-2'!$B678*'Data Exhibit-2'!$J678)</f>
        <v>0</v>
      </c>
      <c r="M678" s="54">
        <f>'Data Exhibit-2'!$L678/'Data Exhibit-2'!$B678</f>
        <v>0</v>
      </c>
      <c r="N678" s="55">
        <f>IF(AND(('Data Exhibit-2'!$M678&gt;0),('Data Exhibit-2'!$H678&lt;30)),1,0)</f>
        <v>0</v>
      </c>
      <c r="O678" s="55">
        <f>'Data Exhibit-2'!$N678*'Data Exhibit-2'!$L678</f>
        <v>0</v>
      </c>
    </row>
    <row r="679" ht="12.0" customHeight="1">
      <c r="A679" s="53">
        <v>12212.947992542944</v>
      </c>
      <c r="B679" s="54">
        <v>67.11479646</v>
      </c>
      <c r="C679" s="54">
        <v>3000.6924116921523</v>
      </c>
      <c r="D679" s="55">
        <v>34.0</v>
      </c>
      <c r="E679" s="56">
        <v>-0.6</v>
      </c>
      <c r="F679" s="55">
        <v>1.0</v>
      </c>
      <c r="G679" s="55">
        <v>1.21</v>
      </c>
      <c r="H679" s="55">
        <v>28.0</v>
      </c>
      <c r="I679" s="57"/>
      <c r="J679" s="55">
        <f>('Data Exhibit-2'!$D679+'Data Exhibit-2'!$D679*'Data Exhibit-2'!$E679)*'Data Exhibit-2'!$G679</f>
        <v>16.456</v>
      </c>
      <c r="K679" s="55">
        <f>MAX(0,('Data Exhibit-2'!$B679*J679-'Data Exhibit-2'!$C679)/'Data Exhibit-2'!$B679)</f>
        <v>0</v>
      </c>
      <c r="L679" s="55">
        <f>MAX(0,'Data Exhibit-2'!$C679-'Data Exhibit-2'!$B679*'Data Exhibit-2'!$J679)</f>
        <v>1896.251321</v>
      </c>
      <c r="M679" s="54">
        <f>'Data Exhibit-2'!$L679/'Data Exhibit-2'!$B679</f>
        <v>28.25384894</v>
      </c>
      <c r="N679" s="55">
        <f>IF(AND(('Data Exhibit-2'!$M679&gt;0),('Data Exhibit-2'!$H679&lt;30)),1,0)</f>
        <v>1</v>
      </c>
      <c r="O679" s="55">
        <f>'Data Exhibit-2'!$N679*'Data Exhibit-2'!$L679</f>
        <v>1896.251321</v>
      </c>
    </row>
    <row r="680" ht="12.0" customHeight="1">
      <c r="A680" s="53">
        <v>93229.4354552348</v>
      </c>
      <c r="B680" s="54">
        <v>126.44083737</v>
      </c>
      <c r="C680" s="54">
        <v>3097.859759526146</v>
      </c>
      <c r="D680" s="55">
        <v>26.0</v>
      </c>
      <c r="E680" s="56">
        <v>0.6</v>
      </c>
      <c r="F680" s="55">
        <v>1.0</v>
      </c>
      <c r="G680" s="55">
        <v>0.87</v>
      </c>
      <c r="H680" s="55">
        <v>28.0</v>
      </c>
      <c r="I680" s="57"/>
      <c r="J680" s="55">
        <f>('Data Exhibit-2'!$D680+'Data Exhibit-2'!$D680*'Data Exhibit-2'!$E680)*'Data Exhibit-2'!$G680</f>
        <v>36.192</v>
      </c>
      <c r="K680" s="55">
        <f>MAX(0,('Data Exhibit-2'!$B680*J680-'Data Exhibit-2'!$C680)/'Data Exhibit-2'!$B680)</f>
        <v>11.69153145</v>
      </c>
      <c r="L680" s="55">
        <f>MAX(0,'Data Exhibit-2'!$C680-'Data Exhibit-2'!$B680*'Data Exhibit-2'!$J680)</f>
        <v>0</v>
      </c>
      <c r="M680" s="54">
        <f>'Data Exhibit-2'!$L680/'Data Exhibit-2'!$B680</f>
        <v>0</v>
      </c>
      <c r="N680" s="55">
        <f>IF(AND(('Data Exhibit-2'!$M680&gt;0),('Data Exhibit-2'!$H680&lt;30)),1,0)</f>
        <v>0</v>
      </c>
      <c r="O680" s="55">
        <f>'Data Exhibit-2'!$N680*'Data Exhibit-2'!$L680</f>
        <v>0</v>
      </c>
    </row>
    <row r="681" ht="12.0" customHeight="1">
      <c r="A681" s="53">
        <v>65577.39398855389</v>
      </c>
      <c r="B681" s="54">
        <v>156.90802168</v>
      </c>
      <c r="C681" s="54">
        <v>3237.348585752503</v>
      </c>
      <c r="D681" s="55">
        <v>10.0</v>
      </c>
      <c r="E681" s="56">
        <v>0.8</v>
      </c>
      <c r="F681" s="55">
        <v>0.75</v>
      </c>
      <c r="G681" s="55">
        <v>1.9</v>
      </c>
      <c r="H681" s="55">
        <v>28.0</v>
      </c>
      <c r="I681" s="57"/>
      <c r="J681" s="55">
        <f>('Data Exhibit-2'!$D681+'Data Exhibit-2'!$D681*'Data Exhibit-2'!$E681)*'Data Exhibit-2'!$G681</f>
        <v>34.2</v>
      </c>
      <c r="K681" s="55">
        <f>MAX(0,('Data Exhibit-2'!$B681*J681-'Data Exhibit-2'!$C681)/'Data Exhibit-2'!$B681)</f>
        <v>13.56785799</v>
      </c>
      <c r="L681" s="55">
        <f>MAX(0,'Data Exhibit-2'!$C681-'Data Exhibit-2'!$B681*'Data Exhibit-2'!$J681)</f>
        <v>0</v>
      </c>
      <c r="M681" s="54">
        <f>'Data Exhibit-2'!$L681/'Data Exhibit-2'!$B681</f>
        <v>0</v>
      </c>
      <c r="N681" s="55">
        <f>IF(AND(('Data Exhibit-2'!$M681&gt;0),('Data Exhibit-2'!$H681&lt;30)),1,0)</f>
        <v>0</v>
      </c>
      <c r="O681" s="55">
        <f>'Data Exhibit-2'!$N681*'Data Exhibit-2'!$L681</f>
        <v>0</v>
      </c>
    </row>
    <row r="682" ht="12.0" customHeight="1">
      <c r="A682" s="53">
        <v>34243.078405123415</v>
      </c>
      <c r="B682" s="54">
        <v>138.21500835999998</v>
      </c>
      <c r="C682" s="54">
        <v>1739.1275157078105</v>
      </c>
      <c r="D682" s="55">
        <v>26.0</v>
      </c>
      <c r="E682" s="56">
        <v>-0.2</v>
      </c>
      <c r="F682" s="55">
        <v>1.0</v>
      </c>
      <c r="G682" s="55">
        <v>0.85</v>
      </c>
      <c r="H682" s="55">
        <v>18.0</v>
      </c>
      <c r="I682" s="57"/>
      <c r="J682" s="55">
        <f>('Data Exhibit-2'!$D682+'Data Exhibit-2'!$D682*'Data Exhibit-2'!$E682)*'Data Exhibit-2'!$G682</f>
        <v>17.68</v>
      </c>
      <c r="K682" s="55">
        <f>MAX(0,('Data Exhibit-2'!$B682*J682-'Data Exhibit-2'!$C682)/'Data Exhibit-2'!$B682)</f>
        <v>5.097231049</v>
      </c>
      <c r="L682" s="55">
        <f>MAX(0,'Data Exhibit-2'!$C682-'Data Exhibit-2'!$B682*'Data Exhibit-2'!$J682)</f>
        <v>0</v>
      </c>
      <c r="M682" s="54">
        <f>'Data Exhibit-2'!$L682/'Data Exhibit-2'!$B682</f>
        <v>0</v>
      </c>
      <c r="N682" s="55">
        <f>IF(AND(('Data Exhibit-2'!$M682&gt;0),('Data Exhibit-2'!$H682&lt;30)),1,0)</f>
        <v>0</v>
      </c>
      <c r="O682" s="55">
        <f>'Data Exhibit-2'!$N682*'Data Exhibit-2'!$L682</f>
        <v>0</v>
      </c>
    </row>
    <row r="683" ht="12.0" customHeight="1">
      <c r="A683" s="53">
        <v>46291.06204811308</v>
      </c>
      <c r="B683" s="54">
        <v>7.9584546199999995</v>
      </c>
      <c r="C683" s="54">
        <v>146.17142394266605</v>
      </c>
      <c r="D683" s="55">
        <v>26.0</v>
      </c>
      <c r="E683" s="56">
        <v>-0.7</v>
      </c>
      <c r="F683" s="55">
        <v>1.0</v>
      </c>
      <c r="G683" s="55">
        <v>1.02</v>
      </c>
      <c r="H683" s="55">
        <v>16.0</v>
      </c>
      <c r="I683" s="57"/>
      <c r="J683" s="55">
        <f>('Data Exhibit-2'!$D683+'Data Exhibit-2'!$D683*'Data Exhibit-2'!$E683)*'Data Exhibit-2'!$G683</f>
        <v>7.956</v>
      </c>
      <c r="K683" s="55">
        <f>MAX(0,('Data Exhibit-2'!$B683*J683-'Data Exhibit-2'!$C683)/'Data Exhibit-2'!$B683)</f>
        <v>0</v>
      </c>
      <c r="L683" s="55">
        <f>MAX(0,'Data Exhibit-2'!$C683-'Data Exhibit-2'!$B683*'Data Exhibit-2'!$J683)</f>
        <v>82.85395899</v>
      </c>
      <c r="M683" s="54">
        <f>'Data Exhibit-2'!$L683/'Data Exhibit-2'!$B683</f>
        <v>10.41081001</v>
      </c>
      <c r="N683" s="55">
        <f>IF(AND(('Data Exhibit-2'!$M683&gt;0),('Data Exhibit-2'!$H683&lt;30)),1,0)</f>
        <v>1</v>
      </c>
      <c r="O683" s="55">
        <f>'Data Exhibit-2'!$N683*'Data Exhibit-2'!$L683</f>
        <v>82.85395899</v>
      </c>
    </row>
    <row r="684" ht="12.0" customHeight="1">
      <c r="A684" s="53">
        <v>83455.34765742644</v>
      </c>
      <c r="B684" s="54">
        <v>97.60999999999999</v>
      </c>
      <c r="C684" s="54">
        <v>103.97069142036995</v>
      </c>
      <c r="D684" s="55">
        <v>42.0</v>
      </c>
      <c r="E684" s="56">
        <v>0.6</v>
      </c>
      <c r="F684" s="55">
        <v>0.8</v>
      </c>
      <c r="G684" s="55">
        <v>0.25</v>
      </c>
      <c r="H684" s="55">
        <v>2.0</v>
      </c>
      <c r="I684" s="57"/>
      <c r="J684" s="55">
        <f>('Data Exhibit-2'!$D684+'Data Exhibit-2'!$D684*'Data Exhibit-2'!$E684)*'Data Exhibit-2'!$G684</f>
        <v>16.8</v>
      </c>
      <c r="K684" s="55">
        <f>MAX(0,('Data Exhibit-2'!$B684*J684-'Data Exhibit-2'!$C684)/'Data Exhibit-2'!$B684)</f>
        <v>15.73483566</v>
      </c>
      <c r="L684" s="55">
        <f>MAX(0,'Data Exhibit-2'!$C684-'Data Exhibit-2'!$B684*'Data Exhibit-2'!$J684)</f>
        <v>0</v>
      </c>
      <c r="M684" s="54">
        <f>'Data Exhibit-2'!$L684/'Data Exhibit-2'!$B684</f>
        <v>0</v>
      </c>
      <c r="N684" s="55">
        <f>IF(AND(('Data Exhibit-2'!$M684&gt;0),('Data Exhibit-2'!$H684&lt;30)),1,0)</f>
        <v>0</v>
      </c>
      <c r="O684" s="55">
        <f>'Data Exhibit-2'!$N684*'Data Exhibit-2'!$L684</f>
        <v>0</v>
      </c>
    </row>
    <row r="685" ht="12.0" customHeight="1">
      <c r="A685" s="53">
        <v>27891.95578547349</v>
      </c>
      <c r="B685" s="54">
        <v>7.44932</v>
      </c>
      <c r="C685" s="54">
        <v>3700.0</v>
      </c>
      <c r="D685" s="55">
        <v>18.0</v>
      </c>
      <c r="E685" s="56">
        <v>-0.6</v>
      </c>
      <c r="F685" s="55">
        <v>0.88</v>
      </c>
      <c r="G685" s="55">
        <v>1.04</v>
      </c>
      <c r="H685" s="55">
        <v>6.0</v>
      </c>
      <c r="I685" s="57"/>
      <c r="J685" s="55">
        <f>('Data Exhibit-2'!$D685+'Data Exhibit-2'!$D685*'Data Exhibit-2'!$E685)*'Data Exhibit-2'!$G685</f>
        <v>7.488</v>
      </c>
      <c r="K685" s="55">
        <f>MAX(0,('Data Exhibit-2'!$B685*J685-'Data Exhibit-2'!$C685)/'Data Exhibit-2'!$B685)</f>
        <v>0</v>
      </c>
      <c r="L685" s="55">
        <f>MAX(0,'Data Exhibit-2'!$C685-'Data Exhibit-2'!$B685*'Data Exhibit-2'!$J685)</f>
        <v>3644.219492</v>
      </c>
      <c r="M685" s="54">
        <f>'Data Exhibit-2'!$L685/'Data Exhibit-2'!$B685</f>
        <v>489.2016307</v>
      </c>
      <c r="N685" s="55">
        <f>IF(AND(('Data Exhibit-2'!$M685&gt;0),('Data Exhibit-2'!$H685&lt;30)),1,0)</f>
        <v>1</v>
      </c>
      <c r="O685" s="55">
        <f>'Data Exhibit-2'!$N685*'Data Exhibit-2'!$L685</f>
        <v>3644.219492</v>
      </c>
    </row>
    <row r="686" ht="12.0" customHeight="1">
      <c r="A686" s="53">
        <v>59233.2229917412</v>
      </c>
      <c r="B686" s="54">
        <v>7.4139284199999995</v>
      </c>
      <c r="C686" s="54">
        <v>144.9810712988715</v>
      </c>
      <c r="D686" s="55">
        <v>42.0</v>
      </c>
      <c r="E686" s="56">
        <v>0.8</v>
      </c>
      <c r="F686" s="55">
        <v>1.0</v>
      </c>
      <c r="G686" s="55">
        <v>0.25</v>
      </c>
      <c r="H686" s="55">
        <v>31.0</v>
      </c>
      <c r="I686" s="57"/>
      <c r="J686" s="55">
        <f>('Data Exhibit-2'!$D686+'Data Exhibit-2'!$D686*'Data Exhibit-2'!$E686)*'Data Exhibit-2'!$G686</f>
        <v>18.9</v>
      </c>
      <c r="K686" s="55">
        <f>MAX(0,('Data Exhibit-2'!$B686*J686-'Data Exhibit-2'!$C686)/'Data Exhibit-2'!$B686)</f>
        <v>0</v>
      </c>
      <c r="L686" s="55">
        <f>MAX(0,'Data Exhibit-2'!$C686-'Data Exhibit-2'!$B686*'Data Exhibit-2'!$J686)</f>
        <v>4.857824161</v>
      </c>
      <c r="M686" s="54">
        <f>'Data Exhibit-2'!$L686/'Data Exhibit-2'!$B686</f>
        <v>0.6552294392</v>
      </c>
      <c r="N686" s="55">
        <f>IF(AND(('Data Exhibit-2'!$M686&gt;0),('Data Exhibit-2'!$H686&lt;30)),1,0)</f>
        <v>0</v>
      </c>
      <c r="O686" s="55">
        <f>'Data Exhibit-2'!$N686*'Data Exhibit-2'!$L686</f>
        <v>0</v>
      </c>
    </row>
    <row r="687" ht="12.0" customHeight="1">
      <c r="A687" s="53">
        <v>28089.68138336072</v>
      </c>
      <c r="B687" s="54">
        <v>131.25570475</v>
      </c>
      <c r="C687" s="54">
        <v>6515.175080478637</v>
      </c>
      <c r="D687" s="55">
        <v>26.0</v>
      </c>
      <c r="E687" s="56">
        <v>0.4</v>
      </c>
      <c r="F687" s="55">
        <v>1.0</v>
      </c>
      <c r="G687" s="55">
        <v>1.03</v>
      </c>
      <c r="H687" s="55">
        <v>48.0</v>
      </c>
      <c r="I687" s="57"/>
      <c r="J687" s="55">
        <f>('Data Exhibit-2'!$D687+'Data Exhibit-2'!$D687*'Data Exhibit-2'!$E687)*'Data Exhibit-2'!$G687</f>
        <v>37.492</v>
      </c>
      <c r="K687" s="55">
        <f>MAX(0,('Data Exhibit-2'!$B687*J687-'Data Exhibit-2'!$C687)/'Data Exhibit-2'!$B687)</f>
        <v>0</v>
      </c>
      <c r="L687" s="55">
        <f>MAX(0,'Data Exhibit-2'!$C687-'Data Exhibit-2'!$B687*'Data Exhibit-2'!$J687)</f>
        <v>1594.136198</v>
      </c>
      <c r="M687" s="54">
        <f>'Data Exhibit-2'!$L687/'Data Exhibit-2'!$B687</f>
        <v>12.14527171</v>
      </c>
      <c r="N687" s="55">
        <f>IF(AND(('Data Exhibit-2'!$M687&gt;0),('Data Exhibit-2'!$H687&lt;30)),1,0)</f>
        <v>0</v>
      </c>
      <c r="O687" s="55">
        <f>'Data Exhibit-2'!$N687*'Data Exhibit-2'!$L687</f>
        <v>0</v>
      </c>
    </row>
    <row r="688" ht="12.0" customHeight="1">
      <c r="A688" s="53">
        <v>26011.988862279544</v>
      </c>
      <c r="B688" s="54">
        <v>18.949046069999998</v>
      </c>
      <c r="C688" s="54">
        <v>60.10180921990666</v>
      </c>
      <c r="D688" s="55">
        <v>10.0</v>
      </c>
      <c r="E688" s="56">
        <v>-0.1</v>
      </c>
      <c r="F688" s="55">
        <v>1.0</v>
      </c>
      <c r="G688" s="55">
        <v>1.6</v>
      </c>
      <c r="H688" s="55">
        <v>5.0</v>
      </c>
      <c r="I688" s="57"/>
      <c r="J688" s="55">
        <f>('Data Exhibit-2'!$D688+'Data Exhibit-2'!$D688*'Data Exhibit-2'!$E688)*'Data Exhibit-2'!$G688</f>
        <v>14.4</v>
      </c>
      <c r="K688" s="55">
        <f>MAX(0,('Data Exhibit-2'!$B688*J688-'Data Exhibit-2'!$C688)/'Data Exhibit-2'!$B688)</f>
        <v>11.2282409</v>
      </c>
      <c r="L688" s="55">
        <f>MAX(0,'Data Exhibit-2'!$C688-'Data Exhibit-2'!$B688*'Data Exhibit-2'!$J688)</f>
        <v>0</v>
      </c>
      <c r="M688" s="54">
        <f>'Data Exhibit-2'!$L688/'Data Exhibit-2'!$B688</f>
        <v>0</v>
      </c>
      <c r="N688" s="55">
        <f>IF(AND(('Data Exhibit-2'!$M688&gt;0),('Data Exhibit-2'!$H688&lt;30)),1,0)</f>
        <v>0</v>
      </c>
      <c r="O688" s="55">
        <f>'Data Exhibit-2'!$N688*'Data Exhibit-2'!$L688</f>
        <v>0</v>
      </c>
    </row>
    <row r="689" ht="12.0" customHeight="1">
      <c r="A689" s="53">
        <v>62746.011882235616</v>
      </c>
      <c r="B689" s="54">
        <v>13.638504359999997</v>
      </c>
      <c r="C689" s="54">
        <v>53.69013349610768</v>
      </c>
      <c r="D689" s="55">
        <v>26.0</v>
      </c>
      <c r="E689" s="56">
        <v>1.5</v>
      </c>
      <c r="F689" s="55">
        <v>1.0</v>
      </c>
      <c r="G689" s="55">
        <v>1.24</v>
      </c>
      <c r="H689" s="55">
        <v>3.0</v>
      </c>
      <c r="I689" s="57"/>
      <c r="J689" s="55">
        <f>('Data Exhibit-2'!$D689+'Data Exhibit-2'!$D689*'Data Exhibit-2'!$E689)*'Data Exhibit-2'!$G689</f>
        <v>80.6</v>
      </c>
      <c r="K689" s="55">
        <f>MAX(0,('Data Exhibit-2'!$B689*J689-'Data Exhibit-2'!$C689)/'Data Exhibit-2'!$B689)</f>
        <v>76.66334155</v>
      </c>
      <c r="L689" s="55">
        <f>MAX(0,'Data Exhibit-2'!$C689-'Data Exhibit-2'!$B689*'Data Exhibit-2'!$J689)</f>
        <v>0</v>
      </c>
      <c r="M689" s="54">
        <f>'Data Exhibit-2'!$L689/'Data Exhibit-2'!$B689</f>
        <v>0</v>
      </c>
      <c r="N689" s="55">
        <f>IF(AND(('Data Exhibit-2'!$M689&gt;0),('Data Exhibit-2'!$H689&lt;30)),1,0)</f>
        <v>0</v>
      </c>
      <c r="O689" s="55">
        <f>'Data Exhibit-2'!$N689*'Data Exhibit-2'!$L689</f>
        <v>0</v>
      </c>
    </row>
    <row r="690" ht="12.0" customHeight="1">
      <c r="A690" s="53">
        <v>36000.41445684842</v>
      </c>
      <c r="B690" s="54">
        <v>64.32799999999999</v>
      </c>
      <c r="C690" s="54">
        <v>1564.8283749119998</v>
      </c>
      <c r="D690" s="55">
        <v>34.0</v>
      </c>
      <c r="E690" s="56">
        <v>0.4</v>
      </c>
      <c r="F690" s="55">
        <v>1.0</v>
      </c>
      <c r="G690" s="55">
        <v>1.41</v>
      </c>
      <c r="H690" s="55">
        <v>16.0</v>
      </c>
      <c r="I690" s="57"/>
      <c r="J690" s="55">
        <f>('Data Exhibit-2'!$D690+'Data Exhibit-2'!$D690*'Data Exhibit-2'!$E690)*'Data Exhibit-2'!$G690</f>
        <v>67.116</v>
      </c>
      <c r="K690" s="55">
        <f>MAX(0,('Data Exhibit-2'!$B690*J690-'Data Exhibit-2'!$C690)/'Data Exhibit-2'!$B690)</f>
        <v>42.79022623</v>
      </c>
      <c r="L690" s="55">
        <f>MAX(0,'Data Exhibit-2'!$C690-'Data Exhibit-2'!$B690*'Data Exhibit-2'!$J690)</f>
        <v>0</v>
      </c>
      <c r="M690" s="54">
        <f>'Data Exhibit-2'!$L690/'Data Exhibit-2'!$B690</f>
        <v>0</v>
      </c>
      <c r="N690" s="55">
        <f>IF(AND(('Data Exhibit-2'!$M690&gt;0),('Data Exhibit-2'!$H690&lt;30)),1,0)</f>
        <v>0</v>
      </c>
      <c r="O690" s="55">
        <f>'Data Exhibit-2'!$N690*'Data Exhibit-2'!$L690</f>
        <v>0</v>
      </c>
    </row>
    <row r="691" ht="12.0" customHeight="1">
      <c r="A691" s="53">
        <v>18282.029174928426</v>
      </c>
      <c r="B691" s="54">
        <v>10.018822409999999</v>
      </c>
      <c r="C691" s="54">
        <v>39.25592726470799</v>
      </c>
      <c r="D691" s="55">
        <v>18.0</v>
      </c>
      <c r="E691" s="56">
        <v>0.5</v>
      </c>
      <c r="F691" s="55">
        <v>1.0</v>
      </c>
      <c r="G691" s="55">
        <v>0.25</v>
      </c>
      <c r="H691" s="55">
        <v>16.0</v>
      </c>
      <c r="I691" s="57"/>
      <c r="J691" s="55">
        <f>('Data Exhibit-2'!$D691+'Data Exhibit-2'!$D691*'Data Exhibit-2'!$E691)*'Data Exhibit-2'!$G691</f>
        <v>6.75</v>
      </c>
      <c r="K691" s="55">
        <f>MAX(0,('Data Exhibit-2'!$B691*J691-'Data Exhibit-2'!$C691)/'Data Exhibit-2'!$B691)</f>
        <v>2.831782304</v>
      </c>
      <c r="L691" s="55">
        <f>MAX(0,'Data Exhibit-2'!$C691-'Data Exhibit-2'!$B691*'Data Exhibit-2'!$J691)</f>
        <v>0</v>
      </c>
      <c r="M691" s="54">
        <f>'Data Exhibit-2'!$L691/'Data Exhibit-2'!$B691</f>
        <v>0</v>
      </c>
      <c r="N691" s="55">
        <f>IF(AND(('Data Exhibit-2'!$M691&gt;0),('Data Exhibit-2'!$H691&lt;30)),1,0)</f>
        <v>0</v>
      </c>
      <c r="O691" s="55">
        <f>'Data Exhibit-2'!$N691*'Data Exhibit-2'!$L691</f>
        <v>0</v>
      </c>
    </row>
    <row r="692" ht="12.0" customHeight="1">
      <c r="A692" s="53">
        <v>43920.82601664498</v>
      </c>
      <c r="B692" s="54">
        <v>25.197999999999997</v>
      </c>
      <c r="C692" s="54">
        <v>199.15566659999996</v>
      </c>
      <c r="D692" s="55">
        <v>18.0</v>
      </c>
      <c r="E692" s="56">
        <v>0.8</v>
      </c>
      <c r="F692" s="55">
        <v>1.0</v>
      </c>
      <c r="G692" s="55">
        <v>1.0</v>
      </c>
      <c r="H692" s="55">
        <v>11.0</v>
      </c>
      <c r="I692" s="57"/>
      <c r="J692" s="55">
        <f>('Data Exhibit-2'!$D692+'Data Exhibit-2'!$D692*'Data Exhibit-2'!$E692)*'Data Exhibit-2'!$G692</f>
        <v>32.4</v>
      </c>
      <c r="K692" s="55">
        <f>MAX(0,('Data Exhibit-2'!$B692*J692-'Data Exhibit-2'!$C692)/'Data Exhibit-2'!$B692)</f>
        <v>24.49637008</v>
      </c>
      <c r="L692" s="55">
        <f>MAX(0,'Data Exhibit-2'!$C692-'Data Exhibit-2'!$B692*'Data Exhibit-2'!$J692)</f>
        <v>0</v>
      </c>
      <c r="M692" s="54">
        <f>'Data Exhibit-2'!$L692/'Data Exhibit-2'!$B692</f>
        <v>0</v>
      </c>
      <c r="N692" s="55">
        <f>IF(AND(('Data Exhibit-2'!$M692&gt;0),('Data Exhibit-2'!$H692&lt;30)),1,0)</f>
        <v>0</v>
      </c>
      <c r="O692" s="55">
        <f>'Data Exhibit-2'!$N692*'Data Exhibit-2'!$L692</f>
        <v>0</v>
      </c>
    </row>
    <row r="693" ht="12.0" customHeight="1">
      <c r="A693" s="53">
        <v>80866.55667847936</v>
      </c>
      <c r="B693" s="54">
        <v>8.13345</v>
      </c>
      <c r="C693" s="54">
        <v>49.18992268666667</v>
      </c>
      <c r="D693" s="55">
        <v>26.0</v>
      </c>
      <c r="E693" s="56">
        <v>0.5</v>
      </c>
      <c r="F693" s="55">
        <v>1.0</v>
      </c>
      <c r="G693" s="55">
        <v>0.25</v>
      </c>
      <c r="H693" s="55">
        <v>16.0</v>
      </c>
      <c r="I693" s="57"/>
      <c r="J693" s="55">
        <f>('Data Exhibit-2'!$D693+'Data Exhibit-2'!$D693*'Data Exhibit-2'!$E693)*'Data Exhibit-2'!$G693</f>
        <v>9.75</v>
      </c>
      <c r="K693" s="55">
        <f>MAX(0,('Data Exhibit-2'!$B693*J693-'Data Exhibit-2'!$C693)/'Data Exhibit-2'!$B693)</f>
        <v>3.702145438</v>
      </c>
      <c r="L693" s="55">
        <f>MAX(0,'Data Exhibit-2'!$C693-'Data Exhibit-2'!$B693*'Data Exhibit-2'!$J693)</f>
        <v>0</v>
      </c>
      <c r="M693" s="54">
        <f>'Data Exhibit-2'!$L693/'Data Exhibit-2'!$B693</f>
        <v>0</v>
      </c>
      <c r="N693" s="55">
        <f>IF(AND(('Data Exhibit-2'!$M693&gt;0),('Data Exhibit-2'!$H693&lt;30)),1,0)</f>
        <v>0</v>
      </c>
      <c r="O693" s="55">
        <f>'Data Exhibit-2'!$N693*'Data Exhibit-2'!$L693</f>
        <v>0</v>
      </c>
    </row>
    <row r="694" ht="12.0" customHeight="1">
      <c r="A694" s="53">
        <v>9615.94362545093</v>
      </c>
      <c r="B694" s="54">
        <v>32.78406</v>
      </c>
      <c r="C694" s="54">
        <v>147.42096016266666</v>
      </c>
      <c r="D694" s="55">
        <v>26.0</v>
      </c>
      <c r="E694" s="56">
        <v>0.5</v>
      </c>
      <c r="F694" s="55">
        <v>1.0</v>
      </c>
      <c r="G694" s="55">
        <v>0.25</v>
      </c>
      <c r="H694" s="55">
        <v>16.0</v>
      </c>
      <c r="I694" s="57"/>
      <c r="J694" s="55">
        <f>('Data Exhibit-2'!$D694+'Data Exhibit-2'!$D694*'Data Exhibit-2'!$E694)*'Data Exhibit-2'!$G694</f>
        <v>9.75</v>
      </c>
      <c r="K694" s="55">
        <f>MAX(0,('Data Exhibit-2'!$B694*J694-'Data Exhibit-2'!$C694)/'Data Exhibit-2'!$B694)</f>
        <v>5.253273232</v>
      </c>
      <c r="L694" s="55">
        <f>MAX(0,'Data Exhibit-2'!$C694-'Data Exhibit-2'!$B694*'Data Exhibit-2'!$J694)</f>
        <v>0</v>
      </c>
      <c r="M694" s="54">
        <f>'Data Exhibit-2'!$L694/'Data Exhibit-2'!$B694</f>
        <v>0</v>
      </c>
      <c r="N694" s="55">
        <f>IF(AND(('Data Exhibit-2'!$M694&gt;0),('Data Exhibit-2'!$H694&lt;30)),1,0)</f>
        <v>0</v>
      </c>
      <c r="O694" s="55">
        <f>'Data Exhibit-2'!$N694*'Data Exhibit-2'!$L694</f>
        <v>0</v>
      </c>
    </row>
    <row r="695" ht="12.0" customHeight="1">
      <c r="A695" s="53">
        <v>75533.75393261264</v>
      </c>
      <c r="B695" s="54">
        <v>94.342</v>
      </c>
      <c r="C695" s="54">
        <v>1012.4293455466667</v>
      </c>
      <c r="D695" s="55">
        <v>10.0</v>
      </c>
      <c r="E695" s="56">
        <v>0.4</v>
      </c>
      <c r="F695" s="55">
        <v>1.0</v>
      </c>
      <c r="G695" s="55">
        <v>1.47</v>
      </c>
      <c r="H695" s="55">
        <v>16.0</v>
      </c>
      <c r="I695" s="57"/>
      <c r="J695" s="55">
        <f>('Data Exhibit-2'!$D695+'Data Exhibit-2'!$D695*'Data Exhibit-2'!$E695)*'Data Exhibit-2'!$G695</f>
        <v>20.58</v>
      </c>
      <c r="K695" s="55">
        <f>MAX(0,('Data Exhibit-2'!$B695*J695-'Data Exhibit-2'!$C695)/'Data Exhibit-2'!$B695)</f>
        <v>9.848519371</v>
      </c>
      <c r="L695" s="55">
        <f>MAX(0,'Data Exhibit-2'!$C695-'Data Exhibit-2'!$B695*'Data Exhibit-2'!$J695)</f>
        <v>0</v>
      </c>
      <c r="M695" s="54">
        <f>'Data Exhibit-2'!$L695/'Data Exhibit-2'!$B695</f>
        <v>0</v>
      </c>
      <c r="N695" s="55">
        <f>IF(AND(('Data Exhibit-2'!$M695&gt;0),('Data Exhibit-2'!$H695&lt;30)),1,0)</f>
        <v>0</v>
      </c>
      <c r="O695" s="55">
        <f>'Data Exhibit-2'!$N695*'Data Exhibit-2'!$L695</f>
        <v>0</v>
      </c>
    </row>
    <row r="696" ht="12.0" customHeight="1">
      <c r="A696" s="53">
        <v>12826.95596943878</v>
      </c>
      <c r="B696" s="54">
        <v>3575.7468831799997</v>
      </c>
      <c r="C696" s="54">
        <v>109974.89893768168</v>
      </c>
      <c r="D696" s="55">
        <v>26.0</v>
      </c>
      <c r="E696" s="56">
        <v>-0.6</v>
      </c>
      <c r="F696" s="55">
        <v>0.75</v>
      </c>
      <c r="G696" s="55">
        <v>0.82</v>
      </c>
      <c r="H696" s="55">
        <v>36.0</v>
      </c>
      <c r="I696" s="57"/>
      <c r="J696" s="55">
        <f>('Data Exhibit-2'!$D696+'Data Exhibit-2'!$D696*'Data Exhibit-2'!$E696)*'Data Exhibit-2'!$G696</f>
        <v>8.528</v>
      </c>
      <c r="K696" s="55">
        <f>MAX(0,('Data Exhibit-2'!$B696*J696-'Data Exhibit-2'!$C696)/'Data Exhibit-2'!$B696)</f>
        <v>0</v>
      </c>
      <c r="L696" s="55">
        <f>MAX(0,'Data Exhibit-2'!$C696-'Data Exhibit-2'!$B696*'Data Exhibit-2'!$J696)</f>
        <v>79480.92952</v>
      </c>
      <c r="M696" s="54">
        <f>'Data Exhibit-2'!$L696/'Data Exhibit-2'!$B696</f>
        <v>22.22778404</v>
      </c>
      <c r="N696" s="55">
        <f>IF(AND(('Data Exhibit-2'!$M696&gt;0),('Data Exhibit-2'!$H696&lt;30)),1,0)</f>
        <v>0</v>
      </c>
      <c r="O696" s="55">
        <f>'Data Exhibit-2'!$N696*'Data Exhibit-2'!$L696</f>
        <v>0</v>
      </c>
    </row>
    <row r="697" ht="12.0" customHeight="1">
      <c r="A697" s="53">
        <v>58772.04589772739</v>
      </c>
      <c r="B697" s="54">
        <v>5.963225809999999</v>
      </c>
      <c r="C697" s="54">
        <v>48.016836481366134</v>
      </c>
      <c r="D697" s="55">
        <v>26.0</v>
      </c>
      <c r="E697" s="56">
        <v>0.4</v>
      </c>
      <c r="F697" s="55">
        <v>1.0</v>
      </c>
      <c r="G697" s="55">
        <v>1.44</v>
      </c>
      <c r="H697" s="55">
        <v>5.0</v>
      </c>
      <c r="I697" s="57"/>
      <c r="J697" s="55">
        <f>('Data Exhibit-2'!$D697+'Data Exhibit-2'!$D697*'Data Exhibit-2'!$E697)*'Data Exhibit-2'!$G697</f>
        <v>52.416</v>
      </c>
      <c r="K697" s="55">
        <f>MAX(0,('Data Exhibit-2'!$B697*J697-'Data Exhibit-2'!$C697)/'Data Exhibit-2'!$B697)</f>
        <v>44.36384199</v>
      </c>
      <c r="L697" s="55">
        <f>MAX(0,'Data Exhibit-2'!$C697-'Data Exhibit-2'!$B697*'Data Exhibit-2'!$J697)</f>
        <v>0</v>
      </c>
      <c r="M697" s="54">
        <f>'Data Exhibit-2'!$L697/'Data Exhibit-2'!$B697</f>
        <v>0</v>
      </c>
      <c r="N697" s="55">
        <f>IF(AND(('Data Exhibit-2'!$M697&gt;0),('Data Exhibit-2'!$H697&lt;30)),1,0)</f>
        <v>0</v>
      </c>
      <c r="O697" s="55">
        <f>'Data Exhibit-2'!$N697*'Data Exhibit-2'!$L697</f>
        <v>0</v>
      </c>
    </row>
    <row r="698" ht="12.0" customHeight="1">
      <c r="A698" s="53">
        <v>54644.764414236146</v>
      </c>
      <c r="B698" s="54">
        <v>11.830135059999998</v>
      </c>
      <c r="C698" s="54">
        <v>264.649194635227</v>
      </c>
      <c r="D698" s="55">
        <v>26.0</v>
      </c>
      <c r="E698" s="56">
        <v>0.5</v>
      </c>
      <c r="F698" s="55">
        <v>0.8</v>
      </c>
      <c r="G698" s="55">
        <v>0.91</v>
      </c>
      <c r="H698" s="55">
        <v>22.0</v>
      </c>
      <c r="I698" s="57"/>
      <c r="J698" s="55">
        <f>('Data Exhibit-2'!$D698+'Data Exhibit-2'!$D698*'Data Exhibit-2'!$E698)*'Data Exhibit-2'!$G698</f>
        <v>35.49</v>
      </c>
      <c r="K698" s="55">
        <f>MAX(0,('Data Exhibit-2'!$B698*J698-'Data Exhibit-2'!$C698)/'Data Exhibit-2'!$B698)</f>
        <v>13.11923303</v>
      </c>
      <c r="L698" s="55">
        <f>MAX(0,'Data Exhibit-2'!$C698-'Data Exhibit-2'!$B698*'Data Exhibit-2'!$J698)</f>
        <v>0</v>
      </c>
      <c r="M698" s="54">
        <f>'Data Exhibit-2'!$L698/'Data Exhibit-2'!$B698</f>
        <v>0</v>
      </c>
      <c r="N698" s="55">
        <f>IF(AND(('Data Exhibit-2'!$M698&gt;0),('Data Exhibit-2'!$H698&lt;30)),1,0)</f>
        <v>0</v>
      </c>
      <c r="O698" s="55">
        <f>'Data Exhibit-2'!$N698*'Data Exhibit-2'!$L698</f>
        <v>0</v>
      </c>
    </row>
    <row r="699" ht="12.0" customHeight="1">
      <c r="A699" s="53">
        <v>39482.280930534966</v>
      </c>
      <c r="B699" s="54">
        <v>20.291225709999996</v>
      </c>
      <c r="C699" s="54">
        <v>408.6209872119649</v>
      </c>
      <c r="D699" s="55">
        <v>10.0</v>
      </c>
      <c r="E699" s="56">
        <v>0.8</v>
      </c>
      <c r="F699" s="55">
        <v>1.0</v>
      </c>
      <c r="G699" s="55">
        <v>1.7</v>
      </c>
      <c r="H699" s="55">
        <v>30.0</v>
      </c>
      <c r="I699" s="57"/>
      <c r="J699" s="55">
        <f>('Data Exhibit-2'!$D699+'Data Exhibit-2'!$D699*'Data Exhibit-2'!$E699)*'Data Exhibit-2'!$G699</f>
        <v>30.6</v>
      </c>
      <c r="K699" s="55">
        <f>MAX(0,('Data Exhibit-2'!$B699*J699-'Data Exhibit-2'!$C699)/'Data Exhibit-2'!$B699)</f>
        <v>10.46218314</v>
      </c>
      <c r="L699" s="55">
        <f>MAX(0,'Data Exhibit-2'!$C699-'Data Exhibit-2'!$B699*'Data Exhibit-2'!$J699)</f>
        <v>0</v>
      </c>
      <c r="M699" s="54">
        <f>'Data Exhibit-2'!$L699/'Data Exhibit-2'!$B699</f>
        <v>0</v>
      </c>
      <c r="N699" s="55">
        <f>IF(AND(('Data Exhibit-2'!$M699&gt;0),('Data Exhibit-2'!$H699&lt;30)),1,0)</f>
        <v>0</v>
      </c>
      <c r="O699" s="55">
        <f>'Data Exhibit-2'!$N699*'Data Exhibit-2'!$L699</f>
        <v>0</v>
      </c>
    </row>
    <row r="700" ht="12.0" customHeight="1">
      <c r="A700" s="53">
        <v>67961.41145177961</v>
      </c>
      <c r="B700" s="54">
        <v>141.73512122999998</v>
      </c>
      <c r="C700" s="54">
        <v>4417.453852993754</v>
      </c>
      <c r="D700" s="55">
        <v>34.0</v>
      </c>
      <c r="E700" s="56">
        <v>-0.7</v>
      </c>
      <c r="F700" s="55">
        <v>0.82</v>
      </c>
      <c r="G700" s="55">
        <v>0.86</v>
      </c>
      <c r="H700" s="55">
        <v>27.0</v>
      </c>
      <c r="I700" s="57"/>
      <c r="J700" s="55">
        <f>('Data Exhibit-2'!$D700+'Data Exhibit-2'!$D700*'Data Exhibit-2'!$E700)*'Data Exhibit-2'!$G700</f>
        <v>8.772</v>
      </c>
      <c r="K700" s="55">
        <f>MAX(0,('Data Exhibit-2'!$B700*J700-'Data Exhibit-2'!$C700)/'Data Exhibit-2'!$B700)</f>
        <v>0</v>
      </c>
      <c r="L700" s="55">
        <f>MAX(0,'Data Exhibit-2'!$C700-'Data Exhibit-2'!$B700*'Data Exhibit-2'!$J700)</f>
        <v>3174.15337</v>
      </c>
      <c r="M700" s="54">
        <f>'Data Exhibit-2'!$L700/'Data Exhibit-2'!$B700</f>
        <v>22.39496705</v>
      </c>
      <c r="N700" s="55">
        <f>IF(AND(('Data Exhibit-2'!$M700&gt;0),('Data Exhibit-2'!$H700&lt;30)),1,0)</f>
        <v>1</v>
      </c>
      <c r="O700" s="55">
        <f>'Data Exhibit-2'!$N700*'Data Exhibit-2'!$L700</f>
        <v>3174.15337</v>
      </c>
    </row>
    <row r="701" ht="12.0" customHeight="1">
      <c r="A701" s="53">
        <v>5065.188282986166</v>
      </c>
      <c r="B701" s="54">
        <v>10.018822409999999</v>
      </c>
      <c r="C701" s="54">
        <v>473.67860230447474</v>
      </c>
      <c r="D701" s="55">
        <v>34.0</v>
      </c>
      <c r="E701" s="56">
        <v>1.5</v>
      </c>
      <c r="F701" s="55">
        <v>0.9</v>
      </c>
      <c r="G701" s="55">
        <v>1.62</v>
      </c>
      <c r="H701" s="55">
        <v>21.0</v>
      </c>
      <c r="I701" s="57"/>
      <c r="J701" s="55">
        <f>('Data Exhibit-2'!$D701+'Data Exhibit-2'!$D701*'Data Exhibit-2'!$E701)*'Data Exhibit-2'!$G701</f>
        <v>137.7</v>
      </c>
      <c r="K701" s="55">
        <f>MAX(0,('Data Exhibit-2'!$B701*J701-'Data Exhibit-2'!$C701)/'Data Exhibit-2'!$B701)</f>
        <v>90.42113</v>
      </c>
      <c r="L701" s="55">
        <f>MAX(0,'Data Exhibit-2'!$C701-'Data Exhibit-2'!$B701*'Data Exhibit-2'!$J701)</f>
        <v>0</v>
      </c>
      <c r="M701" s="54">
        <f>'Data Exhibit-2'!$L701/'Data Exhibit-2'!$B701</f>
        <v>0</v>
      </c>
      <c r="N701" s="55">
        <f>IF(AND(('Data Exhibit-2'!$M701&gt;0),('Data Exhibit-2'!$H701&lt;30)),1,0)</f>
        <v>0</v>
      </c>
      <c r="O701" s="55">
        <f>'Data Exhibit-2'!$N701*'Data Exhibit-2'!$L701</f>
        <v>0</v>
      </c>
    </row>
    <row r="702" ht="12.0" customHeight="1">
      <c r="A702" s="53">
        <v>80733.80677229435</v>
      </c>
      <c r="B702" s="54">
        <v>5.2697876</v>
      </c>
      <c r="C702" s="54">
        <v>71.66914526970001</v>
      </c>
      <c r="D702" s="55">
        <v>10.0</v>
      </c>
      <c r="E702" s="56">
        <v>-0.2</v>
      </c>
      <c r="F702" s="55">
        <v>1.0</v>
      </c>
      <c r="G702" s="55">
        <v>1.22</v>
      </c>
      <c r="H702" s="55">
        <v>25.0</v>
      </c>
      <c r="I702" s="57"/>
      <c r="J702" s="55">
        <f>('Data Exhibit-2'!$D702+'Data Exhibit-2'!$D702*'Data Exhibit-2'!$E702)*'Data Exhibit-2'!$G702</f>
        <v>9.76</v>
      </c>
      <c r="K702" s="55">
        <f>MAX(0,('Data Exhibit-2'!$B702*J702-'Data Exhibit-2'!$C702)/'Data Exhibit-2'!$B702)</f>
        <v>0</v>
      </c>
      <c r="L702" s="55">
        <f>MAX(0,'Data Exhibit-2'!$C702-'Data Exhibit-2'!$B702*'Data Exhibit-2'!$J702)</f>
        <v>20.23601829</v>
      </c>
      <c r="M702" s="54">
        <f>'Data Exhibit-2'!$L702/'Data Exhibit-2'!$B702</f>
        <v>3.840006435</v>
      </c>
      <c r="N702" s="55">
        <f>IF(AND(('Data Exhibit-2'!$M702&gt;0),('Data Exhibit-2'!$H702&lt;30)),1,0)</f>
        <v>1</v>
      </c>
      <c r="O702" s="55">
        <f>'Data Exhibit-2'!$N702*'Data Exhibit-2'!$L702</f>
        <v>20.23601829</v>
      </c>
    </row>
    <row r="703" ht="12.0" customHeight="1">
      <c r="A703" s="53">
        <v>61146.718441079276</v>
      </c>
      <c r="B703" s="54">
        <v>7.739999999999999</v>
      </c>
      <c r="C703" s="54">
        <v>36.205361866666664</v>
      </c>
      <c r="D703" s="55">
        <v>10.0</v>
      </c>
      <c r="E703" s="56">
        <v>0.2</v>
      </c>
      <c r="F703" s="55">
        <v>1.0</v>
      </c>
      <c r="G703" s="55">
        <v>1.39</v>
      </c>
      <c r="H703" s="55">
        <v>8.0</v>
      </c>
      <c r="I703" s="57"/>
      <c r="J703" s="55">
        <f>('Data Exhibit-2'!$D703+'Data Exhibit-2'!$D703*'Data Exhibit-2'!$E703)*'Data Exhibit-2'!$G703</f>
        <v>16.68</v>
      </c>
      <c r="K703" s="55">
        <f>MAX(0,('Data Exhibit-2'!$B703*J703-'Data Exhibit-2'!$C703)/'Data Exhibit-2'!$B703)</f>
        <v>12.00230467</v>
      </c>
      <c r="L703" s="55">
        <f>MAX(0,'Data Exhibit-2'!$C703-'Data Exhibit-2'!$B703*'Data Exhibit-2'!$J703)</f>
        <v>0</v>
      </c>
      <c r="M703" s="54">
        <f>'Data Exhibit-2'!$L703/'Data Exhibit-2'!$B703</f>
        <v>0</v>
      </c>
      <c r="N703" s="55">
        <f>IF(AND(('Data Exhibit-2'!$M703&gt;0),('Data Exhibit-2'!$H703&lt;30)),1,0)</f>
        <v>0</v>
      </c>
      <c r="O703" s="55">
        <f>'Data Exhibit-2'!$N703*'Data Exhibit-2'!$L703</f>
        <v>0</v>
      </c>
    </row>
    <row r="704" ht="12.0" customHeight="1">
      <c r="A704" s="53">
        <v>90478.79892710903</v>
      </c>
      <c r="B704" s="54">
        <v>25.412999999999997</v>
      </c>
      <c r="C704" s="54">
        <v>858.5468830986666</v>
      </c>
      <c r="D704" s="55">
        <v>34.0</v>
      </c>
      <c r="E704" s="56">
        <v>0.5</v>
      </c>
      <c r="F704" s="55">
        <v>1.0</v>
      </c>
      <c r="G704" s="55">
        <v>1.33</v>
      </c>
      <c r="H704" s="55">
        <v>16.0</v>
      </c>
      <c r="I704" s="57"/>
      <c r="J704" s="55">
        <f>('Data Exhibit-2'!$D704+'Data Exhibit-2'!$D704*'Data Exhibit-2'!$E704)*'Data Exhibit-2'!$G704</f>
        <v>67.83</v>
      </c>
      <c r="K704" s="55">
        <f>MAX(0,('Data Exhibit-2'!$B704*J704-'Data Exhibit-2'!$C704)/'Data Exhibit-2'!$B704)</f>
        <v>34.04623251</v>
      </c>
      <c r="L704" s="55">
        <f>MAX(0,'Data Exhibit-2'!$C704-'Data Exhibit-2'!$B704*'Data Exhibit-2'!$J704)</f>
        <v>0</v>
      </c>
      <c r="M704" s="54">
        <f>'Data Exhibit-2'!$L704/'Data Exhibit-2'!$B704</f>
        <v>0</v>
      </c>
      <c r="N704" s="55">
        <f>IF(AND(('Data Exhibit-2'!$M704&gt;0),('Data Exhibit-2'!$H704&lt;30)),1,0)</f>
        <v>0</v>
      </c>
      <c r="O704" s="55">
        <f>'Data Exhibit-2'!$N704*'Data Exhibit-2'!$L704</f>
        <v>0</v>
      </c>
    </row>
    <row r="705" ht="12.0" customHeight="1">
      <c r="A705" s="53">
        <v>95932.29196698652</v>
      </c>
      <c r="B705" s="54">
        <v>6.5886492</v>
      </c>
      <c r="C705" s="54">
        <v>31.034130638500006</v>
      </c>
      <c r="D705" s="55">
        <v>50.0</v>
      </c>
      <c r="E705" s="56">
        <v>1.5</v>
      </c>
      <c r="F705" s="55">
        <v>1.0</v>
      </c>
      <c r="G705" s="55">
        <v>0.25</v>
      </c>
      <c r="H705" s="55">
        <v>6.0</v>
      </c>
      <c r="I705" s="57"/>
      <c r="J705" s="55">
        <f>('Data Exhibit-2'!$D705+'Data Exhibit-2'!$D705*'Data Exhibit-2'!$E705)*'Data Exhibit-2'!$G705</f>
        <v>31.25</v>
      </c>
      <c r="K705" s="55">
        <f>MAX(0,('Data Exhibit-2'!$B705*J705-'Data Exhibit-2'!$C705)/'Data Exhibit-2'!$B705)</f>
        <v>26.53975823</v>
      </c>
      <c r="L705" s="55">
        <f>MAX(0,'Data Exhibit-2'!$C705-'Data Exhibit-2'!$B705*'Data Exhibit-2'!$J705)</f>
        <v>0</v>
      </c>
      <c r="M705" s="54">
        <f>'Data Exhibit-2'!$L705/'Data Exhibit-2'!$B705</f>
        <v>0</v>
      </c>
      <c r="N705" s="55">
        <f>IF(AND(('Data Exhibit-2'!$M705&gt;0),('Data Exhibit-2'!$H705&lt;30)),1,0)</f>
        <v>0</v>
      </c>
      <c r="O705" s="55">
        <f>'Data Exhibit-2'!$N705*'Data Exhibit-2'!$L705</f>
        <v>0</v>
      </c>
    </row>
    <row r="706" ht="12.0" customHeight="1">
      <c r="A706" s="53">
        <v>88791.26165123525</v>
      </c>
      <c r="B706" s="54">
        <v>18.49</v>
      </c>
      <c r="C706" s="54">
        <v>400.06604909246084</v>
      </c>
      <c r="D706" s="55">
        <v>18.0</v>
      </c>
      <c r="E706" s="56">
        <v>-0.1</v>
      </c>
      <c r="F706" s="55">
        <v>0.88</v>
      </c>
      <c r="G706" s="55">
        <v>1.9</v>
      </c>
      <c r="H706" s="55">
        <v>16.0</v>
      </c>
      <c r="I706" s="57"/>
      <c r="J706" s="55">
        <f>('Data Exhibit-2'!$D706+'Data Exhibit-2'!$D706*'Data Exhibit-2'!$E706)*'Data Exhibit-2'!$G706</f>
        <v>30.78</v>
      </c>
      <c r="K706" s="55">
        <f>MAX(0,('Data Exhibit-2'!$B706*J706-'Data Exhibit-2'!$C706)/'Data Exhibit-2'!$B706)</f>
        <v>9.143112542</v>
      </c>
      <c r="L706" s="55">
        <f>MAX(0,'Data Exhibit-2'!$C706-'Data Exhibit-2'!$B706*'Data Exhibit-2'!$J706)</f>
        <v>0</v>
      </c>
      <c r="M706" s="54">
        <f>'Data Exhibit-2'!$L706/'Data Exhibit-2'!$B706</f>
        <v>0</v>
      </c>
      <c r="N706" s="55">
        <f>IF(AND(('Data Exhibit-2'!$M706&gt;0),('Data Exhibit-2'!$H706&lt;30)),1,0)</f>
        <v>0</v>
      </c>
      <c r="O706" s="55">
        <f>'Data Exhibit-2'!$N706*'Data Exhibit-2'!$L706</f>
        <v>0</v>
      </c>
    </row>
    <row r="707" ht="12.0" customHeight="1">
      <c r="A707" s="53">
        <v>97384.7596904295</v>
      </c>
      <c r="B707" s="54">
        <v>8.556999999999999</v>
      </c>
      <c r="C707" s="54">
        <v>106.00366036271984</v>
      </c>
      <c r="D707" s="55">
        <v>50.0</v>
      </c>
      <c r="E707" s="56">
        <v>0.4</v>
      </c>
      <c r="F707" s="55">
        <v>0.82</v>
      </c>
      <c r="G707" s="55">
        <v>0.25</v>
      </c>
      <c r="H707" s="55">
        <v>15.0</v>
      </c>
      <c r="I707" s="57"/>
      <c r="J707" s="55">
        <f>('Data Exhibit-2'!$D707+'Data Exhibit-2'!$D707*'Data Exhibit-2'!$E707)*'Data Exhibit-2'!$G707</f>
        <v>17.5</v>
      </c>
      <c r="K707" s="55">
        <f>MAX(0,('Data Exhibit-2'!$B707*J707-'Data Exhibit-2'!$C707)/'Data Exhibit-2'!$B707)</f>
        <v>5.112053247</v>
      </c>
      <c r="L707" s="55">
        <f>MAX(0,'Data Exhibit-2'!$C707-'Data Exhibit-2'!$B707*'Data Exhibit-2'!$J707)</f>
        <v>0</v>
      </c>
      <c r="M707" s="54">
        <f>'Data Exhibit-2'!$L707/'Data Exhibit-2'!$B707</f>
        <v>0</v>
      </c>
      <c r="N707" s="55">
        <f>IF(AND(('Data Exhibit-2'!$M707&gt;0),('Data Exhibit-2'!$H707&lt;30)),1,0)</f>
        <v>0</v>
      </c>
      <c r="O707" s="55">
        <f>'Data Exhibit-2'!$N707*'Data Exhibit-2'!$L707</f>
        <v>0</v>
      </c>
    </row>
    <row r="708" ht="12.0" customHeight="1">
      <c r="A708" s="53">
        <v>44081.15570624448</v>
      </c>
      <c r="B708" s="54">
        <v>20.811999999999998</v>
      </c>
      <c r="C708" s="54">
        <v>179.77121250000005</v>
      </c>
      <c r="D708" s="55">
        <v>50.0</v>
      </c>
      <c r="E708" s="56">
        <v>1.2</v>
      </c>
      <c r="F708" s="55">
        <v>1.0</v>
      </c>
      <c r="G708" s="55">
        <v>0.25</v>
      </c>
      <c r="H708" s="55">
        <v>15.0</v>
      </c>
      <c r="I708" s="57"/>
      <c r="J708" s="55">
        <f>('Data Exhibit-2'!$D708+'Data Exhibit-2'!$D708*'Data Exhibit-2'!$E708)*'Data Exhibit-2'!$G708</f>
        <v>27.5</v>
      </c>
      <c r="K708" s="55">
        <f>MAX(0,('Data Exhibit-2'!$B708*J708-'Data Exhibit-2'!$C708)/'Data Exhibit-2'!$B708)</f>
        <v>18.86213663</v>
      </c>
      <c r="L708" s="55">
        <f>MAX(0,'Data Exhibit-2'!$C708-'Data Exhibit-2'!$B708*'Data Exhibit-2'!$J708)</f>
        <v>0</v>
      </c>
      <c r="M708" s="54">
        <f>'Data Exhibit-2'!$L708/'Data Exhibit-2'!$B708</f>
        <v>0</v>
      </c>
      <c r="N708" s="55">
        <f>IF(AND(('Data Exhibit-2'!$M708&gt;0),('Data Exhibit-2'!$H708&lt;30)),1,0)</f>
        <v>0</v>
      </c>
      <c r="O708" s="55">
        <f>'Data Exhibit-2'!$N708*'Data Exhibit-2'!$L708</f>
        <v>0</v>
      </c>
    </row>
    <row r="709" ht="12.0" customHeight="1">
      <c r="A709" s="53">
        <v>48256.787679290355</v>
      </c>
      <c r="B709" s="54">
        <v>6.418838759999999</v>
      </c>
      <c r="C709" s="54">
        <v>138.14962378661252</v>
      </c>
      <c r="D709" s="55">
        <v>26.0</v>
      </c>
      <c r="E709" s="56">
        <v>1.5</v>
      </c>
      <c r="F709" s="55">
        <v>1.0</v>
      </c>
      <c r="G709" s="55">
        <v>1.8</v>
      </c>
      <c r="H709" s="55">
        <v>11.0</v>
      </c>
      <c r="I709" s="57"/>
      <c r="J709" s="55">
        <f>('Data Exhibit-2'!$D709+'Data Exhibit-2'!$D709*'Data Exhibit-2'!$E709)*'Data Exhibit-2'!$G709</f>
        <v>117</v>
      </c>
      <c r="K709" s="55">
        <f>MAX(0,('Data Exhibit-2'!$B709*J709-'Data Exhibit-2'!$C709)/'Data Exhibit-2'!$B709)</f>
        <v>95.47747405</v>
      </c>
      <c r="L709" s="55">
        <f>MAX(0,'Data Exhibit-2'!$C709-'Data Exhibit-2'!$B709*'Data Exhibit-2'!$J709)</f>
        <v>0</v>
      </c>
      <c r="M709" s="54">
        <f>'Data Exhibit-2'!$L709/'Data Exhibit-2'!$B709</f>
        <v>0</v>
      </c>
      <c r="N709" s="55">
        <f>IF(AND(('Data Exhibit-2'!$M709&gt;0),('Data Exhibit-2'!$H709&lt;30)),1,0)</f>
        <v>0</v>
      </c>
      <c r="O709" s="55">
        <f>'Data Exhibit-2'!$N709*'Data Exhibit-2'!$L709</f>
        <v>0</v>
      </c>
    </row>
    <row r="710" ht="12.0" customHeight="1">
      <c r="A710" s="53">
        <v>36569.78260785982</v>
      </c>
      <c r="B710" s="54">
        <v>6.6571396</v>
      </c>
      <c r="C710" s="54">
        <v>6.246190985100001</v>
      </c>
      <c r="D710" s="55">
        <v>10.0</v>
      </c>
      <c r="E710" s="56">
        <v>0.8</v>
      </c>
      <c r="F710" s="55">
        <v>1.0</v>
      </c>
      <c r="G710" s="55">
        <v>0.25</v>
      </c>
      <c r="H710" s="55">
        <v>6.0</v>
      </c>
      <c r="I710" s="57"/>
      <c r="J710" s="55">
        <f>('Data Exhibit-2'!$D710+'Data Exhibit-2'!$D710*'Data Exhibit-2'!$E710)*'Data Exhibit-2'!$G710</f>
        <v>4.5</v>
      </c>
      <c r="K710" s="55">
        <f>MAX(0,('Data Exhibit-2'!$B710*J710-'Data Exhibit-2'!$C710)/'Data Exhibit-2'!$B710)</f>
        <v>3.561730509</v>
      </c>
      <c r="L710" s="55">
        <f>MAX(0,'Data Exhibit-2'!$C710-'Data Exhibit-2'!$B710*'Data Exhibit-2'!$J710)</f>
        <v>0</v>
      </c>
      <c r="M710" s="54">
        <f>'Data Exhibit-2'!$L710/'Data Exhibit-2'!$B710</f>
        <v>0</v>
      </c>
      <c r="N710" s="55">
        <f>IF(AND(('Data Exhibit-2'!$M710&gt;0),('Data Exhibit-2'!$H710&lt;30)),1,0)</f>
        <v>0</v>
      </c>
      <c r="O710" s="55">
        <f>'Data Exhibit-2'!$N710*'Data Exhibit-2'!$L710</f>
        <v>0</v>
      </c>
    </row>
    <row r="711" ht="12.0" customHeight="1">
      <c r="A711" s="53">
        <v>84269.5727684594</v>
      </c>
      <c r="B711" s="54">
        <v>9.036879999999998</v>
      </c>
      <c r="C711" s="54">
        <v>56.80305803437061</v>
      </c>
      <c r="D711" s="55">
        <v>18.0</v>
      </c>
      <c r="E711" s="56">
        <v>0.8</v>
      </c>
      <c r="F711" s="55">
        <v>0.75</v>
      </c>
      <c r="G711" s="55">
        <v>1.38</v>
      </c>
      <c r="H711" s="55">
        <v>6.0</v>
      </c>
      <c r="I711" s="57"/>
      <c r="J711" s="55">
        <f>('Data Exhibit-2'!$D711+'Data Exhibit-2'!$D711*'Data Exhibit-2'!$E711)*'Data Exhibit-2'!$G711</f>
        <v>44.712</v>
      </c>
      <c r="K711" s="55">
        <f>MAX(0,('Data Exhibit-2'!$B711*J711-'Data Exhibit-2'!$C711)/'Data Exhibit-2'!$B711)</f>
        <v>38.42630648</v>
      </c>
      <c r="L711" s="55">
        <f>MAX(0,'Data Exhibit-2'!$C711-'Data Exhibit-2'!$B711*'Data Exhibit-2'!$J711)</f>
        <v>0</v>
      </c>
      <c r="M711" s="54">
        <f>'Data Exhibit-2'!$L711/'Data Exhibit-2'!$B711</f>
        <v>0</v>
      </c>
      <c r="N711" s="55">
        <f>IF(AND(('Data Exhibit-2'!$M711&gt;0),('Data Exhibit-2'!$H711&lt;30)),1,0)</f>
        <v>0</v>
      </c>
      <c r="O711" s="55">
        <f>'Data Exhibit-2'!$N711*'Data Exhibit-2'!$L711</f>
        <v>0</v>
      </c>
    </row>
    <row r="712" ht="12.0" customHeight="1">
      <c r="A712" s="53">
        <v>5146.411326691636</v>
      </c>
      <c r="B712" s="54">
        <v>8.427999999999999</v>
      </c>
      <c r="C712" s="54">
        <v>160.42346496</v>
      </c>
      <c r="D712" s="55">
        <v>18.0</v>
      </c>
      <c r="E712" s="56">
        <v>-0.7</v>
      </c>
      <c r="F712" s="55">
        <v>1.0</v>
      </c>
      <c r="G712" s="55">
        <v>1.6</v>
      </c>
      <c r="H712" s="55">
        <v>16.0</v>
      </c>
      <c r="I712" s="57"/>
      <c r="J712" s="55">
        <f>('Data Exhibit-2'!$D712+'Data Exhibit-2'!$D712*'Data Exhibit-2'!$E712)*'Data Exhibit-2'!$G712</f>
        <v>8.64</v>
      </c>
      <c r="K712" s="55">
        <f>MAX(0,('Data Exhibit-2'!$B712*J712-'Data Exhibit-2'!$C712)/'Data Exhibit-2'!$B712)</f>
        <v>0</v>
      </c>
      <c r="L712" s="55">
        <f>MAX(0,'Data Exhibit-2'!$C712-'Data Exhibit-2'!$B712*'Data Exhibit-2'!$J712)</f>
        <v>87.60554496</v>
      </c>
      <c r="M712" s="54">
        <f>'Data Exhibit-2'!$L712/'Data Exhibit-2'!$B712</f>
        <v>10.39458293</v>
      </c>
      <c r="N712" s="55">
        <f>IF(AND(('Data Exhibit-2'!$M712&gt;0),('Data Exhibit-2'!$H712&lt;30)),1,0)</f>
        <v>1</v>
      </c>
      <c r="O712" s="55">
        <f>'Data Exhibit-2'!$N712*'Data Exhibit-2'!$L712</f>
        <v>87.60554496</v>
      </c>
    </row>
    <row r="713" ht="12.0" customHeight="1">
      <c r="A713" s="53">
        <v>31118.553383577007</v>
      </c>
      <c r="B713" s="54">
        <v>5.411296299999999</v>
      </c>
      <c r="C713" s="54">
        <v>32.074826780865</v>
      </c>
      <c r="D713" s="55">
        <v>58.0</v>
      </c>
      <c r="E713" s="56">
        <v>-0.4</v>
      </c>
      <c r="F713" s="55">
        <v>1.0</v>
      </c>
      <c r="G713" s="55">
        <v>0.25</v>
      </c>
      <c r="H713" s="55">
        <v>6.0</v>
      </c>
      <c r="I713" s="57"/>
      <c r="J713" s="55">
        <f>('Data Exhibit-2'!$D713+'Data Exhibit-2'!$D713*'Data Exhibit-2'!$E713)*'Data Exhibit-2'!$G713</f>
        <v>8.7</v>
      </c>
      <c r="K713" s="55">
        <f>MAX(0,('Data Exhibit-2'!$B713*J713-'Data Exhibit-2'!$C713)/'Data Exhibit-2'!$B713)</f>
        <v>2.7726168</v>
      </c>
      <c r="L713" s="55">
        <f>MAX(0,'Data Exhibit-2'!$C713-'Data Exhibit-2'!$B713*'Data Exhibit-2'!$J713)</f>
        <v>0</v>
      </c>
      <c r="M713" s="54">
        <f>'Data Exhibit-2'!$L713/'Data Exhibit-2'!$B713</f>
        <v>0</v>
      </c>
      <c r="N713" s="55">
        <f>IF(AND(('Data Exhibit-2'!$M713&gt;0),('Data Exhibit-2'!$H713&lt;30)),1,0)</f>
        <v>0</v>
      </c>
      <c r="O713" s="55">
        <f>'Data Exhibit-2'!$N713*'Data Exhibit-2'!$L713</f>
        <v>0</v>
      </c>
    </row>
    <row r="714" ht="12.0" customHeight="1">
      <c r="A714" s="53">
        <v>37528.55824065312</v>
      </c>
      <c r="B714" s="54">
        <v>14.920018739999998</v>
      </c>
      <c r="C714" s="54">
        <v>524.6251491581634</v>
      </c>
      <c r="D714" s="55">
        <v>26.0</v>
      </c>
      <c r="E714" s="56">
        <v>0.2</v>
      </c>
      <c r="F714" s="55">
        <v>1.0</v>
      </c>
      <c r="G714" s="55">
        <v>1.19</v>
      </c>
      <c r="H714" s="55">
        <v>28.0</v>
      </c>
      <c r="I714" s="57"/>
      <c r="J714" s="55">
        <f>('Data Exhibit-2'!$D714+'Data Exhibit-2'!$D714*'Data Exhibit-2'!$E714)*'Data Exhibit-2'!$G714</f>
        <v>37.128</v>
      </c>
      <c r="K714" s="55">
        <f>MAX(0,('Data Exhibit-2'!$B714*J714-'Data Exhibit-2'!$C714)/'Data Exhibit-2'!$B714)</f>
        <v>1.965500656</v>
      </c>
      <c r="L714" s="55">
        <f>MAX(0,'Data Exhibit-2'!$C714-'Data Exhibit-2'!$B714*'Data Exhibit-2'!$J714)</f>
        <v>0</v>
      </c>
      <c r="M714" s="54">
        <f>'Data Exhibit-2'!$L714/'Data Exhibit-2'!$B714</f>
        <v>0</v>
      </c>
      <c r="N714" s="55">
        <f>IF(AND(('Data Exhibit-2'!$M714&gt;0),('Data Exhibit-2'!$H714&lt;30)),1,0)</f>
        <v>0</v>
      </c>
      <c r="O714" s="55">
        <f>'Data Exhibit-2'!$N714*'Data Exhibit-2'!$L714</f>
        <v>0</v>
      </c>
    </row>
    <row r="715" ht="12.0" customHeight="1">
      <c r="A715" s="53">
        <v>47743.741848112644</v>
      </c>
      <c r="B715" s="54">
        <v>26.272999999999996</v>
      </c>
      <c r="C715" s="54">
        <v>1003.2216701173332</v>
      </c>
      <c r="D715" s="55">
        <v>34.0</v>
      </c>
      <c r="E715" s="56">
        <v>-0.2</v>
      </c>
      <c r="F715" s="55">
        <v>1.0</v>
      </c>
      <c r="G715" s="55">
        <v>1.51</v>
      </c>
      <c r="H715" s="55">
        <v>16.0</v>
      </c>
      <c r="I715" s="57"/>
      <c r="J715" s="55">
        <f>('Data Exhibit-2'!$D715+'Data Exhibit-2'!$D715*'Data Exhibit-2'!$E715)*'Data Exhibit-2'!$G715</f>
        <v>41.072</v>
      </c>
      <c r="K715" s="55">
        <f>MAX(0,('Data Exhibit-2'!$B715*J715-'Data Exhibit-2'!$C715)/'Data Exhibit-2'!$B715)</f>
        <v>2.88748852</v>
      </c>
      <c r="L715" s="55">
        <f>MAX(0,'Data Exhibit-2'!$C715-'Data Exhibit-2'!$B715*'Data Exhibit-2'!$J715)</f>
        <v>0</v>
      </c>
      <c r="M715" s="54">
        <f>'Data Exhibit-2'!$L715/'Data Exhibit-2'!$B715</f>
        <v>0</v>
      </c>
      <c r="N715" s="55">
        <f>IF(AND(('Data Exhibit-2'!$M715&gt;0),('Data Exhibit-2'!$H715&lt;30)),1,0)</f>
        <v>0</v>
      </c>
      <c r="O715" s="55">
        <f>'Data Exhibit-2'!$N715*'Data Exhibit-2'!$L715</f>
        <v>0</v>
      </c>
    </row>
    <row r="716" ht="12.0" customHeight="1">
      <c r="A716" s="53">
        <v>64810.32298024147</v>
      </c>
      <c r="B716" s="54">
        <v>79.71167612999999</v>
      </c>
      <c r="C716" s="54">
        <v>3644.8899664993664</v>
      </c>
      <c r="D716" s="55">
        <v>34.0</v>
      </c>
      <c r="E716" s="56">
        <v>1.2</v>
      </c>
      <c r="F716" s="55">
        <v>0.85</v>
      </c>
      <c r="G716" s="55">
        <v>0.95</v>
      </c>
      <c r="H716" s="55">
        <v>36.0</v>
      </c>
      <c r="I716" s="57"/>
      <c r="J716" s="55">
        <f>('Data Exhibit-2'!$D716+'Data Exhibit-2'!$D716*'Data Exhibit-2'!$E716)*'Data Exhibit-2'!$G716</f>
        <v>71.06</v>
      </c>
      <c r="K716" s="55">
        <f>MAX(0,('Data Exhibit-2'!$B716*J716-'Data Exhibit-2'!$C716)/'Data Exhibit-2'!$B716)</f>
        <v>25.33407698</v>
      </c>
      <c r="L716" s="55">
        <f>MAX(0,'Data Exhibit-2'!$C716-'Data Exhibit-2'!$B716*'Data Exhibit-2'!$J716)</f>
        <v>0</v>
      </c>
      <c r="M716" s="54">
        <f>'Data Exhibit-2'!$L716/'Data Exhibit-2'!$B716</f>
        <v>0</v>
      </c>
      <c r="N716" s="55">
        <f>IF(AND(('Data Exhibit-2'!$M716&gt;0),('Data Exhibit-2'!$H716&lt;30)),1,0)</f>
        <v>0</v>
      </c>
      <c r="O716" s="55">
        <f>'Data Exhibit-2'!$N716*'Data Exhibit-2'!$L716</f>
        <v>0</v>
      </c>
    </row>
    <row r="717" ht="12.0" customHeight="1">
      <c r="A717" s="53">
        <v>2080.1253685462484</v>
      </c>
      <c r="B717" s="54">
        <v>9.7244844</v>
      </c>
      <c r="C717" s="54">
        <v>144.45080925143046</v>
      </c>
      <c r="D717" s="55">
        <v>42.0</v>
      </c>
      <c r="E717" s="56">
        <v>1.2</v>
      </c>
      <c r="F717" s="55">
        <v>0.83</v>
      </c>
      <c r="G717" s="55">
        <v>1.42</v>
      </c>
      <c r="H717" s="55">
        <v>6.0</v>
      </c>
      <c r="I717" s="57"/>
      <c r="J717" s="55">
        <f>('Data Exhibit-2'!$D717+'Data Exhibit-2'!$D717*'Data Exhibit-2'!$E717)*'Data Exhibit-2'!$G717</f>
        <v>131.208</v>
      </c>
      <c r="K717" s="55">
        <f>MAX(0,('Data Exhibit-2'!$B717*J717-'Data Exhibit-2'!$C717)/'Data Exhibit-2'!$B717)</f>
        <v>116.3536588</v>
      </c>
      <c r="L717" s="55">
        <f>MAX(0,'Data Exhibit-2'!$C717-'Data Exhibit-2'!$B717*'Data Exhibit-2'!$J717)</f>
        <v>0</v>
      </c>
      <c r="M717" s="54">
        <f>'Data Exhibit-2'!$L717/'Data Exhibit-2'!$B717</f>
        <v>0</v>
      </c>
      <c r="N717" s="55">
        <f>IF(AND(('Data Exhibit-2'!$M717&gt;0),('Data Exhibit-2'!$H717&lt;30)),1,0)</f>
        <v>0</v>
      </c>
      <c r="O717" s="55">
        <f>'Data Exhibit-2'!$N717*'Data Exhibit-2'!$L717</f>
        <v>0</v>
      </c>
    </row>
    <row r="718" ht="12.0" customHeight="1">
      <c r="A718" s="53">
        <v>91056.89356009752</v>
      </c>
      <c r="B718" s="54">
        <v>10.913157909999999</v>
      </c>
      <c r="C718" s="54">
        <v>448.82021052878724</v>
      </c>
      <c r="D718" s="55">
        <v>26.0</v>
      </c>
      <c r="E718" s="56">
        <v>0.8</v>
      </c>
      <c r="F718" s="55">
        <v>1.0</v>
      </c>
      <c r="G718" s="55">
        <v>1.78</v>
      </c>
      <c r="H718" s="55">
        <v>22.0</v>
      </c>
      <c r="I718" s="57"/>
      <c r="J718" s="55">
        <f>('Data Exhibit-2'!$D718+'Data Exhibit-2'!$D718*'Data Exhibit-2'!$E718)*'Data Exhibit-2'!$G718</f>
        <v>83.304</v>
      </c>
      <c r="K718" s="55">
        <f>MAX(0,('Data Exhibit-2'!$B718*J718-'Data Exhibit-2'!$C718)/'Data Exhibit-2'!$B718)</f>
        <v>42.17747968</v>
      </c>
      <c r="L718" s="55">
        <f>MAX(0,'Data Exhibit-2'!$C718-'Data Exhibit-2'!$B718*'Data Exhibit-2'!$J718)</f>
        <v>0</v>
      </c>
      <c r="M718" s="54">
        <f>'Data Exhibit-2'!$L718/'Data Exhibit-2'!$B718</f>
        <v>0</v>
      </c>
      <c r="N718" s="55">
        <f>IF(AND(('Data Exhibit-2'!$M718&gt;0),('Data Exhibit-2'!$H718&lt;30)),1,0)</f>
        <v>0</v>
      </c>
      <c r="O718" s="55">
        <f>'Data Exhibit-2'!$N718*'Data Exhibit-2'!$L718</f>
        <v>0</v>
      </c>
    </row>
    <row r="719" ht="12.0" customHeight="1">
      <c r="A719" s="53">
        <v>24189.224832076183</v>
      </c>
      <c r="B719" s="54">
        <v>32.79786644</v>
      </c>
      <c r="C719" s="54">
        <v>132.85112079545112</v>
      </c>
      <c r="D719" s="55">
        <v>26.0</v>
      </c>
      <c r="E719" s="56">
        <v>1.5</v>
      </c>
      <c r="F719" s="55">
        <v>0.75</v>
      </c>
      <c r="G719" s="55">
        <v>0.74</v>
      </c>
      <c r="H719" s="55">
        <v>5.0</v>
      </c>
      <c r="I719" s="57"/>
      <c r="J719" s="55">
        <f>('Data Exhibit-2'!$D719+'Data Exhibit-2'!$D719*'Data Exhibit-2'!$E719)*'Data Exhibit-2'!$G719</f>
        <v>48.1</v>
      </c>
      <c r="K719" s="55">
        <f>MAX(0,('Data Exhibit-2'!$B719*J719-'Data Exhibit-2'!$C719)/'Data Exhibit-2'!$B719)</f>
        <v>44.04939747</v>
      </c>
      <c r="L719" s="55">
        <f>MAX(0,'Data Exhibit-2'!$C719-'Data Exhibit-2'!$B719*'Data Exhibit-2'!$J719)</f>
        <v>0</v>
      </c>
      <c r="M719" s="54">
        <f>'Data Exhibit-2'!$L719/'Data Exhibit-2'!$B719</f>
        <v>0</v>
      </c>
      <c r="N719" s="55">
        <f>IF(AND(('Data Exhibit-2'!$M719&gt;0),('Data Exhibit-2'!$H719&lt;30)),1,0)</f>
        <v>0</v>
      </c>
      <c r="O719" s="55">
        <f>'Data Exhibit-2'!$N719*'Data Exhibit-2'!$L719</f>
        <v>0</v>
      </c>
    </row>
    <row r="720" ht="12.0" customHeight="1">
      <c r="A720" s="53">
        <v>93217.39909098286</v>
      </c>
      <c r="B720" s="54">
        <v>104.39967075999999</v>
      </c>
      <c r="C720" s="54">
        <v>7635.421065938244</v>
      </c>
      <c r="D720" s="55">
        <v>58.0</v>
      </c>
      <c r="E720" s="56">
        <v>0.2</v>
      </c>
      <c r="F720" s="55">
        <v>0.77</v>
      </c>
      <c r="G720" s="55">
        <v>0.96</v>
      </c>
      <c r="H720" s="55">
        <v>33.0</v>
      </c>
      <c r="I720" s="57"/>
      <c r="J720" s="55">
        <f>('Data Exhibit-2'!$D720+'Data Exhibit-2'!$D720*'Data Exhibit-2'!$E720)*'Data Exhibit-2'!$G720</f>
        <v>66.816</v>
      </c>
      <c r="K720" s="55">
        <f>MAX(0,('Data Exhibit-2'!$B720*J720-'Data Exhibit-2'!$C720)/'Data Exhibit-2'!$B720)</f>
        <v>0</v>
      </c>
      <c r="L720" s="55">
        <f>MAX(0,'Data Exhibit-2'!$C720-'Data Exhibit-2'!$B720*'Data Exhibit-2'!$J720)</f>
        <v>659.8526644</v>
      </c>
      <c r="M720" s="54">
        <f>'Data Exhibit-2'!$L720/'Data Exhibit-2'!$B720</f>
        <v>6.320447753</v>
      </c>
      <c r="N720" s="55">
        <f>IF(AND(('Data Exhibit-2'!$M720&gt;0),('Data Exhibit-2'!$H720&lt;30)),1,0)</f>
        <v>0</v>
      </c>
      <c r="O720" s="55">
        <f>'Data Exhibit-2'!$N720*'Data Exhibit-2'!$L720</f>
        <v>0</v>
      </c>
    </row>
    <row r="721" ht="12.0" customHeight="1">
      <c r="A721" s="53">
        <v>415.6140403599462</v>
      </c>
      <c r="B721" s="54">
        <v>102.99364858999999</v>
      </c>
      <c r="C721" s="54">
        <v>2896.3017456804037</v>
      </c>
      <c r="D721" s="55">
        <v>34.0</v>
      </c>
      <c r="E721" s="56">
        <v>0.5</v>
      </c>
      <c r="F721" s="55">
        <v>1.0</v>
      </c>
      <c r="G721" s="55">
        <v>0.82</v>
      </c>
      <c r="H721" s="55">
        <v>26.0</v>
      </c>
      <c r="I721" s="57"/>
      <c r="J721" s="55">
        <f>('Data Exhibit-2'!$D721+'Data Exhibit-2'!$D721*'Data Exhibit-2'!$E721)*'Data Exhibit-2'!$G721</f>
        <v>41.82</v>
      </c>
      <c r="K721" s="55">
        <f>MAX(0,('Data Exhibit-2'!$B721*J721-'Data Exhibit-2'!$C721)/'Data Exhibit-2'!$B721)</f>
        <v>13.69883151</v>
      </c>
      <c r="L721" s="55">
        <f>MAX(0,'Data Exhibit-2'!$C721-'Data Exhibit-2'!$B721*'Data Exhibit-2'!$J721)</f>
        <v>0</v>
      </c>
      <c r="M721" s="54">
        <f>'Data Exhibit-2'!$L721/'Data Exhibit-2'!$B721</f>
        <v>0</v>
      </c>
      <c r="N721" s="55">
        <f>IF(AND(('Data Exhibit-2'!$M721&gt;0),('Data Exhibit-2'!$H721&lt;30)),1,0)</f>
        <v>0</v>
      </c>
      <c r="O721" s="55">
        <f>'Data Exhibit-2'!$N721*'Data Exhibit-2'!$L721</f>
        <v>0</v>
      </c>
    </row>
    <row r="722" ht="12.0" customHeight="1">
      <c r="A722" s="53">
        <v>39377.98910582532</v>
      </c>
      <c r="B722" s="54">
        <v>13.76687828</v>
      </c>
      <c r="C722" s="54">
        <v>504.86877409288314</v>
      </c>
      <c r="D722" s="55">
        <v>42.0</v>
      </c>
      <c r="E722" s="56">
        <v>1.2</v>
      </c>
      <c r="F722" s="55">
        <v>1.0</v>
      </c>
      <c r="G722" s="55">
        <v>0.8</v>
      </c>
      <c r="H722" s="55">
        <v>26.0</v>
      </c>
      <c r="I722" s="57"/>
      <c r="J722" s="55">
        <f>('Data Exhibit-2'!$D722+'Data Exhibit-2'!$D722*'Data Exhibit-2'!$E722)*'Data Exhibit-2'!$G722</f>
        <v>73.92</v>
      </c>
      <c r="K722" s="55">
        <f>MAX(0,('Data Exhibit-2'!$B722*J722-'Data Exhibit-2'!$C722)/'Data Exhibit-2'!$B722)</f>
        <v>37.24728714</v>
      </c>
      <c r="L722" s="55">
        <f>MAX(0,'Data Exhibit-2'!$C722-'Data Exhibit-2'!$B722*'Data Exhibit-2'!$J722)</f>
        <v>0</v>
      </c>
      <c r="M722" s="54">
        <f>'Data Exhibit-2'!$L722/'Data Exhibit-2'!$B722</f>
        <v>0</v>
      </c>
      <c r="N722" s="55">
        <f>IF(AND(('Data Exhibit-2'!$M722&gt;0),('Data Exhibit-2'!$H722&lt;30)),1,0)</f>
        <v>0</v>
      </c>
      <c r="O722" s="55">
        <f>'Data Exhibit-2'!$N722*'Data Exhibit-2'!$L722</f>
        <v>0</v>
      </c>
    </row>
    <row r="723" ht="12.0" customHeight="1">
      <c r="A723" s="53">
        <v>34249.81367826604</v>
      </c>
      <c r="B723" s="54">
        <v>210.56847890999995</v>
      </c>
      <c r="C723" s="54">
        <v>168.70695722479059</v>
      </c>
      <c r="D723" s="55">
        <v>34.0</v>
      </c>
      <c r="E723" s="56">
        <v>-0.4</v>
      </c>
      <c r="F723" s="55">
        <v>1.0</v>
      </c>
      <c r="G723" s="55">
        <v>0.2</v>
      </c>
      <c r="H723" s="55">
        <v>3.0</v>
      </c>
      <c r="I723" s="57"/>
      <c r="J723" s="55">
        <f>('Data Exhibit-2'!$D723+'Data Exhibit-2'!$D723*'Data Exhibit-2'!$E723)*'Data Exhibit-2'!$G723</f>
        <v>4.08</v>
      </c>
      <c r="K723" s="55">
        <f>MAX(0,('Data Exhibit-2'!$B723*J723-'Data Exhibit-2'!$C723)/'Data Exhibit-2'!$B723)</f>
        <v>3.278802413</v>
      </c>
      <c r="L723" s="55">
        <f>MAX(0,'Data Exhibit-2'!$C723-'Data Exhibit-2'!$B723*'Data Exhibit-2'!$J723)</f>
        <v>0</v>
      </c>
      <c r="M723" s="54">
        <f>'Data Exhibit-2'!$L723/'Data Exhibit-2'!$B723</f>
        <v>0</v>
      </c>
      <c r="N723" s="55">
        <f>IF(AND(('Data Exhibit-2'!$M723&gt;0),('Data Exhibit-2'!$H723&lt;30)),1,0)</f>
        <v>0</v>
      </c>
      <c r="O723" s="55">
        <f>'Data Exhibit-2'!$N723*'Data Exhibit-2'!$L723</f>
        <v>0</v>
      </c>
    </row>
    <row r="724" ht="12.0" customHeight="1">
      <c r="A724" s="53">
        <v>62442.85335800267</v>
      </c>
      <c r="B724" s="54">
        <v>99.63537998</v>
      </c>
      <c r="C724" s="54">
        <v>11772.215581791535</v>
      </c>
      <c r="D724" s="55">
        <v>50.0</v>
      </c>
      <c r="E724" s="56">
        <v>-0.1</v>
      </c>
      <c r="F724" s="55">
        <v>0.74</v>
      </c>
      <c r="G724" s="55">
        <v>1.84</v>
      </c>
      <c r="H724" s="55">
        <v>33.0</v>
      </c>
      <c r="I724" s="57"/>
      <c r="J724" s="55">
        <f>('Data Exhibit-2'!$D724+'Data Exhibit-2'!$D724*'Data Exhibit-2'!$E724)*'Data Exhibit-2'!$G724</f>
        <v>82.8</v>
      </c>
      <c r="K724" s="55">
        <f>MAX(0,('Data Exhibit-2'!$B724*J724-'Data Exhibit-2'!$C724)/'Data Exhibit-2'!$B724)</f>
        <v>0</v>
      </c>
      <c r="L724" s="55">
        <f>MAX(0,'Data Exhibit-2'!$C724-'Data Exhibit-2'!$B724*'Data Exhibit-2'!$J724)</f>
        <v>3522.406119</v>
      </c>
      <c r="M724" s="54">
        <f>'Data Exhibit-2'!$L724/'Data Exhibit-2'!$B724</f>
        <v>35.35296518</v>
      </c>
      <c r="N724" s="55">
        <f>IF(AND(('Data Exhibit-2'!$M724&gt;0),('Data Exhibit-2'!$H724&lt;30)),1,0)</f>
        <v>0</v>
      </c>
      <c r="O724" s="55">
        <f>'Data Exhibit-2'!$N724*'Data Exhibit-2'!$L724</f>
        <v>0</v>
      </c>
    </row>
    <row r="725" ht="12.0" customHeight="1">
      <c r="A725" s="53">
        <v>4614.8385364298665</v>
      </c>
      <c r="B725" s="54">
        <v>10.14843</v>
      </c>
      <c r="C725" s="54">
        <v>95.58529913386667</v>
      </c>
      <c r="D725" s="55">
        <v>34.0</v>
      </c>
      <c r="E725" s="56">
        <v>-0.1</v>
      </c>
      <c r="F725" s="55">
        <v>1.0</v>
      </c>
      <c r="G725" s="55">
        <v>0.8</v>
      </c>
      <c r="H725" s="55">
        <v>8.0</v>
      </c>
      <c r="I725" s="57"/>
      <c r="J725" s="55">
        <f>('Data Exhibit-2'!$D725+'Data Exhibit-2'!$D725*'Data Exhibit-2'!$E725)*'Data Exhibit-2'!$G725</f>
        <v>24.48</v>
      </c>
      <c r="K725" s="55">
        <f>MAX(0,('Data Exhibit-2'!$B725*J725-'Data Exhibit-2'!$C725)/'Data Exhibit-2'!$B725)</f>
        <v>15.06127226</v>
      </c>
      <c r="L725" s="55">
        <f>MAX(0,'Data Exhibit-2'!$C725-'Data Exhibit-2'!$B725*'Data Exhibit-2'!$J725)</f>
        <v>0</v>
      </c>
      <c r="M725" s="54">
        <f>'Data Exhibit-2'!$L725/'Data Exhibit-2'!$B725</f>
        <v>0</v>
      </c>
      <c r="N725" s="55">
        <f>IF(AND(('Data Exhibit-2'!$M725&gt;0),('Data Exhibit-2'!$H725&lt;30)),1,0)</f>
        <v>0</v>
      </c>
      <c r="O725" s="55">
        <f>'Data Exhibit-2'!$N725*'Data Exhibit-2'!$L725</f>
        <v>0</v>
      </c>
    </row>
    <row r="726" ht="12.0" customHeight="1">
      <c r="A726" s="53">
        <v>7222.372289504719</v>
      </c>
      <c r="B726" s="54">
        <v>8.34329</v>
      </c>
      <c r="C726" s="54">
        <v>80.5345713216</v>
      </c>
      <c r="D726" s="55">
        <v>34.0</v>
      </c>
      <c r="E726" s="56">
        <v>1.5</v>
      </c>
      <c r="F726" s="55">
        <v>1.0</v>
      </c>
      <c r="G726" s="55">
        <v>0.8</v>
      </c>
      <c r="H726" s="55">
        <v>8.0</v>
      </c>
      <c r="I726" s="57"/>
      <c r="J726" s="55">
        <f>('Data Exhibit-2'!$D726+'Data Exhibit-2'!$D726*'Data Exhibit-2'!$E726)*'Data Exhibit-2'!$G726</f>
        <v>68</v>
      </c>
      <c r="K726" s="55">
        <f>MAX(0,('Data Exhibit-2'!$B726*J726-'Data Exhibit-2'!$C726)/'Data Exhibit-2'!$B726)</f>
        <v>58.34738439</v>
      </c>
      <c r="L726" s="55">
        <f>MAX(0,'Data Exhibit-2'!$C726-'Data Exhibit-2'!$B726*'Data Exhibit-2'!$J726)</f>
        <v>0</v>
      </c>
      <c r="M726" s="54">
        <f>'Data Exhibit-2'!$L726/'Data Exhibit-2'!$B726</f>
        <v>0</v>
      </c>
      <c r="N726" s="55">
        <f>IF(AND(('Data Exhibit-2'!$M726&gt;0),('Data Exhibit-2'!$H726&lt;30)),1,0)</f>
        <v>0</v>
      </c>
      <c r="O726" s="55">
        <f>'Data Exhibit-2'!$N726*'Data Exhibit-2'!$L726</f>
        <v>0</v>
      </c>
    </row>
    <row r="727" ht="12.0" customHeight="1">
      <c r="A727" s="53">
        <v>14387.294665886318</v>
      </c>
      <c r="B727" s="54">
        <v>9.20458</v>
      </c>
      <c r="C727" s="54">
        <v>88.19988021960107</v>
      </c>
      <c r="D727" s="55">
        <v>34.0</v>
      </c>
      <c r="E727" s="56">
        <v>0.2</v>
      </c>
      <c r="F727" s="55">
        <v>0.91</v>
      </c>
      <c r="G727" s="55">
        <v>0.8</v>
      </c>
      <c r="H727" s="55">
        <v>8.0</v>
      </c>
      <c r="I727" s="57"/>
      <c r="J727" s="55">
        <f>('Data Exhibit-2'!$D727+'Data Exhibit-2'!$D727*'Data Exhibit-2'!$E727)*'Data Exhibit-2'!$G727</f>
        <v>32.64</v>
      </c>
      <c r="K727" s="55">
        <f>MAX(0,('Data Exhibit-2'!$B727*J727-'Data Exhibit-2'!$C727)/'Data Exhibit-2'!$B727)</f>
        <v>23.05782675</v>
      </c>
      <c r="L727" s="55">
        <f>MAX(0,'Data Exhibit-2'!$C727-'Data Exhibit-2'!$B727*'Data Exhibit-2'!$J727)</f>
        <v>0</v>
      </c>
      <c r="M727" s="54">
        <f>'Data Exhibit-2'!$L727/'Data Exhibit-2'!$B727</f>
        <v>0</v>
      </c>
      <c r="N727" s="55">
        <f>IF(AND(('Data Exhibit-2'!$M727&gt;0),('Data Exhibit-2'!$H727&lt;30)),1,0)</f>
        <v>0</v>
      </c>
      <c r="O727" s="55">
        <f>'Data Exhibit-2'!$N727*'Data Exhibit-2'!$L727</f>
        <v>0</v>
      </c>
    </row>
    <row r="728" ht="12.0" customHeight="1">
      <c r="A728" s="53">
        <v>472.5036415365036</v>
      </c>
      <c r="B728" s="54">
        <v>6.726059999999999</v>
      </c>
      <c r="C728" s="54">
        <v>67.05058196906667</v>
      </c>
      <c r="D728" s="55">
        <v>34.0</v>
      </c>
      <c r="E728" s="56">
        <v>0.2</v>
      </c>
      <c r="F728" s="55">
        <v>1.0</v>
      </c>
      <c r="G728" s="55">
        <v>0.8</v>
      </c>
      <c r="H728" s="55">
        <v>8.0</v>
      </c>
      <c r="I728" s="57"/>
      <c r="J728" s="55">
        <f>('Data Exhibit-2'!$D728+'Data Exhibit-2'!$D728*'Data Exhibit-2'!$E728)*'Data Exhibit-2'!$G728</f>
        <v>32.64</v>
      </c>
      <c r="K728" s="55">
        <f>MAX(0,('Data Exhibit-2'!$B728*J728-'Data Exhibit-2'!$C728)/'Data Exhibit-2'!$B728)</f>
        <v>22.67122453</v>
      </c>
      <c r="L728" s="55">
        <f>MAX(0,'Data Exhibit-2'!$C728-'Data Exhibit-2'!$B728*'Data Exhibit-2'!$J728)</f>
        <v>0</v>
      </c>
      <c r="M728" s="54">
        <f>'Data Exhibit-2'!$L728/'Data Exhibit-2'!$B728</f>
        <v>0</v>
      </c>
      <c r="N728" s="55">
        <f>IF(AND(('Data Exhibit-2'!$M728&gt;0),('Data Exhibit-2'!$H728&lt;30)),1,0)</f>
        <v>0</v>
      </c>
      <c r="O728" s="55">
        <f>'Data Exhibit-2'!$N728*'Data Exhibit-2'!$L728</f>
        <v>0</v>
      </c>
    </row>
    <row r="729" ht="12.0" customHeight="1">
      <c r="A729" s="53">
        <v>99727.35474187841</v>
      </c>
      <c r="B729" s="54">
        <v>8.21558</v>
      </c>
      <c r="C729" s="54">
        <v>79.4697628032</v>
      </c>
      <c r="D729" s="55">
        <v>34.0</v>
      </c>
      <c r="E729" s="56">
        <v>1.2</v>
      </c>
      <c r="F729" s="55">
        <v>1.0</v>
      </c>
      <c r="G729" s="55">
        <v>0.8</v>
      </c>
      <c r="H729" s="55">
        <v>8.0</v>
      </c>
      <c r="I729" s="57"/>
      <c r="J729" s="55">
        <f>('Data Exhibit-2'!$D729+'Data Exhibit-2'!$D729*'Data Exhibit-2'!$E729)*'Data Exhibit-2'!$G729</f>
        <v>59.84</v>
      </c>
      <c r="K729" s="55">
        <f>MAX(0,('Data Exhibit-2'!$B729*J729-'Data Exhibit-2'!$C729)/'Data Exhibit-2'!$B729)</f>
        <v>50.16694432</v>
      </c>
      <c r="L729" s="55">
        <f>MAX(0,'Data Exhibit-2'!$C729-'Data Exhibit-2'!$B729*'Data Exhibit-2'!$J729)</f>
        <v>0</v>
      </c>
      <c r="M729" s="54">
        <f>'Data Exhibit-2'!$L729/'Data Exhibit-2'!$B729</f>
        <v>0</v>
      </c>
      <c r="N729" s="55">
        <f>IF(AND(('Data Exhibit-2'!$M729&gt;0),('Data Exhibit-2'!$H729&lt;30)),1,0)</f>
        <v>0</v>
      </c>
      <c r="O729" s="55">
        <f>'Data Exhibit-2'!$N729*'Data Exhibit-2'!$L729</f>
        <v>0</v>
      </c>
    </row>
    <row r="730" ht="12.0" customHeight="1">
      <c r="A730" s="53">
        <v>24970.734880240543</v>
      </c>
      <c r="B730" s="54">
        <v>5.778339999999999</v>
      </c>
      <c r="C730" s="54">
        <v>59.14877060693334</v>
      </c>
      <c r="D730" s="55">
        <v>34.0</v>
      </c>
      <c r="E730" s="56">
        <v>-0.4</v>
      </c>
      <c r="F730" s="55">
        <v>1.0</v>
      </c>
      <c r="G730" s="55">
        <v>0.8</v>
      </c>
      <c r="H730" s="55">
        <v>8.0</v>
      </c>
      <c r="I730" s="57"/>
      <c r="J730" s="55">
        <f>('Data Exhibit-2'!$D730+'Data Exhibit-2'!$D730*'Data Exhibit-2'!$E730)*'Data Exhibit-2'!$G730</f>
        <v>16.32</v>
      </c>
      <c r="K730" s="55">
        <f>MAX(0,('Data Exhibit-2'!$B730*J730-'Data Exhibit-2'!$C730)/'Data Exhibit-2'!$B730)</f>
        <v>6.083708849</v>
      </c>
      <c r="L730" s="55">
        <f>MAX(0,'Data Exhibit-2'!$C730-'Data Exhibit-2'!$B730*'Data Exhibit-2'!$J730)</f>
        <v>0</v>
      </c>
      <c r="M730" s="54">
        <f>'Data Exhibit-2'!$L730/'Data Exhibit-2'!$B730</f>
        <v>0</v>
      </c>
      <c r="N730" s="55">
        <f>IF(AND(('Data Exhibit-2'!$M730&gt;0),('Data Exhibit-2'!$H730&lt;30)),1,0)</f>
        <v>0</v>
      </c>
      <c r="O730" s="55">
        <f>'Data Exhibit-2'!$N730*'Data Exhibit-2'!$L730</f>
        <v>0</v>
      </c>
    </row>
    <row r="731" ht="12.0" customHeight="1">
      <c r="A731" s="53">
        <v>34368.34818709597</v>
      </c>
      <c r="B731" s="54">
        <v>9.82335</v>
      </c>
      <c r="C731" s="54">
        <v>93.79117432264083</v>
      </c>
      <c r="D731" s="55">
        <v>34.0</v>
      </c>
      <c r="E731" s="56">
        <v>1.2</v>
      </c>
      <c r="F731" s="55">
        <v>0.88</v>
      </c>
      <c r="G731" s="55">
        <v>0.8</v>
      </c>
      <c r="H731" s="55">
        <v>8.0</v>
      </c>
      <c r="I731" s="57"/>
      <c r="J731" s="55">
        <f>('Data Exhibit-2'!$D731+'Data Exhibit-2'!$D731*'Data Exhibit-2'!$E731)*'Data Exhibit-2'!$G731</f>
        <v>59.84</v>
      </c>
      <c r="K731" s="55">
        <f>MAX(0,('Data Exhibit-2'!$B731*J731-'Data Exhibit-2'!$C731)/'Data Exhibit-2'!$B731)</f>
        <v>50.29222105</v>
      </c>
      <c r="L731" s="55">
        <f>MAX(0,'Data Exhibit-2'!$C731-'Data Exhibit-2'!$B731*'Data Exhibit-2'!$J731)</f>
        <v>0</v>
      </c>
      <c r="M731" s="54">
        <f>'Data Exhibit-2'!$L731/'Data Exhibit-2'!$B731</f>
        <v>0</v>
      </c>
      <c r="N731" s="55">
        <f>IF(AND(('Data Exhibit-2'!$M731&gt;0),('Data Exhibit-2'!$H731&lt;30)),1,0)</f>
        <v>0</v>
      </c>
      <c r="O731" s="55">
        <f>'Data Exhibit-2'!$N731*'Data Exhibit-2'!$L731</f>
        <v>0</v>
      </c>
    </row>
    <row r="732" ht="12.0" customHeight="1">
      <c r="A732" s="53">
        <v>73377.32314931677</v>
      </c>
      <c r="B732" s="54">
        <v>8.13431</v>
      </c>
      <c r="C732" s="54">
        <v>78.7921573824</v>
      </c>
      <c r="D732" s="55">
        <v>34.0</v>
      </c>
      <c r="E732" s="56">
        <v>-0.4</v>
      </c>
      <c r="F732" s="55">
        <v>1.0</v>
      </c>
      <c r="G732" s="55">
        <v>0.8</v>
      </c>
      <c r="H732" s="55">
        <v>8.0</v>
      </c>
      <c r="I732" s="57"/>
      <c r="J732" s="55">
        <f>('Data Exhibit-2'!$D732+'Data Exhibit-2'!$D732*'Data Exhibit-2'!$E732)*'Data Exhibit-2'!$G732</f>
        <v>16.32</v>
      </c>
      <c r="K732" s="55">
        <f>MAX(0,('Data Exhibit-2'!$B732*J732-'Data Exhibit-2'!$C732)/'Data Exhibit-2'!$B732)</f>
        <v>6.633602828</v>
      </c>
      <c r="L732" s="55">
        <f>MAX(0,'Data Exhibit-2'!$C732-'Data Exhibit-2'!$B732*'Data Exhibit-2'!$J732)</f>
        <v>0</v>
      </c>
      <c r="M732" s="54">
        <f>'Data Exhibit-2'!$L732/'Data Exhibit-2'!$B732</f>
        <v>0</v>
      </c>
      <c r="N732" s="55">
        <f>IF(AND(('Data Exhibit-2'!$M732&gt;0),('Data Exhibit-2'!$H732&lt;30)),1,0)</f>
        <v>0</v>
      </c>
      <c r="O732" s="55">
        <f>'Data Exhibit-2'!$N732*'Data Exhibit-2'!$L732</f>
        <v>0</v>
      </c>
    </row>
    <row r="733" ht="12.0" customHeight="1">
      <c r="A733" s="53">
        <v>58745.501682822185</v>
      </c>
      <c r="B733" s="54">
        <v>26.35027057</v>
      </c>
      <c r="C733" s="54">
        <v>564.2972015434232</v>
      </c>
      <c r="D733" s="55">
        <v>66.0</v>
      </c>
      <c r="E733" s="56">
        <v>0.4</v>
      </c>
      <c r="F733" s="55">
        <v>0.92</v>
      </c>
      <c r="G733" s="55">
        <v>0.25</v>
      </c>
      <c r="H733" s="55">
        <v>28.0</v>
      </c>
      <c r="I733" s="57"/>
      <c r="J733" s="55">
        <f>('Data Exhibit-2'!$D733+'Data Exhibit-2'!$D733*'Data Exhibit-2'!$E733)*'Data Exhibit-2'!$G733</f>
        <v>23.1</v>
      </c>
      <c r="K733" s="55">
        <f>MAX(0,('Data Exhibit-2'!$B733*J733-'Data Exhibit-2'!$C733)/'Data Exhibit-2'!$B733)</f>
        <v>1.684766329</v>
      </c>
      <c r="L733" s="55">
        <f>MAX(0,'Data Exhibit-2'!$C733-'Data Exhibit-2'!$B733*'Data Exhibit-2'!$J733)</f>
        <v>0</v>
      </c>
      <c r="M733" s="54">
        <f>'Data Exhibit-2'!$L733/'Data Exhibit-2'!$B733</f>
        <v>0</v>
      </c>
      <c r="N733" s="55">
        <f>IF(AND(('Data Exhibit-2'!$M733&gt;0),('Data Exhibit-2'!$H733&lt;30)),1,0)</f>
        <v>0</v>
      </c>
      <c r="O733" s="55">
        <f>'Data Exhibit-2'!$N733*'Data Exhibit-2'!$L733</f>
        <v>0</v>
      </c>
    </row>
    <row r="734" ht="12.0" customHeight="1">
      <c r="A734" s="53">
        <v>82534.17775626047</v>
      </c>
      <c r="B734" s="54">
        <v>11.85311039</v>
      </c>
      <c r="C734" s="54">
        <v>287.9390355847952</v>
      </c>
      <c r="D734" s="55">
        <v>42.0</v>
      </c>
      <c r="E734" s="56">
        <v>0.2</v>
      </c>
      <c r="F734" s="55">
        <v>1.0</v>
      </c>
      <c r="G734" s="55">
        <v>0.63</v>
      </c>
      <c r="H734" s="55">
        <v>21.0</v>
      </c>
      <c r="I734" s="57"/>
      <c r="J734" s="55">
        <f>('Data Exhibit-2'!$D734+'Data Exhibit-2'!$D734*'Data Exhibit-2'!$E734)*'Data Exhibit-2'!$G734</f>
        <v>31.752</v>
      </c>
      <c r="K734" s="55">
        <f>MAX(0,('Data Exhibit-2'!$B734*J734-'Data Exhibit-2'!$C734)/'Data Exhibit-2'!$B734)</f>
        <v>7.459723449</v>
      </c>
      <c r="L734" s="55">
        <f>MAX(0,'Data Exhibit-2'!$C734-'Data Exhibit-2'!$B734*'Data Exhibit-2'!$J734)</f>
        <v>0</v>
      </c>
      <c r="M734" s="54">
        <f>'Data Exhibit-2'!$L734/'Data Exhibit-2'!$B734</f>
        <v>0</v>
      </c>
      <c r="N734" s="55">
        <f>IF(AND(('Data Exhibit-2'!$M734&gt;0),('Data Exhibit-2'!$H734&lt;30)),1,0)</f>
        <v>0</v>
      </c>
      <c r="O734" s="55">
        <f>'Data Exhibit-2'!$N734*'Data Exhibit-2'!$L734</f>
        <v>0</v>
      </c>
    </row>
    <row r="735" ht="12.0" customHeight="1">
      <c r="A735" s="53">
        <v>27828.58878428317</v>
      </c>
      <c r="B735" s="54">
        <v>48.39143718</v>
      </c>
      <c r="C735" s="54">
        <v>1506.5259893164362</v>
      </c>
      <c r="D735" s="55">
        <v>34.0</v>
      </c>
      <c r="E735" s="56">
        <v>-0.1</v>
      </c>
      <c r="F735" s="55">
        <v>1.0</v>
      </c>
      <c r="G735" s="55">
        <v>1.06</v>
      </c>
      <c r="H735" s="55">
        <v>27.0</v>
      </c>
      <c r="I735" s="57"/>
      <c r="J735" s="55">
        <f>('Data Exhibit-2'!$D735+'Data Exhibit-2'!$D735*'Data Exhibit-2'!$E735)*'Data Exhibit-2'!$G735</f>
        <v>32.436</v>
      </c>
      <c r="K735" s="55">
        <f>MAX(0,('Data Exhibit-2'!$B735*J735-'Data Exhibit-2'!$C735)/'Data Exhibit-2'!$B735)</f>
        <v>1.303922155</v>
      </c>
      <c r="L735" s="55">
        <f>MAX(0,'Data Exhibit-2'!$C735-'Data Exhibit-2'!$B735*'Data Exhibit-2'!$J735)</f>
        <v>0</v>
      </c>
      <c r="M735" s="54">
        <f>'Data Exhibit-2'!$L735/'Data Exhibit-2'!$B735</f>
        <v>0</v>
      </c>
      <c r="N735" s="55">
        <f>IF(AND(('Data Exhibit-2'!$M735&gt;0),('Data Exhibit-2'!$H735&lt;30)),1,0)</f>
        <v>0</v>
      </c>
      <c r="O735" s="55">
        <f>'Data Exhibit-2'!$N735*'Data Exhibit-2'!$L735</f>
        <v>0</v>
      </c>
    </row>
    <row r="736" ht="12.0" customHeight="1">
      <c r="A736" s="53">
        <v>59196.26072567504</v>
      </c>
      <c r="B736" s="54">
        <v>14.940249379999997</v>
      </c>
      <c r="C736" s="54">
        <v>264.13287564485626</v>
      </c>
      <c r="D736" s="55">
        <v>34.0</v>
      </c>
      <c r="E736" s="56">
        <v>-0.1</v>
      </c>
      <c r="F736" s="55">
        <v>0.97</v>
      </c>
      <c r="G736" s="55">
        <v>1.06</v>
      </c>
      <c r="H736" s="55">
        <v>12.0</v>
      </c>
      <c r="I736" s="57"/>
      <c r="J736" s="55">
        <f>('Data Exhibit-2'!$D736+'Data Exhibit-2'!$D736*'Data Exhibit-2'!$E736)*'Data Exhibit-2'!$G736</f>
        <v>32.436</v>
      </c>
      <c r="K736" s="55">
        <f>MAX(0,('Data Exhibit-2'!$B736*J736-'Data Exhibit-2'!$C736)/'Data Exhibit-2'!$B736)</f>
        <v>14.75671842</v>
      </c>
      <c r="L736" s="55">
        <f>MAX(0,'Data Exhibit-2'!$C736-'Data Exhibit-2'!$B736*'Data Exhibit-2'!$J736)</f>
        <v>0</v>
      </c>
      <c r="M736" s="54">
        <f>'Data Exhibit-2'!$L736/'Data Exhibit-2'!$B736</f>
        <v>0</v>
      </c>
      <c r="N736" s="55">
        <f>IF(AND(('Data Exhibit-2'!$M736&gt;0),('Data Exhibit-2'!$H736&lt;30)),1,0)</f>
        <v>0</v>
      </c>
      <c r="O736" s="55">
        <f>'Data Exhibit-2'!$N736*'Data Exhibit-2'!$L736</f>
        <v>0</v>
      </c>
    </row>
    <row r="737" ht="12.0" customHeight="1">
      <c r="A737" s="53">
        <v>43035.68841678215</v>
      </c>
      <c r="B737" s="54">
        <v>35.403434669999996</v>
      </c>
      <c r="C737" s="54">
        <v>2621.008670695279</v>
      </c>
      <c r="D737" s="55">
        <v>58.0</v>
      </c>
      <c r="E737" s="56">
        <v>-0.4</v>
      </c>
      <c r="F737" s="55">
        <v>1.0</v>
      </c>
      <c r="G737" s="55">
        <v>1.16</v>
      </c>
      <c r="H737" s="55">
        <v>28.0</v>
      </c>
      <c r="I737" s="57"/>
      <c r="J737" s="55">
        <f>('Data Exhibit-2'!$D737+'Data Exhibit-2'!$D737*'Data Exhibit-2'!$E737)*'Data Exhibit-2'!$G737</f>
        <v>40.368</v>
      </c>
      <c r="K737" s="55">
        <f>MAX(0,('Data Exhibit-2'!$B737*J737-'Data Exhibit-2'!$C737)/'Data Exhibit-2'!$B737)</f>
        <v>0</v>
      </c>
      <c r="L737" s="55">
        <f>MAX(0,'Data Exhibit-2'!$C737-'Data Exhibit-2'!$B737*'Data Exhibit-2'!$J737)</f>
        <v>1191.84282</v>
      </c>
      <c r="M737" s="54">
        <f>'Data Exhibit-2'!$L737/'Data Exhibit-2'!$B737</f>
        <v>33.66460997</v>
      </c>
      <c r="N737" s="55">
        <f>IF(AND(('Data Exhibit-2'!$M737&gt;0),('Data Exhibit-2'!$H737&lt;30)),1,0)</f>
        <v>1</v>
      </c>
      <c r="O737" s="55">
        <f>'Data Exhibit-2'!$N737*'Data Exhibit-2'!$L737</f>
        <v>1191.84282</v>
      </c>
    </row>
    <row r="738" ht="12.0" customHeight="1">
      <c r="A738" s="53">
        <v>83101.39768091761</v>
      </c>
      <c r="B738" s="54">
        <v>73.7915819</v>
      </c>
      <c r="C738" s="54">
        <v>136.32749509238246</v>
      </c>
      <c r="D738" s="55">
        <v>42.0</v>
      </c>
      <c r="E738" s="56">
        <v>0.2</v>
      </c>
      <c r="F738" s="55">
        <v>0.82</v>
      </c>
      <c r="G738" s="55">
        <v>0.53</v>
      </c>
      <c r="H738" s="55">
        <v>2.0</v>
      </c>
      <c r="I738" s="57"/>
      <c r="J738" s="55">
        <f>('Data Exhibit-2'!$D738+'Data Exhibit-2'!$D738*'Data Exhibit-2'!$E738)*'Data Exhibit-2'!$G738</f>
        <v>26.712</v>
      </c>
      <c r="K738" s="55">
        <f>MAX(0,('Data Exhibit-2'!$B738*J738-'Data Exhibit-2'!$C738)/'Data Exhibit-2'!$B738)</f>
        <v>24.86453324</v>
      </c>
      <c r="L738" s="55">
        <f>MAX(0,'Data Exhibit-2'!$C738-'Data Exhibit-2'!$B738*'Data Exhibit-2'!$J738)</f>
        <v>0</v>
      </c>
      <c r="M738" s="54">
        <f>'Data Exhibit-2'!$L738/'Data Exhibit-2'!$B738</f>
        <v>0</v>
      </c>
      <c r="N738" s="55">
        <f>IF(AND(('Data Exhibit-2'!$M738&gt;0),('Data Exhibit-2'!$H738&lt;30)),1,0)</f>
        <v>0</v>
      </c>
      <c r="O738" s="55">
        <f>'Data Exhibit-2'!$N738*'Data Exhibit-2'!$L738</f>
        <v>0</v>
      </c>
    </row>
    <row r="739" ht="12.0" customHeight="1">
      <c r="A739" s="53">
        <v>48407.04413376141</v>
      </c>
      <c r="B739" s="54">
        <v>5.40338258</v>
      </c>
      <c r="C739" s="54">
        <v>54.596849309255006</v>
      </c>
      <c r="D739" s="55">
        <v>50.0</v>
      </c>
      <c r="E739" s="56">
        <v>-0.4</v>
      </c>
      <c r="F739" s="55">
        <v>1.0</v>
      </c>
      <c r="G739" s="55">
        <v>0.86</v>
      </c>
      <c r="H739" s="55">
        <v>5.0</v>
      </c>
      <c r="I739" s="57"/>
      <c r="J739" s="55">
        <f>('Data Exhibit-2'!$D739+'Data Exhibit-2'!$D739*'Data Exhibit-2'!$E739)*'Data Exhibit-2'!$G739</f>
        <v>25.8</v>
      </c>
      <c r="K739" s="55">
        <f>MAX(0,('Data Exhibit-2'!$B739*J739-'Data Exhibit-2'!$C739)/'Data Exhibit-2'!$B739)</f>
        <v>15.69580166</v>
      </c>
      <c r="L739" s="55">
        <f>MAX(0,'Data Exhibit-2'!$C739-'Data Exhibit-2'!$B739*'Data Exhibit-2'!$J739)</f>
        <v>0</v>
      </c>
      <c r="M739" s="54">
        <f>'Data Exhibit-2'!$L739/'Data Exhibit-2'!$B739</f>
        <v>0</v>
      </c>
      <c r="N739" s="55">
        <f>IF(AND(('Data Exhibit-2'!$M739&gt;0),('Data Exhibit-2'!$H739&lt;30)),1,0)</f>
        <v>0</v>
      </c>
      <c r="O739" s="55">
        <f>'Data Exhibit-2'!$N739*'Data Exhibit-2'!$L739</f>
        <v>0</v>
      </c>
    </row>
    <row r="740" ht="12.0" customHeight="1">
      <c r="A740" s="53">
        <v>29029.654812301585</v>
      </c>
      <c r="B740" s="54">
        <v>13.501999999999999</v>
      </c>
      <c r="C740" s="54">
        <v>564.3738249043666</v>
      </c>
      <c r="D740" s="55">
        <v>50.0</v>
      </c>
      <c r="E740" s="56">
        <v>0.8</v>
      </c>
      <c r="F740" s="55">
        <v>0.8</v>
      </c>
      <c r="G740" s="55">
        <v>1.27</v>
      </c>
      <c r="H740" s="55">
        <v>16.0</v>
      </c>
      <c r="I740" s="57"/>
      <c r="J740" s="55">
        <f>('Data Exhibit-2'!$D740+'Data Exhibit-2'!$D740*'Data Exhibit-2'!$E740)*'Data Exhibit-2'!$G740</f>
        <v>114.3</v>
      </c>
      <c r="K740" s="55">
        <f>MAX(0,('Data Exhibit-2'!$B740*J740-'Data Exhibit-2'!$C740)/'Data Exhibit-2'!$B740)</f>
        <v>72.50072397</v>
      </c>
      <c r="L740" s="55">
        <f>MAX(0,'Data Exhibit-2'!$C740-'Data Exhibit-2'!$B740*'Data Exhibit-2'!$J740)</f>
        <v>0</v>
      </c>
      <c r="M740" s="54">
        <f>'Data Exhibit-2'!$L740/'Data Exhibit-2'!$B740</f>
        <v>0</v>
      </c>
      <c r="N740" s="55">
        <f>IF(AND(('Data Exhibit-2'!$M740&gt;0),('Data Exhibit-2'!$H740&lt;30)),1,0)</f>
        <v>0</v>
      </c>
      <c r="O740" s="55">
        <f>'Data Exhibit-2'!$N740*'Data Exhibit-2'!$L740</f>
        <v>0</v>
      </c>
    </row>
    <row r="741" ht="12.0" customHeight="1">
      <c r="A741" s="53">
        <v>51278.72570888419</v>
      </c>
      <c r="B741" s="54">
        <v>11.112919999999999</v>
      </c>
      <c r="C741" s="54">
        <v>45.744736989600014</v>
      </c>
      <c r="D741" s="55">
        <v>18.0</v>
      </c>
      <c r="E741" s="56">
        <v>0.2</v>
      </c>
      <c r="F741" s="55">
        <v>1.0</v>
      </c>
      <c r="G741" s="55">
        <v>0.9</v>
      </c>
      <c r="H741" s="55">
        <v>6.0</v>
      </c>
      <c r="I741" s="57"/>
      <c r="J741" s="55">
        <f>('Data Exhibit-2'!$D741+'Data Exhibit-2'!$D741*'Data Exhibit-2'!$E741)*'Data Exhibit-2'!$G741</f>
        <v>19.44</v>
      </c>
      <c r="K741" s="55">
        <f>MAX(0,('Data Exhibit-2'!$B741*J741-'Data Exhibit-2'!$C741)/'Data Exhibit-2'!$B741)</f>
        <v>15.32364381</v>
      </c>
      <c r="L741" s="55">
        <f>MAX(0,'Data Exhibit-2'!$C741-'Data Exhibit-2'!$B741*'Data Exhibit-2'!$J741)</f>
        <v>0</v>
      </c>
      <c r="M741" s="54">
        <f>'Data Exhibit-2'!$L741/'Data Exhibit-2'!$B741</f>
        <v>0</v>
      </c>
      <c r="N741" s="55">
        <f>IF(AND(('Data Exhibit-2'!$M741&gt;0),('Data Exhibit-2'!$H741&lt;30)),1,0)</f>
        <v>0</v>
      </c>
      <c r="O741" s="55">
        <f>'Data Exhibit-2'!$N741*'Data Exhibit-2'!$L741</f>
        <v>0</v>
      </c>
    </row>
    <row r="742" ht="12.0" customHeight="1">
      <c r="A742" s="53">
        <v>78912.73120754838</v>
      </c>
      <c r="B742" s="54">
        <v>91.95558298999998</v>
      </c>
      <c r="C742" s="54">
        <v>437.3736883938965</v>
      </c>
      <c r="D742" s="55">
        <v>26.0</v>
      </c>
      <c r="E742" s="56">
        <v>-0.4</v>
      </c>
      <c r="F742" s="55">
        <v>1.0</v>
      </c>
      <c r="G742" s="55">
        <v>1.58</v>
      </c>
      <c r="H742" s="55">
        <v>3.0</v>
      </c>
      <c r="I742" s="57"/>
      <c r="J742" s="55">
        <f>('Data Exhibit-2'!$D742+'Data Exhibit-2'!$D742*'Data Exhibit-2'!$E742)*'Data Exhibit-2'!$G742</f>
        <v>24.648</v>
      </c>
      <c r="K742" s="55">
        <f>MAX(0,('Data Exhibit-2'!$B742*J742-'Data Exhibit-2'!$C742)/'Data Exhibit-2'!$B742)</f>
        <v>19.89164183</v>
      </c>
      <c r="L742" s="55">
        <f>MAX(0,'Data Exhibit-2'!$C742-'Data Exhibit-2'!$B742*'Data Exhibit-2'!$J742)</f>
        <v>0</v>
      </c>
      <c r="M742" s="54">
        <f>'Data Exhibit-2'!$L742/'Data Exhibit-2'!$B742</f>
        <v>0</v>
      </c>
      <c r="N742" s="55">
        <f>IF(AND(('Data Exhibit-2'!$M742&gt;0),('Data Exhibit-2'!$H742&lt;30)),1,0)</f>
        <v>0</v>
      </c>
      <c r="O742" s="55">
        <f>'Data Exhibit-2'!$N742*'Data Exhibit-2'!$L742</f>
        <v>0</v>
      </c>
    </row>
    <row r="743" ht="12.0" customHeight="1">
      <c r="A743" s="53">
        <v>37695.827876906915</v>
      </c>
      <c r="B743" s="54">
        <v>12.339566809999999</v>
      </c>
      <c r="C743" s="54">
        <v>348.6620029457671</v>
      </c>
      <c r="D743" s="55">
        <v>26.0</v>
      </c>
      <c r="E743" s="56">
        <v>0.2</v>
      </c>
      <c r="F743" s="55">
        <v>1.0</v>
      </c>
      <c r="G743" s="55">
        <v>3.46</v>
      </c>
      <c r="H743" s="55">
        <v>8.0</v>
      </c>
      <c r="I743" s="57"/>
      <c r="J743" s="55">
        <f>('Data Exhibit-2'!$D743+'Data Exhibit-2'!$D743*'Data Exhibit-2'!$E743)*'Data Exhibit-2'!$G743</f>
        <v>107.952</v>
      </c>
      <c r="K743" s="55">
        <f>MAX(0,('Data Exhibit-2'!$B743*J743-'Data Exhibit-2'!$C743)/'Data Exhibit-2'!$B743)</f>
        <v>79.69638874</v>
      </c>
      <c r="L743" s="55">
        <f>MAX(0,'Data Exhibit-2'!$C743-'Data Exhibit-2'!$B743*'Data Exhibit-2'!$J743)</f>
        <v>0</v>
      </c>
      <c r="M743" s="54">
        <f>'Data Exhibit-2'!$L743/'Data Exhibit-2'!$B743</f>
        <v>0</v>
      </c>
      <c r="N743" s="55">
        <f>IF(AND(('Data Exhibit-2'!$M743&gt;0),('Data Exhibit-2'!$H743&lt;30)),1,0)</f>
        <v>0</v>
      </c>
      <c r="O743" s="55">
        <f>'Data Exhibit-2'!$N743*'Data Exhibit-2'!$L743</f>
        <v>0</v>
      </c>
    </row>
    <row r="744" ht="12.0" customHeight="1">
      <c r="A744" s="53">
        <v>85652.99079673785</v>
      </c>
      <c r="B744" s="54">
        <v>36.46542287</v>
      </c>
      <c r="C744" s="54">
        <v>269.61293235987495</v>
      </c>
      <c r="D744" s="55">
        <v>42.0</v>
      </c>
      <c r="E744" s="56">
        <v>0.4</v>
      </c>
      <c r="F744" s="55">
        <v>1.0</v>
      </c>
      <c r="G744" s="55">
        <v>0.89</v>
      </c>
      <c r="H744" s="55">
        <v>5.0</v>
      </c>
      <c r="I744" s="57"/>
      <c r="J744" s="55">
        <f>('Data Exhibit-2'!$D744+'Data Exhibit-2'!$D744*'Data Exhibit-2'!$E744)*'Data Exhibit-2'!$G744</f>
        <v>52.332</v>
      </c>
      <c r="K744" s="55">
        <f>MAX(0,('Data Exhibit-2'!$B744*J744-'Data Exhibit-2'!$C744)/'Data Exhibit-2'!$B744)</f>
        <v>44.93834017</v>
      </c>
      <c r="L744" s="55">
        <f>MAX(0,'Data Exhibit-2'!$C744-'Data Exhibit-2'!$B744*'Data Exhibit-2'!$J744)</f>
        <v>0</v>
      </c>
      <c r="M744" s="54">
        <f>'Data Exhibit-2'!$L744/'Data Exhibit-2'!$B744</f>
        <v>0</v>
      </c>
      <c r="N744" s="55">
        <f>IF(AND(('Data Exhibit-2'!$M744&gt;0),('Data Exhibit-2'!$H744&lt;30)),1,0)</f>
        <v>0</v>
      </c>
      <c r="O744" s="55">
        <f>'Data Exhibit-2'!$N744*'Data Exhibit-2'!$L744</f>
        <v>0</v>
      </c>
    </row>
    <row r="745" ht="12.0" customHeight="1">
      <c r="A745" s="53">
        <v>76699.42839764428</v>
      </c>
      <c r="B745" s="54">
        <v>11.357159999999999</v>
      </c>
      <c r="C745" s="54">
        <v>108.121432276</v>
      </c>
      <c r="D745" s="55">
        <v>26.0</v>
      </c>
      <c r="E745" s="56">
        <v>0.4</v>
      </c>
      <c r="F745" s="55">
        <v>1.0</v>
      </c>
      <c r="G745" s="55">
        <v>1.5</v>
      </c>
      <c r="H745" s="55">
        <v>6.0</v>
      </c>
      <c r="I745" s="57"/>
      <c r="J745" s="55">
        <f>('Data Exhibit-2'!$D745+'Data Exhibit-2'!$D745*'Data Exhibit-2'!$E745)*'Data Exhibit-2'!$G745</f>
        <v>54.6</v>
      </c>
      <c r="K745" s="55">
        <f>MAX(0,('Data Exhibit-2'!$B745*J745-'Data Exhibit-2'!$C745)/'Data Exhibit-2'!$B745)</f>
        <v>45.07988826</v>
      </c>
      <c r="L745" s="55">
        <f>MAX(0,'Data Exhibit-2'!$C745-'Data Exhibit-2'!$B745*'Data Exhibit-2'!$J745)</f>
        <v>0</v>
      </c>
      <c r="M745" s="54">
        <f>'Data Exhibit-2'!$L745/'Data Exhibit-2'!$B745</f>
        <v>0</v>
      </c>
      <c r="N745" s="55">
        <f>IF(AND(('Data Exhibit-2'!$M745&gt;0),('Data Exhibit-2'!$H745&lt;30)),1,0)</f>
        <v>0</v>
      </c>
      <c r="O745" s="55">
        <f>'Data Exhibit-2'!$N745*'Data Exhibit-2'!$L745</f>
        <v>0</v>
      </c>
    </row>
    <row r="746" ht="12.0" customHeight="1">
      <c r="A746" s="53">
        <v>24373.99537300148</v>
      </c>
      <c r="B746" s="54">
        <v>11.136999999999999</v>
      </c>
      <c r="C746" s="54">
        <v>586.4121864742834</v>
      </c>
      <c r="D746" s="55">
        <v>42.0</v>
      </c>
      <c r="E746" s="56">
        <v>0.2</v>
      </c>
      <c r="F746" s="55">
        <v>0.96</v>
      </c>
      <c r="G746" s="55">
        <v>1.95</v>
      </c>
      <c r="H746" s="55">
        <v>16.0</v>
      </c>
      <c r="I746" s="57"/>
      <c r="J746" s="55">
        <f>('Data Exhibit-2'!$D746+'Data Exhibit-2'!$D746*'Data Exhibit-2'!$E746)*'Data Exhibit-2'!$G746</f>
        <v>98.28</v>
      </c>
      <c r="K746" s="55">
        <f>MAX(0,('Data Exhibit-2'!$B746*J746-'Data Exhibit-2'!$C746)/'Data Exhibit-2'!$B746)</f>
        <v>45.625588</v>
      </c>
      <c r="L746" s="55">
        <f>MAX(0,'Data Exhibit-2'!$C746-'Data Exhibit-2'!$B746*'Data Exhibit-2'!$J746)</f>
        <v>0</v>
      </c>
      <c r="M746" s="54">
        <f>'Data Exhibit-2'!$L746/'Data Exhibit-2'!$B746</f>
        <v>0</v>
      </c>
      <c r="N746" s="55">
        <f>IF(AND(('Data Exhibit-2'!$M746&gt;0),('Data Exhibit-2'!$H746&lt;30)),1,0)</f>
        <v>0</v>
      </c>
      <c r="O746" s="55">
        <f>'Data Exhibit-2'!$N746*'Data Exhibit-2'!$L746</f>
        <v>0</v>
      </c>
    </row>
    <row r="747" ht="12.0" customHeight="1">
      <c r="A747" s="53">
        <v>49076.64577292977</v>
      </c>
      <c r="B747" s="54">
        <v>7.137999999999999</v>
      </c>
      <c r="C747" s="54">
        <v>147.099123072</v>
      </c>
      <c r="D747" s="55">
        <v>18.0</v>
      </c>
      <c r="E747" s="56">
        <v>0.2</v>
      </c>
      <c r="F747" s="55">
        <v>1.0</v>
      </c>
      <c r="G747" s="55">
        <v>1.72</v>
      </c>
      <c r="H747" s="55">
        <v>16.0</v>
      </c>
      <c r="I747" s="57"/>
      <c r="J747" s="55">
        <f>('Data Exhibit-2'!$D747+'Data Exhibit-2'!$D747*'Data Exhibit-2'!$E747)*'Data Exhibit-2'!$G747</f>
        <v>37.152</v>
      </c>
      <c r="K747" s="55">
        <f>MAX(0,('Data Exhibit-2'!$B747*J747-'Data Exhibit-2'!$C747)/'Data Exhibit-2'!$B747)</f>
        <v>16.5441094</v>
      </c>
      <c r="L747" s="55">
        <f>MAX(0,'Data Exhibit-2'!$C747-'Data Exhibit-2'!$B747*'Data Exhibit-2'!$J747)</f>
        <v>0</v>
      </c>
      <c r="M747" s="54">
        <f>'Data Exhibit-2'!$L747/'Data Exhibit-2'!$B747</f>
        <v>0</v>
      </c>
      <c r="N747" s="55">
        <f>IF(AND(('Data Exhibit-2'!$M747&gt;0),('Data Exhibit-2'!$H747&lt;30)),1,0)</f>
        <v>0</v>
      </c>
      <c r="O747" s="55">
        <f>'Data Exhibit-2'!$N747*'Data Exhibit-2'!$L747</f>
        <v>0</v>
      </c>
    </row>
    <row r="748" ht="12.0" customHeight="1">
      <c r="A748" s="53">
        <v>14103.039637035097</v>
      </c>
      <c r="B748" s="54">
        <v>38.35709263</v>
      </c>
      <c r="C748" s="54">
        <v>1293.2950051460707</v>
      </c>
      <c r="D748" s="55">
        <v>26.0</v>
      </c>
      <c r="E748" s="56">
        <v>1.2</v>
      </c>
      <c r="F748" s="55">
        <v>0.94</v>
      </c>
      <c r="G748" s="55">
        <v>1.12</v>
      </c>
      <c r="H748" s="55">
        <v>36.0</v>
      </c>
      <c r="I748" s="57"/>
      <c r="J748" s="55">
        <f>('Data Exhibit-2'!$D748+'Data Exhibit-2'!$D748*'Data Exhibit-2'!$E748)*'Data Exhibit-2'!$G748</f>
        <v>64.064</v>
      </c>
      <c r="K748" s="55">
        <f>MAX(0,('Data Exhibit-2'!$B748*J748-'Data Exhibit-2'!$C748)/'Data Exhibit-2'!$B748)</f>
        <v>30.34676763</v>
      </c>
      <c r="L748" s="55">
        <f>MAX(0,'Data Exhibit-2'!$C748-'Data Exhibit-2'!$B748*'Data Exhibit-2'!$J748)</f>
        <v>0</v>
      </c>
      <c r="M748" s="54">
        <f>'Data Exhibit-2'!$L748/'Data Exhibit-2'!$B748</f>
        <v>0</v>
      </c>
      <c r="N748" s="55">
        <f>IF(AND(('Data Exhibit-2'!$M748&gt;0),('Data Exhibit-2'!$H748&lt;30)),1,0)</f>
        <v>0</v>
      </c>
      <c r="O748" s="55">
        <f>'Data Exhibit-2'!$N748*'Data Exhibit-2'!$L748</f>
        <v>0</v>
      </c>
    </row>
    <row r="749" ht="12.0" customHeight="1">
      <c r="A749" s="53">
        <v>50165.03927638563</v>
      </c>
      <c r="B749" s="54">
        <v>15.888499999999999</v>
      </c>
      <c r="C749" s="54">
        <v>295.5242832121639</v>
      </c>
      <c r="D749" s="55">
        <v>34.0</v>
      </c>
      <c r="E749" s="56">
        <v>0.8</v>
      </c>
      <c r="F749" s="55">
        <v>0.9</v>
      </c>
      <c r="G749" s="55">
        <v>0.82</v>
      </c>
      <c r="H749" s="55">
        <v>16.0</v>
      </c>
      <c r="I749" s="57"/>
      <c r="J749" s="55">
        <f>('Data Exhibit-2'!$D749+'Data Exhibit-2'!$D749*'Data Exhibit-2'!$E749)*'Data Exhibit-2'!$G749</f>
        <v>50.184</v>
      </c>
      <c r="K749" s="55">
        <f>MAX(0,('Data Exhibit-2'!$B749*J749-'Data Exhibit-2'!$C749)/'Data Exhibit-2'!$B749)</f>
        <v>31.58411435</v>
      </c>
      <c r="L749" s="55">
        <f>MAX(0,'Data Exhibit-2'!$C749-'Data Exhibit-2'!$B749*'Data Exhibit-2'!$J749)</f>
        <v>0</v>
      </c>
      <c r="M749" s="54">
        <f>'Data Exhibit-2'!$L749/'Data Exhibit-2'!$B749</f>
        <v>0</v>
      </c>
      <c r="N749" s="55">
        <f>IF(AND(('Data Exhibit-2'!$M749&gt;0),('Data Exhibit-2'!$H749&lt;30)),1,0)</f>
        <v>0</v>
      </c>
      <c r="O749" s="55">
        <f>'Data Exhibit-2'!$N749*'Data Exhibit-2'!$L749</f>
        <v>0</v>
      </c>
    </row>
    <row r="750" ht="12.0" customHeight="1">
      <c r="A750" s="53">
        <v>45624.17289415597</v>
      </c>
      <c r="B750" s="54">
        <v>9.57911</v>
      </c>
      <c r="C750" s="54">
        <v>534.3347171598806</v>
      </c>
      <c r="D750" s="55">
        <v>42.0</v>
      </c>
      <c r="E750" s="56">
        <v>0.8</v>
      </c>
      <c r="F750" s="55">
        <v>0.82</v>
      </c>
      <c r="G750" s="55">
        <v>1.16</v>
      </c>
      <c r="H750" s="55">
        <v>27.0</v>
      </c>
      <c r="I750" s="57"/>
      <c r="J750" s="55">
        <f>('Data Exhibit-2'!$D750+'Data Exhibit-2'!$D750*'Data Exhibit-2'!$E750)*'Data Exhibit-2'!$G750</f>
        <v>87.696</v>
      </c>
      <c r="K750" s="55">
        <f>MAX(0,('Data Exhibit-2'!$B750*J750-'Data Exhibit-2'!$C750)/'Data Exhibit-2'!$B750)</f>
        <v>31.91475131</v>
      </c>
      <c r="L750" s="55">
        <f>MAX(0,'Data Exhibit-2'!$C750-'Data Exhibit-2'!$B750*'Data Exhibit-2'!$J750)</f>
        <v>0</v>
      </c>
      <c r="M750" s="54">
        <f>'Data Exhibit-2'!$L750/'Data Exhibit-2'!$B750</f>
        <v>0</v>
      </c>
      <c r="N750" s="55">
        <f>IF(AND(('Data Exhibit-2'!$M750&gt;0),('Data Exhibit-2'!$H750&lt;30)),1,0)</f>
        <v>0</v>
      </c>
      <c r="O750" s="55">
        <f>'Data Exhibit-2'!$N750*'Data Exhibit-2'!$L750</f>
        <v>0</v>
      </c>
    </row>
    <row r="751" ht="12.0" customHeight="1">
      <c r="A751" s="53">
        <v>98191.86268329812</v>
      </c>
      <c r="B751" s="54">
        <v>5.79620005</v>
      </c>
      <c r="C751" s="54">
        <v>33.066505149058344</v>
      </c>
      <c r="D751" s="55">
        <v>26.0</v>
      </c>
      <c r="E751" s="56">
        <v>-0.4</v>
      </c>
      <c r="F751" s="55">
        <v>1.0</v>
      </c>
      <c r="G751" s="55">
        <v>1.25</v>
      </c>
      <c r="H751" s="55">
        <v>4.0</v>
      </c>
      <c r="I751" s="57"/>
      <c r="J751" s="55">
        <f>('Data Exhibit-2'!$D751+'Data Exhibit-2'!$D751*'Data Exhibit-2'!$E751)*'Data Exhibit-2'!$G751</f>
        <v>19.5</v>
      </c>
      <c r="K751" s="55">
        <f>MAX(0,('Data Exhibit-2'!$B751*J751-'Data Exhibit-2'!$C751)/'Data Exhibit-2'!$B751)</f>
        <v>13.79514081</v>
      </c>
      <c r="L751" s="55">
        <f>MAX(0,'Data Exhibit-2'!$C751-'Data Exhibit-2'!$B751*'Data Exhibit-2'!$J751)</f>
        <v>0</v>
      </c>
      <c r="M751" s="54">
        <f>'Data Exhibit-2'!$L751/'Data Exhibit-2'!$B751</f>
        <v>0</v>
      </c>
      <c r="N751" s="55">
        <f>IF(AND(('Data Exhibit-2'!$M751&gt;0),('Data Exhibit-2'!$H751&lt;30)),1,0)</f>
        <v>0</v>
      </c>
      <c r="O751" s="55">
        <f>'Data Exhibit-2'!$N751*'Data Exhibit-2'!$L751</f>
        <v>0</v>
      </c>
    </row>
    <row r="752" ht="12.0" customHeight="1">
      <c r="A752" s="53">
        <v>36637.88987664259</v>
      </c>
      <c r="B752" s="54">
        <v>7.39241939</v>
      </c>
      <c r="C752" s="54">
        <v>41.01753971815501</v>
      </c>
      <c r="D752" s="55">
        <v>26.0</v>
      </c>
      <c r="E752" s="56">
        <v>0.2</v>
      </c>
      <c r="F752" s="55">
        <v>1.0</v>
      </c>
      <c r="G752" s="55">
        <v>1.25</v>
      </c>
      <c r="H752" s="55">
        <v>4.0</v>
      </c>
      <c r="I752" s="57"/>
      <c r="J752" s="55">
        <f>('Data Exhibit-2'!$D752+'Data Exhibit-2'!$D752*'Data Exhibit-2'!$E752)*'Data Exhibit-2'!$G752</f>
        <v>39</v>
      </c>
      <c r="K752" s="55">
        <f>MAX(0,('Data Exhibit-2'!$B752*J752-'Data Exhibit-2'!$C752)/'Data Exhibit-2'!$B752)</f>
        <v>33.45140521</v>
      </c>
      <c r="L752" s="55">
        <f>MAX(0,'Data Exhibit-2'!$C752-'Data Exhibit-2'!$B752*'Data Exhibit-2'!$J752)</f>
        <v>0</v>
      </c>
      <c r="M752" s="54">
        <f>'Data Exhibit-2'!$L752/'Data Exhibit-2'!$B752</f>
        <v>0</v>
      </c>
      <c r="N752" s="55">
        <f>IF(AND(('Data Exhibit-2'!$M752&gt;0),('Data Exhibit-2'!$H752&lt;30)),1,0)</f>
        <v>0</v>
      </c>
      <c r="O752" s="55">
        <f>'Data Exhibit-2'!$N752*'Data Exhibit-2'!$L752</f>
        <v>0</v>
      </c>
    </row>
    <row r="753" ht="12.0" customHeight="1">
      <c r="A753" s="53">
        <v>82599.30915471567</v>
      </c>
      <c r="B753" s="54">
        <v>6.37261806</v>
      </c>
      <c r="C753" s="54">
        <v>398.59848717708917</v>
      </c>
      <c r="D753" s="55">
        <v>58.0</v>
      </c>
      <c r="E753" s="56">
        <v>1.5</v>
      </c>
      <c r="F753" s="55">
        <v>1.0</v>
      </c>
      <c r="G753" s="55">
        <v>0.84</v>
      </c>
      <c r="H753" s="55">
        <v>28.0</v>
      </c>
      <c r="I753" s="57"/>
      <c r="J753" s="55">
        <f>('Data Exhibit-2'!$D753+'Data Exhibit-2'!$D753*'Data Exhibit-2'!$E753)*'Data Exhibit-2'!$G753</f>
        <v>121.8</v>
      </c>
      <c r="K753" s="55">
        <f>MAX(0,('Data Exhibit-2'!$B753*J753-'Data Exhibit-2'!$C753)/'Data Exhibit-2'!$B753)</f>
        <v>59.25137659</v>
      </c>
      <c r="L753" s="55">
        <f>MAX(0,'Data Exhibit-2'!$C753-'Data Exhibit-2'!$B753*'Data Exhibit-2'!$J753)</f>
        <v>0</v>
      </c>
      <c r="M753" s="54">
        <f>'Data Exhibit-2'!$L753/'Data Exhibit-2'!$B753</f>
        <v>0</v>
      </c>
      <c r="N753" s="55">
        <f>IF(AND(('Data Exhibit-2'!$M753&gt;0),('Data Exhibit-2'!$H753&lt;30)),1,0)</f>
        <v>0</v>
      </c>
      <c r="O753" s="55">
        <f>'Data Exhibit-2'!$N753*'Data Exhibit-2'!$L753</f>
        <v>0</v>
      </c>
    </row>
    <row r="754" ht="12.0" customHeight="1">
      <c r="A754" s="53">
        <v>1390.7730485478664</v>
      </c>
      <c r="B754" s="54">
        <v>9.1547</v>
      </c>
      <c r="C754" s="54">
        <v>147.3224950736</v>
      </c>
      <c r="D754" s="55">
        <v>42.0</v>
      </c>
      <c r="E754" s="56">
        <v>-0.1</v>
      </c>
      <c r="F754" s="55">
        <v>1.0</v>
      </c>
      <c r="G754" s="55">
        <v>0.51</v>
      </c>
      <c r="H754" s="55">
        <v>16.0</v>
      </c>
      <c r="I754" s="57"/>
      <c r="J754" s="55">
        <f>('Data Exhibit-2'!$D754+'Data Exhibit-2'!$D754*'Data Exhibit-2'!$E754)*'Data Exhibit-2'!$G754</f>
        <v>19.278</v>
      </c>
      <c r="K754" s="55">
        <f>MAX(0,('Data Exhibit-2'!$B754*J754-'Data Exhibit-2'!$C754)/'Data Exhibit-2'!$B754)</f>
        <v>3.185446986</v>
      </c>
      <c r="L754" s="55">
        <f>MAX(0,'Data Exhibit-2'!$C754-'Data Exhibit-2'!$B754*'Data Exhibit-2'!$J754)</f>
        <v>0</v>
      </c>
      <c r="M754" s="54">
        <f>'Data Exhibit-2'!$L754/'Data Exhibit-2'!$B754</f>
        <v>0</v>
      </c>
      <c r="N754" s="55">
        <f>IF(AND(('Data Exhibit-2'!$M754&gt;0),('Data Exhibit-2'!$H754&lt;30)),1,0)</f>
        <v>0</v>
      </c>
      <c r="O754" s="55">
        <f>'Data Exhibit-2'!$N754*'Data Exhibit-2'!$L754</f>
        <v>0</v>
      </c>
    </row>
    <row r="755" ht="12.0" customHeight="1">
      <c r="A755" s="53">
        <v>84351.60936278223</v>
      </c>
      <c r="B755" s="54">
        <v>89.74264862</v>
      </c>
      <c r="C755" s="54">
        <v>3475.6610306284842</v>
      </c>
      <c r="D755" s="55">
        <v>34.0</v>
      </c>
      <c r="E755" s="56">
        <v>0.5</v>
      </c>
      <c r="F755" s="55">
        <v>1.0</v>
      </c>
      <c r="G755" s="55">
        <v>1.05</v>
      </c>
      <c r="H755" s="55">
        <v>28.0</v>
      </c>
      <c r="I755" s="57"/>
      <c r="J755" s="55">
        <f>('Data Exhibit-2'!$D755+'Data Exhibit-2'!$D755*'Data Exhibit-2'!$E755)*'Data Exhibit-2'!$G755</f>
        <v>53.55</v>
      </c>
      <c r="K755" s="55">
        <f>MAX(0,('Data Exhibit-2'!$B755*J755-'Data Exhibit-2'!$C755)/'Data Exhibit-2'!$B755)</f>
        <v>14.82079951</v>
      </c>
      <c r="L755" s="55">
        <f>MAX(0,'Data Exhibit-2'!$C755-'Data Exhibit-2'!$B755*'Data Exhibit-2'!$J755)</f>
        <v>0</v>
      </c>
      <c r="M755" s="54">
        <f>'Data Exhibit-2'!$L755/'Data Exhibit-2'!$B755</f>
        <v>0</v>
      </c>
      <c r="N755" s="55">
        <f>IF(AND(('Data Exhibit-2'!$M755&gt;0),('Data Exhibit-2'!$H755&lt;30)),1,0)</f>
        <v>0</v>
      </c>
      <c r="O755" s="55">
        <f>'Data Exhibit-2'!$N755*'Data Exhibit-2'!$L755</f>
        <v>0</v>
      </c>
    </row>
    <row r="756" ht="12.0" customHeight="1">
      <c r="A756" s="53">
        <v>53101.94765495838</v>
      </c>
      <c r="B756" s="54">
        <v>29.15219959</v>
      </c>
      <c r="C756" s="54">
        <v>914.7516337054025</v>
      </c>
      <c r="D756" s="55">
        <v>34.0</v>
      </c>
      <c r="E756" s="56">
        <v>-0.4</v>
      </c>
      <c r="F756" s="55">
        <v>1.0</v>
      </c>
      <c r="G756" s="55">
        <v>0.85</v>
      </c>
      <c r="H756" s="55">
        <v>23.0</v>
      </c>
      <c r="I756" s="57"/>
      <c r="J756" s="55">
        <f>('Data Exhibit-2'!$D756+'Data Exhibit-2'!$D756*'Data Exhibit-2'!$E756)*'Data Exhibit-2'!$G756</f>
        <v>17.34</v>
      </c>
      <c r="K756" s="55">
        <f>MAX(0,('Data Exhibit-2'!$B756*J756-'Data Exhibit-2'!$C756)/'Data Exhibit-2'!$B756)</f>
        <v>0</v>
      </c>
      <c r="L756" s="55">
        <f>MAX(0,'Data Exhibit-2'!$C756-'Data Exhibit-2'!$B756*'Data Exhibit-2'!$J756)</f>
        <v>409.2524928</v>
      </c>
      <c r="M756" s="54">
        <f>'Data Exhibit-2'!$L756/'Data Exhibit-2'!$B756</f>
        <v>14.03847732</v>
      </c>
      <c r="N756" s="55">
        <f>IF(AND(('Data Exhibit-2'!$M756&gt;0),('Data Exhibit-2'!$H756&lt;30)),1,0)</f>
        <v>1</v>
      </c>
      <c r="O756" s="55">
        <f>'Data Exhibit-2'!$N756*'Data Exhibit-2'!$L756</f>
        <v>409.2524928</v>
      </c>
    </row>
    <row r="757" ht="12.0" customHeight="1">
      <c r="A757" s="53">
        <v>43367.37951969299</v>
      </c>
      <c r="B757" s="54">
        <v>6.837</v>
      </c>
      <c r="C757" s="54">
        <v>282.33738510860127</v>
      </c>
      <c r="D757" s="55">
        <v>34.0</v>
      </c>
      <c r="E757" s="56">
        <v>0.2</v>
      </c>
      <c r="F757" s="55">
        <v>0.75</v>
      </c>
      <c r="G757" s="55">
        <v>1.81</v>
      </c>
      <c r="H757" s="55">
        <v>16.0</v>
      </c>
      <c r="I757" s="57"/>
      <c r="J757" s="55">
        <f>('Data Exhibit-2'!$D757+'Data Exhibit-2'!$D757*'Data Exhibit-2'!$E757)*'Data Exhibit-2'!$G757</f>
        <v>73.848</v>
      </c>
      <c r="K757" s="55">
        <f>MAX(0,('Data Exhibit-2'!$B757*J757-'Data Exhibit-2'!$C757)/'Data Exhibit-2'!$B757)</f>
        <v>32.55249245</v>
      </c>
      <c r="L757" s="55">
        <f>MAX(0,'Data Exhibit-2'!$C757-'Data Exhibit-2'!$B757*'Data Exhibit-2'!$J757)</f>
        <v>0</v>
      </c>
      <c r="M757" s="54">
        <f>'Data Exhibit-2'!$L757/'Data Exhibit-2'!$B757</f>
        <v>0</v>
      </c>
      <c r="N757" s="55">
        <f>IF(AND(('Data Exhibit-2'!$M757&gt;0),('Data Exhibit-2'!$H757&lt;30)),1,0)</f>
        <v>0</v>
      </c>
      <c r="O757" s="55">
        <f>'Data Exhibit-2'!$N757*'Data Exhibit-2'!$L757</f>
        <v>0</v>
      </c>
    </row>
    <row r="758" ht="12.0" customHeight="1">
      <c r="A758" s="53">
        <v>99367.0790525731</v>
      </c>
      <c r="B758" s="54">
        <v>23.490459679999997</v>
      </c>
      <c r="C758" s="54">
        <v>206.53685150794078</v>
      </c>
      <c r="D758" s="55">
        <v>18.0</v>
      </c>
      <c r="E758" s="56">
        <v>0.2</v>
      </c>
      <c r="F758" s="55">
        <v>1.0</v>
      </c>
      <c r="G758" s="55">
        <v>1.23</v>
      </c>
      <c r="H758" s="55">
        <v>10.0</v>
      </c>
      <c r="I758" s="57"/>
      <c r="J758" s="55">
        <f>('Data Exhibit-2'!$D758+'Data Exhibit-2'!$D758*'Data Exhibit-2'!$E758)*'Data Exhibit-2'!$G758</f>
        <v>26.568</v>
      </c>
      <c r="K758" s="55">
        <f>MAX(0,('Data Exhibit-2'!$B758*J758-'Data Exhibit-2'!$C758)/'Data Exhibit-2'!$B758)</f>
        <v>17.77562836</v>
      </c>
      <c r="L758" s="55">
        <f>MAX(0,'Data Exhibit-2'!$C758-'Data Exhibit-2'!$B758*'Data Exhibit-2'!$J758)</f>
        <v>0</v>
      </c>
      <c r="M758" s="54">
        <f>'Data Exhibit-2'!$L758/'Data Exhibit-2'!$B758</f>
        <v>0</v>
      </c>
      <c r="N758" s="55">
        <f>IF(AND(('Data Exhibit-2'!$M758&gt;0),('Data Exhibit-2'!$H758&lt;30)),1,0)</f>
        <v>0</v>
      </c>
      <c r="O758" s="55">
        <f>'Data Exhibit-2'!$N758*'Data Exhibit-2'!$L758</f>
        <v>0</v>
      </c>
    </row>
    <row r="759" ht="12.0" customHeight="1">
      <c r="A759" s="53">
        <v>81266.55764294053</v>
      </c>
      <c r="B759" s="54">
        <v>6.59448</v>
      </c>
      <c r="C759" s="54">
        <v>25.655982199789275</v>
      </c>
      <c r="D759" s="55">
        <v>10.0</v>
      </c>
      <c r="E759" s="56">
        <v>1.2</v>
      </c>
      <c r="F759" s="55">
        <v>0.91</v>
      </c>
      <c r="G759" s="55">
        <v>1.53</v>
      </c>
      <c r="H759" s="55">
        <v>6.0</v>
      </c>
      <c r="I759" s="57"/>
      <c r="J759" s="55">
        <f>('Data Exhibit-2'!$D759+'Data Exhibit-2'!$D759*'Data Exhibit-2'!$E759)*'Data Exhibit-2'!$G759</f>
        <v>33.66</v>
      </c>
      <c r="K759" s="55">
        <f>MAX(0,('Data Exhibit-2'!$B759*J759-'Data Exhibit-2'!$C759)/'Data Exhibit-2'!$B759)</f>
        <v>29.76947608</v>
      </c>
      <c r="L759" s="55">
        <f>MAX(0,'Data Exhibit-2'!$C759-'Data Exhibit-2'!$B759*'Data Exhibit-2'!$J759)</f>
        <v>0</v>
      </c>
      <c r="M759" s="54">
        <f>'Data Exhibit-2'!$L759/'Data Exhibit-2'!$B759</f>
        <v>0</v>
      </c>
      <c r="N759" s="55">
        <f>IF(AND(('Data Exhibit-2'!$M759&gt;0),('Data Exhibit-2'!$H759&lt;30)),1,0)</f>
        <v>0</v>
      </c>
      <c r="O759" s="55">
        <f>'Data Exhibit-2'!$N759*'Data Exhibit-2'!$L759</f>
        <v>0</v>
      </c>
    </row>
    <row r="760" ht="12.0" customHeight="1">
      <c r="A760" s="53">
        <v>32963.11452494414</v>
      </c>
      <c r="B760" s="54">
        <v>7.911999999999999</v>
      </c>
      <c r="C760" s="54">
        <v>78.03512640000001</v>
      </c>
      <c r="D760" s="55">
        <v>42.0</v>
      </c>
      <c r="E760" s="56">
        <v>1.2</v>
      </c>
      <c r="F760" s="55">
        <v>1.0</v>
      </c>
      <c r="G760" s="55">
        <v>0.25</v>
      </c>
      <c r="H760" s="55">
        <v>16.0</v>
      </c>
      <c r="I760" s="57"/>
      <c r="J760" s="55">
        <f>('Data Exhibit-2'!$D760+'Data Exhibit-2'!$D760*'Data Exhibit-2'!$E760)*'Data Exhibit-2'!$G760</f>
        <v>23.1</v>
      </c>
      <c r="K760" s="55">
        <f>MAX(0,('Data Exhibit-2'!$B760*J760-'Data Exhibit-2'!$C760)/'Data Exhibit-2'!$B760)</f>
        <v>13.23711749</v>
      </c>
      <c r="L760" s="55">
        <f>MAX(0,'Data Exhibit-2'!$C760-'Data Exhibit-2'!$B760*'Data Exhibit-2'!$J760)</f>
        <v>0</v>
      </c>
      <c r="M760" s="54">
        <f>'Data Exhibit-2'!$L760/'Data Exhibit-2'!$B760</f>
        <v>0</v>
      </c>
      <c r="N760" s="55">
        <f>IF(AND(('Data Exhibit-2'!$M760&gt;0),('Data Exhibit-2'!$H760&lt;30)),1,0)</f>
        <v>0</v>
      </c>
      <c r="O760" s="55">
        <f>'Data Exhibit-2'!$N760*'Data Exhibit-2'!$L760</f>
        <v>0</v>
      </c>
    </row>
    <row r="761" ht="12.0" customHeight="1">
      <c r="A761" s="53">
        <v>47021.69046382042</v>
      </c>
      <c r="B761" s="54">
        <v>8.556999999999999</v>
      </c>
      <c r="C761" s="54">
        <v>342.0931156763122</v>
      </c>
      <c r="D761" s="55">
        <v>26.0</v>
      </c>
      <c r="E761" s="56">
        <v>0.2</v>
      </c>
      <c r="F761" s="55">
        <v>0.75</v>
      </c>
      <c r="G761" s="55">
        <v>2.54</v>
      </c>
      <c r="H761" s="55">
        <v>15.0</v>
      </c>
      <c r="I761" s="57"/>
      <c r="J761" s="55">
        <f>('Data Exhibit-2'!$D761+'Data Exhibit-2'!$D761*'Data Exhibit-2'!$E761)*'Data Exhibit-2'!$G761</f>
        <v>79.248</v>
      </c>
      <c r="K761" s="55">
        <f>MAX(0,('Data Exhibit-2'!$B761*J761-'Data Exhibit-2'!$C761)/'Data Exhibit-2'!$B761)</f>
        <v>39.26983993</v>
      </c>
      <c r="L761" s="55">
        <f>MAX(0,'Data Exhibit-2'!$C761-'Data Exhibit-2'!$B761*'Data Exhibit-2'!$J761)</f>
        <v>0</v>
      </c>
      <c r="M761" s="54">
        <f>'Data Exhibit-2'!$L761/'Data Exhibit-2'!$B761</f>
        <v>0</v>
      </c>
      <c r="N761" s="55">
        <f>IF(AND(('Data Exhibit-2'!$M761&gt;0),('Data Exhibit-2'!$H761&lt;30)),1,0)</f>
        <v>0</v>
      </c>
      <c r="O761" s="55">
        <f>'Data Exhibit-2'!$N761*'Data Exhibit-2'!$L761</f>
        <v>0</v>
      </c>
    </row>
    <row r="762" ht="12.0" customHeight="1">
      <c r="A762" s="53">
        <v>34854.65502442149</v>
      </c>
      <c r="B762" s="54">
        <v>8.341999999999999</v>
      </c>
      <c r="C762" s="54">
        <v>332.36303957999996</v>
      </c>
      <c r="D762" s="55">
        <v>26.0</v>
      </c>
      <c r="E762" s="56">
        <v>0.8</v>
      </c>
      <c r="F762" s="55">
        <v>1.0</v>
      </c>
      <c r="G762" s="55">
        <v>2.54</v>
      </c>
      <c r="H762" s="55">
        <v>15.0</v>
      </c>
      <c r="I762" s="57"/>
      <c r="J762" s="55">
        <f>('Data Exhibit-2'!$D762+'Data Exhibit-2'!$D762*'Data Exhibit-2'!$E762)*'Data Exhibit-2'!$G762</f>
        <v>118.872</v>
      </c>
      <c r="K762" s="55">
        <f>MAX(0,('Data Exhibit-2'!$B762*J762-'Data Exhibit-2'!$C762)/'Data Exhibit-2'!$B762)</f>
        <v>79.02987106</v>
      </c>
      <c r="L762" s="55">
        <f>MAX(0,'Data Exhibit-2'!$C762-'Data Exhibit-2'!$B762*'Data Exhibit-2'!$J762)</f>
        <v>0</v>
      </c>
      <c r="M762" s="54">
        <f>'Data Exhibit-2'!$L762/'Data Exhibit-2'!$B762</f>
        <v>0</v>
      </c>
      <c r="N762" s="55">
        <f>IF(AND(('Data Exhibit-2'!$M762&gt;0),('Data Exhibit-2'!$H762&lt;30)),1,0)</f>
        <v>0</v>
      </c>
      <c r="O762" s="55">
        <f>'Data Exhibit-2'!$N762*'Data Exhibit-2'!$L762</f>
        <v>0</v>
      </c>
    </row>
    <row r="763" ht="12.0" customHeight="1">
      <c r="A763" s="53">
        <v>32226.873689066182</v>
      </c>
      <c r="B763" s="54">
        <v>8.341999999999999</v>
      </c>
      <c r="C763" s="54">
        <v>332.716205801593</v>
      </c>
      <c r="D763" s="55">
        <v>26.0</v>
      </c>
      <c r="E763" s="56">
        <v>1.2</v>
      </c>
      <c r="F763" s="55">
        <v>0.88</v>
      </c>
      <c r="G763" s="55">
        <v>2.54</v>
      </c>
      <c r="H763" s="55">
        <v>15.0</v>
      </c>
      <c r="I763" s="57"/>
      <c r="J763" s="55">
        <f>('Data Exhibit-2'!$D763+'Data Exhibit-2'!$D763*'Data Exhibit-2'!$E763)*'Data Exhibit-2'!$G763</f>
        <v>145.288</v>
      </c>
      <c r="K763" s="55">
        <f>MAX(0,('Data Exhibit-2'!$B763*J763-'Data Exhibit-2'!$C763)/'Data Exhibit-2'!$B763)</f>
        <v>105.4035351</v>
      </c>
      <c r="L763" s="55">
        <f>MAX(0,'Data Exhibit-2'!$C763-'Data Exhibit-2'!$B763*'Data Exhibit-2'!$J763)</f>
        <v>0</v>
      </c>
      <c r="M763" s="54">
        <f>'Data Exhibit-2'!$L763/'Data Exhibit-2'!$B763</f>
        <v>0</v>
      </c>
      <c r="N763" s="55">
        <f>IF(AND(('Data Exhibit-2'!$M763&gt;0),('Data Exhibit-2'!$H763&lt;30)),1,0)</f>
        <v>0</v>
      </c>
      <c r="O763" s="55">
        <f>'Data Exhibit-2'!$N763*'Data Exhibit-2'!$L763</f>
        <v>0</v>
      </c>
    </row>
    <row r="764" ht="12.0" customHeight="1">
      <c r="A764" s="53">
        <v>22029.787363775155</v>
      </c>
      <c r="B764" s="54">
        <v>7.2669999999999995</v>
      </c>
      <c r="C764" s="54">
        <v>291.55981282999994</v>
      </c>
      <c r="D764" s="55">
        <v>26.0</v>
      </c>
      <c r="E764" s="56">
        <v>0.2</v>
      </c>
      <c r="F764" s="55">
        <v>1.0</v>
      </c>
      <c r="G764" s="55">
        <v>2.54</v>
      </c>
      <c r="H764" s="55">
        <v>15.0</v>
      </c>
      <c r="I764" s="57"/>
      <c r="J764" s="55">
        <f>('Data Exhibit-2'!$D764+'Data Exhibit-2'!$D764*'Data Exhibit-2'!$E764)*'Data Exhibit-2'!$G764</f>
        <v>79.248</v>
      </c>
      <c r="K764" s="55">
        <f>MAX(0,('Data Exhibit-2'!$B764*J764-'Data Exhibit-2'!$C764)/'Data Exhibit-2'!$B764)</f>
        <v>39.12693039</v>
      </c>
      <c r="L764" s="55">
        <f>MAX(0,'Data Exhibit-2'!$C764-'Data Exhibit-2'!$B764*'Data Exhibit-2'!$J764)</f>
        <v>0</v>
      </c>
      <c r="M764" s="54">
        <f>'Data Exhibit-2'!$L764/'Data Exhibit-2'!$B764</f>
        <v>0</v>
      </c>
      <c r="N764" s="55">
        <f>IF(AND(('Data Exhibit-2'!$M764&gt;0),('Data Exhibit-2'!$H764&lt;30)),1,0)</f>
        <v>0</v>
      </c>
      <c r="O764" s="55">
        <f>'Data Exhibit-2'!$N764*'Data Exhibit-2'!$L764</f>
        <v>0</v>
      </c>
    </row>
    <row r="765" ht="12.0" customHeight="1">
      <c r="A765" s="53">
        <v>47004.24268711335</v>
      </c>
      <c r="B765" s="54">
        <v>7.2669999999999995</v>
      </c>
      <c r="C765" s="54">
        <v>291.55981282999994</v>
      </c>
      <c r="D765" s="55">
        <v>26.0</v>
      </c>
      <c r="E765" s="56">
        <v>1.5</v>
      </c>
      <c r="F765" s="55">
        <v>1.0</v>
      </c>
      <c r="G765" s="55">
        <v>2.54</v>
      </c>
      <c r="H765" s="55">
        <v>15.0</v>
      </c>
      <c r="I765" s="57"/>
      <c r="J765" s="55">
        <f>('Data Exhibit-2'!$D765+'Data Exhibit-2'!$D765*'Data Exhibit-2'!$E765)*'Data Exhibit-2'!$G765</f>
        <v>165.1</v>
      </c>
      <c r="K765" s="55">
        <f>MAX(0,('Data Exhibit-2'!$B765*J765-'Data Exhibit-2'!$C765)/'Data Exhibit-2'!$B765)</f>
        <v>124.9789304</v>
      </c>
      <c r="L765" s="55">
        <f>MAX(0,'Data Exhibit-2'!$C765-'Data Exhibit-2'!$B765*'Data Exhibit-2'!$J765)</f>
        <v>0</v>
      </c>
      <c r="M765" s="54">
        <f>'Data Exhibit-2'!$L765/'Data Exhibit-2'!$B765</f>
        <v>0</v>
      </c>
      <c r="N765" s="55">
        <f>IF(AND(('Data Exhibit-2'!$M765&gt;0),('Data Exhibit-2'!$H765&lt;30)),1,0)</f>
        <v>0</v>
      </c>
      <c r="O765" s="55">
        <f>'Data Exhibit-2'!$N765*'Data Exhibit-2'!$L765</f>
        <v>0</v>
      </c>
    </row>
    <row r="766" ht="12.0" customHeight="1">
      <c r="A766" s="53">
        <v>25867.05539693289</v>
      </c>
      <c r="B766" s="54">
        <v>7.2669999999999995</v>
      </c>
      <c r="C766" s="54">
        <v>291.55981282999994</v>
      </c>
      <c r="D766" s="55">
        <v>26.0</v>
      </c>
      <c r="E766" s="56">
        <v>0.5</v>
      </c>
      <c r="F766" s="55">
        <v>1.0</v>
      </c>
      <c r="G766" s="55">
        <v>2.54</v>
      </c>
      <c r="H766" s="55">
        <v>15.0</v>
      </c>
      <c r="I766" s="57"/>
      <c r="J766" s="55">
        <f>('Data Exhibit-2'!$D766+'Data Exhibit-2'!$D766*'Data Exhibit-2'!$E766)*'Data Exhibit-2'!$G766</f>
        <v>99.06</v>
      </c>
      <c r="K766" s="55">
        <f>MAX(0,('Data Exhibit-2'!$B766*J766-'Data Exhibit-2'!$C766)/'Data Exhibit-2'!$B766)</f>
        <v>58.93893039</v>
      </c>
      <c r="L766" s="55">
        <f>MAX(0,'Data Exhibit-2'!$C766-'Data Exhibit-2'!$B766*'Data Exhibit-2'!$J766)</f>
        <v>0</v>
      </c>
      <c r="M766" s="54">
        <f>'Data Exhibit-2'!$L766/'Data Exhibit-2'!$B766</f>
        <v>0</v>
      </c>
      <c r="N766" s="55">
        <f>IF(AND(('Data Exhibit-2'!$M766&gt;0),('Data Exhibit-2'!$H766&lt;30)),1,0)</f>
        <v>0</v>
      </c>
      <c r="O766" s="55">
        <f>'Data Exhibit-2'!$N766*'Data Exhibit-2'!$L766</f>
        <v>0</v>
      </c>
    </row>
    <row r="767" ht="12.0" customHeight="1">
      <c r="A767" s="53">
        <v>91628.00789276969</v>
      </c>
      <c r="B767" s="54">
        <v>7.869</v>
      </c>
      <c r="C767" s="54">
        <v>315.3340977537581</v>
      </c>
      <c r="D767" s="55">
        <v>26.0</v>
      </c>
      <c r="E767" s="56">
        <v>-0.4</v>
      </c>
      <c r="F767" s="55">
        <v>0.8</v>
      </c>
      <c r="G767" s="55">
        <v>2.54</v>
      </c>
      <c r="H767" s="55">
        <v>15.0</v>
      </c>
      <c r="I767" s="57"/>
      <c r="J767" s="55">
        <f>('Data Exhibit-2'!$D767+'Data Exhibit-2'!$D767*'Data Exhibit-2'!$E767)*'Data Exhibit-2'!$G767</f>
        <v>39.624</v>
      </c>
      <c r="K767" s="55">
        <f>MAX(0,('Data Exhibit-2'!$B767*J767-'Data Exhibit-2'!$C767)/'Data Exhibit-2'!$B767)</f>
        <v>0</v>
      </c>
      <c r="L767" s="55">
        <f>MAX(0,'Data Exhibit-2'!$C767-'Data Exhibit-2'!$B767*'Data Exhibit-2'!$J767)</f>
        <v>3.532841754</v>
      </c>
      <c r="M767" s="54">
        <f>'Data Exhibit-2'!$L767/'Data Exhibit-2'!$B767</f>
        <v>0.4489568883</v>
      </c>
      <c r="N767" s="55">
        <f>IF(AND(('Data Exhibit-2'!$M767&gt;0),('Data Exhibit-2'!$H767&lt;30)),1,0)</f>
        <v>1</v>
      </c>
      <c r="O767" s="55">
        <f>'Data Exhibit-2'!$N767*'Data Exhibit-2'!$L767</f>
        <v>3.532841754</v>
      </c>
    </row>
    <row r="768" ht="12.0" customHeight="1">
      <c r="A768" s="53">
        <v>66241.69921369807</v>
      </c>
      <c r="B768" s="54">
        <v>8.040999999999999</v>
      </c>
      <c r="C768" s="54">
        <v>320.93813609</v>
      </c>
      <c r="D768" s="55">
        <v>26.0</v>
      </c>
      <c r="E768" s="56">
        <v>-0.2</v>
      </c>
      <c r="F768" s="55">
        <v>1.0</v>
      </c>
      <c r="G768" s="55">
        <v>2.54</v>
      </c>
      <c r="H768" s="55">
        <v>15.0</v>
      </c>
      <c r="I768" s="57"/>
      <c r="J768" s="55">
        <f>('Data Exhibit-2'!$D768+'Data Exhibit-2'!$D768*'Data Exhibit-2'!$E768)*'Data Exhibit-2'!$G768</f>
        <v>52.832</v>
      </c>
      <c r="K768" s="55">
        <f>MAX(0,('Data Exhibit-2'!$B768*J768-'Data Exhibit-2'!$C768)/'Data Exhibit-2'!$B768)</f>
        <v>12.91928565</v>
      </c>
      <c r="L768" s="55">
        <f>MAX(0,'Data Exhibit-2'!$C768-'Data Exhibit-2'!$B768*'Data Exhibit-2'!$J768)</f>
        <v>0</v>
      </c>
      <c r="M768" s="54">
        <f>'Data Exhibit-2'!$L768/'Data Exhibit-2'!$B768</f>
        <v>0</v>
      </c>
      <c r="N768" s="55">
        <f>IF(AND(('Data Exhibit-2'!$M768&gt;0),('Data Exhibit-2'!$H768&lt;30)),1,0)</f>
        <v>0</v>
      </c>
      <c r="O768" s="55">
        <f>'Data Exhibit-2'!$N768*'Data Exhibit-2'!$L768</f>
        <v>0</v>
      </c>
    </row>
    <row r="769" ht="12.0" customHeight="1">
      <c r="A769" s="53">
        <v>14944.904217581723</v>
      </c>
      <c r="B769" s="54">
        <v>8.040999999999999</v>
      </c>
      <c r="C769" s="54">
        <v>320.93813609</v>
      </c>
      <c r="D769" s="55">
        <v>26.0</v>
      </c>
      <c r="E769" s="56">
        <v>0.2</v>
      </c>
      <c r="F769" s="55">
        <v>1.0</v>
      </c>
      <c r="G769" s="55">
        <v>2.54</v>
      </c>
      <c r="H769" s="55">
        <v>15.0</v>
      </c>
      <c r="I769" s="57"/>
      <c r="J769" s="55">
        <f>('Data Exhibit-2'!$D769+'Data Exhibit-2'!$D769*'Data Exhibit-2'!$E769)*'Data Exhibit-2'!$G769</f>
        <v>79.248</v>
      </c>
      <c r="K769" s="55">
        <f>MAX(0,('Data Exhibit-2'!$B769*J769-'Data Exhibit-2'!$C769)/'Data Exhibit-2'!$B769)</f>
        <v>39.33528565</v>
      </c>
      <c r="L769" s="55">
        <f>MAX(0,'Data Exhibit-2'!$C769-'Data Exhibit-2'!$B769*'Data Exhibit-2'!$J769)</f>
        <v>0</v>
      </c>
      <c r="M769" s="54">
        <f>'Data Exhibit-2'!$L769/'Data Exhibit-2'!$B769</f>
        <v>0</v>
      </c>
      <c r="N769" s="55">
        <f>IF(AND(('Data Exhibit-2'!$M769&gt;0),('Data Exhibit-2'!$H769&lt;30)),1,0)</f>
        <v>0</v>
      </c>
      <c r="O769" s="55">
        <f>'Data Exhibit-2'!$N769*'Data Exhibit-2'!$L769</f>
        <v>0</v>
      </c>
    </row>
    <row r="770" ht="12.0" customHeight="1">
      <c r="A770" s="53">
        <v>32581.970035898055</v>
      </c>
      <c r="B770" s="54">
        <v>8.556999999999999</v>
      </c>
      <c r="C770" s="54">
        <v>341.33822213120504</v>
      </c>
      <c r="D770" s="55">
        <v>26.0</v>
      </c>
      <c r="E770" s="56">
        <v>-0.2</v>
      </c>
      <c r="F770" s="55">
        <v>0.82</v>
      </c>
      <c r="G770" s="55">
        <v>2.54</v>
      </c>
      <c r="H770" s="55">
        <v>15.0</v>
      </c>
      <c r="I770" s="57"/>
      <c r="J770" s="55">
        <f>('Data Exhibit-2'!$D770+'Data Exhibit-2'!$D770*'Data Exhibit-2'!$E770)*'Data Exhibit-2'!$G770</f>
        <v>52.832</v>
      </c>
      <c r="K770" s="55">
        <f>MAX(0,('Data Exhibit-2'!$B770*J770-'Data Exhibit-2'!$C770)/'Data Exhibit-2'!$B770)</f>
        <v>12.94205935</v>
      </c>
      <c r="L770" s="55">
        <f>MAX(0,'Data Exhibit-2'!$C770-'Data Exhibit-2'!$B770*'Data Exhibit-2'!$J770)</f>
        <v>0</v>
      </c>
      <c r="M770" s="54">
        <f>'Data Exhibit-2'!$L770/'Data Exhibit-2'!$B770</f>
        <v>0</v>
      </c>
      <c r="N770" s="55">
        <f>IF(AND(('Data Exhibit-2'!$M770&gt;0),('Data Exhibit-2'!$H770&lt;30)),1,0)</f>
        <v>0</v>
      </c>
      <c r="O770" s="55">
        <f>'Data Exhibit-2'!$N770*'Data Exhibit-2'!$L770</f>
        <v>0</v>
      </c>
    </row>
    <row r="771" ht="12.0" customHeight="1">
      <c r="A771" s="53">
        <v>76899.60135024476</v>
      </c>
      <c r="B771" s="54">
        <v>8.556999999999999</v>
      </c>
      <c r="C771" s="54">
        <v>340.52368492999994</v>
      </c>
      <c r="D771" s="55">
        <v>26.0</v>
      </c>
      <c r="E771" s="56">
        <v>0.4</v>
      </c>
      <c r="F771" s="55">
        <v>1.0</v>
      </c>
      <c r="G771" s="55">
        <v>2.54</v>
      </c>
      <c r="H771" s="55">
        <v>15.0</v>
      </c>
      <c r="I771" s="57"/>
      <c r="J771" s="55">
        <f>('Data Exhibit-2'!$D771+'Data Exhibit-2'!$D771*'Data Exhibit-2'!$E771)*'Data Exhibit-2'!$G771</f>
        <v>92.456</v>
      </c>
      <c r="K771" s="55">
        <f>MAX(0,('Data Exhibit-2'!$B771*J771-'Data Exhibit-2'!$C771)/'Data Exhibit-2'!$B771)</f>
        <v>52.66124893</v>
      </c>
      <c r="L771" s="55">
        <f>MAX(0,'Data Exhibit-2'!$C771-'Data Exhibit-2'!$B771*'Data Exhibit-2'!$J771)</f>
        <v>0</v>
      </c>
      <c r="M771" s="54">
        <f>'Data Exhibit-2'!$L771/'Data Exhibit-2'!$B771</f>
        <v>0</v>
      </c>
      <c r="N771" s="55">
        <f>IF(AND(('Data Exhibit-2'!$M771&gt;0),('Data Exhibit-2'!$H771&lt;30)),1,0)</f>
        <v>0</v>
      </c>
      <c r="O771" s="55">
        <f>'Data Exhibit-2'!$N771*'Data Exhibit-2'!$L771</f>
        <v>0</v>
      </c>
    </row>
    <row r="772" ht="12.0" customHeight="1">
      <c r="A772" s="53">
        <v>34485.09543305236</v>
      </c>
      <c r="B772" s="54">
        <v>8.6</v>
      </c>
      <c r="C772" s="54">
        <v>342.155814</v>
      </c>
      <c r="D772" s="55">
        <v>26.0</v>
      </c>
      <c r="E772" s="56">
        <v>1.2</v>
      </c>
      <c r="F772" s="55">
        <v>1.0</v>
      </c>
      <c r="G772" s="55">
        <v>2.54</v>
      </c>
      <c r="H772" s="55">
        <v>15.0</v>
      </c>
      <c r="I772" s="57"/>
      <c r="J772" s="55">
        <f>('Data Exhibit-2'!$D772+'Data Exhibit-2'!$D772*'Data Exhibit-2'!$E772)*'Data Exhibit-2'!$G772</f>
        <v>145.288</v>
      </c>
      <c r="K772" s="55">
        <f>MAX(0,('Data Exhibit-2'!$B772*J772-'Data Exhibit-2'!$C772)/'Data Exhibit-2'!$B772)</f>
        <v>105.5024402</v>
      </c>
      <c r="L772" s="55">
        <f>MAX(0,'Data Exhibit-2'!$C772-'Data Exhibit-2'!$B772*'Data Exhibit-2'!$J772)</f>
        <v>0</v>
      </c>
      <c r="M772" s="54">
        <f>'Data Exhibit-2'!$L772/'Data Exhibit-2'!$B772</f>
        <v>0</v>
      </c>
      <c r="N772" s="55">
        <f>IF(AND(('Data Exhibit-2'!$M772&gt;0),('Data Exhibit-2'!$H772&lt;30)),1,0)</f>
        <v>0</v>
      </c>
      <c r="O772" s="55">
        <f>'Data Exhibit-2'!$N772*'Data Exhibit-2'!$L772</f>
        <v>0</v>
      </c>
    </row>
    <row r="773" ht="12.0" customHeight="1">
      <c r="A773" s="53">
        <v>77841.39490525989</v>
      </c>
      <c r="B773" s="54">
        <v>7.5249999999999995</v>
      </c>
      <c r="C773" s="54">
        <v>301.5738594878708</v>
      </c>
      <c r="D773" s="55">
        <v>26.0</v>
      </c>
      <c r="E773" s="56">
        <v>-0.4</v>
      </c>
      <c r="F773" s="55">
        <v>0.9</v>
      </c>
      <c r="G773" s="55">
        <v>2.54</v>
      </c>
      <c r="H773" s="55">
        <v>15.0</v>
      </c>
      <c r="I773" s="57"/>
      <c r="J773" s="55">
        <f>('Data Exhibit-2'!$D773+'Data Exhibit-2'!$D773*'Data Exhibit-2'!$E773)*'Data Exhibit-2'!$G773</f>
        <v>39.624</v>
      </c>
      <c r="K773" s="55">
        <f>MAX(0,('Data Exhibit-2'!$B773*J773-'Data Exhibit-2'!$C773)/'Data Exhibit-2'!$B773)</f>
        <v>0</v>
      </c>
      <c r="L773" s="55">
        <f>MAX(0,'Data Exhibit-2'!$C773-'Data Exhibit-2'!$B773*'Data Exhibit-2'!$J773)</f>
        <v>3.403259488</v>
      </c>
      <c r="M773" s="54">
        <f>'Data Exhibit-2'!$L773/'Data Exhibit-2'!$B773</f>
        <v>0.4522603971</v>
      </c>
      <c r="N773" s="55">
        <f>IF(AND(('Data Exhibit-2'!$M773&gt;0),('Data Exhibit-2'!$H773&lt;30)),1,0)</f>
        <v>1</v>
      </c>
      <c r="O773" s="55">
        <f>'Data Exhibit-2'!$N773*'Data Exhibit-2'!$L773</f>
        <v>3.403259488</v>
      </c>
    </row>
    <row r="774" ht="12.0" customHeight="1">
      <c r="A774" s="53">
        <v>32279.673700073043</v>
      </c>
      <c r="B774" s="54">
        <v>7.5249999999999995</v>
      </c>
      <c r="C774" s="54">
        <v>301.35258725</v>
      </c>
      <c r="D774" s="55">
        <v>26.0</v>
      </c>
      <c r="E774" s="56">
        <v>1.2</v>
      </c>
      <c r="F774" s="55">
        <v>1.0</v>
      </c>
      <c r="G774" s="55">
        <v>2.54</v>
      </c>
      <c r="H774" s="55">
        <v>15.0</v>
      </c>
      <c r="I774" s="57"/>
      <c r="J774" s="55">
        <f>('Data Exhibit-2'!$D774+'Data Exhibit-2'!$D774*'Data Exhibit-2'!$E774)*'Data Exhibit-2'!$G774</f>
        <v>145.288</v>
      </c>
      <c r="K774" s="55">
        <f>MAX(0,('Data Exhibit-2'!$B774*J774-'Data Exhibit-2'!$C774)/'Data Exhibit-2'!$B774)</f>
        <v>105.2411446</v>
      </c>
      <c r="L774" s="55">
        <f>MAX(0,'Data Exhibit-2'!$C774-'Data Exhibit-2'!$B774*'Data Exhibit-2'!$J774)</f>
        <v>0</v>
      </c>
      <c r="M774" s="54">
        <f>'Data Exhibit-2'!$L774/'Data Exhibit-2'!$B774</f>
        <v>0</v>
      </c>
      <c r="N774" s="55">
        <f>IF(AND(('Data Exhibit-2'!$M774&gt;0),('Data Exhibit-2'!$H774&lt;30)),1,0)</f>
        <v>0</v>
      </c>
      <c r="O774" s="55">
        <f>'Data Exhibit-2'!$N774*'Data Exhibit-2'!$L774</f>
        <v>0</v>
      </c>
    </row>
    <row r="775" ht="12.0" customHeight="1">
      <c r="A775" s="53">
        <v>55973.83444939021</v>
      </c>
      <c r="B775" s="54">
        <v>9.773162979999999</v>
      </c>
      <c r="C775" s="54">
        <v>168.12168550570007</v>
      </c>
      <c r="D775" s="55">
        <v>18.0</v>
      </c>
      <c r="E775" s="56">
        <v>1.2</v>
      </c>
      <c r="F775" s="55">
        <v>1.0</v>
      </c>
      <c r="G775" s="55">
        <v>1.08</v>
      </c>
      <c r="H775" s="55">
        <v>21.0</v>
      </c>
      <c r="I775" s="57"/>
      <c r="J775" s="55">
        <f>('Data Exhibit-2'!$D775+'Data Exhibit-2'!$D775*'Data Exhibit-2'!$E775)*'Data Exhibit-2'!$G775</f>
        <v>42.768</v>
      </c>
      <c r="K775" s="55">
        <f>MAX(0,('Data Exhibit-2'!$B775*J775-'Data Exhibit-2'!$C775)/'Data Exhibit-2'!$B775)</f>
        <v>25.56561774</v>
      </c>
      <c r="L775" s="55">
        <f>MAX(0,'Data Exhibit-2'!$C775-'Data Exhibit-2'!$B775*'Data Exhibit-2'!$J775)</f>
        <v>0</v>
      </c>
      <c r="M775" s="54">
        <f>'Data Exhibit-2'!$L775/'Data Exhibit-2'!$B775</f>
        <v>0</v>
      </c>
      <c r="N775" s="55">
        <f>IF(AND(('Data Exhibit-2'!$M775&gt;0),('Data Exhibit-2'!$H775&lt;30)),1,0)</f>
        <v>0</v>
      </c>
      <c r="O775" s="55">
        <f>'Data Exhibit-2'!$N775*'Data Exhibit-2'!$L775</f>
        <v>0</v>
      </c>
    </row>
    <row r="776" ht="12.0" customHeight="1">
      <c r="A776" s="53">
        <v>46566.801954063245</v>
      </c>
      <c r="B776" s="54">
        <v>20.286700389999996</v>
      </c>
      <c r="C776" s="54">
        <v>588.7873060789741</v>
      </c>
      <c r="D776" s="55">
        <v>42.0</v>
      </c>
      <c r="E776" s="56">
        <v>1.2</v>
      </c>
      <c r="F776" s="55">
        <v>1.0</v>
      </c>
      <c r="G776" s="55">
        <v>0.57</v>
      </c>
      <c r="H776" s="55">
        <v>29.0</v>
      </c>
      <c r="I776" s="57"/>
      <c r="J776" s="55">
        <f>('Data Exhibit-2'!$D776+'Data Exhibit-2'!$D776*'Data Exhibit-2'!$E776)*'Data Exhibit-2'!$G776</f>
        <v>52.668</v>
      </c>
      <c r="K776" s="55">
        <f>MAX(0,('Data Exhibit-2'!$B776*J776-'Data Exhibit-2'!$C776)/'Data Exhibit-2'!$B776)</f>
        <v>23.64468449</v>
      </c>
      <c r="L776" s="55">
        <f>MAX(0,'Data Exhibit-2'!$C776-'Data Exhibit-2'!$B776*'Data Exhibit-2'!$J776)</f>
        <v>0</v>
      </c>
      <c r="M776" s="54">
        <f>'Data Exhibit-2'!$L776/'Data Exhibit-2'!$B776</f>
        <v>0</v>
      </c>
      <c r="N776" s="55">
        <f>IF(AND(('Data Exhibit-2'!$M776&gt;0),('Data Exhibit-2'!$H776&lt;30)),1,0)</f>
        <v>0</v>
      </c>
      <c r="O776" s="55">
        <f>'Data Exhibit-2'!$N776*'Data Exhibit-2'!$L776</f>
        <v>0</v>
      </c>
    </row>
    <row r="777" ht="12.0" customHeight="1">
      <c r="A777" s="53">
        <v>8263.86357169141</v>
      </c>
      <c r="B777" s="54">
        <v>95.03293346</v>
      </c>
      <c r="C777" s="54">
        <v>8084.362050412813</v>
      </c>
      <c r="D777" s="55">
        <v>42.0</v>
      </c>
      <c r="E777" s="56">
        <v>1.2</v>
      </c>
      <c r="F777" s="55">
        <v>1.0</v>
      </c>
      <c r="G777" s="55">
        <v>1.38</v>
      </c>
      <c r="H777" s="55">
        <v>38.0</v>
      </c>
      <c r="I777" s="57"/>
      <c r="J777" s="55">
        <f>('Data Exhibit-2'!$D777+'Data Exhibit-2'!$D777*'Data Exhibit-2'!$E777)*'Data Exhibit-2'!$G777</f>
        <v>127.512</v>
      </c>
      <c r="K777" s="55">
        <f>MAX(0,('Data Exhibit-2'!$B777*J777-'Data Exhibit-2'!$C777)/'Data Exhibit-2'!$B777)</f>
        <v>42.44294282</v>
      </c>
      <c r="L777" s="55">
        <f>MAX(0,'Data Exhibit-2'!$C777-'Data Exhibit-2'!$B777*'Data Exhibit-2'!$J777)</f>
        <v>0</v>
      </c>
      <c r="M777" s="54">
        <f>'Data Exhibit-2'!$L777/'Data Exhibit-2'!$B777</f>
        <v>0</v>
      </c>
      <c r="N777" s="55">
        <f>IF(AND(('Data Exhibit-2'!$M777&gt;0),('Data Exhibit-2'!$H777&lt;30)),1,0)</f>
        <v>0</v>
      </c>
      <c r="O777" s="55">
        <f>'Data Exhibit-2'!$N777*'Data Exhibit-2'!$L777</f>
        <v>0</v>
      </c>
    </row>
    <row r="778" ht="12.0" customHeight="1">
      <c r="A778" s="53">
        <v>62332.91036328128</v>
      </c>
      <c r="B778" s="54">
        <v>30.057</v>
      </c>
      <c r="C778" s="54">
        <v>1028.9933148</v>
      </c>
      <c r="D778" s="55">
        <v>50.0</v>
      </c>
      <c r="E778" s="56">
        <v>-0.1</v>
      </c>
      <c r="F778" s="55">
        <v>1.0</v>
      </c>
      <c r="G778" s="55">
        <v>1.33</v>
      </c>
      <c r="H778" s="55">
        <v>16.0</v>
      </c>
      <c r="I778" s="57"/>
      <c r="J778" s="55">
        <f>('Data Exhibit-2'!$D778+'Data Exhibit-2'!$D778*'Data Exhibit-2'!$E778)*'Data Exhibit-2'!$G778</f>
        <v>59.85</v>
      </c>
      <c r="K778" s="55">
        <f>MAX(0,('Data Exhibit-2'!$B778*J778-'Data Exhibit-2'!$C778)/'Data Exhibit-2'!$B778)</f>
        <v>25.61526883</v>
      </c>
      <c r="L778" s="55">
        <f>MAX(0,'Data Exhibit-2'!$C778-'Data Exhibit-2'!$B778*'Data Exhibit-2'!$J778)</f>
        <v>0</v>
      </c>
      <c r="M778" s="54">
        <f>'Data Exhibit-2'!$L778/'Data Exhibit-2'!$B778</f>
        <v>0</v>
      </c>
      <c r="N778" s="55">
        <f>IF(AND(('Data Exhibit-2'!$M778&gt;0),('Data Exhibit-2'!$H778&lt;30)),1,0)</f>
        <v>0</v>
      </c>
      <c r="O778" s="55">
        <f>'Data Exhibit-2'!$N778*'Data Exhibit-2'!$L778</f>
        <v>0</v>
      </c>
    </row>
    <row r="779" ht="12.0" customHeight="1">
      <c r="A779" s="53">
        <v>55949.496658974684</v>
      </c>
      <c r="B779" s="54">
        <v>35.09997635999999</v>
      </c>
      <c r="C779" s="54">
        <v>1010.5856926209076</v>
      </c>
      <c r="D779" s="55">
        <v>34.0</v>
      </c>
      <c r="E779" s="56">
        <v>1.5</v>
      </c>
      <c r="F779" s="55">
        <v>0.83</v>
      </c>
      <c r="G779" s="55">
        <v>0.77</v>
      </c>
      <c r="H779" s="55">
        <v>33.0</v>
      </c>
      <c r="I779" s="57"/>
      <c r="J779" s="55">
        <f>('Data Exhibit-2'!$D779+'Data Exhibit-2'!$D779*'Data Exhibit-2'!$E779)*'Data Exhibit-2'!$G779</f>
        <v>65.45</v>
      </c>
      <c r="K779" s="55">
        <f>MAX(0,('Data Exhibit-2'!$B779*J779-'Data Exhibit-2'!$C779)/'Data Exhibit-2'!$B779)</f>
        <v>36.65836543</v>
      </c>
      <c r="L779" s="55">
        <f>MAX(0,'Data Exhibit-2'!$C779-'Data Exhibit-2'!$B779*'Data Exhibit-2'!$J779)</f>
        <v>0</v>
      </c>
      <c r="M779" s="54">
        <f>'Data Exhibit-2'!$L779/'Data Exhibit-2'!$B779</f>
        <v>0</v>
      </c>
      <c r="N779" s="55">
        <f>IF(AND(('Data Exhibit-2'!$M779&gt;0),('Data Exhibit-2'!$H779&lt;30)),1,0)</f>
        <v>0</v>
      </c>
      <c r="O779" s="55">
        <f>'Data Exhibit-2'!$N779*'Data Exhibit-2'!$L779</f>
        <v>0</v>
      </c>
    </row>
    <row r="780" ht="12.0" customHeight="1">
      <c r="A780" s="53">
        <v>12151.203783680108</v>
      </c>
      <c r="B780" s="54">
        <v>93.05618174999998</v>
      </c>
      <c r="C780" s="54">
        <v>1067.258954251875</v>
      </c>
      <c r="D780" s="55">
        <v>50.0</v>
      </c>
      <c r="E780" s="56">
        <v>1.5</v>
      </c>
      <c r="F780" s="55">
        <v>1.0</v>
      </c>
      <c r="G780" s="55">
        <v>0.25</v>
      </c>
      <c r="H780" s="55">
        <v>28.0</v>
      </c>
      <c r="I780" s="57"/>
      <c r="J780" s="55">
        <f>('Data Exhibit-2'!$D780+'Data Exhibit-2'!$D780*'Data Exhibit-2'!$E780)*'Data Exhibit-2'!$G780</f>
        <v>31.25</v>
      </c>
      <c r="K780" s="55">
        <f>MAX(0,('Data Exhibit-2'!$B780*J780-'Data Exhibit-2'!$C780)/'Data Exhibit-2'!$B780)</f>
        <v>19.78102573</v>
      </c>
      <c r="L780" s="55">
        <f>MAX(0,'Data Exhibit-2'!$C780-'Data Exhibit-2'!$B780*'Data Exhibit-2'!$J780)</f>
        <v>0</v>
      </c>
      <c r="M780" s="54">
        <f>'Data Exhibit-2'!$L780/'Data Exhibit-2'!$B780</f>
        <v>0</v>
      </c>
      <c r="N780" s="55">
        <f>IF(AND(('Data Exhibit-2'!$M780&gt;0),('Data Exhibit-2'!$H780&lt;30)),1,0)</f>
        <v>0</v>
      </c>
      <c r="O780" s="55">
        <f>'Data Exhibit-2'!$N780*'Data Exhibit-2'!$L780</f>
        <v>0</v>
      </c>
    </row>
    <row r="781" ht="12.0" customHeight="1">
      <c r="A781" s="53">
        <v>80557.19668043886</v>
      </c>
      <c r="B781" s="54">
        <v>13.0849</v>
      </c>
      <c r="C781" s="54">
        <v>202.776301871772</v>
      </c>
      <c r="D781" s="55">
        <v>58.0</v>
      </c>
      <c r="E781" s="56">
        <v>-0.2</v>
      </c>
      <c r="F781" s="55">
        <v>0.78</v>
      </c>
      <c r="G781" s="55">
        <v>0.76</v>
      </c>
      <c r="H781" s="55">
        <v>8.0</v>
      </c>
      <c r="I781" s="57"/>
      <c r="J781" s="55">
        <f>('Data Exhibit-2'!$D781+'Data Exhibit-2'!$D781*'Data Exhibit-2'!$E781)*'Data Exhibit-2'!$G781</f>
        <v>35.264</v>
      </c>
      <c r="K781" s="55">
        <f>MAX(0,('Data Exhibit-2'!$B781*J781-'Data Exhibit-2'!$C781)/'Data Exhibit-2'!$B781)</f>
        <v>19.76703007</v>
      </c>
      <c r="L781" s="55">
        <f>MAX(0,'Data Exhibit-2'!$C781-'Data Exhibit-2'!$B781*'Data Exhibit-2'!$J781)</f>
        <v>0</v>
      </c>
      <c r="M781" s="54">
        <f>'Data Exhibit-2'!$L781/'Data Exhibit-2'!$B781</f>
        <v>0</v>
      </c>
      <c r="N781" s="55">
        <f>IF(AND(('Data Exhibit-2'!$M781&gt;0),('Data Exhibit-2'!$H781&lt;30)),1,0)</f>
        <v>0</v>
      </c>
      <c r="O781" s="55">
        <f>'Data Exhibit-2'!$N781*'Data Exhibit-2'!$L781</f>
        <v>0</v>
      </c>
    </row>
    <row r="782" ht="12.0" customHeight="1">
      <c r="A782" s="53">
        <v>34296.63757542752</v>
      </c>
      <c r="B782" s="54">
        <v>10.50232</v>
      </c>
      <c r="C782" s="54">
        <v>153.97016105699825</v>
      </c>
      <c r="D782" s="55">
        <v>50.0</v>
      </c>
      <c r="E782" s="56">
        <v>0.8</v>
      </c>
      <c r="F782" s="55">
        <v>0.89</v>
      </c>
      <c r="G782" s="55">
        <v>1.17</v>
      </c>
      <c r="H782" s="55">
        <v>6.0</v>
      </c>
      <c r="I782" s="57"/>
      <c r="J782" s="55">
        <f>('Data Exhibit-2'!$D782+'Data Exhibit-2'!$D782*'Data Exhibit-2'!$E782)*'Data Exhibit-2'!$G782</f>
        <v>105.3</v>
      </c>
      <c r="K782" s="55">
        <f>MAX(0,('Data Exhibit-2'!$B782*J782-'Data Exhibit-2'!$C782)/'Data Exhibit-2'!$B782)</f>
        <v>90.63941443</v>
      </c>
      <c r="L782" s="55">
        <f>MAX(0,'Data Exhibit-2'!$C782-'Data Exhibit-2'!$B782*'Data Exhibit-2'!$J782)</f>
        <v>0</v>
      </c>
      <c r="M782" s="54">
        <f>'Data Exhibit-2'!$L782/'Data Exhibit-2'!$B782</f>
        <v>0</v>
      </c>
      <c r="N782" s="55">
        <f>IF(AND(('Data Exhibit-2'!$M782&gt;0),('Data Exhibit-2'!$H782&lt;30)),1,0)</f>
        <v>0</v>
      </c>
      <c r="O782" s="55">
        <f>'Data Exhibit-2'!$N782*'Data Exhibit-2'!$L782</f>
        <v>0</v>
      </c>
    </row>
    <row r="783" ht="12.0" customHeight="1">
      <c r="A783" s="53">
        <v>78367.93562261318</v>
      </c>
      <c r="B783" s="54">
        <v>232.65114094999998</v>
      </c>
      <c r="C783" s="54">
        <v>18542.525360113963</v>
      </c>
      <c r="D783" s="55">
        <v>50.0</v>
      </c>
      <c r="E783" s="56">
        <v>0.4</v>
      </c>
      <c r="F783" s="55">
        <v>1.0</v>
      </c>
      <c r="G783" s="55">
        <v>1.43</v>
      </c>
      <c r="H783" s="55">
        <v>29.0</v>
      </c>
      <c r="I783" s="57"/>
      <c r="J783" s="55">
        <f>('Data Exhibit-2'!$D783+'Data Exhibit-2'!$D783*'Data Exhibit-2'!$E783)*'Data Exhibit-2'!$G783</f>
        <v>100.1</v>
      </c>
      <c r="K783" s="55">
        <f>MAX(0,('Data Exhibit-2'!$B783*J783-'Data Exhibit-2'!$C783)/'Data Exhibit-2'!$B783)</f>
        <v>20.39901386</v>
      </c>
      <c r="L783" s="55">
        <f>MAX(0,'Data Exhibit-2'!$C783-'Data Exhibit-2'!$B783*'Data Exhibit-2'!$J783)</f>
        <v>0</v>
      </c>
      <c r="M783" s="54">
        <f>'Data Exhibit-2'!$L783/'Data Exhibit-2'!$B783</f>
        <v>0</v>
      </c>
      <c r="N783" s="55">
        <f>IF(AND(('Data Exhibit-2'!$M783&gt;0),('Data Exhibit-2'!$H783&lt;30)),1,0)</f>
        <v>0</v>
      </c>
      <c r="O783" s="55">
        <f>'Data Exhibit-2'!$N783*'Data Exhibit-2'!$L783</f>
        <v>0</v>
      </c>
    </row>
    <row r="784" ht="12.0" customHeight="1">
      <c r="A784" s="53">
        <v>75543.6224015436</v>
      </c>
      <c r="B784" s="54">
        <v>106.21030357999999</v>
      </c>
      <c r="C784" s="54">
        <v>7335.316488216234</v>
      </c>
      <c r="D784" s="55">
        <v>74.0</v>
      </c>
      <c r="E784" s="56">
        <v>0.2</v>
      </c>
      <c r="F784" s="55">
        <v>1.0</v>
      </c>
      <c r="G784" s="55">
        <v>0.86</v>
      </c>
      <c r="H784" s="55">
        <v>28.0</v>
      </c>
      <c r="I784" s="57"/>
      <c r="J784" s="55">
        <f>('Data Exhibit-2'!$D784+'Data Exhibit-2'!$D784*'Data Exhibit-2'!$E784)*'Data Exhibit-2'!$G784</f>
        <v>76.368</v>
      </c>
      <c r="K784" s="55">
        <f>MAX(0,('Data Exhibit-2'!$B784*J784-'Data Exhibit-2'!$C784)/'Data Exhibit-2'!$B784)</f>
        <v>7.303923908</v>
      </c>
      <c r="L784" s="55">
        <f>MAX(0,'Data Exhibit-2'!$C784-'Data Exhibit-2'!$B784*'Data Exhibit-2'!$J784)</f>
        <v>0</v>
      </c>
      <c r="M784" s="54">
        <f>'Data Exhibit-2'!$L784/'Data Exhibit-2'!$B784</f>
        <v>0</v>
      </c>
      <c r="N784" s="55">
        <f>IF(AND(('Data Exhibit-2'!$M784&gt;0),('Data Exhibit-2'!$H784&lt;30)),1,0)</f>
        <v>0</v>
      </c>
      <c r="O784" s="55">
        <f>'Data Exhibit-2'!$N784*'Data Exhibit-2'!$L784</f>
        <v>0</v>
      </c>
    </row>
    <row r="785" ht="12.0" customHeight="1">
      <c r="A785" s="53">
        <v>77655.76465208242</v>
      </c>
      <c r="B785" s="54">
        <v>21.156</v>
      </c>
      <c r="C785" s="54">
        <v>287.7003770666667</v>
      </c>
      <c r="D785" s="55">
        <v>74.0</v>
      </c>
      <c r="E785" s="56">
        <v>0.8</v>
      </c>
      <c r="F785" s="55">
        <v>1.0</v>
      </c>
      <c r="G785" s="55">
        <v>0.25</v>
      </c>
      <c r="H785" s="55">
        <v>16.0</v>
      </c>
      <c r="I785" s="57"/>
      <c r="J785" s="55">
        <f>('Data Exhibit-2'!$D785+'Data Exhibit-2'!$D785*'Data Exhibit-2'!$E785)*'Data Exhibit-2'!$G785</f>
        <v>33.3</v>
      </c>
      <c r="K785" s="55">
        <f>MAX(0,('Data Exhibit-2'!$B785*J785-'Data Exhibit-2'!$C785)/'Data Exhibit-2'!$B785)</f>
        <v>19.70100316</v>
      </c>
      <c r="L785" s="55">
        <f>MAX(0,'Data Exhibit-2'!$C785-'Data Exhibit-2'!$B785*'Data Exhibit-2'!$J785)</f>
        <v>0</v>
      </c>
      <c r="M785" s="54">
        <f>'Data Exhibit-2'!$L785/'Data Exhibit-2'!$B785</f>
        <v>0</v>
      </c>
      <c r="N785" s="55">
        <f>IF(AND(('Data Exhibit-2'!$M785&gt;0),('Data Exhibit-2'!$H785&lt;30)),1,0)</f>
        <v>0</v>
      </c>
      <c r="O785" s="55">
        <f>'Data Exhibit-2'!$N785*'Data Exhibit-2'!$L785</f>
        <v>0</v>
      </c>
    </row>
    <row r="786" ht="12.0" customHeight="1">
      <c r="A786" s="53">
        <v>17003.45785537678</v>
      </c>
      <c r="B786" s="54">
        <v>7.2734499999999995</v>
      </c>
      <c r="C786" s="54">
        <v>30.65019160866667</v>
      </c>
      <c r="D786" s="55">
        <v>10.0</v>
      </c>
      <c r="E786" s="56">
        <v>1.5</v>
      </c>
      <c r="F786" s="55">
        <v>1.0</v>
      </c>
      <c r="G786" s="55">
        <v>1.23</v>
      </c>
      <c r="H786" s="55">
        <v>8.0</v>
      </c>
      <c r="I786" s="57"/>
      <c r="J786" s="55">
        <f>('Data Exhibit-2'!$D786+'Data Exhibit-2'!$D786*'Data Exhibit-2'!$E786)*'Data Exhibit-2'!$G786</f>
        <v>30.75</v>
      </c>
      <c r="K786" s="55">
        <f>MAX(0,('Data Exhibit-2'!$B786*J786-'Data Exhibit-2'!$C786)/'Data Exhibit-2'!$B786)</f>
        <v>26.53601742</v>
      </c>
      <c r="L786" s="55">
        <f>MAX(0,'Data Exhibit-2'!$C786-'Data Exhibit-2'!$B786*'Data Exhibit-2'!$J786)</f>
        <v>0</v>
      </c>
      <c r="M786" s="54">
        <f>'Data Exhibit-2'!$L786/'Data Exhibit-2'!$B786</f>
        <v>0</v>
      </c>
      <c r="N786" s="55">
        <f>IF(AND(('Data Exhibit-2'!$M786&gt;0),('Data Exhibit-2'!$H786&lt;30)),1,0)</f>
        <v>0</v>
      </c>
      <c r="O786" s="55">
        <f>'Data Exhibit-2'!$N786*'Data Exhibit-2'!$L786</f>
        <v>0</v>
      </c>
    </row>
    <row r="787" ht="12.0" customHeight="1">
      <c r="A787" s="53">
        <v>34364.44187636435</v>
      </c>
      <c r="B787" s="54">
        <v>9.025269999999999</v>
      </c>
      <c r="C787" s="54">
        <v>37.25518366386667</v>
      </c>
      <c r="D787" s="55">
        <v>10.0</v>
      </c>
      <c r="E787" s="56">
        <v>-0.2</v>
      </c>
      <c r="F787" s="55">
        <v>1.0</v>
      </c>
      <c r="G787" s="55">
        <v>1.23</v>
      </c>
      <c r="H787" s="55">
        <v>8.0</v>
      </c>
      <c r="I787" s="57"/>
      <c r="J787" s="55">
        <f>('Data Exhibit-2'!$D787+'Data Exhibit-2'!$D787*'Data Exhibit-2'!$E787)*'Data Exhibit-2'!$G787</f>
        <v>9.84</v>
      </c>
      <c r="K787" s="55">
        <f>MAX(0,('Data Exhibit-2'!$B787*J787-'Data Exhibit-2'!$C787)/'Data Exhibit-2'!$B787)</f>
        <v>5.712125303</v>
      </c>
      <c r="L787" s="55">
        <f>MAX(0,'Data Exhibit-2'!$C787-'Data Exhibit-2'!$B787*'Data Exhibit-2'!$J787)</f>
        <v>0</v>
      </c>
      <c r="M787" s="54">
        <f>'Data Exhibit-2'!$L787/'Data Exhibit-2'!$B787</f>
        <v>0</v>
      </c>
      <c r="N787" s="55">
        <f>IF(AND(('Data Exhibit-2'!$M787&gt;0),('Data Exhibit-2'!$H787&lt;30)),1,0)</f>
        <v>0</v>
      </c>
      <c r="O787" s="55">
        <f>'Data Exhibit-2'!$N787*'Data Exhibit-2'!$L787</f>
        <v>0</v>
      </c>
    </row>
    <row r="788" ht="12.0" customHeight="1">
      <c r="A788" s="53">
        <v>60638.948642913696</v>
      </c>
      <c r="B788" s="54">
        <v>14.048529999999998</v>
      </c>
      <c r="C788" s="54">
        <v>57.27770131586671</v>
      </c>
      <c r="D788" s="55">
        <v>10.0</v>
      </c>
      <c r="E788" s="56">
        <v>-0.6</v>
      </c>
      <c r="F788" s="55">
        <v>0.75</v>
      </c>
      <c r="G788" s="55">
        <v>1.23</v>
      </c>
      <c r="H788" s="55">
        <v>8.0</v>
      </c>
      <c r="I788" s="57"/>
      <c r="J788" s="55">
        <f>('Data Exhibit-2'!$D788+'Data Exhibit-2'!$D788*'Data Exhibit-2'!$E788)*'Data Exhibit-2'!$G788</f>
        <v>4.92</v>
      </c>
      <c r="K788" s="55">
        <f>MAX(0,('Data Exhibit-2'!$B788*J788-'Data Exhibit-2'!$C788)/'Data Exhibit-2'!$B788)</f>
        <v>0.8428687047</v>
      </c>
      <c r="L788" s="55">
        <f>MAX(0,'Data Exhibit-2'!$C788-'Data Exhibit-2'!$B788*'Data Exhibit-2'!$J788)</f>
        <v>0</v>
      </c>
      <c r="M788" s="54">
        <f>'Data Exhibit-2'!$L788/'Data Exhibit-2'!$B788</f>
        <v>0</v>
      </c>
      <c r="N788" s="55">
        <f>IF(AND(('Data Exhibit-2'!$M788&gt;0),('Data Exhibit-2'!$H788&lt;30)),1,0)</f>
        <v>0</v>
      </c>
      <c r="O788" s="55">
        <f>'Data Exhibit-2'!$N788*'Data Exhibit-2'!$L788</f>
        <v>0</v>
      </c>
    </row>
    <row r="789" ht="12.0" customHeight="1">
      <c r="A789" s="53">
        <v>56543.00903635133</v>
      </c>
      <c r="B789" s="54">
        <v>80.04869336</v>
      </c>
      <c r="C789" s="54">
        <v>6027.224485641142</v>
      </c>
      <c r="D789" s="55">
        <v>58.0</v>
      </c>
      <c r="E789" s="56">
        <v>0.2</v>
      </c>
      <c r="F789" s="55">
        <v>0.82</v>
      </c>
      <c r="G789" s="55">
        <v>1.03</v>
      </c>
      <c r="H789" s="55">
        <v>32.0</v>
      </c>
      <c r="I789" s="57"/>
      <c r="J789" s="55">
        <f>('Data Exhibit-2'!$D789+'Data Exhibit-2'!$D789*'Data Exhibit-2'!$E789)*'Data Exhibit-2'!$G789</f>
        <v>71.688</v>
      </c>
      <c r="K789" s="55">
        <f>MAX(0,('Data Exhibit-2'!$B789*J789-'Data Exhibit-2'!$C789)/'Data Exhibit-2'!$B789)</f>
        <v>0</v>
      </c>
      <c r="L789" s="55">
        <f>MAX(0,'Data Exhibit-2'!$C789-'Data Exhibit-2'!$B789*'Data Exhibit-2'!$J789)</f>
        <v>288.693756</v>
      </c>
      <c r="M789" s="54">
        <f>'Data Exhibit-2'!$L789/'Data Exhibit-2'!$B789</f>
        <v>3.606476807</v>
      </c>
      <c r="N789" s="55">
        <f>IF(AND(('Data Exhibit-2'!$M789&gt;0),('Data Exhibit-2'!$H789&lt;30)),1,0)</f>
        <v>0</v>
      </c>
      <c r="O789" s="55">
        <f>'Data Exhibit-2'!$N789*'Data Exhibit-2'!$L789</f>
        <v>0</v>
      </c>
    </row>
    <row r="790" ht="12.0" customHeight="1">
      <c r="A790" s="53">
        <v>21469.859340301657</v>
      </c>
      <c r="B790" s="54">
        <v>73.57845196999999</v>
      </c>
      <c r="C790" s="54">
        <v>5056.079820127597</v>
      </c>
      <c r="D790" s="55">
        <v>58.0</v>
      </c>
      <c r="E790" s="56">
        <v>-0.2</v>
      </c>
      <c r="F790" s="55">
        <v>1.0</v>
      </c>
      <c r="G790" s="55">
        <v>1.09</v>
      </c>
      <c r="H790" s="55">
        <v>28.0</v>
      </c>
      <c r="I790" s="57"/>
      <c r="J790" s="55">
        <f>('Data Exhibit-2'!$D790+'Data Exhibit-2'!$D790*'Data Exhibit-2'!$E790)*'Data Exhibit-2'!$G790</f>
        <v>50.576</v>
      </c>
      <c r="K790" s="55">
        <f>MAX(0,('Data Exhibit-2'!$B790*J790-'Data Exhibit-2'!$C790)/'Data Exhibit-2'!$B790)</f>
        <v>0</v>
      </c>
      <c r="L790" s="55">
        <f>MAX(0,'Data Exhibit-2'!$C790-'Data Exhibit-2'!$B790*'Data Exhibit-2'!$J790)</f>
        <v>1334.776033</v>
      </c>
      <c r="M790" s="54">
        <f>'Data Exhibit-2'!$L790/'Data Exhibit-2'!$B790</f>
        <v>18.14085507</v>
      </c>
      <c r="N790" s="55">
        <f>IF(AND(('Data Exhibit-2'!$M790&gt;0),('Data Exhibit-2'!$H790&lt;30)),1,0)</f>
        <v>1</v>
      </c>
      <c r="O790" s="55">
        <f>'Data Exhibit-2'!$N790*'Data Exhibit-2'!$L790</f>
        <v>1334.776033</v>
      </c>
    </row>
    <row r="791" ht="12.0" customHeight="1">
      <c r="A791" s="53">
        <v>2177.3266575840444</v>
      </c>
      <c r="B791" s="54">
        <v>23.566149999999997</v>
      </c>
      <c r="C791" s="54">
        <v>1154.4023085661372</v>
      </c>
      <c r="D791" s="55">
        <v>50.0</v>
      </c>
      <c r="E791" s="56">
        <v>-0.4</v>
      </c>
      <c r="F791" s="55">
        <v>0.82</v>
      </c>
      <c r="G791" s="55">
        <v>1.9</v>
      </c>
      <c r="H791" s="55">
        <v>16.0</v>
      </c>
      <c r="I791" s="57"/>
      <c r="J791" s="55">
        <f>('Data Exhibit-2'!$D791+'Data Exhibit-2'!$D791*'Data Exhibit-2'!$E791)*'Data Exhibit-2'!$G791</f>
        <v>57</v>
      </c>
      <c r="K791" s="55">
        <f>MAX(0,('Data Exhibit-2'!$B791*J791-'Data Exhibit-2'!$C791)/'Data Exhibit-2'!$B791)</f>
        <v>8.014386798</v>
      </c>
      <c r="L791" s="55">
        <f>MAX(0,'Data Exhibit-2'!$C791-'Data Exhibit-2'!$B791*'Data Exhibit-2'!$J791)</f>
        <v>0</v>
      </c>
      <c r="M791" s="54">
        <f>'Data Exhibit-2'!$L791/'Data Exhibit-2'!$B791</f>
        <v>0</v>
      </c>
      <c r="N791" s="55">
        <f>IF(AND(('Data Exhibit-2'!$M791&gt;0),('Data Exhibit-2'!$H791&lt;30)),1,0)</f>
        <v>0</v>
      </c>
      <c r="O791" s="55">
        <f>'Data Exhibit-2'!$N791*'Data Exhibit-2'!$L791</f>
        <v>0</v>
      </c>
    </row>
    <row r="792" ht="12.0" customHeight="1">
      <c r="A792" s="53">
        <v>63748.76854356211</v>
      </c>
      <c r="B792" s="54">
        <v>34.56942043</v>
      </c>
      <c r="C792" s="54">
        <v>273.4972901122423</v>
      </c>
      <c r="D792" s="55">
        <v>58.0</v>
      </c>
      <c r="E792" s="56">
        <v>-0.7</v>
      </c>
      <c r="F792" s="55">
        <v>0.83</v>
      </c>
      <c r="G792" s="55">
        <v>0.66</v>
      </c>
      <c r="H792" s="55">
        <v>5.0</v>
      </c>
      <c r="I792" s="57"/>
      <c r="J792" s="55">
        <f>('Data Exhibit-2'!$D792+'Data Exhibit-2'!$D792*'Data Exhibit-2'!$E792)*'Data Exhibit-2'!$G792</f>
        <v>11.484</v>
      </c>
      <c r="K792" s="55">
        <f>MAX(0,('Data Exhibit-2'!$B792*J792-'Data Exhibit-2'!$C792)/'Data Exhibit-2'!$B792)</f>
        <v>3.572461805</v>
      </c>
      <c r="L792" s="55">
        <f>MAX(0,'Data Exhibit-2'!$C792-'Data Exhibit-2'!$B792*'Data Exhibit-2'!$J792)</f>
        <v>0</v>
      </c>
      <c r="M792" s="54">
        <f>'Data Exhibit-2'!$L792/'Data Exhibit-2'!$B792</f>
        <v>0</v>
      </c>
      <c r="N792" s="55">
        <f>IF(AND(('Data Exhibit-2'!$M792&gt;0),('Data Exhibit-2'!$H792&lt;30)),1,0)</f>
        <v>0</v>
      </c>
      <c r="O792" s="55">
        <f>'Data Exhibit-2'!$N792*'Data Exhibit-2'!$L792</f>
        <v>0</v>
      </c>
    </row>
    <row r="793" ht="12.0" customHeight="1">
      <c r="A793" s="53">
        <v>30587.579947579612</v>
      </c>
      <c r="B793" s="54">
        <v>27.11444335</v>
      </c>
      <c r="C793" s="54">
        <v>277.0348841652847</v>
      </c>
      <c r="D793" s="55">
        <v>114.0</v>
      </c>
      <c r="E793" s="56">
        <v>0.2</v>
      </c>
      <c r="F793" s="55">
        <v>0.96</v>
      </c>
      <c r="G793" s="55">
        <v>1.13</v>
      </c>
      <c r="H793" s="55">
        <v>2.0</v>
      </c>
      <c r="I793" s="57"/>
      <c r="J793" s="55">
        <f>('Data Exhibit-2'!$D793+'Data Exhibit-2'!$D793*'Data Exhibit-2'!$E793)*'Data Exhibit-2'!$G793</f>
        <v>154.584</v>
      </c>
      <c r="K793" s="55">
        <f>MAX(0,('Data Exhibit-2'!$B793*J793-'Data Exhibit-2'!$C793)/'Data Exhibit-2'!$B793)</f>
        <v>144.366756</v>
      </c>
      <c r="L793" s="55">
        <f>MAX(0,'Data Exhibit-2'!$C793-'Data Exhibit-2'!$B793*'Data Exhibit-2'!$J793)</f>
        <v>0</v>
      </c>
      <c r="M793" s="54">
        <f>'Data Exhibit-2'!$L793/'Data Exhibit-2'!$B793</f>
        <v>0</v>
      </c>
      <c r="N793" s="55">
        <f>IF(AND(('Data Exhibit-2'!$M793&gt;0),('Data Exhibit-2'!$H793&lt;30)),1,0)</f>
        <v>0</v>
      </c>
      <c r="O793" s="55">
        <f>'Data Exhibit-2'!$N793*'Data Exhibit-2'!$L793</f>
        <v>0</v>
      </c>
    </row>
    <row r="794" ht="12.0" customHeight="1">
      <c r="A794" s="53">
        <v>10654.131359540865</v>
      </c>
      <c r="B794" s="54">
        <v>10.104999999999999</v>
      </c>
      <c r="C794" s="54">
        <v>200.65375950647189</v>
      </c>
      <c r="D794" s="55">
        <v>26.0</v>
      </c>
      <c r="E794" s="56">
        <v>0.8</v>
      </c>
      <c r="F794" s="55">
        <v>0.94</v>
      </c>
      <c r="G794" s="55">
        <v>1.14</v>
      </c>
      <c r="H794" s="55">
        <v>16.0</v>
      </c>
      <c r="I794" s="57"/>
      <c r="J794" s="55">
        <f>('Data Exhibit-2'!$D794+'Data Exhibit-2'!$D794*'Data Exhibit-2'!$E794)*'Data Exhibit-2'!$G794</f>
        <v>53.352</v>
      </c>
      <c r="K794" s="55">
        <f>MAX(0,('Data Exhibit-2'!$B794*J794-'Data Exhibit-2'!$C794)/'Data Exhibit-2'!$B794)</f>
        <v>33.49512128</v>
      </c>
      <c r="L794" s="55">
        <f>MAX(0,'Data Exhibit-2'!$C794-'Data Exhibit-2'!$B794*'Data Exhibit-2'!$J794)</f>
        <v>0</v>
      </c>
      <c r="M794" s="54">
        <f>'Data Exhibit-2'!$L794/'Data Exhibit-2'!$B794</f>
        <v>0</v>
      </c>
      <c r="N794" s="55">
        <f>IF(AND(('Data Exhibit-2'!$M794&gt;0),('Data Exhibit-2'!$H794&lt;30)),1,0)</f>
        <v>0</v>
      </c>
      <c r="O794" s="55">
        <f>'Data Exhibit-2'!$N794*'Data Exhibit-2'!$L794</f>
        <v>0</v>
      </c>
    </row>
    <row r="795" ht="12.0" customHeight="1">
      <c r="A795" s="53">
        <v>9166.740084924319</v>
      </c>
      <c r="B795" s="54">
        <v>16.48577</v>
      </c>
      <c r="C795" s="54">
        <v>541.5979796374401</v>
      </c>
      <c r="D795" s="55">
        <v>66.0</v>
      </c>
      <c r="E795" s="56">
        <v>-0.2</v>
      </c>
      <c r="F795" s="55">
        <v>1.0</v>
      </c>
      <c r="G795" s="55">
        <v>1.56</v>
      </c>
      <c r="H795" s="55">
        <v>8.0</v>
      </c>
      <c r="I795" s="57"/>
      <c r="J795" s="55">
        <f>('Data Exhibit-2'!$D795+'Data Exhibit-2'!$D795*'Data Exhibit-2'!$E795)*'Data Exhibit-2'!$G795</f>
        <v>82.368</v>
      </c>
      <c r="K795" s="55">
        <f>MAX(0,('Data Exhibit-2'!$B795*J795-'Data Exhibit-2'!$C795)/'Data Exhibit-2'!$B795)</f>
        <v>49.51554727</v>
      </c>
      <c r="L795" s="55">
        <f>MAX(0,'Data Exhibit-2'!$C795-'Data Exhibit-2'!$B795*'Data Exhibit-2'!$J795)</f>
        <v>0</v>
      </c>
      <c r="M795" s="54">
        <f>'Data Exhibit-2'!$L795/'Data Exhibit-2'!$B795</f>
        <v>0</v>
      </c>
      <c r="N795" s="55">
        <f>IF(AND(('Data Exhibit-2'!$M795&gt;0),('Data Exhibit-2'!$H795&lt;30)),1,0)</f>
        <v>0</v>
      </c>
      <c r="O795" s="55">
        <f>'Data Exhibit-2'!$N795*'Data Exhibit-2'!$L795</f>
        <v>0</v>
      </c>
    </row>
    <row r="796" ht="12.0" customHeight="1">
      <c r="A796" s="53">
        <v>81582.05838184168</v>
      </c>
      <c r="B796" s="54">
        <v>28.460248319999994</v>
      </c>
      <c r="C796" s="54">
        <v>369.20886385103876</v>
      </c>
      <c r="D796" s="55">
        <v>42.0</v>
      </c>
      <c r="E796" s="56">
        <v>-0.1</v>
      </c>
      <c r="F796" s="55">
        <v>0.91</v>
      </c>
      <c r="G796" s="55">
        <v>0.69</v>
      </c>
      <c r="H796" s="55">
        <v>11.0</v>
      </c>
      <c r="I796" s="57"/>
      <c r="J796" s="55">
        <f>('Data Exhibit-2'!$D796+'Data Exhibit-2'!$D796*'Data Exhibit-2'!$E796)*'Data Exhibit-2'!$G796</f>
        <v>26.082</v>
      </c>
      <c r="K796" s="55">
        <f>MAX(0,('Data Exhibit-2'!$B796*J796-'Data Exhibit-2'!$C796)/'Data Exhibit-2'!$B796)</f>
        <v>13.10920863</v>
      </c>
      <c r="L796" s="55">
        <f>MAX(0,'Data Exhibit-2'!$C796-'Data Exhibit-2'!$B796*'Data Exhibit-2'!$J796)</f>
        <v>0</v>
      </c>
      <c r="M796" s="54">
        <f>'Data Exhibit-2'!$L796/'Data Exhibit-2'!$B796</f>
        <v>0</v>
      </c>
      <c r="N796" s="55">
        <f>IF(AND(('Data Exhibit-2'!$M796&gt;0),('Data Exhibit-2'!$H796&lt;30)),1,0)</f>
        <v>0</v>
      </c>
      <c r="O796" s="55">
        <f>'Data Exhibit-2'!$N796*'Data Exhibit-2'!$L796</f>
        <v>0</v>
      </c>
    </row>
    <row r="797" ht="12.0" customHeight="1">
      <c r="A797" s="53">
        <v>68.43051657219323</v>
      </c>
      <c r="B797" s="54">
        <v>76.41099999999999</v>
      </c>
      <c r="C797" s="54">
        <v>6875.745104305</v>
      </c>
      <c r="D797" s="55">
        <v>82.0</v>
      </c>
      <c r="E797" s="56">
        <v>-0.2</v>
      </c>
      <c r="F797" s="55">
        <v>1.0</v>
      </c>
      <c r="G797" s="55">
        <v>1.35</v>
      </c>
      <c r="H797" s="55">
        <v>21.0</v>
      </c>
      <c r="I797" s="57"/>
      <c r="J797" s="55">
        <f>('Data Exhibit-2'!$D797+'Data Exhibit-2'!$D797*'Data Exhibit-2'!$E797)*'Data Exhibit-2'!$G797</f>
        <v>88.56</v>
      </c>
      <c r="K797" s="55">
        <f>MAX(0,('Data Exhibit-2'!$B797*J797-'Data Exhibit-2'!$C797)/'Data Exhibit-2'!$B797)</f>
        <v>0</v>
      </c>
      <c r="L797" s="55">
        <f>MAX(0,'Data Exhibit-2'!$C797-'Data Exhibit-2'!$B797*'Data Exhibit-2'!$J797)</f>
        <v>108.7869443</v>
      </c>
      <c r="M797" s="54">
        <f>'Data Exhibit-2'!$L797/'Data Exhibit-2'!$B797</f>
        <v>1.423707899</v>
      </c>
      <c r="N797" s="55">
        <f>IF(AND(('Data Exhibit-2'!$M797&gt;0),('Data Exhibit-2'!$H797&lt;30)),1,0)</f>
        <v>1</v>
      </c>
      <c r="O797" s="55">
        <f>'Data Exhibit-2'!$N797*'Data Exhibit-2'!$L797</f>
        <v>108.7869443</v>
      </c>
    </row>
    <row r="798" ht="12.0" customHeight="1">
      <c r="A798" s="53">
        <v>45397.09928455929</v>
      </c>
      <c r="B798" s="54">
        <v>115.45499999999998</v>
      </c>
      <c r="C798" s="54">
        <v>4703.8530586666675</v>
      </c>
      <c r="D798" s="55">
        <v>50.0</v>
      </c>
      <c r="E798" s="56">
        <v>-0.2</v>
      </c>
      <c r="F798" s="55">
        <v>1.0</v>
      </c>
      <c r="G798" s="55">
        <v>1.32</v>
      </c>
      <c r="H798" s="55">
        <v>16.0</v>
      </c>
      <c r="I798" s="57"/>
      <c r="J798" s="55">
        <f>('Data Exhibit-2'!$D798+'Data Exhibit-2'!$D798*'Data Exhibit-2'!$E798)*'Data Exhibit-2'!$G798</f>
        <v>52.8</v>
      </c>
      <c r="K798" s="55">
        <f>MAX(0,('Data Exhibit-2'!$B798*J798-'Data Exhibit-2'!$C798)/'Data Exhibit-2'!$B798)</f>
        <v>12.05812603</v>
      </c>
      <c r="L798" s="55">
        <f>MAX(0,'Data Exhibit-2'!$C798-'Data Exhibit-2'!$B798*'Data Exhibit-2'!$J798)</f>
        <v>0</v>
      </c>
      <c r="M798" s="54">
        <f>'Data Exhibit-2'!$L798/'Data Exhibit-2'!$B798</f>
        <v>0</v>
      </c>
      <c r="N798" s="55">
        <f>IF(AND(('Data Exhibit-2'!$M798&gt;0),('Data Exhibit-2'!$H798&lt;30)),1,0)</f>
        <v>0</v>
      </c>
      <c r="O798" s="55">
        <f>'Data Exhibit-2'!$N798*'Data Exhibit-2'!$L798</f>
        <v>0</v>
      </c>
    </row>
    <row r="799" ht="12.0" customHeight="1">
      <c r="A799" s="53">
        <v>46724.822874959784</v>
      </c>
      <c r="B799" s="54">
        <v>5.39521</v>
      </c>
      <c r="C799" s="54">
        <v>99.2363430301025</v>
      </c>
      <c r="D799" s="55">
        <v>50.0</v>
      </c>
      <c r="E799" s="56">
        <v>0.4</v>
      </c>
      <c r="F799" s="55">
        <v>0.9</v>
      </c>
      <c r="G799" s="55">
        <v>1.0</v>
      </c>
      <c r="H799" s="55">
        <v>8.0</v>
      </c>
      <c r="I799" s="57"/>
      <c r="J799" s="55">
        <f>('Data Exhibit-2'!$D799+'Data Exhibit-2'!$D799*'Data Exhibit-2'!$E799)*'Data Exhibit-2'!$G799</f>
        <v>70</v>
      </c>
      <c r="K799" s="55">
        <f>MAX(0,('Data Exhibit-2'!$B799*J799-'Data Exhibit-2'!$C799)/'Data Exhibit-2'!$B799)</f>
        <v>51.6065838</v>
      </c>
      <c r="L799" s="55">
        <f>MAX(0,'Data Exhibit-2'!$C799-'Data Exhibit-2'!$B799*'Data Exhibit-2'!$J799)</f>
        <v>0</v>
      </c>
      <c r="M799" s="54">
        <f>'Data Exhibit-2'!$L799/'Data Exhibit-2'!$B799</f>
        <v>0</v>
      </c>
      <c r="N799" s="55">
        <f>IF(AND(('Data Exhibit-2'!$M799&gt;0),('Data Exhibit-2'!$H799&lt;30)),1,0)</f>
        <v>0</v>
      </c>
      <c r="O799" s="55">
        <f>'Data Exhibit-2'!$N799*'Data Exhibit-2'!$L799</f>
        <v>0</v>
      </c>
    </row>
    <row r="800" ht="12.0" customHeight="1">
      <c r="A800" s="53">
        <v>79805.55301020067</v>
      </c>
      <c r="B800" s="54">
        <v>10.342789999999999</v>
      </c>
      <c r="C800" s="54">
        <v>174.65382806666668</v>
      </c>
      <c r="D800" s="55">
        <v>50.0</v>
      </c>
      <c r="E800" s="56">
        <v>0.8</v>
      </c>
      <c r="F800" s="55">
        <v>1.0</v>
      </c>
      <c r="G800" s="55">
        <v>1.0</v>
      </c>
      <c r="H800" s="55">
        <v>8.0</v>
      </c>
      <c r="I800" s="57"/>
      <c r="J800" s="55">
        <f>('Data Exhibit-2'!$D800+'Data Exhibit-2'!$D800*'Data Exhibit-2'!$E800)*'Data Exhibit-2'!$G800</f>
        <v>90</v>
      </c>
      <c r="K800" s="55">
        <f>MAX(0,('Data Exhibit-2'!$B800*J800-'Data Exhibit-2'!$C800)/'Data Exhibit-2'!$B800)</f>
        <v>73.11347054</v>
      </c>
      <c r="L800" s="55">
        <f>MAX(0,'Data Exhibit-2'!$C800-'Data Exhibit-2'!$B800*'Data Exhibit-2'!$J800)</f>
        <v>0</v>
      </c>
      <c r="M800" s="54">
        <f>'Data Exhibit-2'!$L800/'Data Exhibit-2'!$B800</f>
        <v>0</v>
      </c>
      <c r="N800" s="55">
        <f>IF(AND(('Data Exhibit-2'!$M800&gt;0),('Data Exhibit-2'!$H800&lt;30)),1,0)</f>
        <v>0</v>
      </c>
      <c r="O800" s="55">
        <f>'Data Exhibit-2'!$N800*'Data Exhibit-2'!$L800</f>
        <v>0</v>
      </c>
    </row>
    <row r="801" ht="12.0" customHeight="1">
      <c r="A801" s="53">
        <v>34471.12390921074</v>
      </c>
      <c r="B801" s="54">
        <v>10.987789999999999</v>
      </c>
      <c r="C801" s="54">
        <v>184.53952806666666</v>
      </c>
      <c r="D801" s="55">
        <v>50.0</v>
      </c>
      <c r="E801" s="56">
        <v>0.5</v>
      </c>
      <c r="F801" s="55">
        <v>1.0</v>
      </c>
      <c r="G801" s="55">
        <v>1.0</v>
      </c>
      <c r="H801" s="55">
        <v>8.0</v>
      </c>
      <c r="I801" s="57"/>
      <c r="J801" s="55">
        <f>('Data Exhibit-2'!$D801+'Data Exhibit-2'!$D801*'Data Exhibit-2'!$E801)*'Data Exhibit-2'!$G801</f>
        <v>75</v>
      </c>
      <c r="K801" s="55">
        <f>MAX(0,('Data Exhibit-2'!$B801*J801-'Data Exhibit-2'!$C801)/'Data Exhibit-2'!$B801)</f>
        <v>58.20503686</v>
      </c>
      <c r="L801" s="55">
        <f>MAX(0,'Data Exhibit-2'!$C801-'Data Exhibit-2'!$B801*'Data Exhibit-2'!$J801)</f>
        <v>0</v>
      </c>
      <c r="M801" s="54">
        <f>'Data Exhibit-2'!$L801/'Data Exhibit-2'!$B801</f>
        <v>0</v>
      </c>
      <c r="N801" s="55">
        <f>IF(AND(('Data Exhibit-2'!$M801&gt;0),('Data Exhibit-2'!$H801&lt;30)),1,0)</f>
        <v>0</v>
      </c>
      <c r="O801" s="55">
        <f>'Data Exhibit-2'!$N801*'Data Exhibit-2'!$L801</f>
        <v>0</v>
      </c>
    </row>
    <row r="802" ht="12.0" customHeight="1">
      <c r="A802" s="53">
        <v>24295.5965121865</v>
      </c>
      <c r="B802" s="54">
        <v>32.073699999999995</v>
      </c>
      <c r="C802" s="54">
        <v>402.36036960365897</v>
      </c>
      <c r="D802" s="55">
        <v>50.0</v>
      </c>
      <c r="E802" s="56">
        <v>0.8</v>
      </c>
      <c r="F802" s="55">
        <v>0.89</v>
      </c>
      <c r="G802" s="55">
        <v>0.36</v>
      </c>
      <c r="H802" s="55">
        <v>16.0</v>
      </c>
      <c r="I802" s="57"/>
      <c r="J802" s="55">
        <f>('Data Exhibit-2'!$D802+'Data Exhibit-2'!$D802*'Data Exhibit-2'!$E802)*'Data Exhibit-2'!$G802</f>
        <v>32.4</v>
      </c>
      <c r="K802" s="55">
        <f>MAX(0,('Data Exhibit-2'!$B802*J802-'Data Exhibit-2'!$C802)/'Data Exhibit-2'!$B802)</f>
        <v>19.85513085</v>
      </c>
      <c r="L802" s="55">
        <f>MAX(0,'Data Exhibit-2'!$C802-'Data Exhibit-2'!$B802*'Data Exhibit-2'!$J802)</f>
        <v>0</v>
      </c>
      <c r="M802" s="54">
        <f>'Data Exhibit-2'!$L802/'Data Exhibit-2'!$B802</f>
        <v>0</v>
      </c>
      <c r="N802" s="55">
        <f>IF(AND(('Data Exhibit-2'!$M802&gt;0),('Data Exhibit-2'!$H802&lt;30)),1,0)</f>
        <v>0</v>
      </c>
      <c r="O802" s="55">
        <f>'Data Exhibit-2'!$N802*'Data Exhibit-2'!$L802</f>
        <v>0</v>
      </c>
    </row>
    <row r="803" ht="12.0" customHeight="1">
      <c r="A803" s="53">
        <v>63597.9838026159</v>
      </c>
      <c r="B803" s="54">
        <v>7.353</v>
      </c>
      <c r="C803" s="54">
        <v>204.30644138666673</v>
      </c>
      <c r="D803" s="55">
        <v>26.0</v>
      </c>
      <c r="E803" s="56">
        <v>1.2</v>
      </c>
      <c r="F803" s="55">
        <v>1.0</v>
      </c>
      <c r="G803" s="55">
        <v>1.6</v>
      </c>
      <c r="H803" s="55">
        <v>16.0</v>
      </c>
      <c r="I803" s="57"/>
      <c r="J803" s="55">
        <f>('Data Exhibit-2'!$D803+'Data Exhibit-2'!$D803*'Data Exhibit-2'!$E803)*'Data Exhibit-2'!$G803</f>
        <v>91.52</v>
      </c>
      <c r="K803" s="55">
        <f>MAX(0,('Data Exhibit-2'!$B803*J803-'Data Exhibit-2'!$C803)/'Data Exhibit-2'!$B803)</f>
        <v>63.73454626</v>
      </c>
      <c r="L803" s="55">
        <f>MAX(0,'Data Exhibit-2'!$C803-'Data Exhibit-2'!$B803*'Data Exhibit-2'!$J803)</f>
        <v>0</v>
      </c>
      <c r="M803" s="54">
        <f>'Data Exhibit-2'!$L803/'Data Exhibit-2'!$B803</f>
        <v>0</v>
      </c>
      <c r="N803" s="55">
        <f>IF(AND(('Data Exhibit-2'!$M803&gt;0),('Data Exhibit-2'!$H803&lt;30)),1,0)</f>
        <v>0</v>
      </c>
      <c r="O803" s="55">
        <f>'Data Exhibit-2'!$N803*'Data Exhibit-2'!$L803</f>
        <v>0</v>
      </c>
    </row>
    <row r="804" ht="12.0" customHeight="1">
      <c r="A804" s="53">
        <v>80417.46675519615</v>
      </c>
      <c r="B804" s="54">
        <v>12.254999999999999</v>
      </c>
      <c r="C804" s="54">
        <v>253.15845101956984</v>
      </c>
      <c r="D804" s="55">
        <v>106.0</v>
      </c>
      <c r="E804" s="56">
        <v>0.2</v>
      </c>
      <c r="F804" s="55">
        <v>0.96</v>
      </c>
      <c r="G804" s="55">
        <v>0.25</v>
      </c>
      <c r="H804" s="55">
        <v>15.0</v>
      </c>
      <c r="I804" s="57"/>
      <c r="J804" s="55">
        <f>('Data Exhibit-2'!$D804+'Data Exhibit-2'!$D804*'Data Exhibit-2'!$E804)*'Data Exhibit-2'!$G804</f>
        <v>31.8</v>
      </c>
      <c r="K804" s="55">
        <f>MAX(0,('Data Exhibit-2'!$B804*J804-'Data Exhibit-2'!$C804)/'Data Exhibit-2'!$B804)</f>
        <v>11.14243566</v>
      </c>
      <c r="L804" s="55">
        <f>MAX(0,'Data Exhibit-2'!$C804-'Data Exhibit-2'!$B804*'Data Exhibit-2'!$J804)</f>
        <v>0</v>
      </c>
      <c r="M804" s="54">
        <f>'Data Exhibit-2'!$L804/'Data Exhibit-2'!$B804</f>
        <v>0</v>
      </c>
      <c r="N804" s="55">
        <f>IF(AND(('Data Exhibit-2'!$M804&gt;0),('Data Exhibit-2'!$H804&lt;30)),1,0)</f>
        <v>0</v>
      </c>
      <c r="O804" s="55">
        <f>'Data Exhibit-2'!$N804*'Data Exhibit-2'!$L804</f>
        <v>0</v>
      </c>
    </row>
    <row r="805" ht="12.0" customHeight="1">
      <c r="A805" s="53">
        <v>25454.283108057585</v>
      </c>
      <c r="B805" s="54">
        <v>8.898287559999998</v>
      </c>
      <c r="C805" s="54">
        <v>128.36915828240535</v>
      </c>
      <c r="D805" s="55">
        <v>82.0</v>
      </c>
      <c r="E805" s="56">
        <v>0.4</v>
      </c>
      <c r="F805" s="55">
        <v>1.0</v>
      </c>
      <c r="G805" s="55">
        <v>0.8</v>
      </c>
      <c r="H805" s="55">
        <v>5.0</v>
      </c>
      <c r="I805" s="57"/>
      <c r="J805" s="55">
        <f>('Data Exhibit-2'!$D805+'Data Exhibit-2'!$D805*'Data Exhibit-2'!$E805)*'Data Exhibit-2'!$G805</f>
        <v>91.84</v>
      </c>
      <c r="K805" s="55">
        <f>MAX(0,('Data Exhibit-2'!$B805*J805-'Data Exhibit-2'!$C805)/'Data Exhibit-2'!$B805)</f>
        <v>77.41372332</v>
      </c>
      <c r="L805" s="55">
        <f>MAX(0,'Data Exhibit-2'!$C805-'Data Exhibit-2'!$B805*'Data Exhibit-2'!$J805)</f>
        <v>0</v>
      </c>
      <c r="M805" s="54">
        <f>'Data Exhibit-2'!$L805/'Data Exhibit-2'!$B805</f>
        <v>0</v>
      </c>
      <c r="N805" s="55">
        <f>IF(AND(('Data Exhibit-2'!$M805&gt;0),('Data Exhibit-2'!$H805&lt;30)),1,0)</f>
        <v>0</v>
      </c>
      <c r="O805" s="55">
        <f>'Data Exhibit-2'!$N805*'Data Exhibit-2'!$L805</f>
        <v>0</v>
      </c>
    </row>
    <row r="806" ht="12.0" customHeight="1">
      <c r="A806" s="53">
        <v>71418.14790077631</v>
      </c>
      <c r="B806" s="54">
        <v>7.587461799999999</v>
      </c>
      <c r="C806" s="54">
        <v>1194.7986738655968</v>
      </c>
      <c r="D806" s="55">
        <v>66.0</v>
      </c>
      <c r="E806" s="56">
        <v>0.2</v>
      </c>
      <c r="F806" s="55">
        <v>1.0</v>
      </c>
      <c r="G806" s="55">
        <v>0.46</v>
      </c>
      <c r="H806" s="55">
        <v>88.0</v>
      </c>
      <c r="I806" s="57"/>
      <c r="J806" s="55">
        <f>('Data Exhibit-2'!$D806+'Data Exhibit-2'!$D806*'Data Exhibit-2'!$E806)*'Data Exhibit-2'!$G806</f>
        <v>36.432</v>
      </c>
      <c r="K806" s="55">
        <f>MAX(0,('Data Exhibit-2'!$B806*J806-'Data Exhibit-2'!$C806)/'Data Exhibit-2'!$B806)</f>
        <v>0</v>
      </c>
      <c r="L806" s="55">
        <f>MAX(0,'Data Exhibit-2'!$C806-'Data Exhibit-2'!$B806*'Data Exhibit-2'!$J806)</f>
        <v>918.3722656</v>
      </c>
      <c r="M806" s="54">
        <f>'Data Exhibit-2'!$L806/'Data Exhibit-2'!$B806</f>
        <v>121.0381403</v>
      </c>
      <c r="N806" s="55">
        <f>IF(AND(('Data Exhibit-2'!$M806&gt;0),('Data Exhibit-2'!$H806&lt;30)),1,0)</f>
        <v>0</v>
      </c>
      <c r="O806" s="55">
        <f>'Data Exhibit-2'!$N806*'Data Exhibit-2'!$L806</f>
        <v>0</v>
      </c>
    </row>
    <row r="807" ht="12.0" customHeight="1">
      <c r="A807" s="53">
        <v>53420.79035635365</v>
      </c>
      <c r="B807" s="54">
        <v>18.790999999999997</v>
      </c>
      <c r="C807" s="54">
        <v>1428.7491160799998</v>
      </c>
      <c r="D807" s="55">
        <v>90.0</v>
      </c>
      <c r="E807" s="56">
        <v>0.8</v>
      </c>
      <c r="F807" s="55">
        <v>1.0</v>
      </c>
      <c r="G807" s="55">
        <v>1.11</v>
      </c>
      <c r="H807" s="55">
        <v>16.0</v>
      </c>
      <c r="I807" s="57"/>
      <c r="J807" s="55">
        <f>('Data Exhibit-2'!$D807+'Data Exhibit-2'!$D807*'Data Exhibit-2'!$E807)*'Data Exhibit-2'!$G807</f>
        <v>179.82</v>
      </c>
      <c r="K807" s="55">
        <f>MAX(0,('Data Exhibit-2'!$B807*J807-'Data Exhibit-2'!$C807)/'Data Exhibit-2'!$B807)</f>
        <v>103.7863075</v>
      </c>
      <c r="L807" s="55">
        <f>MAX(0,'Data Exhibit-2'!$C807-'Data Exhibit-2'!$B807*'Data Exhibit-2'!$J807)</f>
        <v>0</v>
      </c>
      <c r="M807" s="54">
        <f>'Data Exhibit-2'!$L807/'Data Exhibit-2'!$B807</f>
        <v>0</v>
      </c>
      <c r="N807" s="55">
        <f>IF(AND(('Data Exhibit-2'!$M807&gt;0),('Data Exhibit-2'!$H807&lt;30)),1,0)</f>
        <v>0</v>
      </c>
      <c r="O807" s="55">
        <f>'Data Exhibit-2'!$N807*'Data Exhibit-2'!$L807</f>
        <v>0</v>
      </c>
    </row>
    <row r="808" ht="12.0" customHeight="1">
      <c r="A808" s="53">
        <v>61732.08199394127</v>
      </c>
      <c r="B808" s="54">
        <v>110.21594922999999</v>
      </c>
      <c r="C808" s="54">
        <v>5017.302955169521</v>
      </c>
      <c r="D808" s="55">
        <v>34.0</v>
      </c>
      <c r="E808" s="56">
        <v>-0.4</v>
      </c>
      <c r="F808" s="55">
        <v>1.0</v>
      </c>
      <c r="G808" s="55">
        <v>0.91</v>
      </c>
      <c r="H808" s="55">
        <v>38.0</v>
      </c>
      <c r="I808" s="57"/>
      <c r="J808" s="55">
        <f>('Data Exhibit-2'!$D808+'Data Exhibit-2'!$D808*'Data Exhibit-2'!$E808)*'Data Exhibit-2'!$G808</f>
        <v>18.564</v>
      </c>
      <c r="K808" s="55">
        <f>MAX(0,('Data Exhibit-2'!$B808*J808-'Data Exhibit-2'!$C808)/'Data Exhibit-2'!$B808)</f>
        <v>0</v>
      </c>
      <c r="L808" s="55">
        <f>MAX(0,'Data Exhibit-2'!$C808-'Data Exhibit-2'!$B808*'Data Exhibit-2'!$J808)</f>
        <v>2971.254074</v>
      </c>
      <c r="M808" s="54">
        <f>'Data Exhibit-2'!$L808/'Data Exhibit-2'!$B808</f>
        <v>26.95847647</v>
      </c>
      <c r="N808" s="55">
        <f>IF(AND(('Data Exhibit-2'!$M808&gt;0),('Data Exhibit-2'!$H808&lt;30)),1,0)</f>
        <v>0</v>
      </c>
      <c r="O808" s="55">
        <f>'Data Exhibit-2'!$N808*'Data Exhibit-2'!$L808</f>
        <v>0</v>
      </c>
    </row>
    <row r="809" ht="12.0" customHeight="1">
      <c r="A809" s="53">
        <v>38857.403404142045</v>
      </c>
      <c r="B809" s="54">
        <v>9.39930851</v>
      </c>
      <c r="C809" s="54">
        <v>82.2427427437231</v>
      </c>
      <c r="D809" s="55">
        <v>66.0</v>
      </c>
      <c r="E809" s="56">
        <v>0.4</v>
      </c>
      <c r="F809" s="55">
        <v>1.0</v>
      </c>
      <c r="G809" s="55">
        <v>0.58</v>
      </c>
      <c r="H809" s="55">
        <v>5.0</v>
      </c>
      <c r="I809" s="57"/>
      <c r="J809" s="55">
        <f>('Data Exhibit-2'!$D809+'Data Exhibit-2'!$D809*'Data Exhibit-2'!$E809)*'Data Exhibit-2'!$G809</f>
        <v>53.592</v>
      </c>
      <c r="K809" s="55">
        <f>MAX(0,('Data Exhibit-2'!$B809*J809-'Data Exhibit-2'!$C809)/'Data Exhibit-2'!$B809)</f>
        <v>44.84212838</v>
      </c>
      <c r="L809" s="55">
        <f>MAX(0,'Data Exhibit-2'!$C809-'Data Exhibit-2'!$B809*'Data Exhibit-2'!$J809)</f>
        <v>0</v>
      </c>
      <c r="M809" s="54">
        <f>'Data Exhibit-2'!$L809/'Data Exhibit-2'!$B809</f>
        <v>0</v>
      </c>
      <c r="N809" s="55">
        <f>IF(AND(('Data Exhibit-2'!$M809&gt;0),('Data Exhibit-2'!$H809&lt;30)),1,0)</f>
        <v>0</v>
      </c>
      <c r="O809" s="55">
        <f>'Data Exhibit-2'!$N809*'Data Exhibit-2'!$L809</f>
        <v>0</v>
      </c>
    </row>
    <row r="810" ht="12.0" customHeight="1">
      <c r="A810" s="53">
        <v>21236.624376848446</v>
      </c>
      <c r="B810" s="54">
        <v>5.937661879999999</v>
      </c>
      <c r="C810" s="54">
        <v>502.19365729714366</v>
      </c>
      <c r="D810" s="55">
        <v>34.0</v>
      </c>
      <c r="E810" s="56">
        <v>0.8</v>
      </c>
      <c r="F810" s="55">
        <v>0.9</v>
      </c>
      <c r="G810" s="55">
        <v>1.23</v>
      </c>
      <c r="H810" s="55">
        <v>46.0</v>
      </c>
      <c r="I810" s="57"/>
      <c r="J810" s="55">
        <f>('Data Exhibit-2'!$D810+'Data Exhibit-2'!$D810*'Data Exhibit-2'!$E810)*'Data Exhibit-2'!$G810</f>
        <v>75.276</v>
      </c>
      <c r="K810" s="55">
        <f>MAX(0,('Data Exhibit-2'!$B810*J810-'Data Exhibit-2'!$C810)/'Data Exhibit-2'!$B810)</f>
        <v>0</v>
      </c>
      <c r="L810" s="55">
        <f>MAX(0,'Data Exhibit-2'!$C810-'Data Exhibit-2'!$B810*'Data Exhibit-2'!$J810)</f>
        <v>55.23022162</v>
      </c>
      <c r="M810" s="54">
        <f>'Data Exhibit-2'!$L810/'Data Exhibit-2'!$B810</f>
        <v>9.301678461</v>
      </c>
      <c r="N810" s="55">
        <f>IF(AND(('Data Exhibit-2'!$M810&gt;0),('Data Exhibit-2'!$H810&lt;30)),1,0)</f>
        <v>0</v>
      </c>
      <c r="O810" s="55">
        <f>'Data Exhibit-2'!$N810*'Data Exhibit-2'!$L810</f>
        <v>0</v>
      </c>
    </row>
    <row r="811" ht="12.0" customHeight="1">
      <c r="A811" s="53">
        <v>59069.7794277056</v>
      </c>
      <c r="B811" s="54">
        <v>12.10183185</v>
      </c>
      <c r="C811" s="54">
        <v>256.57971436265746</v>
      </c>
      <c r="D811" s="55">
        <v>26.0</v>
      </c>
      <c r="E811" s="56">
        <v>0.2</v>
      </c>
      <c r="F811" s="55">
        <v>1.0</v>
      </c>
      <c r="G811" s="55">
        <v>3.46</v>
      </c>
      <c r="H811" s="55">
        <v>6.0</v>
      </c>
      <c r="I811" s="57"/>
      <c r="J811" s="55">
        <f>('Data Exhibit-2'!$D811+'Data Exhibit-2'!$D811*'Data Exhibit-2'!$E811)*'Data Exhibit-2'!$G811</f>
        <v>107.952</v>
      </c>
      <c r="K811" s="55">
        <f>MAX(0,('Data Exhibit-2'!$B811*J811-'Data Exhibit-2'!$C811)/'Data Exhibit-2'!$B811)</f>
        <v>86.75027471</v>
      </c>
      <c r="L811" s="55">
        <f>MAX(0,'Data Exhibit-2'!$C811-'Data Exhibit-2'!$B811*'Data Exhibit-2'!$J811)</f>
        <v>0</v>
      </c>
      <c r="M811" s="54">
        <f>'Data Exhibit-2'!$L811/'Data Exhibit-2'!$B811</f>
        <v>0</v>
      </c>
      <c r="N811" s="55">
        <f>IF(AND(('Data Exhibit-2'!$M811&gt;0),('Data Exhibit-2'!$H811&lt;30)),1,0)</f>
        <v>0</v>
      </c>
      <c r="O811" s="55">
        <f>'Data Exhibit-2'!$N811*'Data Exhibit-2'!$L811</f>
        <v>0</v>
      </c>
    </row>
    <row r="812" ht="12.0" customHeight="1">
      <c r="A812" s="53">
        <v>81817.28920889052</v>
      </c>
      <c r="B812" s="54">
        <v>98.26981865999998</v>
      </c>
      <c r="C812" s="54">
        <v>10889.347779323927</v>
      </c>
      <c r="D812" s="55">
        <v>90.0</v>
      </c>
      <c r="E812" s="56">
        <v>-0.7</v>
      </c>
      <c r="F812" s="55">
        <v>0.75</v>
      </c>
      <c r="G812" s="55">
        <v>0.93</v>
      </c>
      <c r="H812" s="55">
        <v>33.0</v>
      </c>
      <c r="I812" s="57"/>
      <c r="J812" s="55">
        <f>('Data Exhibit-2'!$D812+'Data Exhibit-2'!$D812*'Data Exhibit-2'!$E812)*'Data Exhibit-2'!$G812</f>
        <v>25.11</v>
      </c>
      <c r="K812" s="55">
        <f>MAX(0,('Data Exhibit-2'!$B812*J812-'Data Exhibit-2'!$C812)/'Data Exhibit-2'!$B812)</f>
        <v>0</v>
      </c>
      <c r="L812" s="55">
        <f>MAX(0,'Data Exhibit-2'!$C812-'Data Exhibit-2'!$B812*'Data Exhibit-2'!$J812)</f>
        <v>8421.792633</v>
      </c>
      <c r="M812" s="54">
        <f>'Data Exhibit-2'!$L812/'Data Exhibit-2'!$B812</f>
        <v>85.70070392</v>
      </c>
      <c r="N812" s="55">
        <f>IF(AND(('Data Exhibit-2'!$M812&gt;0),('Data Exhibit-2'!$H812&lt;30)),1,0)</f>
        <v>0</v>
      </c>
      <c r="O812" s="55">
        <f>'Data Exhibit-2'!$N812*'Data Exhibit-2'!$L812</f>
        <v>0</v>
      </c>
    </row>
    <row r="813" ht="12.0" customHeight="1">
      <c r="A813" s="53">
        <v>12691.717498754484</v>
      </c>
      <c r="B813" s="54">
        <v>41.116341999999996</v>
      </c>
      <c r="C813" s="54">
        <v>6217.158043675437</v>
      </c>
      <c r="D813" s="55">
        <v>122.0</v>
      </c>
      <c r="E813" s="56">
        <v>1.2</v>
      </c>
      <c r="F813" s="55">
        <v>0.94</v>
      </c>
      <c r="G813" s="55">
        <v>2.13</v>
      </c>
      <c r="H813" s="55">
        <v>15.0</v>
      </c>
      <c r="I813" s="57"/>
      <c r="J813" s="55">
        <f>('Data Exhibit-2'!$D813+'Data Exhibit-2'!$D813*'Data Exhibit-2'!$E813)*'Data Exhibit-2'!$G813</f>
        <v>571.692</v>
      </c>
      <c r="K813" s="55">
        <f>MAX(0,('Data Exhibit-2'!$B813*J813-'Data Exhibit-2'!$C813)/'Data Exhibit-2'!$B813)</f>
        <v>420.4830709</v>
      </c>
      <c r="L813" s="55">
        <f>MAX(0,'Data Exhibit-2'!$C813-'Data Exhibit-2'!$B813*'Data Exhibit-2'!$J813)</f>
        <v>0</v>
      </c>
      <c r="M813" s="54">
        <f>'Data Exhibit-2'!$L813/'Data Exhibit-2'!$B813</f>
        <v>0</v>
      </c>
      <c r="N813" s="55">
        <f>IF(AND(('Data Exhibit-2'!$M813&gt;0),('Data Exhibit-2'!$H813&lt;30)),1,0)</f>
        <v>0</v>
      </c>
      <c r="O813" s="55">
        <f>'Data Exhibit-2'!$N813*'Data Exhibit-2'!$L813</f>
        <v>0</v>
      </c>
    </row>
    <row r="814" ht="12.0" customHeight="1">
      <c r="A814" s="53">
        <v>40124.795893455135</v>
      </c>
      <c r="B814" s="54">
        <v>8.976864899999999</v>
      </c>
      <c r="C814" s="54">
        <v>108.65732913892816</v>
      </c>
      <c r="D814" s="55">
        <v>34.0</v>
      </c>
      <c r="E814" s="56">
        <v>-0.2</v>
      </c>
      <c r="F814" s="55">
        <v>0.94</v>
      </c>
      <c r="G814" s="55">
        <v>1.43</v>
      </c>
      <c r="H814" s="55">
        <v>6.0</v>
      </c>
      <c r="I814" s="57"/>
      <c r="J814" s="55">
        <f>('Data Exhibit-2'!$D814+'Data Exhibit-2'!$D814*'Data Exhibit-2'!$E814)*'Data Exhibit-2'!$G814</f>
        <v>38.896</v>
      </c>
      <c r="K814" s="55">
        <f>MAX(0,('Data Exhibit-2'!$B814*J814-'Data Exhibit-2'!$C814)/'Data Exhibit-2'!$B814)</f>
        <v>26.7918489</v>
      </c>
      <c r="L814" s="55">
        <f>MAX(0,'Data Exhibit-2'!$C814-'Data Exhibit-2'!$B814*'Data Exhibit-2'!$J814)</f>
        <v>0</v>
      </c>
      <c r="M814" s="54">
        <f>'Data Exhibit-2'!$L814/'Data Exhibit-2'!$B814</f>
        <v>0</v>
      </c>
      <c r="N814" s="55">
        <f>IF(AND(('Data Exhibit-2'!$M814&gt;0),('Data Exhibit-2'!$H814&lt;30)),1,0)</f>
        <v>0</v>
      </c>
      <c r="O814" s="55">
        <f>'Data Exhibit-2'!$N814*'Data Exhibit-2'!$L814</f>
        <v>0</v>
      </c>
    </row>
    <row r="815" ht="12.0" customHeight="1">
      <c r="A815" s="53">
        <v>97338.85972564001</v>
      </c>
      <c r="B815" s="54">
        <v>5.09431664</v>
      </c>
      <c r="C815" s="54">
        <v>85.78445666566398</v>
      </c>
      <c r="D815" s="55">
        <v>26.0</v>
      </c>
      <c r="E815" s="56">
        <v>0.4</v>
      </c>
      <c r="F815" s="55">
        <v>1.0</v>
      </c>
      <c r="G815" s="55">
        <v>1.33</v>
      </c>
      <c r="H815" s="55">
        <v>11.0</v>
      </c>
      <c r="I815" s="57"/>
      <c r="J815" s="55">
        <f>('Data Exhibit-2'!$D815+'Data Exhibit-2'!$D815*'Data Exhibit-2'!$E815)*'Data Exhibit-2'!$G815</f>
        <v>48.412</v>
      </c>
      <c r="K815" s="55">
        <f>MAX(0,('Data Exhibit-2'!$B815*J815-'Data Exhibit-2'!$C815)/'Data Exhibit-2'!$B815)</f>
        <v>31.57275291</v>
      </c>
      <c r="L815" s="55">
        <f>MAX(0,'Data Exhibit-2'!$C815-'Data Exhibit-2'!$B815*'Data Exhibit-2'!$J815)</f>
        <v>0</v>
      </c>
      <c r="M815" s="54">
        <f>'Data Exhibit-2'!$L815/'Data Exhibit-2'!$B815</f>
        <v>0</v>
      </c>
      <c r="N815" s="55">
        <f>IF(AND(('Data Exhibit-2'!$M815&gt;0),('Data Exhibit-2'!$H815&lt;30)),1,0)</f>
        <v>0</v>
      </c>
      <c r="O815" s="55">
        <f>'Data Exhibit-2'!$N815*'Data Exhibit-2'!$L815</f>
        <v>0</v>
      </c>
    </row>
    <row r="816" ht="12.0" customHeight="1">
      <c r="A816" s="53">
        <v>59822.6439697483</v>
      </c>
      <c r="B816" s="54">
        <v>12.94472</v>
      </c>
      <c r="C816" s="54">
        <v>101.31700248384001</v>
      </c>
      <c r="D816" s="55">
        <v>34.0</v>
      </c>
      <c r="E816" s="56">
        <v>0.6</v>
      </c>
      <c r="F816" s="55">
        <v>1.0</v>
      </c>
      <c r="G816" s="55">
        <v>0.92</v>
      </c>
      <c r="H816" s="55">
        <v>6.0</v>
      </c>
      <c r="I816" s="57"/>
      <c r="J816" s="55">
        <f>('Data Exhibit-2'!$D816+'Data Exhibit-2'!$D816*'Data Exhibit-2'!$E816)*'Data Exhibit-2'!$G816</f>
        <v>50.048</v>
      </c>
      <c r="K816" s="55">
        <f>MAX(0,('Data Exhibit-2'!$B816*J816-'Data Exhibit-2'!$C816)/'Data Exhibit-2'!$B816)</f>
        <v>42.22110205</v>
      </c>
      <c r="L816" s="55">
        <f>MAX(0,'Data Exhibit-2'!$C816-'Data Exhibit-2'!$B816*'Data Exhibit-2'!$J816)</f>
        <v>0</v>
      </c>
      <c r="M816" s="54">
        <f>'Data Exhibit-2'!$L816/'Data Exhibit-2'!$B816</f>
        <v>0</v>
      </c>
      <c r="N816" s="55">
        <f>IF(AND(('Data Exhibit-2'!$M816&gt;0),('Data Exhibit-2'!$H816&lt;30)),1,0)</f>
        <v>0</v>
      </c>
      <c r="O816" s="55">
        <f>'Data Exhibit-2'!$N816*'Data Exhibit-2'!$L816</f>
        <v>0</v>
      </c>
    </row>
    <row r="817" ht="12.0" customHeight="1">
      <c r="A817" s="53">
        <v>7788.562855815184</v>
      </c>
      <c r="B817" s="54">
        <v>15.264999999999999</v>
      </c>
      <c r="C817" s="54">
        <v>159.4345305370029</v>
      </c>
      <c r="D817" s="55">
        <v>42.0</v>
      </c>
      <c r="E817" s="56">
        <v>0.5</v>
      </c>
      <c r="F817" s="55">
        <v>0.84</v>
      </c>
      <c r="G817" s="55">
        <v>1.0</v>
      </c>
      <c r="H817" s="55">
        <v>6.0</v>
      </c>
      <c r="I817" s="57"/>
      <c r="J817" s="55">
        <f>('Data Exhibit-2'!$D817+'Data Exhibit-2'!$D817*'Data Exhibit-2'!$E817)*'Data Exhibit-2'!$G817</f>
        <v>63</v>
      </c>
      <c r="K817" s="55">
        <f>MAX(0,('Data Exhibit-2'!$B817*J817-'Data Exhibit-2'!$C817)/'Data Exhibit-2'!$B817)</f>
        <v>52.55554992</v>
      </c>
      <c r="L817" s="55">
        <f>MAX(0,'Data Exhibit-2'!$C817-'Data Exhibit-2'!$B817*'Data Exhibit-2'!$J817)</f>
        <v>0</v>
      </c>
      <c r="M817" s="54">
        <f>'Data Exhibit-2'!$L817/'Data Exhibit-2'!$B817</f>
        <v>0</v>
      </c>
      <c r="N817" s="55">
        <f>IF(AND(('Data Exhibit-2'!$M817&gt;0),('Data Exhibit-2'!$H817&lt;30)),1,0)</f>
        <v>0</v>
      </c>
      <c r="O817" s="55">
        <f>'Data Exhibit-2'!$N817*'Data Exhibit-2'!$L817</f>
        <v>0</v>
      </c>
    </row>
    <row r="818" ht="12.0" customHeight="1">
      <c r="A818" s="53">
        <v>89743.47696360158</v>
      </c>
      <c r="B818" s="54">
        <v>26.16894</v>
      </c>
      <c r="C818" s="54">
        <v>97.779350284</v>
      </c>
      <c r="D818" s="55">
        <v>42.0</v>
      </c>
      <c r="E818" s="56">
        <v>-0.4</v>
      </c>
      <c r="F818" s="55">
        <v>1.0</v>
      </c>
      <c r="G818" s="55">
        <v>0.25</v>
      </c>
      <c r="H818" s="55">
        <v>8.0</v>
      </c>
      <c r="I818" s="57"/>
      <c r="J818" s="55">
        <f>('Data Exhibit-2'!$D818+'Data Exhibit-2'!$D818*'Data Exhibit-2'!$E818)*'Data Exhibit-2'!$G818</f>
        <v>6.3</v>
      </c>
      <c r="K818" s="55">
        <f>MAX(0,('Data Exhibit-2'!$B818*J818-'Data Exhibit-2'!$C818)/'Data Exhibit-2'!$B818)</f>
        <v>2.563534164</v>
      </c>
      <c r="L818" s="55">
        <f>MAX(0,'Data Exhibit-2'!$C818-'Data Exhibit-2'!$B818*'Data Exhibit-2'!$J818)</f>
        <v>0</v>
      </c>
      <c r="M818" s="54">
        <f>'Data Exhibit-2'!$L818/'Data Exhibit-2'!$B818</f>
        <v>0</v>
      </c>
      <c r="N818" s="55">
        <f>IF(AND(('Data Exhibit-2'!$M818&gt;0),('Data Exhibit-2'!$H818&lt;30)),1,0)</f>
        <v>0</v>
      </c>
      <c r="O818" s="55">
        <f>'Data Exhibit-2'!$N818*'Data Exhibit-2'!$L818</f>
        <v>0</v>
      </c>
    </row>
    <row r="819" ht="12.0" customHeight="1">
      <c r="A819" s="53">
        <v>91128.9003762662</v>
      </c>
      <c r="B819" s="54">
        <v>5.890999999999999</v>
      </c>
      <c r="C819" s="54">
        <v>366.76703782400006</v>
      </c>
      <c r="D819" s="55">
        <v>66.0</v>
      </c>
      <c r="E819" s="56">
        <v>1.5</v>
      </c>
      <c r="F819" s="55">
        <v>1.0</v>
      </c>
      <c r="G819" s="55">
        <v>1.36</v>
      </c>
      <c r="H819" s="55">
        <v>16.0</v>
      </c>
      <c r="I819" s="57"/>
      <c r="J819" s="55">
        <f>('Data Exhibit-2'!$D819+'Data Exhibit-2'!$D819*'Data Exhibit-2'!$E819)*'Data Exhibit-2'!$G819</f>
        <v>224.4</v>
      </c>
      <c r="K819" s="55">
        <f>MAX(0,('Data Exhibit-2'!$B819*J819-'Data Exhibit-2'!$C819)/'Data Exhibit-2'!$B819)</f>
        <v>162.1411241</v>
      </c>
      <c r="L819" s="55">
        <f>MAX(0,'Data Exhibit-2'!$C819-'Data Exhibit-2'!$B819*'Data Exhibit-2'!$J819)</f>
        <v>0</v>
      </c>
      <c r="M819" s="54">
        <f>'Data Exhibit-2'!$L819/'Data Exhibit-2'!$B819</f>
        <v>0</v>
      </c>
      <c r="N819" s="55">
        <f>IF(AND(('Data Exhibit-2'!$M819&gt;0),('Data Exhibit-2'!$H819&lt;30)),1,0)</f>
        <v>0</v>
      </c>
      <c r="O819" s="55">
        <f>'Data Exhibit-2'!$N819*'Data Exhibit-2'!$L819</f>
        <v>0</v>
      </c>
    </row>
    <row r="820" ht="12.0" customHeight="1">
      <c r="A820" s="53">
        <v>53890.451186423015</v>
      </c>
      <c r="B820" s="54">
        <v>26.681499999999996</v>
      </c>
      <c r="C820" s="54">
        <v>1039.3503354959998</v>
      </c>
      <c r="D820" s="55">
        <v>74.0</v>
      </c>
      <c r="E820" s="56">
        <v>-0.1</v>
      </c>
      <c r="F820" s="55">
        <v>1.0</v>
      </c>
      <c r="G820" s="55">
        <v>1.01</v>
      </c>
      <c r="H820" s="55">
        <v>16.0</v>
      </c>
      <c r="I820" s="57"/>
      <c r="J820" s="55">
        <f>('Data Exhibit-2'!$D820+'Data Exhibit-2'!$D820*'Data Exhibit-2'!$E820)*'Data Exhibit-2'!$G820</f>
        <v>67.266</v>
      </c>
      <c r="K820" s="55">
        <f>MAX(0,('Data Exhibit-2'!$B820*J820-'Data Exhibit-2'!$C820)/'Data Exhibit-2'!$B820)</f>
        <v>28.31203056</v>
      </c>
      <c r="L820" s="55">
        <f>MAX(0,'Data Exhibit-2'!$C820-'Data Exhibit-2'!$B820*'Data Exhibit-2'!$J820)</f>
        <v>0</v>
      </c>
      <c r="M820" s="54">
        <f>'Data Exhibit-2'!$L820/'Data Exhibit-2'!$B820</f>
        <v>0</v>
      </c>
      <c r="N820" s="55">
        <f>IF(AND(('Data Exhibit-2'!$M820&gt;0),('Data Exhibit-2'!$H820&lt;30)),1,0)</f>
        <v>0</v>
      </c>
      <c r="O820" s="55">
        <f>'Data Exhibit-2'!$N820*'Data Exhibit-2'!$L820</f>
        <v>0</v>
      </c>
    </row>
    <row r="821" ht="12.0" customHeight="1">
      <c r="A821" s="53">
        <v>54983.43548072685</v>
      </c>
      <c r="B821" s="54">
        <v>10.62444</v>
      </c>
      <c r="C821" s="54">
        <v>187.81238706736005</v>
      </c>
      <c r="D821" s="55">
        <v>74.0</v>
      </c>
      <c r="E821" s="56">
        <v>-0.2</v>
      </c>
      <c r="F821" s="55">
        <v>1.0</v>
      </c>
      <c r="G821" s="55">
        <v>0.94</v>
      </c>
      <c r="H821" s="55">
        <v>6.0</v>
      </c>
      <c r="I821" s="57"/>
      <c r="J821" s="55">
        <f>('Data Exhibit-2'!$D821+'Data Exhibit-2'!$D821*'Data Exhibit-2'!$E821)*'Data Exhibit-2'!$G821</f>
        <v>55.648</v>
      </c>
      <c r="K821" s="55">
        <f>MAX(0,('Data Exhibit-2'!$B821*J821-'Data Exhibit-2'!$C821)/'Data Exhibit-2'!$B821)</f>
        <v>37.97060834</v>
      </c>
      <c r="L821" s="55">
        <f>MAX(0,'Data Exhibit-2'!$C821-'Data Exhibit-2'!$B821*'Data Exhibit-2'!$J821)</f>
        <v>0</v>
      </c>
      <c r="M821" s="54">
        <f>'Data Exhibit-2'!$L821/'Data Exhibit-2'!$B821</f>
        <v>0</v>
      </c>
      <c r="N821" s="55">
        <f>IF(AND(('Data Exhibit-2'!$M821&gt;0),('Data Exhibit-2'!$H821&lt;30)),1,0)</f>
        <v>0</v>
      </c>
      <c r="O821" s="55">
        <f>'Data Exhibit-2'!$N821*'Data Exhibit-2'!$L821</f>
        <v>0</v>
      </c>
    </row>
    <row r="822" ht="12.0" customHeight="1">
      <c r="A822" s="53">
        <v>59065.73809772507</v>
      </c>
      <c r="B822" s="54">
        <v>8.09221343</v>
      </c>
      <c r="C822" s="54">
        <v>999.6049265010229</v>
      </c>
      <c r="D822" s="55">
        <v>74.0</v>
      </c>
      <c r="E822" s="56">
        <v>0.8</v>
      </c>
      <c r="F822" s="55">
        <v>1.0</v>
      </c>
      <c r="G822" s="55">
        <v>0.84</v>
      </c>
      <c r="H822" s="55">
        <v>38.0</v>
      </c>
      <c r="I822" s="57"/>
      <c r="J822" s="55">
        <f>('Data Exhibit-2'!$D822+'Data Exhibit-2'!$D822*'Data Exhibit-2'!$E822)*'Data Exhibit-2'!$G822</f>
        <v>111.888</v>
      </c>
      <c r="K822" s="55">
        <f>MAX(0,('Data Exhibit-2'!$B822*J822-'Data Exhibit-2'!$C822)/'Data Exhibit-2'!$B822)</f>
        <v>0</v>
      </c>
      <c r="L822" s="55">
        <f>MAX(0,'Data Exhibit-2'!$C822-'Data Exhibit-2'!$B822*'Data Exhibit-2'!$J822)</f>
        <v>94.18335025</v>
      </c>
      <c r="M822" s="54">
        <f>'Data Exhibit-2'!$L822/'Data Exhibit-2'!$B822</f>
        <v>11.6387625</v>
      </c>
      <c r="N822" s="55">
        <f>IF(AND(('Data Exhibit-2'!$M822&gt;0),('Data Exhibit-2'!$H822&lt;30)),1,0)</f>
        <v>0</v>
      </c>
      <c r="O822" s="55">
        <f>'Data Exhibit-2'!$N822*'Data Exhibit-2'!$L822</f>
        <v>0</v>
      </c>
    </row>
    <row r="823" ht="12.0" customHeight="1">
      <c r="A823" s="53">
        <v>33231.018258162396</v>
      </c>
      <c r="B823" s="54">
        <v>10.215509999999998</v>
      </c>
      <c r="C823" s="54">
        <v>293.3681466364125</v>
      </c>
      <c r="D823" s="55">
        <v>82.0</v>
      </c>
      <c r="E823" s="56">
        <v>0.8</v>
      </c>
      <c r="F823" s="55">
        <v>0.86</v>
      </c>
      <c r="G823" s="55">
        <v>1.03</v>
      </c>
      <c r="H823" s="55">
        <v>8.0</v>
      </c>
      <c r="I823" s="57"/>
      <c r="J823" s="55">
        <f>('Data Exhibit-2'!$D823+'Data Exhibit-2'!$D823*'Data Exhibit-2'!$E823)*'Data Exhibit-2'!$G823</f>
        <v>152.028</v>
      </c>
      <c r="K823" s="55">
        <f>MAX(0,('Data Exhibit-2'!$B823*J823-'Data Exhibit-2'!$C823)/'Data Exhibit-2'!$B823)</f>
        <v>123.3100851</v>
      </c>
      <c r="L823" s="55">
        <f>MAX(0,'Data Exhibit-2'!$C823-'Data Exhibit-2'!$B823*'Data Exhibit-2'!$J823)</f>
        <v>0</v>
      </c>
      <c r="M823" s="54">
        <f>'Data Exhibit-2'!$L823/'Data Exhibit-2'!$B823</f>
        <v>0</v>
      </c>
      <c r="N823" s="55">
        <f>IF(AND(('Data Exhibit-2'!$M823&gt;0),('Data Exhibit-2'!$H823&lt;30)),1,0)</f>
        <v>0</v>
      </c>
      <c r="O823" s="55">
        <f>'Data Exhibit-2'!$N823*'Data Exhibit-2'!$L823</f>
        <v>0</v>
      </c>
    </row>
    <row r="824" ht="12.0" customHeight="1">
      <c r="A824" s="53">
        <v>50420.98955670403</v>
      </c>
      <c r="B824" s="54">
        <v>140.00541053999999</v>
      </c>
      <c r="C824" s="54">
        <v>8086.606985772089</v>
      </c>
      <c r="D824" s="55">
        <v>74.0</v>
      </c>
      <c r="E824" s="56">
        <v>0.2</v>
      </c>
      <c r="F824" s="55">
        <v>1.0</v>
      </c>
      <c r="G824" s="55">
        <v>0.72</v>
      </c>
      <c r="H824" s="55">
        <v>28.0</v>
      </c>
      <c r="I824" s="57"/>
      <c r="J824" s="55">
        <f>('Data Exhibit-2'!$D824+'Data Exhibit-2'!$D824*'Data Exhibit-2'!$E824)*'Data Exhibit-2'!$G824</f>
        <v>63.936</v>
      </c>
      <c r="K824" s="55">
        <f>MAX(0,('Data Exhibit-2'!$B824*J824-'Data Exhibit-2'!$C824)/'Data Exhibit-2'!$B824)</f>
        <v>6.176753735</v>
      </c>
      <c r="L824" s="55">
        <f>MAX(0,'Data Exhibit-2'!$C824-'Data Exhibit-2'!$B824*'Data Exhibit-2'!$J824)</f>
        <v>0</v>
      </c>
      <c r="M824" s="54">
        <f>'Data Exhibit-2'!$L824/'Data Exhibit-2'!$B824</f>
        <v>0</v>
      </c>
      <c r="N824" s="55">
        <f>IF(AND(('Data Exhibit-2'!$M824&gt;0),('Data Exhibit-2'!$H824&lt;30)),1,0)</f>
        <v>0</v>
      </c>
      <c r="O824" s="55">
        <f>'Data Exhibit-2'!$N824*'Data Exhibit-2'!$L824</f>
        <v>0</v>
      </c>
    </row>
    <row r="825" ht="12.0" customHeight="1">
      <c r="A825" s="53">
        <v>20232.45783193698</v>
      </c>
      <c r="B825" s="54">
        <v>8.56869686</v>
      </c>
      <c r="C825" s="54">
        <v>125.71002013208673</v>
      </c>
      <c r="D825" s="55">
        <v>74.0</v>
      </c>
      <c r="E825" s="56">
        <v>-0.4</v>
      </c>
      <c r="F825" s="55">
        <v>0.94</v>
      </c>
      <c r="G825" s="55">
        <v>0.91</v>
      </c>
      <c r="H825" s="55">
        <v>5.0</v>
      </c>
      <c r="I825" s="57"/>
      <c r="J825" s="55">
        <f>('Data Exhibit-2'!$D825+'Data Exhibit-2'!$D825*'Data Exhibit-2'!$E825)*'Data Exhibit-2'!$G825</f>
        <v>40.404</v>
      </c>
      <c r="K825" s="55">
        <f>MAX(0,('Data Exhibit-2'!$B825*J825-'Data Exhibit-2'!$C825)/'Data Exhibit-2'!$B825)</f>
        <v>25.73315539</v>
      </c>
      <c r="L825" s="55">
        <f>MAX(0,'Data Exhibit-2'!$C825-'Data Exhibit-2'!$B825*'Data Exhibit-2'!$J825)</f>
        <v>0</v>
      </c>
      <c r="M825" s="54">
        <f>'Data Exhibit-2'!$L825/'Data Exhibit-2'!$B825</f>
        <v>0</v>
      </c>
      <c r="N825" s="55">
        <f>IF(AND(('Data Exhibit-2'!$M825&gt;0),('Data Exhibit-2'!$H825&lt;30)),1,0)</f>
        <v>0</v>
      </c>
      <c r="O825" s="55">
        <f>'Data Exhibit-2'!$N825*'Data Exhibit-2'!$L825</f>
        <v>0</v>
      </c>
    </row>
    <row r="826" ht="12.0" customHeight="1">
      <c r="A826" s="53">
        <v>33926.56945339938</v>
      </c>
      <c r="B826" s="54">
        <v>11.870549899999999</v>
      </c>
      <c r="C826" s="54">
        <v>261.6779330131559</v>
      </c>
      <c r="D826" s="55">
        <v>90.0</v>
      </c>
      <c r="E826" s="56">
        <v>1.5</v>
      </c>
      <c r="F826" s="55">
        <v>0.82</v>
      </c>
      <c r="G826" s="55">
        <v>0.96</v>
      </c>
      <c r="H826" s="55">
        <v>6.0</v>
      </c>
      <c r="I826" s="57"/>
      <c r="J826" s="55">
        <f>('Data Exhibit-2'!$D826+'Data Exhibit-2'!$D826*'Data Exhibit-2'!$E826)*'Data Exhibit-2'!$G826</f>
        <v>216</v>
      </c>
      <c r="K826" s="55">
        <f>MAX(0,('Data Exhibit-2'!$B826*J826-'Data Exhibit-2'!$C826)/'Data Exhibit-2'!$B826)</f>
        <v>193.9557025</v>
      </c>
      <c r="L826" s="55">
        <f>MAX(0,'Data Exhibit-2'!$C826-'Data Exhibit-2'!$B826*'Data Exhibit-2'!$J826)</f>
        <v>0</v>
      </c>
      <c r="M826" s="54">
        <f>'Data Exhibit-2'!$L826/'Data Exhibit-2'!$B826</f>
        <v>0</v>
      </c>
      <c r="N826" s="55">
        <f>IF(AND(('Data Exhibit-2'!$M826&gt;0),('Data Exhibit-2'!$H826&lt;30)),1,0)</f>
        <v>0</v>
      </c>
      <c r="O826" s="55">
        <f>'Data Exhibit-2'!$N826*'Data Exhibit-2'!$L826</f>
        <v>0</v>
      </c>
    </row>
    <row r="827" ht="12.0" customHeight="1">
      <c r="A827" s="53">
        <v>76184.56935753401</v>
      </c>
      <c r="B827" s="54">
        <v>12.334119999999999</v>
      </c>
      <c r="C827" s="54">
        <v>99.89949043209907</v>
      </c>
      <c r="D827" s="55">
        <v>34.0</v>
      </c>
      <c r="E827" s="56">
        <v>0.2</v>
      </c>
      <c r="F827" s="55">
        <v>0.96</v>
      </c>
      <c r="G827" s="55">
        <v>0.95</v>
      </c>
      <c r="H827" s="55">
        <v>6.0</v>
      </c>
      <c r="I827" s="57"/>
      <c r="J827" s="55">
        <f>('Data Exhibit-2'!$D827+'Data Exhibit-2'!$D827*'Data Exhibit-2'!$E827)*'Data Exhibit-2'!$G827</f>
        <v>38.76</v>
      </c>
      <c r="K827" s="55">
        <f>MAX(0,('Data Exhibit-2'!$B827*J827-'Data Exhibit-2'!$C827)/'Data Exhibit-2'!$B827)</f>
        <v>30.66055793</v>
      </c>
      <c r="L827" s="55">
        <f>MAX(0,'Data Exhibit-2'!$C827-'Data Exhibit-2'!$B827*'Data Exhibit-2'!$J827)</f>
        <v>0</v>
      </c>
      <c r="M827" s="54">
        <f>'Data Exhibit-2'!$L827/'Data Exhibit-2'!$B827</f>
        <v>0</v>
      </c>
      <c r="N827" s="55">
        <f>IF(AND(('Data Exhibit-2'!$M827&gt;0),('Data Exhibit-2'!$H827&lt;30)),1,0)</f>
        <v>0</v>
      </c>
      <c r="O827" s="55">
        <f>'Data Exhibit-2'!$N827*'Data Exhibit-2'!$L827</f>
        <v>0</v>
      </c>
    </row>
    <row r="828" ht="12.0" customHeight="1">
      <c r="A828" s="53">
        <v>20237.86944913808</v>
      </c>
      <c r="B828" s="54">
        <v>58.91</v>
      </c>
      <c r="C828" s="54">
        <v>1470.3341970899999</v>
      </c>
      <c r="D828" s="55">
        <v>58.0</v>
      </c>
      <c r="E828" s="56">
        <v>0.8</v>
      </c>
      <c r="F828" s="55">
        <v>1.0</v>
      </c>
      <c r="G828" s="55">
        <v>1.23</v>
      </c>
      <c r="H828" s="55">
        <v>11.0</v>
      </c>
      <c r="I828" s="57"/>
      <c r="J828" s="55">
        <f>('Data Exhibit-2'!$D828+'Data Exhibit-2'!$D828*'Data Exhibit-2'!$E828)*'Data Exhibit-2'!$G828</f>
        <v>128.412</v>
      </c>
      <c r="K828" s="55">
        <f>MAX(0,('Data Exhibit-2'!$B828*J828-'Data Exhibit-2'!$C828)/'Data Exhibit-2'!$B828)</f>
        <v>103.4530084</v>
      </c>
      <c r="L828" s="55">
        <f>MAX(0,'Data Exhibit-2'!$C828-'Data Exhibit-2'!$B828*'Data Exhibit-2'!$J828)</f>
        <v>0</v>
      </c>
      <c r="M828" s="54">
        <f>'Data Exhibit-2'!$L828/'Data Exhibit-2'!$B828</f>
        <v>0</v>
      </c>
      <c r="N828" s="55">
        <f>IF(AND(('Data Exhibit-2'!$M828&gt;0),('Data Exhibit-2'!$H828&lt;30)),1,0)</f>
        <v>0</v>
      </c>
      <c r="O828" s="55">
        <f>'Data Exhibit-2'!$N828*'Data Exhibit-2'!$L828</f>
        <v>0</v>
      </c>
    </row>
    <row r="829" ht="12.0" customHeight="1">
      <c r="A829" s="53">
        <v>93398.35280959116</v>
      </c>
      <c r="B829" s="54">
        <v>6.480099999999999</v>
      </c>
      <c r="C829" s="54">
        <v>123.36504460432124</v>
      </c>
      <c r="D829" s="55">
        <v>66.0</v>
      </c>
      <c r="E829" s="56">
        <v>-0.4</v>
      </c>
      <c r="F829" s="55">
        <v>0.82</v>
      </c>
      <c r="G829" s="55">
        <v>0.25</v>
      </c>
      <c r="H829" s="55">
        <v>16.0</v>
      </c>
      <c r="I829" s="57"/>
      <c r="J829" s="55">
        <f>('Data Exhibit-2'!$D829+'Data Exhibit-2'!$D829*'Data Exhibit-2'!$E829)*'Data Exhibit-2'!$G829</f>
        <v>9.9</v>
      </c>
      <c r="K829" s="55">
        <f>MAX(0,('Data Exhibit-2'!$B829*J829-'Data Exhibit-2'!$C829)/'Data Exhibit-2'!$B829)</f>
        <v>0</v>
      </c>
      <c r="L829" s="55">
        <f>MAX(0,'Data Exhibit-2'!$C829-'Data Exhibit-2'!$B829*'Data Exhibit-2'!$J829)</f>
        <v>59.2120546</v>
      </c>
      <c r="M829" s="54">
        <f>'Data Exhibit-2'!$L829/'Data Exhibit-2'!$B829</f>
        <v>9.137521736</v>
      </c>
      <c r="N829" s="55">
        <f>IF(AND(('Data Exhibit-2'!$M829&gt;0),('Data Exhibit-2'!$H829&lt;30)),1,0)</f>
        <v>1</v>
      </c>
      <c r="O829" s="55">
        <f>'Data Exhibit-2'!$N829*'Data Exhibit-2'!$L829</f>
        <v>59.2120546</v>
      </c>
    </row>
    <row r="830" ht="12.0" customHeight="1">
      <c r="A830" s="53">
        <v>63038.376972152175</v>
      </c>
      <c r="B830" s="54">
        <v>11.39945007</v>
      </c>
      <c r="C830" s="54">
        <v>346.6505960299855</v>
      </c>
      <c r="D830" s="55">
        <v>114.0</v>
      </c>
      <c r="E830" s="56">
        <v>1.2</v>
      </c>
      <c r="F830" s="55">
        <v>1.0</v>
      </c>
      <c r="G830" s="55">
        <v>1.3</v>
      </c>
      <c r="H830" s="55">
        <v>5.0</v>
      </c>
      <c r="I830" s="57"/>
      <c r="J830" s="55">
        <f>('Data Exhibit-2'!$D830+'Data Exhibit-2'!$D830*'Data Exhibit-2'!$E830)*'Data Exhibit-2'!$G830</f>
        <v>326.04</v>
      </c>
      <c r="K830" s="55">
        <f>MAX(0,('Data Exhibit-2'!$B830*J830-'Data Exhibit-2'!$C830)/'Data Exhibit-2'!$B830)</f>
        <v>295.630586</v>
      </c>
      <c r="L830" s="55">
        <f>MAX(0,'Data Exhibit-2'!$C830-'Data Exhibit-2'!$B830*'Data Exhibit-2'!$J830)</f>
        <v>0</v>
      </c>
      <c r="M830" s="54">
        <f>'Data Exhibit-2'!$L830/'Data Exhibit-2'!$B830</f>
        <v>0</v>
      </c>
      <c r="N830" s="55">
        <f>IF(AND(('Data Exhibit-2'!$M830&gt;0),('Data Exhibit-2'!$H830&lt;30)),1,0)</f>
        <v>0</v>
      </c>
      <c r="O830" s="55">
        <f>'Data Exhibit-2'!$N830*'Data Exhibit-2'!$L830</f>
        <v>0</v>
      </c>
    </row>
    <row r="831" ht="12.0" customHeight="1">
      <c r="A831" s="53">
        <v>3131.117451984311</v>
      </c>
      <c r="B831" s="54">
        <v>9.44395713</v>
      </c>
      <c r="C831" s="54">
        <v>151.1285829382387</v>
      </c>
      <c r="D831" s="55">
        <v>66.0</v>
      </c>
      <c r="E831" s="56">
        <v>0.8</v>
      </c>
      <c r="F831" s="55">
        <v>0.82</v>
      </c>
      <c r="G831" s="55">
        <v>1.14</v>
      </c>
      <c r="H831" s="55">
        <v>5.0</v>
      </c>
      <c r="I831" s="57"/>
      <c r="J831" s="55">
        <f>('Data Exhibit-2'!$D831+'Data Exhibit-2'!$D831*'Data Exhibit-2'!$E831)*'Data Exhibit-2'!$G831</f>
        <v>135.432</v>
      </c>
      <c r="K831" s="55">
        <f>MAX(0,('Data Exhibit-2'!$B831*J831-'Data Exhibit-2'!$C831)/'Data Exhibit-2'!$B831)</f>
        <v>119.4293243</v>
      </c>
      <c r="L831" s="55">
        <f>MAX(0,'Data Exhibit-2'!$C831-'Data Exhibit-2'!$B831*'Data Exhibit-2'!$J831)</f>
        <v>0</v>
      </c>
      <c r="M831" s="54">
        <f>'Data Exhibit-2'!$L831/'Data Exhibit-2'!$B831</f>
        <v>0</v>
      </c>
      <c r="N831" s="55">
        <f>IF(AND(('Data Exhibit-2'!$M831&gt;0),('Data Exhibit-2'!$H831&lt;30)),1,0)</f>
        <v>0</v>
      </c>
      <c r="O831" s="55">
        <f>'Data Exhibit-2'!$N831*'Data Exhibit-2'!$L831</f>
        <v>0</v>
      </c>
    </row>
    <row r="832" ht="12.0" customHeight="1">
      <c r="A832" s="53">
        <v>55467.271207786194</v>
      </c>
      <c r="B832" s="54">
        <v>12.05138683</v>
      </c>
      <c r="C832" s="54">
        <v>175.5699006359225</v>
      </c>
      <c r="D832" s="55">
        <v>82.0</v>
      </c>
      <c r="E832" s="56">
        <v>-0.4</v>
      </c>
      <c r="F832" s="55">
        <v>1.0</v>
      </c>
      <c r="G832" s="55">
        <v>0.84</v>
      </c>
      <c r="H832" s="55">
        <v>5.0</v>
      </c>
      <c r="I832" s="57"/>
      <c r="J832" s="55">
        <f>('Data Exhibit-2'!$D832+'Data Exhibit-2'!$D832*'Data Exhibit-2'!$E832)*'Data Exhibit-2'!$G832</f>
        <v>41.328</v>
      </c>
      <c r="K832" s="55">
        <f>MAX(0,('Data Exhibit-2'!$B832*J832-'Data Exhibit-2'!$C832)/'Data Exhibit-2'!$B832)</f>
        <v>26.75956044</v>
      </c>
      <c r="L832" s="55">
        <f>MAX(0,'Data Exhibit-2'!$C832-'Data Exhibit-2'!$B832*'Data Exhibit-2'!$J832)</f>
        <v>0</v>
      </c>
      <c r="M832" s="54">
        <f>'Data Exhibit-2'!$L832/'Data Exhibit-2'!$B832</f>
        <v>0</v>
      </c>
      <c r="N832" s="55">
        <f>IF(AND(('Data Exhibit-2'!$M832&gt;0),('Data Exhibit-2'!$H832&lt;30)),1,0)</f>
        <v>0</v>
      </c>
      <c r="O832" s="55">
        <f>'Data Exhibit-2'!$N832*'Data Exhibit-2'!$L832</f>
        <v>0</v>
      </c>
    </row>
    <row r="833" ht="12.0" customHeight="1">
      <c r="A833" s="53">
        <v>51310.785534844275</v>
      </c>
      <c r="B833" s="54">
        <v>18.6371245</v>
      </c>
      <c r="C833" s="54">
        <v>861.4730526221822</v>
      </c>
      <c r="D833" s="55">
        <v>66.0</v>
      </c>
      <c r="E833" s="56">
        <v>0.2</v>
      </c>
      <c r="F833" s="55">
        <v>1.0</v>
      </c>
      <c r="G833" s="55">
        <v>0.68</v>
      </c>
      <c r="H833" s="55">
        <v>21.0</v>
      </c>
      <c r="I833" s="57"/>
      <c r="J833" s="55">
        <f>('Data Exhibit-2'!$D833+'Data Exhibit-2'!$D833*'Data Exhibit-2'!$E833)*'Data Exhibit-2'!$G833</f>
        <v>53.856</v>
      </c>
      <c r="K833" s="55">
        <f>MAX(0,('Data Exhibit-2'!$B833*J833-'Data Exhibit-2'!$C833)/'Data Exhibit-2'!$B833)</f>
        <v>7.632503847</v>
      </c>
      <c r="L833" s="55">
        <f>MAX(0,'Data Exhibit-2'!$C833-'Data Exhibit-2'!$B833*'Data Exhibit-2'!$J833)</f>
        <v>0</v>
      </c>
      <c r="M833" s="54">
        <f>'Data Exhibit-2'!$L833/'Data Exhibit-2'!$B833</f>
        <v>0</v>
      </c>
      <c r="N833" s="55">
        <f>IF(AND(('Data Exhibit-2'!$M833&gt;0),('Data Exhibit-2'!$H833&lt;30)),1,0)</f>
        <v>0</v>
      </c>
      <c r="O833" s="55">
        <f>'Data Exhibit-2'!$N833*'Data Exhibit-2'!$L833</f>
        <v>0</v>
      </c>
    </row>
    <row r="834" ht="12.0" customHeight="1">
      <c r="A834" s="53">
        <v>11965.103547691835</v>
      </c>
      <c r="B834" s="54">
        <v>8.653126499999999</v>
      </c>
      <c r="C834" s="54">
        <v>436.64195251843836</v>
      </c>
      <c r="D834" s="55">
        <v>98.0</v>
      </c>
      <c r="E834" s="56">
        <v>0.8</v>
      </c>
      <c r="F834" s="55">
        <v>1.0</v>
      </c>
      <c r="G834" s="55">
        <v>1.1</v>
      </c>
      <c r="H834" s="55">
        <v>11.0</v>
      </c>
      <c r="I834" s="57"/>
      <c r="J834" s="55">
        <f>('Data Exhibit-2'!$D834+'Data Exhibit-2'!$D834*'Data Exhibit-2'!$E834)*'Data Exhibit-2'!$G834</f>
        <v>194.04</v>
      </c>
      <c r="K834" s="55">
        <f>MAX(0,('Data Exhibit-2'!$B834*J834-'Data Exhibit-2'!$C834)/'Data Exhibit-2'!$B834)</f>
        <v>143.5794003</v>
      </c>
      <c r="L834" s="55">
        <f>MAX(0,'Data Exhibit-2'!$C834-'Data Exhibit-2'!$B834*'Data Exhibit-2'!$J834)</f>
        <v>0</v>
      </c>
      <c r="M834" s="54">
        <f>'Data Exhibit-2'!$L834/'Data Exhibit-2'!$B834</f>
        <v>0</v>
      </c>
      <c r="N834" s="55">
        <f>IF(AND(('Data Exhibit-2'!$M834&gt;0),('Data Exhibit-2'!$H834&lt;30)),1,0)</f>
        <v>0</v>
      </c>
      <c r="O834" s="55">
        <f>'Data Exhibit-2'!$N834*'Data Exhibit-2'!$L834</f>
        <v>0</v>
      </c>
    </row>
    <row r="835" ht="12.0" customHeight="1">
      <c r="A835" s="53">
        <v>96062.58778305094</v>
      </c>
      <c r="B835" s="54">
        <v>12.512999999999998</v>
      </c>
      <c r="C835" s="54">
        <v>1149.0494003999997</v>
      </c>
      <c r="D835" s="55">
        <v>90.0</v>
      </c>
      <c r="E835" s="56">
        <v>0.8</v>
      </c>
      <c r="F835" s="55">
        <v>1.0</v>
      </c>
      <c r="G835" s="55">
        <v>1.95</v>
      </c>
      <c r="H835" s="55">
        <v>16.0</v>
      </c>
      <c r="I835" s="57"/>
      <c r="J835" s="55">
        <f>('Data Exhibit-2'!$D835+'Data Exhibit-2'!$D835*'Data Exhibit-2'!$E835)*'Data Exhibit-2'!$G835</f>
        <v>315.9</v>
      </c>
      <c r="K835" s="55">
        <f>MAX(0,('Data Exhibit-2'!$B835*J835-'Data Exhibit-2'!$C835)/'Data Exhibit-2'!$B835)</f>
        <v>224.0715496</v>
      </c>
      <c r="L835" s="55">
        <f>MAX(0,'Data Exhibit-2'!$C835-'Data Exhibit-2'!$B835*'Data Exhibit-2'!$J835)</f>
        <v>0</v>
      </c>
      <c r="M835" s="54">
        <f>'Data Exhibit-2'!$L835/'Data Exhibit-2'!$B835</f>
        <v>0</v>
      </c>
      <c r="N835" s="55">
        <f>IF(AND(('Data Exhibit-2'!$M835&gt;0),('Data Exhibit-2'!$H835&lt;30)),1,0)</f>
        <v>0</v>
      </c>
      <c r="O835" s="55">
        <f>'Data Exhibit-2'!$N835*'Data Exhibit-2'!$L835</f>
        <v>0</v>
      </c>
    </row>
    <row r="836" ht="12.0" customHeight="1">
      <c r="A836" s="53">
        <v>31835.02609518093</v>
      </c>
      <c r="B836" s="54">
        <v>7.5249999999999995</v>
      </c>
      <c r="C836" s="54">
        <v>844.2034383196531</v>
      </c>
      <c r="D836" s="55">
        <v>130.0</v>
      </c>
      <c r="E836" s="56">
        <v>0.8</v>
      </c>
      <c r="F836" s="55">
        <v>0.95</v>
      </c>
      <c r="G836" s="55">
        <v>1.05</v>
      </c>
      <c r="H836" s="55">
        <v>16.0</v>
      </c>
      <c r="I836" s="57"/>
      <c r="J836" s="55">
        <f>('Data Exhibit-2'!$D836+'Data Exhibit-2'!$D836*'Data Exhibit-2'!$E836)*'Data Exhibit-2'!$G836</f>
        <v>245.7</v>
      </c>
      <c r="K836" s="55">
        <f>MAX(0,('Data Exhibit-2'!$B836*J836-'Data Exhibit-2'!$C836)/'Data Exhibit-2'!$B836)</f>
        <v>133.5134966</v>
      </c>
      <c r="L836" s="55">
        <f>MAX(0,'Data Exhibit-2'!$C836-'Data Exhibit-2'!$B836*'Data Exhibit-2'!$J836)</f>
        <v>0</v>
      </c>
      <c r="M836" s="54">
        <f>'Data Exhibit-2'!$L836/'Data Exhibit-2'!$B836</f>
        <v>0</v>
      </c>
      <c r="N836" s="55">
        <f>IF(AND(('Data Exhibit-2'!$M836&gt;0),('Data Exhibit-2'!$H836&lt;30)),1,0)</f>
        <v>0</v>
      </c>
      <c r="O836" s="55">
        <f>'Data Exhibit-2'!$N836*'Data Exhibit-2'!$L836</f>
        <v>0</v>
      </c>
    </row>
    <row r="837" ht="12.0" customHeight="1">
      <c r="A837" s="53">
        <v>27385.06481314258</v>
      </c>
      <c r="B837" s="54">
        <v>122.39473043999999</v>
      </c>
      <c r="C837" s="54">
        <v>10244.129622822455</v>
      </c>
      <c r="D837" s="55">
        <v>98.0</v>
      </c>
      <c r="E837" s="56">
        <v>0.2</v>
      </c>
      <c r="F837" s="55">
        <v>1.0</v>
      </c>
      <c r="G837" s="55">
        <v>0.76</v>
      </c>
      <c r="H837" s="55">
        <v>29.0</v>
      </c>
      <c r="I837" s="57"/>
      <c r="J837" s="55">
        <f>('Data Exhibit-2'!$D837+'Data Exhibit-2'!$D837*'Data Exhibit-2'!$E837)*'Data Exhibit-2'!$G837</f>
        <v>89.376</v>
      </c>
      <c r="K837" s="55">
        <f>MAX(0,('Data Exhibit-2'!$B837*J837-'Data Exhibit-2'!$C837)/'Data Exhibit-2'!$B837)</f>
        <v>5.678527192</v>
      </c>
      <c r="L837" s="55">
        <f>MAX(0,'Data Exhibit-2'!$C837-'Data Exhibit-2'!$B837*'Data Exhibit-2'!$J837)</f>
        <v>0</v>
      </c>
      <c r="M837" s="54">
        <f>'Data Exhibit-2'!$L837/'Data Exhibit-2'!$B837</f>
        <v>0</v>
      </c>
      <c r="N837" s="55">
        <f>IF(AND(('Data Exhibit-2'!$M837&gt;0),('Data Exhibit-2'!$H837&lt;30)),1,0)</f>
        <v>0</v>
      </c>
      <c r="O837" s="55">
        <f>'Data Exhibit-2'!$N837*'Data Exhibit-2'!$L837</f>
        <v>0</v>
      </c>
    </row>
    <row r="838" ht="12.0" customHeight="1">
      <c r="A838" s="53">
        <v>73865.19729239523</v>
      </c>
      <c r="B838" s="54">
        <v>10.319999999999999</v>
      </c>
      <c r="C838" s="54">
        <v>774.7441764891273</v>
      </c>
      <c r="D838" s="55">
        <v>66.0</v>
      </c>
      <c r="E838" s="56">
        <v>-0.4</v>
      </c>
      <c r="F838" s="55">
        <v>0.91</v>
      </c>
      <c r="G838" s="55">
        <v>1.57</v>
      </c>
      <c r="H838" s="55">
        <v>15.0</v>
      </c>
      <c r="I838" s="57"/>
      <c r="J838" s="55">
        <f>('Data Exhibit-2'!$D838+'Data Exhibit-2'!$D838*'Data Exhibit-2'!$E838)*'Data Exhibit-2'!$G838</f>
        <v>62.172</v>
      </c>
      <c r="K838" s="55">
        <f>MAX(0,('Data Exhibit-2'!$B838*J838-'Data Exhibit-2'!$C838)/'Data Exhibit-2'!$B838)</f>
        <v>0</v>
      </c>
      <c r="L838" s="55">
        <f>MAX(0,'Data Exhibit-2'!$C838-'Data Exhibit-2'!$B838*'Data Exhibit-2'!$J838)</f>
        <v>133.1291365</v>
      </c>
      <c r="M838" s="54">
        <f>'Data Exhibit-2'!$L838/'Data Exhibit-2'!$B838</f>
        <v>12.90011012</v>
      </c>
      <c r="N838" s="55">
        <f>IF(AND(('Data Exhibit-2'!$M838&gt;0),('Data Exhibit-2'!$H838&lt;30)),1,0)</f>
        <v>1</v>
      </c>
      <c r="O838" s="55">
        <f>'Data Exhibit-2'!$N838*'Data Exhibit-2'!$L838</f>
        <v>133.1291365</v>
      </c>
    </row>
    <row r="839" ht="12.0" customHeight="1">
      <c r="A839" s="53">
        <v>78037.7063495188</v>
      </c>
      <c r="B839" s="54">
        <v>93.61679597</v>
      </c>
      <c r="C839" s="54">
        <v>3354.3372944011553</v>
      </c>
      <c r="D839" s="55">
        <v>34.0</v>
      </c>
      <c r="E839" s="56">
        <v>-0.1</v>
      </c>
      <c r="F839" s="55">
        <v>0.94</v>
      </c>
      <c r="G839" s="55">
        <v>0.82</v>
      </c>
      <c r="H839" s="55">
        <v>33.0</v>
      </c>
      <c r="I839" s="57"/>
      <c r="J839" s="55">
        <f>('Data Exhibit-2'!$D839+'Data Exhibit-2'!$D839*'Data Exhibit-2'!$E839)*'Data Exhibit-2'!$G839</f>
        <v>25.092</v>
      </c>
      <c r="K839" s="55">
        <f>MAX(0,('Data Exhibit-2'!$B839*J839-'Data Exhibit-2'!$C839)/'Data Exhibit-2'!$B839)</f>
        <v>0</v>
      </c>
      <c r="L839" s="55">
        <f>MAX(0,'Data Exhibit-2'!$C839-'Data Exhibit-2'!$B839*'Data Exhibit-2'!$J839)</f>
        <v>1005.30465</v>
      </c>
      <c r="M839" s="54">
        <f>'Data Exhibit-2'!$L839/'Data Exhibit-2'!$B839</f>
        <v>10.73850733</v>
      </c>
      <c r="N839" s="55">
        <f>IF(AND(('Data Exhibit-2'!$M839&gt;0),('Data Exhibit-2'!$H839&lt;30)),1,0)</f>
        <v>0</v>
      </c>
      <c r="O839" s="55">
        <f>'Data Exhibit-2'!$N839*'Data Exhibit-2'!$L839</f>
        <v>0</v>
      </c>
    </row>
    <row r="840" ht="12.0" customHeight="1">
      <c r="A840" s="53">
        <v>12439.485010309614</v>
      </c>
      <c r="B840" s="54">
        <v>14.146999999999998</v>
      </c>
      <c r="C840" s="54">
        <v>1016.2407391331626</v>
      </c>
      <c r="D840" s="55">
        <v>50.0</v>
      </c>
      <c r="E840" s="56">
        <v>-0.4</v>
      </c>
      <c r="F840" s="55">
        <v>0.82</v>
      </c>
      <c r="G840" s="55">
        <v>1.9</v>
      </c>
      <c r="H840" s="55">
        <v>16.0</v>
      </c>
      <c r="I840" s="57"/>
      <c r="J840" s="55">
        <f>('Data Exhibit-2'!$D840+'Data Exhibit-2'!$D840*'Data Exhibit-2'!$E840)*'Data Exhibit-2'!$G840</f>
        <v>57</v>
      </c>
      <c r="K840" s="55">
        <f>MAX(0,('Data Exhibit-2'!$B840*J840-'Data Exhibit-2'!$C840)/'Data Exhibit-2'!$B840)</f>
        <v>0</v>
      </c>
      <c r="L840" s="55">
        <f>MAX(0,'Data Exhibit-2'!$C840-'Data Exhibit-2'!$B840*'Data Exhibit-2'!$J840)</f>
        <v>209.8617391</v>
      </c>
      <c r="M840" s="54">
        <f>'Data Exhibit-2'!$L840/'Data Exhibit-2'!$B840</f>
        <v>14.83436341</v>
      </c>
      <c r="N840" s="55">
        <f>IF(AND(('Data Exhibit-2'!$M840&gt;0),('Data Exhibit-2'!$H840&lt;30)),1,0)</f>
        <v>1</v>
      </c>
      <c r="O840" s="55">
        <f>'Data Exhibit-2'!$N840*'Data Exhibit-2'!$L840</f>
        <v>209.8617391</v>
      </c>
    </row>
    <row r="841" ht="12.0" customHeight="1">
      <c r="A841" s="53">
        <v>59135.7728746746</v>
      </c>
      <c r="B841" s="54">
        <v>22.98221</v>
      </c>
      <c r="C841" s="54">
        <v>1060.302096329126</v>
      </c>
      <c r="D841" s="55">
        <v>42.0</v>
      </c>
      <c r="E841" s="56">
        <v>-0.6</v>
      </c>
      <c r="F841" s="55">
        <v>0.97</v>
      </c>
      <c r="G841" s="55">
        <v>1.47</v>
      </c>
      <c r="H841" s="55">
        <v>16.0</v>
      </c>
      <c r="I841" s="57"/>
      <c r="J841" s="55">
        <f>('Data Exhibit-2'!$D841+'Data Exhibit-2'!$D841*'Data Exhibit-2'!$E841)*'Data Exhibit-2'!$G841</f>
        <v>24.696</v>
      </c>
      <c r="K841" s="55">
        <f>MAX(0,('Data Exhibit-2'!$B841*J841-'Data Exhibit-2'!$C841)/'Data Exhibit-2'!$B841)</f>
        <v>0</v>
      </c>
      <c r="L841" s="55">
        <f>MAX(0,'Data Exhibit-2'!$C841-'Data Exhibit-2'!$B841*'Data Exhibit-2'!$J841)</f>
        <v>492.7334382</v>
      </c>
      <c r="M841" s="54">
        <f>'Data Exhibit-2'!$L841/'Data Exhibit-2'!$B841</f>
        <v>21.43977616</v>
      </c>
      <c r="N841" s="55">
        <f>IF(AND(('Data Exhibit-2'!$M841&gt;0),('Data Exhibit-2'!$H841&lt;30)),1,0)</f>
        <v>1</v>
      </c>
      <c r="O841" s="55">
        <f>'Data Exhibit-2'!$N841*'Data Exhibit-2'!$L841</f>
        <v>492.7334382</v>
      </c>
    </row>
    <row r="842" ht="12.0" customHeight="1">
      <c r="A842" s="53">
        <v>19294.75573898044</v>
      </c>
      <c r="B842" s="54">
        <v>11.781999999999998</v>
      </c>
      <c r="C842" s="54">
        <v>123.20382003095335</v>
      </c>
      <c r="D842" s="55">
        <v>50.0</v>
      </c>
      <c r="E842" s="56">
        <v>1.5</v>
      </c>
      <c r="F842" s="55">
        <v>0.97</v>
      </c>
      <c r="G842" s="55">
        <v>0.25</v>
      </c>
      <c r="H842" s="55">
        <v>16.0</v>
      </c>
      <c r="I842" s="57"/>
      <c r="J842" s="55">
        <f>('Data Exhibit-2'!$D842+'Data Exhibit-2'!$D842*'Data Exhibit-2'!$E842)*'Data Exhibit-2'!$G842</f>
        <v>31.25</v>
      </c>
      <c r="K842" s="55">
        <f>MAX(0,('Data Exhibit-2'!$B842*J842-'Data Exhibit-2'!$C842)/'Data Exhibit-2'!$B842)</f>
        <v>20.79304702</v>
      </c>
      <c r="L842" s="55">
        <f>MAX(0,'Data Exhibit-2'!$C842-'Data Exhibit-2'!$B842*'Data Exhibit-2'!$J842)</f>
        <v>0</v>
      </c>
      <c r="M842" s="54">
        <f>'Data Exhibit-2'!$L842/'Data Exhibit-2'!$B842</f>
        <v>0</v>
      </c>
      <c r="N842" s="55">
        <f>IF(AND(('Data Exhibit-2'!$M842&gt;0),('Data Exhibit-2'!$H842&lt;30)),1,0)</f>
        <v>0</v>
      </c>
      <c r="O842" s="55">
        <f>'Data Exhibit-2'!$N842*'Data Exhibit-2'!$L842</f>
        <v>0</v>
      </c>
    </row>
    <row r="843" ht="12.0" customHeight="1">
      <c r="A843" s="53">
        <v>31773.454259645718</v>
      </c>
      <c r="B843" s="54">
        <v>12.126</v>
      </c>
      <c r="C843" s="54">
        <v>2817.945752512</v>
      </c>
      <c r="D843" s="55">
        <v>138.0</v>
      </c>
      <c r="E843" s="56">
        <v>0.2</v>
      </c>
      <c r="F843" s="55">
        <v>1.0</v>
      </c>
      <c r="G843" s="55">
        <v>2.66</v>
      </c>
      <c r="H843" s="55">
        <v>16.0</v>
      </c>
      <c r="I843" s="57"/>
      <c r="J843" s="55">
        <f>('Data Exhibit-2'!$D843+'Data Exhibit-2'!$D843*'Data Exhibit-2'!$E843)*'Data Exhibit-2'!$G843</f>
        <v>440.496</v>
      </c>
      <c r="K843" s="55">
        <f>MAX(0,('Data Exhibit-2'!$B843*J843-'Data Exhibit-2'!$C843)/'Data Exhibit-2'!$B843)</f>
        <v>208.107269</v>
      </c>
      <c r="L843" s="55">
        <f>MAX(0,'Data Exhibit-2'!$C843-'Data Exhibit-2'!$B843*'Data Exhibit-2'!$J843)</f>
        <v>0</v>
      </c>
      <c r="M843" s="54">
        <f>'Data Exhibit-2'!$L843/'Data Exhibit-2'!$B843</f>
        <v>0</v>
      </c>
      <c r="N843" s="55">
        <f>IF(AND(('Data Exhibit-2'!$M843&gt;0),('Data Exhibit-2'!$H843&lt;30)),1,0)</f>
        <v>0</v>
      </c>
      <c r="O843" s="55">
        <f>'Data Exhibit-2'!$N843*'Data Exhibit-2'!$L843</f>
        <v>0</v>
      </c>
    </row>
    <row r="844" ht="12.0" customHeight="1">
      <c r="A844" s="53">
        <v>23682.798072302703</v>
      </c>
      <c r="B844" s="54">
        <v>5.94336927</v>
      </c>
      <c r="C844" s="54">
        <v>322.3652707311747</v>
      </c>
      <c r="D844" s="55">
        <v>58.0</v>
      </c>
      <c r="E844" s="56">
        <v>0.2</v>
      </c>
      <c r="F844" s="55">
        <v>0.9</v>
      </c>
      <c r="G844" s="55">
        <v>0.98</v>
      </c>
      <c r="H844" s="55">
        <v>21.0</v>
      </c>
      <c r="I844" s="57"/>
      <c r="J844" s="55">
        <f>('Data Exhibit-2'!$D844+'Data Exhibit-2'!$D844*'Data Exhibit-2'!$E844)*'Data Exhibit-2'!$G844</f>
        <v>68.208</v>
      </c>
      <c r="K844" s="55">
        <f>MAX(0,('Data Exhibit-2'!$B844*J844-'Data Exhibit-2'!$C844)/'Data Exhibit-2'!$B844)</f>
        <v>13.96851797</v>
      </c>
      <c r="L844" s="55">
        <f>MAX(0,'Data Exhibit-2'!$C844-'Data Exhibit-2'!$B844*'Data Exhibit-2'!$J844)</f>
        <v>0</v>
      </c>
      <c r="M844" s="54">
        <f>'Data Exhibit-2'!$L844/'Data Exhibit-2'!$B844</f>
        <v>0</v>
      </c>
      <c r="N844" s="55">
        <f>IF(AND(('Data Exhibit-2'!$M844&gt;0),('Data Exhibit-2'!$H844&lt;30)),1,0)</f>
        <v>0</v>
      </c>
      <c r="O844" s="55">
        <f>'Data Exhibit-2'!$N844*'Data Exhibit-2'!$L844</f>
        <v>0</v>
      </c>
    </row>
    <row r="845" ht="12.0" customHeight="1">
      <c r="A845" s="53">
        <v>65445.76699830419</v>
      </c>
      <c r="B845" s="54">
        <v>7.815679999999999</v>
      </c>
      <c r="C845" s="54">
        <v>112.04396797439999</v>
      </c>
      <c r="D845" s="55">
        <v>42.0</v>
      </c>
      <c r="E845" s="56">
        <v>0.5</v>
      </c>
      <c r="F845" s="55">
        <v>1.0</v>
      </c>
      <c r="G845" s="55">
        <v>1.35</v>
      </c>
      <c r="H845" s="55">
        <v>6.0</v>
      </c>
      <c r="I845" s="57"/>
      <c r="J845" s="55">
        <f>('Data Exhibit-2'!$D845+'Data Exhibit-2'!$D845*'Data Exhibit-2'!$E845)*'Data Exhibit-2'!$G845</f>
        <v>85.05</v>
      </c>
      <c r="K845" s="55">
        <f>MAX(0,('Data Exhibit-2'!$B845*J845-'Data Exhibit-2'!$C845)/'Data Exhibit-2'!$B845)</f>
        <v>70.71420734</v>
      </c>
      <c r="L845" s="55">
        <f>MAX(0,'Data Exhibit-2'!$C845-'Data Exhibit-2'!$B845*'Data Exhibit-2'!$J845)</f>
        <v>0</v>
      </c>
      <c r="M845" s="54">
        <f>'Data Exhibit-2'!$L845/'Data Exhibit-2'!$B845</f>
        <v>0</v>
      </c>
      <c r="N845" s="55">
        <f>IF(AND(('Data Exhibit-2'!$M845&gt;0),('Data Exhibit-2'!$H845&lt;30)),1,0)</f>
        <v>0</v>
      </c>
      <c r="O845" s="55">
        <f>'Data Exhibit-2'!$N845*'Data Exhibit-2'!$L845</f>
        <v>0</v>
      </c>
    </row>
    <row r="846" ht="12.0" customHeight="1">
      <c r="A846" s="53">
        <v>97836.37886348157</v>
      </c>
      <c r="B846" s="54">
        <v>7.88990832</v>
      </c>
      <c r="C846" s="54">
        <v>427.5945095218216</v>
      </c>
      <c r="D846" s="55">
        <v>82.0</v>
      </c>
      <c r="E846" s="56">
        <v>1.5</v>
      </c>
      <c r="F846" s="55">
        <v>1.0</v>
      </c>
      <c r="G846" s="55">
        <v>0.53</v>
      </c>
      <c r="H846" s="55">
        <v>26.0</v>
      </c>
      <c r="I846" s="57"/>
      <c r="J846" s="55">
        <f>('Data Exhibit-2'!$D846+'Data Exhibit-2'!$D846*'Data Exhibit-2'!$E846)*'Data Exhibit-2'!$G846</f>
        <v>108.65</v>
      </c>
      <c r="K846" s="55">
        <f>MAX(0,('Data Exhibit-2'!$B846*J846-'Data Exhibit-2'!$C846)/'Data Exhibit-2'!$B846)</f>
        <v>54.45488237</v>
      </c>
      <c r="L846" s="55">
        <f>MAX(0,'Data Exhibit-2'!$C846-'Data Exhibit-2'!$B846*'Data Exhibit-2'!$J846)</f>
        <v>0</v>
      </c>
      <c r="M846" s="54">
        <f>'Data Exhibit-2'!$L846/'Data Exhibit-2'!$B846</f>
        <v>0</v>
      </c>
      <c r="N846" s="55">
        <f>IF(AND(('Data Exhibit-2'!$M846&gt;0),('Data Exhibit-2'!$H846&lt;30)),1,0)</f>
        <v>0</v>
      </c>
      <c r="O846" s="55">
        <f>'Data Exhibit-2'!$N846*'Data Exhibit-2'!$L846</f>
        <v>0</v>
      </c>
    </row>
    <row r="847" ht="12.0" customHeight="1">
      <c r="A847" s="53">
        <v>56216.19554006605</v>
      </c>
      <c r="B847" s="54">
        <v>18.16701969</v>
      </c>
      <c r="C847" s="54">
        <v>1110.5250715772947</v>
      </c>
      <c r="D847" s="55">
        <v>82.0</v>
      </c>
      <c r="E847" s="56">
        <v>0.2</v>
      </c>
      <c r="F847" s="55">
        <v>1.0</v>
      </c>
      <c r="G847" s="55">
        <v>0.53</v>
      </c>
      <c r="H847" s="55">
        <v>28.0</v>
      </c>
      <c r="I847" s="57"/>
      <c r="J847" s="55">
        <f>('Data Exhibit-2'!$D847+'Data Exhibit-2'!$D847*'Data Exhibit-2'!$E847)*'Data Exhibit-2'!$G847</f>
        <v>52.152</v>
      </c>
      <c r="K847" s="55">
        <f>MAX(0,('Data Exhibit-2'!$B847*J847-'Data Exhibit-2'!$C847)/'Data Exhibit-2'!$B847)</f>
        <v>0</v>
      </c>
      <c r="L847" s="55">
        <f>MAX(0,'Data Exhibit-2'!$C847-'Data Exhibit-2'!$B847*'Data Exhibit-2'!$J847)</f>
        <v>163.0786607</v>
      </c>
      <c r="M847" s="54">
        <f>'Data Exhibit-2'!$L847/'Data Exhibit-2'!$B847</f>
        <v>8.976632573</v>
      </c>
      <c r="N847" s="55">
        <f>IF(AND(('Data Exhibit-2'!$M847&gt;0),('Data Exhibit-2'!$H847&lt;30)),1,0)</f>
        <v>1</v>
      </c>
      <c r="O847" s="55">
        <f>'Data Exhibit-2'!$N847*'Data Exhibit-2'!$L847</f>
        <v>163.0786607</v>
      </c>
    </row>
    <row r="848" ht="12.0" customHeight="1">
      <c r="A848" s="53">
        <v>78535.81499210693</v>
      </c>
      <c r="B848" s="54">
        <v>11.274599999999998</v>
      </c>
      <c r="C848" s="54">
        <v>42.943517446575726</v>
      </c>
      <c r="D848" s="55">
        <v>18.0</v>
      </c>
      <c r="E848" s="56">
        <v>-0.4</v>
      </c>
      <c r="F848" s="55">
        <v>0.97</v>
      </c>
      <c r="G848" s="55">
        <v>0.25</v>
      </c>
      <c r="H848" s="55">
        <v>16.0</v>
      </c>
      <c r="I848" s="57"/>
      <c r="J848" s="55">
        <f>('Data Exhibit-2'!$D848+'Data Exhibit-2'!$D848*'Data Exhibit-2'!$E848)*'Data Exhibit-2'!$G848</f>
        <v>2.7</v>
      </c>
      <c r="K848" s="55">
        <f>MAX(0,('Data Exhibit-2'!$B848*J848-'Data Exhibit-2'!$C848)/'Data Exhibit-2'!$B848)</f>
        <v>0</v>
      </c>
      <c r="L848" s="55">
        <f>MAX(0,'Data Exhibit-2'!$C848-'Data Exhibit-2'!$B848*'Data Exhibit-2'!$J848)</f>
        <v>12.50209745</v>
      </c>
      <c r="M848" s="54">
        <f>'Data Exhibit-2'!$L848/'Data Exhibit-2'!$B848</f>
        <v>1.108872816</v>
      </c>
      <c r="N848" s="55">
        <f>IF(AND(('Data Exhibit-2'!$M848&gt;0),('Data Exhibit-2'!$H848&lt;30)),1,0)</f>
        <v>1</v>
      </c>
      <c r="O848" s="55">
        <f>'Data Exhibit-2'!$N848*'Data Exhibit-2'!$L848</f>
        <v>12.50209745</v>
      </c>
    </row>
    <row r="849" ht="12.0" customHeight="1">
      <c r="A849" s="53">
        <v>4776.122885258394</v>
      </c>
      <c r="B849" s="54">
        <v>20.23053379</v>
      </c>
      <c r="C849" s="54">
        <v>1226.3343873501162</v>
      </c>
      <c r="D849" s="55">
        <v>82.0</v>
      </c>
      <c r="E849" s="56">
        <v>1.2</v>
      </c>
      <c r="F849" s="55">
        <v>0.8</v>
      </c>
      <c r="G849" s="55">
        <v>0.54</v>
      </c>
      <c r="H849" s="55">
        <v>26.0</v>
      </c>
      <c r="I849" s="57"/>
      <c r="J849" s="55">
        <f>('Data Exhibit-2'!$D849+'Data Exhibit-2'!$D849*'Data Exhibit-2'!$E849)*'Data Exhibit-2'!$G849</f>
        <v>97.416</v>
      </c>
      <c r="K849" s="55">
        <f>MAX(0,('Data Exhibit-2'!$B849*J849-'Data Exhibit-2'!$C849)/'Data Exhibit-2'!$B849)</f>
        <v>36.79800543</v>
      </c>
      <c r="L849" s="55">
        <f>MAX(0,'Data Exhibit-2'!$C849-'Data Exhibit-2'!$B849*'Data Exhibit-2'!$J849)</f>
        <v>0</v>
      </c>
      <c r="M849" s="54">
        <f>'Data Exhibit-2'!$L849/'Data Exhibit-2'!$B849</f>
        <v>0</v>
      </c>
      <c r="N849" s="55">
        <f>IF(AND(('Data Exhibit-2'!$M849&gt;0),('Data Exhibit-2'!$H849&lt;30)),1,0)</f>
        <v>0</v>
      </c>
      <c r="O849" s="55">
        <f>'Data Exhibit-2'!$N849*'Data Exhibit-2'!$L849</f>
        <v>0</v>
      </c>
    </row>
    <row r="850" ht="12.0" customHeight="1">
      <c r="A850" s="53">
        <v>16190.155759372605</v>
      </c>
      <c r="B850" s="54">
        <v>36.55</v>
      </c>
      <c r="C850" s="54">
        <v>339.69313125</v>
      </c>
      <c r="D850" s="55">
        <v>58.0</v>
      </c>
      <c r="E850" s="56">
        <v>1.5</v>
      </c>
      <c r="F850" s="55">
        <v>1.0</v>
      </c>
      <c r="G850" s="55">
        <v>0.25</v>
      </c>
      <c r="H850" s="55">
        <v>15.0</v>
      </c>
      <c r="I850" s="57"/>
      <c r="J850" s="55">
        <f>('Data Exhibit-2'!$D850+'Data Exhibit-2'!$D850*'Data Exhibit-2'!$E850)*'Data Exhibit-2'!$G850</f>
        <v>36.25</v>
      </c>
      <c r="K850" s="55">
        <f>MAX(0,('Data Exhibit-2'!$B850*J850-'Data Exhibit-2'!$C850)/'Data Exhibit-2'!$B850)</f>
        <v>26.95607028</v>
      </c>
      <c r="L850" s="55">
        <f>MAX(0,'Data Exhibit-2'!$C850-'Data Exhibit-2'!$B850*'Data Exhibit-2'!$J850)</f>
        <v>0</v>
      </c>
      <c r="M850" s="54">
        <f>'Data Exhibit-2'!$L850/'Data Exhibit-2'!$B850</f>
        <v>0</v>
      </c>
      <c r="N850" s="55">
        <f>IF(AND(('Data Exhibit-2'!$M850&gt;0),('Data Exhibit-2'!$H850&lt;30)),1,0)</f>
        <v>0</v>
      </c>
      <c r="O850" s="55">
        <f>'Data Exhibit-2'!$N850*'Data Exhibit-2'!$L850</f>
        <v>0</v>
      </c>
    </row>
    <row r="851" ht="12.0" customHeight="1">
      <c r="A851" s="53">
        <v>5565.194267358742</v>
      </c>
      <c r="B851" s="54">
        <v>6.260348929999999</v>
      </c>
      <c r="C851" s="54">
        <v>242.2256136699027</v>
      </c>
      <c r="D851" s="55">
        <v>58.0</v>
      </c>
      <c r="E851" s="56">
        <v>1.2</v>
      </c>
      <c r="F851" s="55">
        <v>1.0</v>
      </c>
      <c r="G851" s="55">
        <v>0.92</v>
      </c>
      <c r="H851" s="55">
        <v>16.0</v>
      </c>
      <c r="I851" s="57"/>
      <c r="J851" s="55">
        <f>('Data Exhibit-2'!$D851+'Data Exhibit-2'!$D851*'Data Exhibit-2'!$E851)*'Data Exhibit-2'!$G851</f>
        <v>117.392</v>
      </c>
      <c r="K851" s="55">
        <f>MAX(0,('Data Exhibit-2'!$B851*J851-'Data Exhibit-2'!$C851)/'Data Exhibit-2'!$B851)</f>
        <v>78.69996919</v>
      </c>
      <c r="L851" s="55">
        <f>MAX(0,'Data Exhibit-2'!$C851-'Data Exhibit-2'!$B851*'Data Exhibit-2'!$J851)</f>
        <v>0</v>
      </c>
      <c r="M851" s="54">
        <f>'Data Exhibit-2'!$L851/'Data Exhibit-2'!$B851</f>
        <v>0</v>
      </c>
      <c r="N851" s="55">
        <f>IF(AND(('Data Exhibit-2'!$M851&gt;0),('Data Exhibit-2'!$H851&lt;30)),1,0)</f>
        <v>0</v>
      </c>
      <c r="O851" s="55">
        <f>'Data Exhibit-2'!$N851*'Data Exhibit-2'!$L851</f>
        <v>0</v>
      </c>
    </row>
    <row r="852" ht="12.0" customHeight="1">
      <c r="A852" s="53">
        <v>68070.9688391999</v>
      </c>
      <c r="B852" s="54">
        <v>27.554591779999996</v>
      </c>
      <c r="C852" s="54">
        <v>1380.289269176875</v>
      </c>
      <c r="D852" s="55">
        <v>90.0</v>
      </c>
      <c r="E852" s="56">
        <v>0.5</v>
      </c>
      <c r="F852" s="55">
        <v>1.0</v>
      </c>
      <c r="G852" s="55">
        <v>0.73</v>
      </c>
      <c r="H852" s="55">
        <v>16.0</v>
      </c>
      <c r="I852" s="57"/>
      <c r="J852" s="55">
        <f>('Data Exhibit-2'!$D852+'Data Exhibit-2'!$D852*'Data Exhibit-2'!$E852)*'Data Exhibit-2'!$G852</f>
        <v>98.55</v>
      </c>
      <c r="K852" s="55">
        <f>MAX(0,('Data Exhibit-2'!$B852*J852-'Data Exhibit-2'!$C852)/'Data Exhibit-2'!$B852)</f>
        <v>48.45710513</v>
      </c>
      <c r="L852" s="55">
        <f>MAX(0,'Data Exhibit-2'!$C852-'Data Exhibit-2'!$B852*'Data Exhibit-2'!$J852)</f>
        <v>0</v>
      </c>
      <c r="M852" s="54">
        <f>'Data Exhibit-2'!$L852/'Data Exhibit-2'!$B852</f>
        <v>0</v>
      </c>
      <c r="N852" s="55">
        <f>IF(AND(('Data Exhibit-2'!$M852&gt;0),('Data Exhibit-2'!$H852&lt;30)),1,0)</f>
        <v>0</v>
      </c>
      <c r="O852" s="55">
        <f>'Data Exhibit-2'!$N852*'Data Exhibit-2'!$L852</f>
        <v>0</v>
      </c>
    </row>
    <row r="853" ht="12.0" customHeight="1">
      <c r="A853" s="53">
        <v>77925.24545065964</v>
      </c>
      <c r="B853" s="54">
        <v>40.98094618</v>
      </c>
      <c r="C853" s="54">
        <v>1648.4865103220977</v>
      </c>
      <c r="D853" s="55">
        <v>74.0</v>
      </c>
      <c r="E853" s="56">
        <v>1.5</v>
      </c>
      <c r="F853" s="55">
        <v>1.0</v>
      </c>
      <c r="G853" s="55">
        <v>0.8</v>
      </c>
      <c r="H853" s="55">
        <v>21.0</v>
      </c>
      <c r="I853" s="57"/>
      <c r="J853" s="55">
        <f>('Data Exhibit-2'!$D853+'Data Exhibit-2'!$D853*'Data Exhibit-2'!$E853)*'Data Exhibit-2'!$G853</f>
        <v>148</v>
      </c>
      <c r="K853" s="55">
        <f>MAX(0,('Data Exhibit-2'!$B853*J853-'Data Exhibit-2'!$C853)/'Data Exhibit-2'!$B853)</f>
        <v>107.774318</v>
      </c>
      <c r="L853" s="55">
        <f>MAX(0,'Data Exhibit-2'!$C853-'Data Exhibit-2'!$B853*'Data Exhibit-2'!$J853)</f>
        <v>0</v>
      </c>
      <c r="M853" s="54">
        <f>'Data Exhibit-2'!$L853/'Data Exhibit-2'!$B853</f>
        <v>0</v>
      </c>
      <c r="N853" s="55">
        <f>IF(AND(('Data Exhibit-2'!$M853&gt;0),('Data Exhibit-2'!$H853&lt;30)),1,0)</f>
        <v>0</v>
      </c>
      <c r="O853" s="55">
        <f>'Data Exhibit-2'!$N853*'Data Exhibit-2'!$L853</f>
        <v>0</v>
      </c>
    </row>
    <row r="854" ht="12.0" customHeight="1">
      <c r="A854" s="53">
        <v>46633.95719364607</v>
      </c>
      <c r="B854" s="54">
        <v>8.300289999999999</v>
      </c>
      <c r="C854" s="54">
        <v>408.4774504344591</v>
      </c>
      <c r="D854" s="55">
        <v>82.0</v>
      </c>
      <c r="E854" s="56">
        <v>-0.7</v>
      </c>
      <c r="F854" s="55">
        <v>0.94</v>
      </c>
      <c r="G854" s="55">
        <v>0.85</v>
      </c>
      <c r="H854" s="55">
        <v>16.0</v>
      </c>
      <c r="I854" s="57"/>
      <c r="J854" s="55">
        <f>('Data Exhibit-2'!$D854+'Data Exhibit-2'!$D854*'Data Exhibit-2'!$E854)*'Data Exhibit-2'!$G854</f>
        <v>20.91</v>
      </c>
      <c r="K854" s="55">
        <f>MAX(0,('Data Exhibit-2'!$B854*J854-'Data Exhibit-2'!$C854)/'Data Exhibit-2'!$B854)</f>
        <v>0</v>
      </c>
      <c r="L854" s="55">
        <f>MAX(0,'Data Exhibit-2'!$C854-'Data Exhibit-2'!$B854*'Data Exhibit-2'!$J854)</f>
        <v>234.9183865</v>
      </c>
      <c r="M854" s="54">
        <f>'Data Exhibit-2'!$L854/'Data Exhibit-2'!$B854</f>
        <v>28.30243118</v>
      </c>
      <c r="N854" s="55">
        <f>IF(AND(('Data Exhibit-2'!$M854&gt;0),('Data Exhibit-2'!$H854&lt;30)),1,0)</f>
        <v>1</v>
      </c>
      <c r="O854" s="55">
        <f>'Data Exhibit-2'!$N854*'Data Exhibit-2'!$L854</f>
        <v>234.9183865</v>
      </c>
    </row>
    <row r="855" ht="12.0" customHeight="1">
      <c r="A855" s="53">
        <v>18262.652895199473</v>
      </c>
      <c r="B855" s="54">
        <v>21.19224341</v>
      </c>
      <c r="C855" s="54">
        <v>81.15094385694017</v>
      </c>
      <c r="D855" s="55">
        <v>34.0</v>
      </c>
      <c r="E855" s="56">
        <v>0.5</v>
      </c>
      <c r="F855" s="55">
        <v>1.0</v>
      </c>
      <c r="G855" s="55">
        <v>1.42</v>
      </c>
      <c r="H855" s="55">
        <v>2.0</v>
      </c>
      <c r="I855" s="57"/>
      <c r="J855" s="55">
        <f>('Data Exhibit-2'!$D855+'Data Exhibit-2'!$D855*'Data Exhibit-2'!$E855)*'Data Exhibit-2'!$G855</f>
        <v>72.42</v>
      </c>
      <c r="K855" s="55">
        <f>MAX(0,('Data Exhibit-2'!$B855*J855-'Data Exhibit-2'!$C855)/'Data Exhibit-2'!$B855)</f>
        <v>68.59072425</v>
      </c>
      <c r="L855" s="55">
        <f>MAX(0,'Data Exhibit-2'!$C855-'Data Exhibit-2'!$B855*'Data Exhibit-2'!$J855)</f>
        <v>0</v>
      </c>
      <c r="M855" s="54">
        <f>'Data Exhibit-2'!$L855/'Data Exhibit-2'!$B855</f>
        <v>0</v>
      </c>
      <c r="N855" s="55">
        <f>IF(AND(('Data Exhibit-2'!$M855&gt;0),('Data Exhibit-2'!$H855&lt;30)),1,0)</f>
        <v>0</v>
      </c>
      <c r="O855" s="55">
        <f>'Data Exhibit-2'!$N855*'Data Exhibit-2'!$L855</f>
        <v>0</v>
      </c>
    </row>
    <row r="856" ht="12.0" customHeight="1">
      <c r="A856" s="53">
        <v>60925.839746539044</v>
      </c>
      <c r="B856" s="54">
        <v>8.91476</v>
      </c>
      <c r="C856" s="54">
        <v>160.67298861232516</v>
      </c>
      <c r="D856" s="55">
        <v>74.0</v>
      </c>
      <c r="E856" s="56">
        <v>-0.6</v>
      </c>
      <c r="F856" s="55">
        <v>0.95</v>
      </c>
      <c r="G856" s="55">
        <v>0.94</v>
      </c>
      <c r="H856" s="55">
        <v>6.0</v>
      </c>
      <c r="I856" s="57"/>
      <c r="J856" s="55">
        <f>('Data Exhibit-2'!$D856+'Data Exhibit-2'!$D856*'Data Exhibit-2'!$E856)*'Data Exhibit-2'!$G856</f>
        <v>27.824</v>
      </c>
      <c r="K856" s="55">
        <f>MAX(0,('Data Exhibit-2'!$B856*J856-'Data Exhibit-2'!$C856)/'Data Exhibit-2'!$B856)</f>
        <v>9.800745463</v>
      </c>
      <c r="L856" s="55">
        <f>MAX(0,'Data Exhibit-2'!$C856-'Data Exhibit-2'!$B856*'Data Exhibit-2'!$J856)</f>
        <v>0</v>
      </c>
      <c r="M856" s="54">
        <f>'Data Exhibit-2'!$L856/'Data Exhibit-2'!$B856</f>
        <v>0</v>
      </c>
      <c r="N856" s="55">
        <f>IF(AND(('Data Exhibit-2'!$M856&gt;0),('Data Exhibit-2'!$H856&lt;30)),1,0)</f>
        <v>0</v>
      </c>
      <c r="O856" s="55">
        <f>'Data Exhibit-2'!$N856*'Data Exhibit-2'!$L856</f>
        <v>0</v>
      </c>
    </row>
    <row r="857" ht="12.0" customHeight="1">
      <c r="A857" s="53">
        <v>70828.31315337855</v>
      </c>
      <c r="B857" s="54">
        <v>8.548399999999999</v>
      </c>
      <c r="C857" s="54">
        <v>96.61889187402308</v>
      </c>
      <c r="D857" s="55">
        <v>58.0</v>
      </c>
      <c r="E857" s="56">
        <v>-0.4</v>
      </c>
      <c r="F857" s="55">
        <v>0.75</v>
      </c>
      <c r="G857" s="55">
        <v>0.68</v>
      </c>
      <c r="H857" s="55">
        <v>6.0</v>
      </c>
      <c r="I857" s="57"/>
      <c r="J857" s="55">
        <f>('Data Exhibit-2'!$D857+'Data Exhibit-2'!$D857*'Data Exhibit-2'!$E857)*'Data Exhibit-2'!$G857</f>
        <v>23.664</v>
      </c>
      <c r="K857" s="55">
        <f>MAX(0,('Data Exhibit-2'!$B857*J857-'Data Exhibit-2'!$C857)/'Data Exhibit-2'!$B857)</f>
        <v>12.36142971</v>
      </c>
      <c r="L857" s="55">
        <f>MAX(0,'Data Exhibit-2'!$C857-'Data Exhibit-2'!$B857*'Data Exhibit-2'!$J857)</f>
        <v>0</v>
      </c>
      <c r="M857" s="54">
        <f>'Data Exhibit-2'!$L857/'Data Exhibit-2'!$B857</f>
        <v>0</v>
      </c>
      <c r="N857" s="55">
        <f>IF(AND(('Data Exhibit-2'!$M857&gt;0),('Data Exhibit-2'!$H857&lt;30)),1,0)</f>
        <v>0</v>
      </c>
      <c r="O857" s="55">
        <f>'Data Exhibit-2'!$N857*'Data Exhibit-2'!$L857</f>
        <v>0</v>
      </c>
    </row>
    <row r="858" ht="12.0" customHeight="1">
      <c r="A858" s="53">
        <v>6622.805148964961</v>
      </c>
      <c r="B858" s="54">
        <v>16.142190969999998</v>
      </c>
      <c r="C858" s="54">
        <v>1138.166222698983</v>
      </c>
      <c r="D858" s="55">
        <v>58.0</v>
      </c>
      <c r="E858" s="56">
        <v>-0.4</v>
      </c>
      <c r="F858" s="55">
        <v>1.0</v>
      </c>
      <c r="G858" s="55">
        <v>3.46</v>
      </c>
      <c r="H858" s="55">
        <v>11.0</v>
      </c>
      <c r="I858" s="57"/>
      <c r="J858" s="55">
        <f>('Data Exhibit-2'!$D858+'Data Exhibit-2'!$D858*'Data Exhibit-2'!$E858)*'Data Exhibit-2'!$G858</f>
        <v>120.408</v>
      </c>
      <c r="K858" s="55">
        <f>MAX(0,('Data Exhibit-2'!$B858*J858-'Data Exhibit-2'!$C858)/'Data Exhibit-2'!$B858)</f>
        <v>49.89921809</v>
      </c>
      <c r="L858" s="55">
        <f>MAX(0,'Data Exhibit-2'!$C858-'Data Exhibit-2'!$B858*'Data Exhibit-2'!$J858)</f>
        <v>0</v>
      </c>
      <c r="M858" s="54">
        <f>'Data Exhibit-2'!$L858/'Data Exhibit-2'!$B858</f>
        <v>0</v>
      </c>
      <c r="N858" s="55">
        <f>IF(AND(('Data Exhibit-2'!$M858&gt;0),('Data Exhibit-2'!$H858&lt;30)),1,0)</f>
        <v>0</v>
      </c>
      <c r="O858" s="55">
        <f>'Data Exhibit-2'!$N858*'Data Exhibit-2'!$L858</f>
        <v>0</v>
      </c>
    </row>
    <row r="859" ht="12.0" customHeight="1">
      <c r="A859" s="53">
        <v>87383.01663477815</v>
      </c>
      <c r="B859" s="54">
        <v>13.975</v>
      </c>
      <c r="C859" s="54">
        <v>602.847168</v>
      </c>
      <c r="D859" s="55">
        <v>42.0</v>
      </c>
      <c r="E859" s="56">
        <v>-0.1</v>
      </c>
      <c r="F859" s="55">
        <v>1.0</v>
      </c>
      <c r="G859" s="55">
        <v>1.6</v>
      </c>
      <c r="H859" s="55">
        <v>16.0</v>
      </c>
      <c r="I859" s="57"/>
      <c r="J859" s="55">
        <f>('Data Exhibit-2'!$D859+'Data Exhibit-2'!$D859*'Data Exhibit-2'!$E859)*'Data Exhibit-2'!$G859</f>
        <v>60.48</v>
      </c>
      <c r="K859" s="55">
        <f>MAX(0,('Data Exhibit-2'!$B859*J859-'Data Exhibit-2'!$C859)/'Data Exhibit-2'!$B859)</f>
        <v>17.34245667</v>
      </c>
      <c r="L859" s="55">
        <f>MAX(0,'Data Exhibit-2'!$C859-'Data Exhibit-2'!$B859*'Data Exhibit-2'!$J859)</f>
        <v>0</v>
      </c>
      <c r="M859" s="54">
        <f>'Data Exhibit-2'!$L859/'Data Exhibit-2'!$B859</f>
        <v>0</v>
      </c>
      <c r="N859" s="55">
        <f>IF(AND(('Data Exhibit-2'!$M859&gt;0),('Data Exhibit-2'!$H859&lt;30)),1,0)</f>
        <v>0</v>
      </c>
      <c r="O859" s="55">
        <f>'Data Exhibit-2'!$N859*'Data Exhibit-2'!$L859</f>
        <v>0</v>
      </c>
    </row>
    <row r="860" ht="12.0" customHeight="1">
      <c r="A860" s="53">
        <v>47546.81560617337</v>
      </c>
      <c r="B860" s="54">
        <v>8.341999999999999</v>
      </c>
      <c r="C860" s="54">
        <v>370.7783833599999</v>
      </c>
      <c r="D860" s="55">
        <v>42.0</v>
      </c>
      <c r="E860" s="56">
        <v>0.8</v>
      </c>
      <c r="F860" s="55">
        <v>1.0</v>
      </c>
      <c r="G860" s="55">
        <v>1.6</v>
      </c>
      <c r="H860" s="55">
        <v>16.0</v>
      </c>
      <c r="I860" s="57"/>
      <c r="J860" s="55">
        <f>('Data Exhibit-2'!$D860+'Data Exhibit-2'!$D860*'Data Exhibit-2'!$E860)*'Data Exhibit-2'!$G860</f>
        <v>120.96</v>
      </c>
      <c r="K860" s="55">
        <f>MAX(0,('Data Exhibit-2'!$B860*J860-'Data Exhibit-2'!$C860)/'Data Exhibit-2'!$B860)</f>
        <v>76.51281906</v>
      </c>
      <c r="L860" s="55">
        <f>MAX(0,'Data Exhibit-2'!$C860-'Data Exhibit-2'!$B860*'Data Exhibit-2'!$J860)</f>
        <v>0</v>
      </c>
      <c r="M860" s="54">
        <f>'Data Exhibit-2'!$L860/'Data Exhibit-2'!$B860</f>
        <v>0</v>
      </c>
      <c r="N860" s="55">
        <f>IF(AND(('Data Exhibit-2'!$M860&gt;0),('Data Exhibit-2'!$H860&lt;30)),1,0)</f>
        <v>0</v>
      </c>
      <c r="O860" s="55">
        <f>'Data Exhibit-2'!$N860*'Data Exhibit-2'!$L860</f>
        <v>0</v>
      </c>
    </row>
    <row r="861" ht="12.0" customHeight="1">
      <c r="A861" s="53">
        <v>1449.195854189045</v>
      </c>
      <c r="B861" s="54">
        <v>6.536</v>
      </c>
      <c r="C861" s="54">
        <v>588.5459027079781</v>
      </c>
      <c r="D861" s="55">
        <v>58.0</v>
      </c>
      <c r="E861" s="56">
        <v>-0.2</v>
      </c>
      <c r="F861" s="55">
        <v>0.97</v>
      </c>
      <c r="G861" s="55">
        <v>2.54</v>
      </c>
      <c r="H861" s="55">
        <v>15.0</v>
      </c>
      <c r="I861" s="57"/>
      <c r="J861" s="55">
        <f>('Data Exhibit-2'!$D861+'Data Exhibit-2'!$D861*'Data Exhibit-2'!$E861)*'Data Exhibit-2'!$G861</f>
        <v>117.856</v>
      </c>
      <c r="K861" s="55">
        <f>MAX(0,('Data Exhibit-2'!$B861*J861-'Data Exhibit-2'!$C861)/'Data Exhibit-2'!$B861)</f>
        <v>27.80919726</v>
      </c>
      <c r="L861" s="55">
        <f>MAX(0,'Data Exhibit-2'!$C861-'Data Exhibit-2'!$B861*'Data Exhibit-2'!$J861)</f>
        <v>0</v>
      </c>
      <c r="M861" s="54">
        <f>'Data Exhibit-2'!$L861/'Data Exhibit-2'!$B861</f>
        <v>0</v>
      </c>
      <c r="N861" s="55">
        <f>IF(AND(('Data Exhibit-2'!$M861&gt;0),('Data Exhibit-2'!$H861&lt;30)),1,0)</f>
        <v>0</v>
      </c>
      <c r="O861" s="55">
        <f>'Data Exhibit-2'!$N861*'Data Exhibit-2'!$L861</f>
        <v>0</v>
      </c>
    </row>
    <row r="862" ht="12.0" customHeight="1">
      <c r="A862" s="53">
        <v>63934.82727691338</v>
      </c>
      <c r="B862" s="54">
        <v>7.845247229999999</v>
      </c>
      <c r="C862" s="54">
        <v>387.46440264071975</v>
      </c>
      <c r="D862" s="55">
        <v>170.0</v>
      </c>
      <c r="E862" s="56">
        <v>0.8</v>
      </c>
      <c r="F862" s="55">
        <v>0.77</v>
      </c>
      <c r="G862" s="55">
        <v>0.25</v>
      </c>
      <c r="H862" s="55">
        <v>16.0</v>
      </c>
      <c r="I862" s="57"/>
      <c r="J862" s="55">
        <f>('Data Exhibit-2'!$D862+'Data Exhibit-2'!$D862*'Data Exhibit-2'!$E862)*'Data Exhibit-2'!$G862</f>
        <v>76.5</v>
      </c>
      <c r="K862" s="55">
        <f>MAX(0,('Data Exhibit-2'!$B862*J862-'Data Exhibit-2'!$C862)/'Data Exhibit-2'!$B862)</f>
        <v>27.11157523</v>
      </c>
      <c r="L862" s="55">
        <f>MAX(0,'Data Exhibit-2'!$C862-'Data Exhibit-2'!$B862*'Data Exhibit-2'!$J862)</f>
        <v>0</v>
      </c>
      <c r="M862" s="54">
        <f>'Data Exhibit-2'!$L862/'Data Exhibit-2'!$B862</f>
        <v>0</v>
      </c>
      <c r="N862" s="55">
        <f>IF(AND(('Data Exhibit-2'!$M862&gt;0),('Data Exhibit-2'!$H862&lt;30)),1,0)</f>
        <v>0</v>
      </c>
      <c r="O862" s="55">
        <f>'Data Exhibit-2'!$N862*'Data Exhibit-2'!$L862</f>
        <v>0</v>
      </c>
    </row>
    <row r="863" ht="12.0" customHeight="1">
      <c r="A863" s="53">
        <v>84079.24587117089</v>
      </c>
      <c r="B863" s="54">
        <v>39.322010479999996</v>
      </c>
      <c r="C863" s="54">
        <v>1591.9029717649344</v>
      </c>
      <c r="D863" s="55">
        <v>90.0</v>
      </c>
      <c r="E863" s="56">
        <v>0.5</v>
      </c>
      <c r="F863" s="55">
        <v>1.0</v>
      </c>
      <c r="G863" s="55">
        <v>0.87</v>
      </c>
      <c r="H863" s="55">
        <v>16.0</v>
      </c>
      <c r="I863" s="57"/>
      <c r="J863" s="55">
        <f>('Data Exhibit-2'!$D863+'Data Exhibit-2'!$D863*'Data Exhibit-2'!$E863)*'Data Exhibit-2'!$G863</f>
        <v>117.45</v>
      </c>
      <c r="K863" s="55">
        <f>MAX(0,('Data Exhibit-2'!$B863*J863-'Data Exhibit-2'!$C863)/'Data Exhibit-2'!$B863)</f>
        <v>76.96623652</v>
      </c>
      <c r="L863" s="55">
        <f>MAX(0,'Data Exhibit-2'!$C863-'Data Exhibit-2'!$B863*'Data Exhibit-2'!$J863)</f>
        <v>0</v>
      </c>
      <c r="M863" s="54">
        <f>'Data Exhibit-2'!$L863/'Data Exhibit-2'!$B863</f>
        <v>0</v>
      </c>
      <c r="N863" s="55">
        <f>IF(AND(('Data Exhibit-2'!$M863&gt;0),('Data Exhibit-2'!$H863&lt;30)),1,0)</f>
        <v>0</v>
      </c>
      <c r="O863" s="55">
        <f>'Data Exhibit-2'!$N863*'Data Exhibit-2'!$L863</f>
        <v>0</v>
      </c>
    </row>
    <row r="864" ht="12.0" customHeight="1">
      <c r="A864" s="53">
        <v>83605.04193160031</v>
      </c>
      <c r="B864" s="54">
        <v>37.42648791999999</v>
      </c>
      <c r="C864" s="54">
        <v>1324.2720602925147</v>
      </c>
      <c r="D864" s="55">
        <v>50.0</v>
      </c>
      <c r="E864" s="56">
        <v>-0.4</v>
      </c>
      <c r="F864" s="55">
        <v>1.0</v>
      </c>
      <c r="G864" s="55">
        <v>0.53</v>
      </c>
      <c r="H864" s="55">
        <v>28.0</v>
      </c>
      <c r="I864" s="57"/>
      <c r="J864" s="55">
        <f>('Data Exhibit-2'!$D864+'Data Exhibit-2'!$D864*'Data Exhibit-2'!$E864)*'Data Exhibit-2'!$G864</f>
        <v>15.9</v>
      </c>
      <c r="K864" s="55">
        <f>MAX(0,('Data Exhibit-2'!$B864*J864-'Data Exhibit-2'!$C864)/'Data Exhibit-2'!$B864)</f>
        <v>0</v>
      </c>
      <c r="L864" s="55">
        <f>MAX(0,'Data Exhibit-2'!$C864-'Data Exhibit-2'!$B864*'Data Exhibit-2'!$J864)</f>
        <v>729.1909024</v>
      </c>
      <c r="M864" s="54">
        <f>'Data Exhibit-2'!$L864/'Data Exhibit-2'!$B864</f>
        <v>19.48328424</v>
      </c>
      <c r="N864" s="55">
        <f>IF(AND(('Data Exhibit-2'!$M864&gt;0),('Data Exhibit-2'!$H864&lt;30)),1,0)</f>
        <v>1</v>
      </c>
      <c r="O864" s="55">
        <f>'Data Exhibit-2'!$N864*'Data Exhibit-2'!$L864</f>
        <v>729.1909024</v>
      </c>
    </row>
    <row r="865" ht="12.0" customHeight="1">
      <c r="A865" s="53">
        <v>92397.65944288319</v>
      </c>
      <c r="B865" s="54">
        <v>9.414828929999999</v>
      </c>
      <c r="C865" s="54">
        <v>66.04487994878619</v>
      </c>
      <c r="D865" s="55">
        <v>42.0</v>
      </c>
      <c r="E865" s="56">
        <v>-0.4</v>
      </c>
      <c r="F865" s="55">
        <v>1.0</v>
      </c>
      <c r="G865" s="55">
        <v>0.76</v>
      </c>
      <c r="H865" s="55">
        <v>5.0</v>
      </c>
      <c r="I865" s="57"/>
      <c r="J865" s="55">
        <f>('Data Exhibit-2'!$D865+'Data Exhibit-2'!$D865*'Data Exhibit-2'!$E865)*'Data Exhibit-2'!$G865</f>
        <v>19.152</v>
      </c>
      <c r="K865" s="55">
        <f>MAX(0,('Data Exhibit-2'!$B865*J865-'Data Exhibit-2'!$C865)/'Data Exhibit-2'!$B865)</f>
        <v>12.1370154</v>
      </c>
      <c r="L865" s="55">
        <f>MAX(0,'Data Exhibit-2'!$C865-'Data Exhibit-2'!$B865*'Data Exhibit-2'!$J865)</f>
        <v>0</v>
      </c>
      <c r="M865" s="54">
        <f>'Data Exhibit-2'!$L865/'Data Exhibit-2'!$B865</f>
        <v>0</v>
      </c>
      <c r="N865" s="55">
        <f>IF(AND(('Data Exhibit-2'!$M865&gt;0),('Data Exhibit-2'!$H865&lt;30)),1,0)</f>
        <v>0</v>
      </c>
      <c r="O865" s="55">
        <f>'Data Exhibit-2'!$N865*'Data Exhibit-2'!$L865</f>
        <v>0</v>
      </c>
    </row>
    <row r="866" ht="12.0" customHeight="1">
      <c r="A866" s="53">
        <v>89374.89193965832</v>
      </c>
      <c r="B866" s="54">
        <v>7.12209215</v>
      </c>
      <c r="C866" s="54">
        <v>269.99841665427783</v>
      </c>
      <c r="D866" s="55">
        <v>98.0</v>
      </c>
      <c r="E866" s="56">
        <v>1.2</v>
      </c>
      <c r="F866" s="55">
        <v>1.0</v>
      </c>
      <c r="G866" s="55">
        <v>0.77</v>
      </c>
      <c r="H866" s="55">
        <v>11.0</v>
      </c>
      <c r="I866" s="57"/>
      <c r="J866" s="55">
        <f>('Data Exhibit-2'!$D866+'Data Exhibit-2'!$D866*'Data Exhibit-2'!$E866)*'Data Exhibit-2'!$G866</f>
        <v>166.012</v>
      </c>
      <c r="K866" s="55">
        <f>MAX(0,('Data Exhibit-2'!$B866*J866-'Data Exhibit-2'!$C866)/'Data Exhibit-2'!$B866)</f>
        <v>128.1020136</v>
      </c>
      <c r="L866" s="55">
        <f>MAX(0,'Data Exhibit-2'!$C866-'Data Exhibit-2'!$B866*'Data Exhibit-2'!$J866)</f>
        <v>0</v>
      </c>
      <c r="M866" s="54">
        <f>'Data Exhibit-2'!$L866/'Data Exhibit-2'!$B866</f>
        <v>0</v>
      </c>
      <c r="N866" s="55">
        <f>IF(AND(('Data Exhibit-2'!$M866&gt;0),('Data Exhibit-2'!$H866&lt;30)),1,0)</f>
        <v>0</v>
      </c>
      <c r="O866" s="55">
        <f>'Data Exhibit-2'!$N866*'Data Exhibit-2'!$L866</f>
        <v>0</v>
      </c>
    </row>
    <row r="867" ht="12.0" customHeight="1">
      <c r="A867" s="53">
        <v>20851.90804468494</v>
      </c>
      <c r="B867" s="54">
        <v>10.062</v>
      </c>
      <c r="C867" s="54">
        <v>437.34927150933345</v>
      </c>
      <c r="D867" s="55">
        <v>82.0</v>
      </c>
      <c r="E867" s="56">
        <v>0.4</v>
      </c>
      <c r="F867" s="55">
        <v>1.0</v>
      </c>
      <c r="G867" s="55">
        <v>0.76</v>
      </c>
      <c r="H867" s="55">
        <v>16.0</v>
      </c>
      <c r="I867" s="57"/>
      <c r="J867" s="55">
        <f>('Data Exhibit-2'!$D867+'Data Exhibit-2'!$D867*'Data Exhibit-2'!$E867)*'Data Exhibit-2'!$G867</f>
        <v>87.248</v>
      </c>
      <c r="K867" s="55">
        <f>MAX(0,('Data Exhibit-2'!$B867*J867-'Data Exhibit-2'!$C867)/'Data Exhibit-2'!$B867)</f>
        <v>43.78255859</v>
      </c>
      <c r="L867" s="55">
        <f>MAX(0,'Data Exhibit-2'!$C867-'Data Exhibit-2'!$B867*'Data Exhibit-2'!$J867)</f>
        <v>0</v>
      </c>
      <c r="M867" s="54">
        <f>'Data Exhibit-2'!$L867/'Data Exhibit-2'!$B867</f>
        <v>0</v>
      </c>
      <c r="N867" s="55">
        <f>IF(AND(('Data Exhibit-2'!$M867&gt;0),('Data Exhibit-2'!$H867&lt;30)),1,0)</f>
        <v>0</v>
      </c>
      <c r="O867" s="55">
        <f>'Data Exhibit-2'!$N867*'Data Exhibit-2'!$L867</f>
        <v>0</v>
      </c>
    </row>
    <row r="868" ht="12.0" customHeight="1">
      <c r="A868" s="53">
        <v>79546.86261507108</v>
      </c>
      <c r="B868" s="54">
        <v>13.759999999999998</v>
      </c>
      <c r="C868" s="54">
        <v>716.5941192949597</v>
      </c>
      <c r="D868" s="55">
        <v>82.0</v>
      </c>
      <c r="E868" s="56">
        <v>-0.1</v>
      </c>
      <c r="F868" s="55">
        <v>0.75</v>
      </c>
      <c r="G868" s="55">
        <v>0.76</v>
      </c>
      <c r="H868" s="55">
        <v>16.0</v>
      </c>
      <c r="I868" s="57"/>
      <c r="J868" s="55">
        <f>('Data Exhibit-2'!$D868+'Data Exhibit-2'!$D868*'Data Exhibit-2'!$E868)*'Data Exhibit-2'!$G868</f>
        <v>56.088</v>
      </c>
      <c r="K868" s="55">
        <f>MAX(0,('Data Exhibit-2'!$B868*J868-'Data Exhibit-2'!$C868)/'Data Exhibit-2'!$B868)</f>
        <v>4.009939005</v>
      </c>
      <c r="L868" s="55">
        <f>MAX(0,'Data Exhibit-2'!$C868-'Data Exhibit-2'!$B868*'Data Exhibit-2'!$J868)</f>
        <v>0</v>
      </c>
      <c r="M868" s="54">
        <f>'Data Exhibit-2'!$L868/'Data Exhibit-2'!$B868</f>
        <v>0</v>
      </c>
      <c r="N868" s="55">
        <f>IF(AND(('Data Exhibit-2'!$M868&gt;0),('Data Exhibit-2'!$H868&lt;30)),1,0)</f>
        <v>0</v>
      </c>
      <c r="O868" s="55">
        <f>'Data Exhibit-2'!$N868*'Data Exhibit-2'!$L868</f>
        <v>0</v>
      </c>
    </row>
    <row r="869" ht="12.0" customHeight="1">
      <c r="A869" s="53">
        <v>72252.52323032917</v>
      </c>
      <c r="B869" s="54">
        <v>13.759999999999998</v>
      </c>
      <c r="C869" s="54">
        <v>582.3096109429048</v>
      </c>
      <c r="D869" s="55">
        <v>82.0</v>
      </c>
      <c r="E869" s="56">
        <v>-0.1</v>
      </c>
      <c r="F869" s="55">
        <v>0.91</v>
      </c>
      <c r="G869" s="55">
        <v>0.76</v>
      </c>
      <c r="H869" s="55">
        <v>16.0</v>
      </c>
      <c r="I869" s="57"/>
      <c r="J869" s="55">
        <f>('Data Exhibit-2'!$D869+'Data Exhibit-2'!$D869*'Data Exhibit-2'!$E869)*'Data Exhibit-2'!$G869</f>
        <v>56.088</v>
      </c>
      <c r="K869" s="55">
        <f>MAX(0,('Data Exhibit-2'!$B869*J869-'Data Exhibit-2'!$C869)/'Data Exhibit-2'!$B869)</f>
        <v>13.76898758</v>
      </c>
      <c r="L869" s="55">
        <f>MAX(0,'Data Exhibit-2'!$C869-'Data Exhibit-2'!$B869*'Data Exhibit-2'!$J869)</f>
        <v>0</v>
      </c>
      <c r="M869" s="54">
        <f>'Data Exhibit-2'!$L869/'Data Exhibit-2'!$B869</f>
        <v>0</v>
      </c>
      <c r="N869" s="55">
        <f>IF(AND(('Data Exhibit-2'!$M869&gt;0),('Data Exhibit-2'!$H869&lt;30)),1,0)</f>
        <v>0</v>
      </c>
      <c r="O869" s="55">
        <f>'Data Exhibit-2'!$N869*'Data Exhibit-2'!$L869</f>
        <v>0</v>
      </c>
    </row>
    <row r="870" ht="12.0" customHeight="1">
      <c r="A870" s="53">
        <v>32381.692985005662</v>
      </c>
      <c r="B870" s="54">
        <v>10.534999999999998</v>
      </c>
      <c r="C870" s="54">
        <v>457.12454779313424</v>
      </c>
      <c r="D870" s="55">
        <v>82.0</v>
      </c>
      <c r="E870" s="56">
        <v>0.2</v>
      </c>
      <c r="F870" s="55">
        <v>0.93</v>
      </c>
      <c r="G870" s="55">
        <v>0.76</v>
      </c>
      <c r="H870" s="55">
        <v>16.0</v>
      </c>
      <c r="I870" s="57"/>
      <c r="J870" s="55">
        <f>('Data Exhibit-2'!$D870+'Data Exhibit-2'!$D870*'Data Exhibit-2'!$E870)*'Data Exhibit-2'!$G870</f>
        <v>74.784</v>
      </c>
      <c r="K870" s="55">
        <f>MAX(0,('Data Exhibit-2'!$B870*J870-'Data Exhibit-2'!$C870)/'Data Exhibit-2'!$B870)</f>
        <v>31.39296556</v>
      </c>
      <c r="L870" s="55">
        <f>MAX(0,'Data Exhibit-2'!$C870-'Data Exhibit-2'!$B870*'Data Exhibit-2'!$J870)</f>
        <v>0</v>
      </c>
      <c r="M870" s="54">
        <f>'Data Exhibit-2'!$L870/'Data Exhibit-2'!$B870</f>
        <v>0</v>
      </c>
      <c r="N870" s="55">
        <f>IF(AND(('Data Exhibit-2'!$M870&gt;0),('Data Exhibit-2'!$H870&lt;30)),1,0)</f>
        <v>0</v>
      </c>
      <c r="O870" s="55">
        <f>'Data Exhibit-2'!$N870*'Data Exhibit-2'!$L870</f>
        <v>0</v>
      </c>
    </row>
    <row r="871" ht="12.0" customHeight="1">
      <c r="A871" s="53">
        <v>64875.31789060864</v>
      </c>
      <c r="B871" s="54">
        <v>8.23015141</v>
      </c>
      <c r="C871" s="54">
        <v>1338.9472353931953</v>
      </c>
      <c r="D871" s="55">
        <v>82.0</v>
      </c>
      <c r="E871" s="56">
        <v>-0.2</v>
      </c>
      <c r="F871" s="55">
        <v>0.96</v>
      </c>
      <c r="G871" s="55">
        <v>0.75</v>
      </c>
      <c r="H871" s="55">
        <v>72.0</v>
      </c>
      <c r="I871" s="57"/>
      <c r="J871" s="55">
        <f>('Data Exhibit-2'!$D871+'Data Exhibit-2'!$D871*'Data Exhibit-2'!$E871)*'Data Exhibit-2'!$G871</f>
        <v>49.2</v>
      </c>
      <c r="K871" s="55">
        <f>MAX(0,('Data Exhibit-2'!$B871*J871-'Data Exhibit-2'!$C871)/'Data Exhibit-2'!$B871)</f>
        <v>0</v>
      </c>
      <c r="L871" s="55">
        <f>MAX(0,'Data Exhibit-2'!$C871-'Data Exhibit-2'!$B871*'Data Exhibit-2'!$J871)</f>
        <v>934.023786</v>
      </c>
      <c r="M871" s="54">
        <f>'Data Exhibit-2'!$L871/'Data Exhibit-2'!$B871</f>
        <v>113.4880441</v>
      </c>
      <c r="N871" s="55">
        <f>IF(AND(('Data Exhibit-2'!$M871&gt;0),('Data Exhibit-2'!$H871&lt;30)),1,0)</f>
        <v>0</v>
      </c>
      <c r="O871" s="55">
        <f>'Data Exhibit-2'!$N871*'Data Exhibit-2'!$L871</f>
        <v>0</v>
      </c>
    </row>
    <row r="872" ht="12.0" customHeight="1">
      <c r="A872" s="53">
        <v>51368.02511821452</v>
      </c>
      <c r="B872" s="54">
        <v>10.823099999999998</v>
      </c>
      <c r="C872" s="54">
        <v>340.882242182418</v>
      </c>
      <c r="D872" s="55">
        <v>106.0</v>
      </c>
      <c r="E872" s="56">
        <v>0.2</v>
      </c>
      <c r="F872" s="55">
        <v>0.94</v>
      </c>
      <c r="G872" s="55">
        <v>0.87</v>
      </c>
      <c r="H872" s="55">
        <v>8.0</v>
      </c>
      <c r="I872" s="57"/>
      <c r="J872" s="55">
        <f>('Data Exhibit-2'!$D872+'Data Exhibit-2'!$D872*'Data Exhibit-2'!$E872)*'Data Exhibit-2'!$G872</f>
        <v>110.664</v>
      </c>
      <c r="K872" s="55">
        <f>MAX(0,('Data Exhibit-2'!$B872*J872-'Data Exhibit-2'!$C872)/'Data Exhibit-2'!$B872)</f>
        <v>79.16819545</v>
      </c>
      <c r="L872" s="55">
        <f>MAX(0,'Data Exhibit-2'!$C872-'Data Exhibit-2'!$B872*'Data Exhibit-2'!$J872)</f>
        <v>0</v>
      </c>
      <c r="M872" s="54">
        <f>'Data Exhibit-2'!$L872/'Data Exhibit-2'!$B872</f>
        <v>0</v>
      </c>
      <c r="N872" s="55">
        <f>IF(AND(('Data Exhibit-2'!$M872&gt;0),('Data Exhibit-2'!$H872&lt;30)),1,0)</f>
        <v>0</v>
      </c>
      <c r="O872" s="55">
        <f>'Data Exhibit-2'!$N872*'Data Exhibit-2'!$L872</f>
        <v>0</v>
      </c>
    </row>
    <row r="873" ht="12.0" customHeight="1">
      <c r="A873" s="53">
        <v>64151.560841164915</v>
      </c>
      <c r="B873" s="54">
        <v>6.50205709</v>
      </c>
      <c r="C873" s="54">
        <v>114.98355365526004</v>
      </c>
      <c r="D873" s="55">
        <v>98.0</v>
      </c>
      <c r="E873" s="56">
        <v>1.2</v>
      </c>
      <c r="F873" s="55">
        <v>1.0</v>
      </c>
      <c r="G873" s="55">
        <v>0.78</v>
      </c>
      <c r="H873" s="55">
        <v>5.0</v>
      </c>
      <c r="I873" s="57"/>
      <c r="J873" s="55">
        <f>('Data Exhibit-2'!$D873+'Data Exhibit-2'!$D873*'Data Exhibit-2'!$E873)*'Data Exhibit-2'!$G873</f>
        <v>168.168</v>
      </c>
      <c r="K873" s="55">
        <f>MAX(0,('Data Exhibit-2'!$B873*J873-'Data Exhibit-2'!$C873)/'Data Exhibit-2'!$B873)</f>
        <v>150.4838191</v>
      </c>
      <c r="L873" s="55">
        <f>MAX(0,'Data Exhibit-2'!$C873-'Data Exhibit-2'!$B873*'Data Exhibit-2'!$J873)</f>
        <v>0</v>
      </c>
      <c r="M873" s="54">
        <f>'Data Exhibit-2'!$L873/'Data Exhibit-2'!$B873</f>
        <v>0</v>
      </c>
      <c r="N873" s="55">
        <f>IF(AND(('Data Exhibit-2'!$M873&gt;0),('Data Exhibit-2'!$H873&lt;30)),1,0)</f>
        <v>0</v>
      </c>
      <c r="O873" s="55">
        <f>'Data Exhibit-2'!$N873*'Data Exhibit-2'!$L873</f>
        <v>0</v>
      </c>
    </row>
    <row r="874" ht="12.0" customHeight="1">
      <c r="A874" s="53">
        <v>41610.36305487409</v>
      </c>
      <c r="B874" s="54">
        <v>8.762099679999999</v>
      </c>
      <c r="C874" s="54">
        <v>140.38729832177305</v>
      </c>
      <c r="D874" s="55">
        <v>74.0</v>
      </c>
      <c r="E874" s="56">
        <v>-0.1</v>
      </c>
      <c r="F874" s="55">
        <v>1.0</v>
      </c>
      <c r="G874" s="55">
        <v>1.01</v>
      </c>
      <c r="H874" s="55">
        <v>5.0</v>
      </c>
      <c r="I874" s="57"/>
      <c r="J874" s="55">
        <f>('Data Exhibit-2'!$D874+'Data Exhibit-2'!$D874*'Data Exhibit-2'!$E874)*'Data Exhibit-2'!$G874</f>
        <v>67.266</v>
      </c>
      <c r="K874" s="55">
        <f>MAX(0,('Data Exhibit-2'!$B874*J874-'Data Exhibit-2'!$C874)/'Data Exhibit-2'!$B874)</f>
        <v>51.24389303</v>
      </c>
      <c r="L874" s="55">
        <f>MAX(0,'Data Exhibit-2'!$C874-'Data Exhibit-2'!$B874*'Data Exhibit-2'!$J874)</f>
        <v>0</v>
      </c>
      <c r="M874" s="54">
        <f>'Data Exhibit-2'!$L874/'Data Exhibit-2'!$B874</f>
        <v>0</v>
      </c>
      <c r="N874" s="55">
        <f>IF(AND(('Data Exhibit-2'!$M874&gt;0),('Data Exhibit-2'!$H874&lt;30)),1,0)</f>
        <v>0</v>
      </c>
      <c r="O874" s="55">
        <f>'Data Exhibit-2'!$N874*'Data Exhibit-2'!$L874</f>
        <v>0</v>
      </c>
    </row>
    <row r="875" ht="12.0" customHeight="1">
      <c r="A875" s="53">
        <v>82785.40807701828</v>
      </c>
      <c r="B875" s="54">
        <v>11.428539999999998</v>
      </c>
      <c r="C875" s="54">
        <v>2531.270801087476</v>
      </c>
      <c r="D875" s="55">
        <v>186.0</v>
      </c>
      <c r="E875" s="56">
        <v>1.2</v>
      </c>
      <c r="F875" s="55">
        <v>0.97</v>
      </c>
      <c r="G875" s="55">
        <v>1.85</v>
      </c>
      <c r="H875" s="55">
        <v>16.0</v>
      </c>
      <c r="I875" s="57"/>
      <c r="J875" s="55">
        <f>('Data Exhibit-2'!$D875+'Data Exhibit-2'!$D875*'Data Exhibit-2'!$E875)*'Data Exhibit-2'!$G875</f>
        <v>757.02</v>
      </c>
      <c r="K875" s="55">
        <f>MAX(0,('Data Exhibit-2'!$B875*J875-'Data Exhibit-2'!$C875)/'Data Exhibit-2'!$B875)</f>
        <v>535.5331958</v>
      </c>
      <c r="L875" s="55">
        <f>MAX(0,'Data Exhibit-2'!$C875-'Data Exhibit-2'!$B875*'Data Exhibit-2'!$J875)</f>
        <v>0</v>
      </c>
      <c r="M875" s="54">
        <f>'Data Exhibit-2'!$L875/'Data Exhibit-2'!$B875</f>
        <v>0</v>
      </c>
      <c r="N875" s="55">
        <f>IF(AND(('Data Exhibit-2'!$M875&gt;0),('Data Exhibit-2'!$H875&lt;30)),1,0)</f>
        <v>0</v>
      </c>
      <c r="O875" s="55">
        <f>'Data Exhibit-2'!$N875*'Data Exhibit-2'!$L875</f>
        <v>0</v>
      </c>
    </row>
    <row r="876" ht="12.0" customHeight="1">
      <c r="A876" s="53">
        <v>98043.10892987366</v>
      </c>
      <c r="B876" s="54">
        <v>7.277616269999999</v>
      </c>
      <c r="C876" s="54">
        <v>198.67231485030297</v>
      </c>
      <c r="D876" s="55">
        <v>74.0</v>
      </c>
      <c r="E876" s="56">
        <v>0.4</v>
      </c>
      <c r="F876" s="55">
        <v>1.0</v>
      </c>
      <c r="G876" s="55">
        <v>1.46</v>
      </c>
      <c r="H876" s="55">
        <v>6.0</v>
      </c>
      <c r="I876" s="57"/>
      <c r="J876" s="55">
        <f>('Data Exhibit-2'!$D876+'Data Exhibit-2'!$D876*'Data Exhibit-2'!$E876)*'Data Exhibit-2'!$G876</f>
        <v>151.256</v>
      </c>
      <c r="K876" s="55">
        <f>MAX(0,('Data Exhibit-2'!$B876*J876-'Data Exhibit-2'!$C876)/'Data Exhibit-2'!$B876)</f>
        <v>123.9569082</v>
      </c>
      <c r="L876" s="55">
        <f>MAX(0,'Data Exhibit-2'!$C876-'Data Exhibit-2'!$B876*'Data Exhibit-2'!$J876)</f>
        <v>0</v>
      </c>
      <c r="M876" s="54">
        <f>'Data Exhibit-2'!$L876/'Data Exhibit-2'!$B876</f>
        <v>0</v>
      </c>
      <c r="N876" s="55">
        <f>IF(AND(('Data Exhibit-2'!$M876&gt;0),('Data Exhibit-2'!$H876&lt;30)),1,0)</f>
        <v>0</v>
      </c>
      <c r="O876" s="55">
        <f>'Data Exhibit-2'!$N876*'Data Exhibit-2'!$L876</f>
        <v>0</v>
      </c>
    </row>
    <row r="877" ht="12.0" customHeight="1">
      <c r="A877" s="53">
        <v>64314.3780683172</v>
      </c>
      <c r="B877" s="54">
        <v>43.4956481</v>
      </c>
      <c r="C877" s="54">
        <v>6752.903980324195</v>
      </c>
      <c r="D877" s="55">
        <v>66.0</v>
      </c>
      <c r="E877" s="56">
        <v>1.2</v>
      </c>
      <c r="F877" s="55">
        <v>0.81</v>
      </c>
      <c r="G877" s="55">
        <v>1.58</v>
      </c>
      <c r="H877" s="55">
        <v>38.0</v>
      </c>
      <c r="I877" s="57"/>
      <c r="J877" s="55">
        <f>('Data Exhibit-2'!$D877+'Data Exhibit-2'!$D877*'Data Exhibit-2'!$E877)*'Data Exhibit-2'!$G877</f>
        <v>229.416</v>
      </c>
      <c r="K877" s="55">
        <f>MAX(0,('Data Exhibit-2'!$B877*J877-'Data Exhibit-2'!$C877)/'Data Exhibit-2'!$B877)</f>
        <v>74.16129579</v>
      </c>
      <c r="L877" s="55">
        <f>MAX(0,'Data Exhibit-2'!$C877-'Data Exhibit-2'!$B877*'Data Exhibit-2'!$J877)</f>
        <v>0</v>
      </c>
      <c r="M877" s="54">
        <f>'Data Exhibit-2'!$L877/'Data Exhibit-2'!$B877</f>
        <v>0</v>
      </c>
      <c r="N877" s="55">
        <f>IF(AND(('Data Exhibit-2'!$M877&gt;0),('Data Exhibit-2'!$H877&lt;30)),1,0)</f>
        <v>0</v>
      </c>
      <c r="O877" s="55">
        <f>'Data Exhibit-2'!$N877*'Data Exhibit-2'!$L877</f>
        <v>0</v>
      </c>
    </row>
    <row r="878" ht="12.0" customHeight="1">
      <c r="A878" s="53">
        <v>38489.70519166291</v>
      </c>
      <c r="B878" s="54">
        <v>21.545518509999997</v>
      </c>
      <c r="C878" s="54">
        <v>2485.017068259702</v>
      </c>
      <c r="D878" s="55">
        <v>66.0</v>
      </c>
      <c r="E878" s="56">
        <v>0.8</v>
      </c>
      <c r="F878" s="55">
        <v>1.0</v>
      </c>
      <c r="G878" s="55">
        <v>1.58</v>
      </c>
      <c r="H878" s="55">
        <v>28.0</v>
      </c>
      <c r="I878" s="57"/>
      <c r="J878" s="55">
        <f>('Data Exhibit-2'!$D878+'Data Exhibit-2'!$D878*'Data Exhibit-2'!$E878)*'Data Exhibit-2'!$G878</f>
        <v>187.704</v>
      </c>
      <c r="K878" s="55">
        <f>MAX(0,('Data Exhibit-2'!$B878*J878-'Data Exhibit-2'!$C878)/'Data Exhibit-2'!$B878)</f>
        <v>72.36599748</v>
      </c>
      <c r="L878" s="55">
        <f>MAX(0,'Data Exhibit-2'!$C878-'Data Exhibit-2'!$B878*'Data Exhibit-2'!$J878)</f>
        <v>0</v>
      </c>
      <c r="M878" s="54">
        <f>'Data Exhibit-2'!$L878/'Data Exhibit-2'!$B878</f>
        <v>0</v>
      </c>
      <c r="N878" s="55">
        <f>IF(AND(('Data Exhibit-2'!$M878&gt;0),('Data Exhibit-2'!$H878&lt;30)),1,0)</f>
        <v>0</v>
      </c>
      <c r="O878" s="55">
        <f>'Data Exhibit-2'!$N878*'Data Exhibit-2'!$L878</f>
        <v>0</v>
      </c>
    </row>
    <row r="879" ht="12.0" customHeight="1">
      <c r="A879" s="53">
        <v>47576.20261692975</v>
      </c>
      <c r="B879" s="54">
        <v>42.69082484</v>
      </c>
      <c r="C879" s="54">
        <v>1108.6463729879642</v>
      </c>
      <c r="D879" s="55">
        <v>122.0</v>
      </c>
      <c r="E879" s="56">
        <v>-0.1</v>
      </c>
      <c r="F879" s="55">
        <v>0.9</v>
      </c>
      <c r="G879" s="55">
        <v>0.91</v>
      </c>
      <c r="H879" s="55">
        <v>5.0</v>
      </c>
      <c r="I879" s="57"/>
      <c r="J879" s="55">
        <f>('Data Exhibit-2'!$D879+'Data Exhibit-2'!$D879*'Data Exhibit-2'!$E879)*'Data Exhibit-2'!$G879</f>
        <v>99.918</v>
      </c>
      <c r="K879" s="55">
        <f>MAX(0,('Data Exhibit-2'!$B879*J879-'Data Exhibit-2'!$C879)/'Data Exhibit-2'!$B879)</f>
        <v>73.94880458</v>
      </c>
      <c r="L879" s="55">
        <f>MAX(0,'Data Exhibit-2'!$C879-'Data Exhibit-2'!$B879*'Data Exhibit-2'!$J879)</f>
        <v>0</v>
      </c>
      <c r="M879" s="54">
        <f>'Data Exhibit-2'!$L879/'Data Exhibit-2'!$B879</f>
        <v>0</v>
      </c>
      <c r="N879" s="55">
        <f>IF(AND(('Data Exhibit-2'!$M879&gt;0),('Data Exhibit-2'!$H879&lt;30)),1,0)</f>
        <v>0</v>
      </c>
      <c r="O879" s="55">
        <f>'Data Exhibit-2'!$N879*'Data Exhibit-2'!$L879</f>
        <v>0</v>
      </c>
    </row>
    <row r="880" ht="12.0" customHeight="1">
      <c r="A880" s="53">
        <v>82265.28509874734</v>
      </c>
      <c r="B880" s="54">
        <v>6.319579279999999</v>
      </c>
      <c r="C880" s="54">
        <v>210.78214123486077</v>
      </c>
      <c r="D880" s="55">
        <v>114.0</v>
      </c>
      <c r="E880" s="56">
        <v>-0.2</v>
      </c>
      <c r="F880" s="55">
        <v>0.96</v>
      </c>
      <c r="G880" s="55">
        <v>1.36</v>
      </c>
      <c r="H880" s="55">
        <v>5.0</v>
      </c>
      <c r="I880" s="57"/>
      <c r="J880" s="55">
        <f>('Data Exhibit-2'!$D880+'Data Exhibit-2'!$D880*'Data Exhibit-2'!$E880)*'Data Exhibit-2'!$G880</f>
        <v>124.032</v>
      </c>
      <c r="K880" s="55">
        <f>MAX(0,('Data Exhibit-2'!$B880*J880-'Data Exhibit-2'!$C880)/'Data Exhibit-2'!$B880)</f>
        <v>90.67817502</v>
      </c>
      <c r="L880" s="55">
        <f>MAX(0,'Data Exhibit-2'!$C880-'Data Exhibit-2'!$B880*'Data Exhibit-2'!$J880)</f>
        <v>0</v>
      </c>
      <c r="M880" s="54">
        <f>'Data Exhibit-2'!$L880/'Data Exhibit-2'!$B880</f>
        <v>0</v>
      </c>
      <c r="N880" s="55">
        <f>IF(AND(('Data Exhibit-2'!$M880&gt;0),('Data Exhibit-2'!$H880&lt;30)),1,0)</f>
        <v>0</v>
      </c>
      <c r="O880" s="55">
        <f>'Data Exhibit-2'!$N880*'Data Exhibit-2'!$L880</f>
        <v>0</v>
      </c>
    </row>
    <row r="881" ht="12.0" customHeight="1">
      <c r="A881" s="53">
        <v>38388.46865100493</v>
      </c>
      <c r="B881" s="54">
        <v>5.417999999999999</v>
      </c>
      <c r="C881" s="54">
        <v>359.9181835626667</v>
      </c>
      <c r="D881" s="55">
        <v>74.0</v>
      </c>
      <c r="E881" s="56">
        <v>1.5</v>
      </c>
      <c r="F881" s="55">
        <v>1.0</v>
      </c>
      <c r="G881" s="55">
        <v>1.27</v>
      </c>
      <c r="H881" s="55">
        <v>16.0</v>
      </c>
      <c r="I881" s="57"/>
      <c r="J881" s="55">
        <f>('Data Exhibit-2'!$D881+'Data Exhibit-2'!$D881*'Data Exhibit-2'!$E881)*'Data Exhibit-2'!$G881</f>
        <v>234.95</v>
      </c>
      <c r="K881" s="55">
        <f>MAX(0,('Data Exhibit-2'!$B881*J881-'Data Exhibit-2'!$C881)/'Data Exhibit-2'!$B881)</f>
        <v>168.5199181</v>
      </c>
      <c r="L881" s="55">
        <f>MAX(0,'Data Exhibit-2'!$C881-'Data Exhibit-2'!$B881*'Data Exhibit-2'!$J881)</f>
        <v>0</v>
      </c>
      <c r="M881" s="54">
        <f>'Data Exhibit-2'!$L881/'Data Exhibit-2'!$B881</f>
        <v>0</v>
      </c>
      <c r="N881" s="55">
        <f>IF(AND(('Data Exhibit-2'!$M881&gt;0),('Data Exhibit-2'!$H881&lt;30)),1,0)</f>
        <v>0</v>
      </c>
      <c r="O881" s="55">
        <f>'Data Exhibit-2'!$N881*'Data Exhibit-2'!$L881</f>
        <v>0</v>
      </c>
    </row>
    <row r="882" ht="12.0" customHeight="1">
      <c r="A882" s="53">
        <v>12609.24309148317</v>
      </c>
      <c r="B882" s="54">
        <v>37.53164184</v>
      </c>
      <c r="C882" s="54">
        <v>1034.1208718990104</v>
      </c>
      <c r="D882" s="55">
        <v>106.0</v>
      </c>
      <c r="E882" s="56">
        <v>0.5</v>
      </c>
      <c r="F882" s="55">
        <v>1.0</v>
      </c>
      <c r="G882" s="55">
        <v>1.12</v>
      </c>
      <c r="H882" s="55">
        <v>5.0</v>
      </c>
      <c r="I882" s="57"/>
      <c r="J882" s="55">
        <f>('Data Exhibit-2'!$D882+'Data Exhibit-2'!$D882*'Data Exhibit-2'!$E882)*'Data Exhibit-2'!$G882</f>
        <v>178.08</v>
      </c>
      <c r="K882" s="55">
        <f>MAX(0,('Data Exhibit-2'!$B882*J882-'Data Exhibit-2'!$C882)/'Data Exhibit-2'!$B882)</f>
        <v>150.5266924</v>
      </c>
      <c r="L882" s="55">
        <f>MAX(0,'Data Exhibit-2'!$C882-'Data Exhibit-2'!$B882*'Data Exhibit-2'!$J882)</f>
        <v>0</v>
      </c>
      <c r="M882" s="54">
        <f>'Data Exhibit-2'!$L882/'Data Exhibit-2'!$B882</f>
        <v>0</v>
      </c>
      <c r="N882" s="55">
        <f>IF(AND(('Data Exhibit-2'!$M882&gt;0),('Data Exhibit-2'!$H882&lt;30)),1,0)</f>
        <v>0</v>
      </c>
      <c r="O882" s="55">
        <f>'Data Exhibit-2'!$N882*'Data Exhibit-2'!$L882</f>
        <v>0</v>
      </c>
    </row>
    <row r="883" ht="12.0" customHeight="1">
      <c r="A883" s="53">
        <v>68332.61740922916</v>
      </c>
      <c r="B883" s="54">
        <v>7.71721043</v>
      </c>
      <c r="C883" s="54">
        <v>34.40505617121211</v>
      </c>
      <c r="D883" s="55">
        <v>90.0</v>
      </c>
      <c r="E883" s="56">
        <v>-0.1</v>
      </c>
      <c r="F883" s="55">
        <v>1.0</v>
      </c>
      <c r="G883" s="55">
        <v>0.51</v>
      </c>
      <c r="H883" s="55">
        <v>2.0</v>
      </c>
      <c r="I883" s="57"/>
      <c r="J883" s="55">
        <f>('Data Exhibit-2'!$D883+'Data Exhibit-2'!$D883*'Data Exhibit-2'!$E883)*'Data Exhibit-2'!$G883</f>
        <v>41.31</v>
      </c>
      <c r="K883" s="55">
        <f>MAX(0,('Data Exhibit-2'!$B883*J883-'Data Exhibit-2'!$C883)/'Data Exhibit-2'!$B883)</f>
        <v>36.85177556</v>
      </c>
      <c r="L883" s="55">
        <f>MAX(0,'Data Exhibit-2'!$C883-'Data Exhibit-2'!$B883*'Data Exhibit-2'!$J883)</f>
        <v>0</v>
      </c>
      <c r="M883" s="54">
        <f>'Data Exhibit-2'!$L883/'Data Exhibit-2'!$B883</f>
        <v>0</v>
      </c>
      <c r="N883" s="55">
        <f>IF(AND(('Data Exhibit-2'!$M883&gt;0),('Data Exhibit-2'!$H883&lt;30)),1,0)</f>
        <v>0</v>
      </c>
      <c r="O883" s="55">
        <f>'Data Exhibit-2'!$N883*'Data Exhibit-2'!$L883</f>
        <v>0</v>
      </c>
    </row>
    <row r="884" ht="12.0" customHeight="1">
      <c r="A884" s="53">
        <v>80519.2453146864</v>
      </c>
      <c r="B884" s="54">
        <v>23.133999999999997</v>
      </c>
      <c r="C884" s="54">
        <v>1395.4314231</v>
      </c>
      <c r="D884" s="55">
        <v>66.0</v>
      </c>
      <c r="E884" s="56">
        <v>-0.2</v>
      </c>
      <c r="F884" s="55">
        <v>1.0</v>
      </c>
      <c r="G884" s="55">
        <v>1.3</v>
      </c>
      <c r="H884" s="55">
        <v>15.0</v>
      </c>
      <c r="I884" s="57"/>
      <c r="J884" s="55">
        <f>('Data Exhibit-2'!$D884+'Data Exhibit-2'!$D884*'Data Exhibit-2'!$E884)*'Data Exhibit-2'!$G884</f>
        <v>68.64</v>
      </c>
      <c r="K884" s="55">
        <f>MAX(0,('Data Exhibit-2'!$B884*J884-'Data Exhibit-2'!$C884)/'Data Exhibit-2'!$B884)</f>
        <v>8.320495241</v>
      </c>
      <c r="L884" s="55">
        <f>MAX(0,'Data Exhibit-2'!$C884-'Data Exhibit-2'!$B884*'Data Exhibit-2'!$J884)</f>
        <v>0</v>
      </c>
      <c r="M884" s="54">
        <f>'Data Exhibit-2'!$L884/'Data Exhibit-2'!$B884</f>
        <v>0</v>
      </c>
      <c r="N884" s="55">
        <f>IF(AND(('Data Exhibit-2'!$M884&gt;0),('Data Exhibit-2'!$H884&lt;30)),1,0)</f>
        <v>0</v>
      </c>
      <c r="O884" s="55">
        <f>'Data Exhibit-2'!$N884*'Data Exhibit-2'!$L884</f>
        <v>0</v>
      </c>
    </row>
    <row r="885" ht="12.0" customHeight="1">
      <c r="A885" s="53">
        <v>63390.6154055054</v>
      </c>
      <c r="B885" s="54">
        <v>5.06712</v>
      </c>
      <c r="C885" s="54">
        <v>116.1107223452763</v>
      </c>
      <c r="D885" s="55">
        <v>34.0</v>
      </c>
      <c r="E885" s="56">
        <v>1.2</v>
      </c>
      <c r="F885" s="55">
        <v>0.94</v>
      </c>
      <c r="G885" s="55">
        <v>1.99</v>
      </c>
      <c r="H885" s="55">
        <v>8.0</v>
      </c>
      <c r="I885" s="57"/>
      <c r="J885" s="55">
        <f>('Data Exhibit-2'!$D885+'Data Exhibit-2'!$D885*'Data Exhibit-2'!$E885)*'Data Exhibit-2'!$G885</f>
        <v>148.852</v>
      </c>
      <c r="K885" s="55">
        <f>MAX(0,('Data Exhibit-2'!$B885*J885-'Data Exhibit-2'!$C885)/'Data Exhibit-2'!$B885)</f>
        <v>125.9374603</v>
      </c>
      <c r="L885" s="55">
        <f>MAX(0,'Data Exhibit-2'!$C885-'Data Exhibit-2'!$B885*'Data Exhibit-2'!$J885)</f>
        <v>0</v>
      </c>
      <c r="M885" s="54">
        <f>'Data Exhibit-2'!$L885/'Data Exhibit-2'!$B885</f>
        <v>0</v>
      </c>
      <c r="N885" s="55">
        <f>IF(AND(('Data Exhibit-2'!$M885&gt;0),('Data Exhibit-2'!$H885&lt;30)),1,0)</f>
        <v>0</v>
      </c>
      <c r="O885" s="55">
        <f>'Data Exhibit-2'!$N885*'Data Exhibit-2'!$L885</f>
        <v>0</v>
      </c>
    </row>
    <row r="886" ht="12.0" customHeight="1">
      <c r="A886" s="53">
        <v>68278.33093461474</v>
      </c>
      <c r="B886" s="54">
        <v>7.103599999999999</v>
      </c>
      <c r="C886" s="54">
        <v>431.25423834239996</v>
      </c>
      <c r="D886" s="55">
        <v>74.0</v>
      </c>
      <c r="E886" s="56">
        <v>-0.2</v>
      </c>
      <c r="F886" s="55">
        <v>1.0</v>
      </c>
      <c r="G886" s="55">
        <v>1.19</v>
      </c>
      <c r="H886" s="55">
        <v>16.0</v>
      </c>
      <c r="I886" s="57"/>
      <c r="J886" s="55">
        <f>('Data Exhibit-2'!$D886+'Data Exhibit-2'!$D886*'Data Exhibit-2'!$E886)*'Data Exhibit-2'!$G886</f>
        <v>70.448</v>
      </c>
      <c r="K886" s="55">
        <f>MAX(0,('Data Exhibit-2'!$B886*J886-'Data Exhibit-2'!$C886)/'Data Exhibit-2'!$B886)</f>
        <v>9.738748586</v>
      </c>
      <c r="L886" s="55">
        <f>MAX(0,'Data Exhibit-2'!$C886-'Data Exhibit-2'!$B886*'Data Exhibit-2'!$J886)</f>
        <v>0</v>
      </c>
      <c r="M886" s="54">
        <f>'Data Exhibit-2'!$L886/'Data Exhibit-2'!$B886</f>
        <v>0</v>
      </c>
      <c r="N886" s="55">
        <f>IF(AND(('Data Exhibit-2'!$M886&gt;0),('Data Exhibit-2'!$H886&lt;30)),1,0)</f>
        <v>0</v>
      </c>
      <c r="O886" s="55">
        <f>'Data Exhibit-2'!$N886*'Data Exhibit-2'!$L886</f>
        <v>0</v>
      </c>
    </row>
    <row r="887" ht="12.0" customHeight="1">
      <c r="A887" s="53">
        <v>62578.560969819395</v>
      </c>
      <c r="B887" s="54">
        <v>6.22812</v>
      </c>
      <c r="C887" s="54">
        <v>167.43353601763462</v>
      </c>
      <c r="D887" s="55">
        <v>98.0</v>
      </c>
      <c r="E887" s="56">
        <v>0.2</v>
      </c>
      <c r="F887" s="55">
        <v>0.83</v>
      </c>
      <c r="G887" s="55">
        <v>1.01</v>
      </c>
      <c r="H887" s="55">
        <v>6.0</v>
      </c>
      <c r="I887" s="57"/>
      <c r="J887" s="55">
        <f>('Data Exhibit-2'!$D887+'Data Exhibit-2'!$D887*'Data Exhibit-2'!$E887)*'Data Exhibit-2'!$G887</f>
        <v>118.776</v>
      </c>
      <c r="K887" s="55">
        <f>MAX(0,('Data Exhibit-2'!$B887*J887-'Data Exhibit-2'!$C887)/'Data Exhibit-2'!$B887)</f>
        <v>91.89252055</v>
      </c>
      <c r="L887" s="55">
        <f>MAX(0,'Data Exhibit-2'!$C887-'Data Exhibit-2'!$B887*'Data Exhibit-2'!$J887)</f>
        <v>0</v>
      </c>
      <c r="M887" s="54">
        <f>'Data Exhibit-2'!$L887/'Data Exhibit-2'!$B887</f>
        <v>0</v>
      </c>
      <c r="N887" s="55">
        <f>IF(AND(('Data Exhibit-2'!$M887&gt;0),('Data Exhibit-2'!$H887&lt;30)),1,0)</f>
        <v>0</v>
      </c>
      <c r="O887" s="55">
        <f>'Data Exhibit-2'!$N887*'Data Exhibit-2'!$L887</f>
        <v>0</v>
      </c>
    </row>
    <row r="888" ht="12.0" customHeight="1">
      <c r="A888" s="53">
        <v>59627.68804066313</v>
      </c>
      <c r="B888" s="54">
        <v>107.07</v>
      </c>
      <c r="C888" s="54">
        <v>2330.6993968866664</v>
      </c>
      <c r="D888" s="55">
        <v>82.0</v>
      </c>
      <c r="E888" s="56">
        <v>-0.4</v>
      </c>
      <c r="F888" s="55">
        <v>1.0</v>
      </c>
      <c r="G888" s="55">
        <v>0.62</v>
      </c>
      <c r="H888" s="55">
        <v>11.0</v>
      </c>
      <c r="I888" s="57"/>
      <c r="J888" s="55">
        <f>('Data Exhibit-2'!$D888+'Data Exhibit-2'!$D888*'Data Exhibit-2'!$E888)*'Data Exhibit-2'!$G888</f>
        <v>30.504</v>
      </c>
      <c r="K888" s="55">
        <f>MAX(0,('Data Exhibit-2'!$B888*J888-'Data Exhibit-2'!$C888)/'Data Exhibit-2'!$B888)</f>
        <v>8.736003391</v>
      </c>
      <c r="L888" s="55">
        <f>MAX(0,'Data Exhibit-2'!$C888-'Data Exhibit-2'!$B888*'Data Exhibit-2'!$J888)</f>
        <v>0</v>
      </c>
      <c r="M888" s="54">
        <f>'Data Exhibit-2'!$L888/'Data Exhibit-2'!$B888</f>
        <v>0</v>
      </c>
      <c r="N888" s="55">
        <f>IF(AND(('Data Exhibit-2'!$M888&gt;0),('Data Exhibit-2'!$H888&lt;30)),1,0)</f>
        <v>0</v>
      </c>
      <c r="O888" s="55">
        <f>'Data Exhibit-2'!$N888*'Data Exhibit-2'!$L888</f>
        <v>0</v>
      </c>
    </row>
    <row r="889" ht="12.0" customHeight="1">
      <c r="A889" s="53">
        <v>95065.28912945342</v>
      </c>
      <c r="B889" s="54">
        <v>29.626960009999998</v>
      </c>
      <c r="C889" s="54">
        <v>224.96108478408797</v>
      </c>
      <c r="D889" s="55">
        <v>98.0</v>
      </c>
      <c r="E889" s="56">
        <v>0.8</v>
      </c>
      <c r="F889" s="55">
        <v>1.0</v>
      </c>
      <c r="G889" s="55">
        <v>0.47</v>
      </c>
      <c r="H889" s="55">
        <v>4.0</v>
      </c>
      <c r="I889" s="57"/>
      <c r="J889" s="55">
        <f>('Data Exhibit-2'!$D889+'Data Exhibit-2'!$D889*'Data Exhibit-2'!$E889)*'Data Exhibit-2'!$G889</f>
        <v>82.908</v>
      </c>
      <c r="K889" s="55">
        <f>MAX(0,('Data Exhibit-2'!$B889*J889-'Data Exhibit-2'!$C889)/'Data Exhibit-2'!$B889)</f>
        <v>75.31487925</v>
      </c>
      <c r="L889" s="55">
        <f>MAX(0,'Data Exhibit-2'!$C889-'Data Exhibit-2'!$B889*'Data Exhibit-2'!$J889)</f>
        <v>0</v>
      </c>
      <c r="M889" s="54">
        <f>'Data Exhibit-2'!$L889/'Data Exhibit-2'!$B889</f>
        <v>0</v>
      </c>
      <c r="N889" s="55">
        <f>IF(AND(('Data Exhibit-2'!$M889&gt;0),('Data Exhibit-2'!$H889&lt;30)),1,0)</f>
        <v>0</v>
      </c>
      <c r="O889" s="55">
        <f>'Data Exhibit-2'!$N889*'Data Exhibit-2'!$L889</f>
        <v>0</v>
      </c>
    </row>
    <row r="890" ht="12.0" customHeight="1">
      <c r="A890" s="53">
        <v>38956.79345678811</v>
      </c>
      <c r="B890" s="54">
        <v>11.38683</v>
      </c>
      <c r="C890" s="54">
        <v>430.1771636506667</v>
      </c>
      <c r="D890" s="55">
        <v>50.0</v>
      </c>
      <c r="E890" s="56">
        <v>1.5</v>
      </c>
      <c r="F890" s="55">
        <v>1.0</v>
      </c>
      <c r="G890" s="55">
        <v>1.14</v>
      </c>
      <c r="H890" s="55">
        <v>16.0</v>
      </c>
      <c r="I890" s="57"/>
      <c r="J890" s="55">
        <f>('Data Exhibit-2'!$D890+'Data Exhibit-2'!$D890*'Data Exhibit-2'!$E890)*'Data Exhibit-2'!$G890</f>
        <v>142.5</v>
      </c>
      <c r="K890" s="55">
        <f>MAX(0,('Data Exhibit-2'!$B890*J890-'Data Exhibit-2'!$C890)/'Data Exhibit-2'!$B890)</f>
        <v>104.721517</v>
      </c>
      <c r="L890" s="55">
        <f>MAX(0,'Data Exhibit-2'!$C890-'Data Exhibit-2'!$B890*'Data Exhibit-2'!$J890)</f>
        <v>0</v>
      </c>
      <c r="M890" s="54">
        <f>'Data Exhibit-2'!$L890/'Data Exhibit-2'!$B890</f>
        <v>0</v>
      </c>
      <c r="N890" s="55">
        <f>IF(AND(('Data Exhibit-2'!$M890&gt;0),('Data Exhibit-2'!$H890&lt;30)),1,0)</f>
        <v>0</v>
      </c>
      <c r="O890" s="55">
        <f>'Data Exhibit-2'!$N890*'Data Exhibit-2'!$L890</f>
        <v>0</v>
      </c>
    </row>
    <row r="891" ht="12.0" customHeight="1">
      <c r="A891" s="53">
        <v>22099.88081145766</v>
      </c>
      <c r="B891" s="54">
        <v>9.53203231</v>
      </c>
      <c r="C891" s="54">
        <v>131.48730525617648</v>
      </c>
      <c r="D891" s="55">
        <v>34.0</v>
      </c>
      <c r="E891" s="56">
        <v>0.2</v>
      </c>
      <c r="F891" s="55">
        <v>0.84</v>
      </c>
      <c r="G891" s="55">
        <v>0.25</v>
      </c>
      <c r="H891" s="55">
        <v>26.0</v>
      </c>
      <c r="I891" s="57"/>
      <c r="J891" s="55">
        <f>('Data Exhibit-2'!$D891+'Data Exhibit-2'!$D891*'Data Exhibit-2'!$E891)*'Data Exhibit-2'!$G891</f>
        <v>10.2</v>
      </c>
      <c r="K891" s="55">
        <f>MAX(0,('Data Exhibit-2'!$B891*J891-'Data Exhibit-2'!$C891)/'Data Exhibit-2'!$B891)</f>
        <v>0</v>
      </c>
      <c r="L891" s="55">
        <f>MAX(0,'Data Exhibit-2'!$C891-'Data Exhibit-2'!$B891*'Data Exhibit-2'!$J891)</f>
        <v>34.26057569</v>
      </c>
      <c r="M891" s="54">
        <f>'Data Exhibit-2'!$L891/'Data Exhibit-2'!$B891</f>
        <v>3.594257193</v>
      </c>
      <c r="N891" s="55">
        <f>IF(AND(('Data Exhibit-2'!$M891&gt;0),('Data Exhibit-2'!$H891&lt;30)),1,0)</f>
        <v>1</v>
      </c>
      <c r="O891" s="55">
        <f>'Data Exhibit-2'!$N891*'Data Exhibit-2'!$L891</f>
        <v>34.26057569</v>
      </c>
    </row>
    <row r="892" ht="12.0" customHeight="1">
      <c r="A892" s="53">
        <v>66104.14712691795</v>
      </c>
      <c r="B892" s="54">
        <v>11.49051375</v>
      </c>
      <c r="C892" s="54">
        <v>129.44186630069694</v>
      </c>
      <c r="D892" s="55">
        <v>34.0</v>
      </c>
      <c r="E892" s="56">
        <v>-0.1</v>
      </c>
      <c r="F892" s="55">
        <v>0.8</v>
      </c>
      <c r="G892" s="55">
        <v>0.25</v>
      </c>
      <c r="H892" s="55">
        <v>21.0</v>
      </c>
      <c r="I892" s="57"/>
      <c r="J892" s="55">
        <f>('Data Exhibit-2'!$D892+'Data Exhibit-2'!$D892*'Data Exhibit-2'!$E892)*'Data Exhibit-2'!$G892</f>
        <v>7.65</v>
      </c>
      <c r="K892" s="55">
        <f>MAX(0,('Data Exhibit-2'!$B892*J892-'Data Exhibit-2'!$C892)/'Data Exhibit-2'!$B892)</f>
        <v>0</v>
      </c>
      <c r="L892" s="55">
        <f>MAX(0,'Data Exhibit-2'!$C892-'Data Exhibit-2'!$B892*'Data Exhibit-2'!$J892)</f>
        <v>41.53943611</v>
      </c>
      <c r="M892" s="54">
        <f>'Data Exhibit-2'!$L892/'Data Exhibit-2'!$B892</f>
        <v>3.61510695</v>
      </c>
      <c r="N892" s="55">
        <f>IF(AND(('Data Exhibit-2'!$M892&gt;0),('Data Exhibit-2'!$H892&lt;30)),1,0)</f>
        <v>1</v>
      </c>
      <c r="O892" s="55">
        <f>'Data Exhibit-2'!$N892*'Data Exhibit-2'!$L892</f>
        <v>41.53943611</v>
      </c>
    </row>
    <row r="893" ht="12.0" customHeight="1">
      <c r="A893" s="53">
        <v>17846.65633116702</v>
      </c>
      <c r="B893" s="54">
        <v>24.854</v>
      </c>
      <c r="C893" s="54">
        <v>3887.9650322572484</v>
      </c>
      <c r="D893" s="55">
        <v>130.0</v>
      </c>
      <c r="E893" s="56">
        <v>1.2</v>
      </c>
      <c r="F893" s="55">
        <v>0.8</v>
      </c>
      <c r="G893" s="55">
        <v>1.91</v>
      </c>
      <c r="H893" s="55">
        <v>16.0</v>
      </c>
      <c r="I893" s="57"/>
      <c r="J893" s="55">
        <f>('Data Exhibit-2'!$D893+'Data Exhibit-2'!$D893*'Data Exhibit-2'!$E893)*'Data Exhibit-2'!$G893</f>
        <v>546.26</v>
      </c>
      <c r="K893" s="55">
        <f>MAX(0,('Data Exhibit-2'!$B893*J893-'Data Exhibit-2'!$C893)/'Data Exhibit-2'!$B893)</f>
        <v>389.8278349</v>
      </c>
      <c r="L893" s="55">
        <f>MAX(0,'Data Exhibit-2'!$C893-'Data Exhibit-2'!$B893*'Data Exhibit-2'!$J893)</f>
        <v>0</v>
      </c>
      <c r="M893" s="54">
        <f>'Data Exhibit-2'!$L893/'Data Exhibit-2'!$B893</f>
        <v>0</v>
      </c>
      <c r="N893" s="55">
        <f>IF(AND(('Data Exhibit-2'!$M893&gt;0),('Data Exhibit-2'!$H893&lt;30)),1,0)</f>
        <v>0</v>
      </c>
      <c r="O893" s="55">
        <f>'Data Exhibit-2'!$N893*'Data Exhibit-2'!$L893</f>
        <v>0</v>
      </c>
    </row>
    <row r="894" ht="12.0" customHeight="1">
      <c r="A894" s="53">
        <v>7345.440176669526</v>
      </c>
      <c r="B894" s="54">
        <v>34.63199016</v>
      </c>
      <c r="C894" s="54">
        <v>802.3651803330594</v>
      </c>
      <c r="D894" s="55">
        <v>66.0</v>
      </c>
      <c r="E894" s="56">
        <v>1.2</v>
      </c>
      <c r="F894" s="55">
        <v>1.0</v>
      </c>
      <c r="G894" s="55">
        <v>1.52</v>
      </c>
      <c r="H894" s="55">
        <v>5.0</v>
      </c>
      <c r="I894" s="57"/>
      <c r="J894" s="55">
        <f>('Data Exhibit-2'!$D894+'Data Exhibit-2'!$D894*'Data Exhibit-2'!$E894)*'Data Exhibit-2'!$G894</f>
        <v>220.704</v>
      </c>
      <c r="K894" s="55">
        <f>MAX(0,('Data Exhibit-2'!$B894*J894-'Data Exhibit-2'!$C894)/'Data Exhibit-2'!$B894)</f>
        <v>197.5356757</v>
      </c>
      <c r="L894" s="55">
        <f>MAX(0,'Data Exhibit-2'!$C894-'Data Exhibit-2'!$B894*'Data Exhibit-2'!$J894)</f>
        <v>0</v>
      </c>
      <c r="M894" s="54">
        <f>'Data Exhibit-2'!$L894/'Data Exhibit-2'!$B894</f>
        <v>0</v>
      </c>
      <c r="N894" s="55">
        <f>IF(AND(('Data Exhibit-2'!$M894&gt;0),('Data Exhibit-2'!$H894&lt;30)),1,0)</f>
        <v>0</v>
      </c>
      <c r="O894" s="55">
        <f>'Data Exhibit-2'!$N894*'Data Exhibit-2'!$L894</f>
        <v>0</v>
      </c>
    </row>
    <row r="895" ht="12.0" customHeight="1">
      <c r="A895" s="53">
        <v>70461.63002124723</v>
      </c>
      <c r="B895" s="54">
        <v>6.548469999999999</v>
      </c>
      <c r="C895" s="54">
        <v>327.99251663728</v>
      </c>
      <c r="D895" s="55">
        <v>106.0</v>
      </c>
      <c r="E895" s="56">
        <v>1.2</v>
      </c>
      <c r="F895" s="55">
        <v>1.0</v>
      </c>
      <c r="G895" s="55">
        <v>0.61</v>
      </c>
      <c r="H895" s="55">
        <v>16.0</v>
      </c>
      <c r="I895" s="57"/>
      <c r="J895" s="55">
        <f>('Data Exhibit-2'!$D895+'Data Exhibit-2'!$D895*'Data Exhibit-2'!$E895)*'Data Exhibit-2'!$G895</f>
        <v>142.252</v>
      </c>
      <c r="K895" s="55">
        <f>MAX(0,('Data Exhibit-2'!$B895*J895-'Data Exhibit-2'!$C895)/'Data Exhibit-2'!$B895)</f>
        <v>92.16510693</v>
      </c>
      <c r="L895" s="55">
        <f>MAX(0,'Data Exhibit-2'!$C895-'Data Exhibit-2'!$B895*'Data Exhibit-2'!$J895)</f>
        <v>0</v>
      </c>
      <c r="M895" s="54">
        <f>'Data Exhibit-2'!$L895/'Data Exhibit-2'!$B895</f>
        <v>0</v>
      </c>
      <c r="N895" s="55">
        <f>IF(AND(('Data Exhibit-2'!$M895&gt;0),('Data Exhibit-2'!$H895&lt;30)),1,0)</f>
        <v>0</v>
      </c>
      <c r="O895" s="55">
        <f>'Data Exhibit-2'!$N895*'Data Exhibit-2'!$L895</f>
        <v>0</v>
      </c>
    </row>
    <row r="896" ht="12.0" customHeight="1">
      <c r="A896" s="53">
        <v>64482.485302802364</v>
      </c>
      <c r="B896" s="54">
        <v>140.00541053999999</v>
      </c>
      <c r="C896" s="54">
        <v>37613.93653564109</v>
      </c>
      <c r="D896" s="55">
        <v>204.0</v>
      </c>
      <c r="E896" s="56">
        <v>0.6</v>
      </c>
      <c r="F896" s="55">
        <v>1.0</v>
      </c>
      <c r="G896" s="55">
        <v>1.22</v>
      </c>
      <c r="H896" s="55">
        <v>28.0</v>
      </c>
      <c r="I896" s="57"/>
      <c r="J896" s="55">
        <f>('Data Exhibit-2'!$D896+'Data Exhibit-2'!$D896*'Data Exhibit-2'!$E896)*'Data Exhibit-2'!$G896</f>
        <v>398.208</v>
      </c>
      <c r="K896" s="55">
        <f>MAX(0,('Data Exhibit-2'!$B896*J896-'Data Exhibit-2'!$C896)/'Data Exhibit-2'!$B896)</f>
        <v>129.5474076</v>
      </c>
      <c r="L896" s="55">
        <f>MAX(0,'Data Exhibit-2'!$C896-'Data Exhibit-2'!$B896*'Data Exhibit-2'!$J896)</f>
        <v>0</v>
      </c>
      <c r="M896" s="54">
        <f>'Data Exhibit-2'!$L896/'Data Exhibit-2'!$B896</f>
        <v>0</v>
      </c>
      <c r="N896" s="55">
        <f>IF(AND(('Data Exhibit-2'!$M896&gt;0),('Data Exhibit-2'!$H896&lt;30)),1,0)</f>
        <v>0</v>
      </c>
      <c r="O896" s="55">
        <f>'Data Exhibit-2'!$N896*'Data Exhibit-2'!$L896</f>
        <v>0</v>
      </c>
    </row>
    <row r="897" ht="12.0" customHeight="1">
      <c r="A897" s="53">
        <v>62503.38677249763</v>
      </c>
      <c r="B897" s="54">
        <v>22.79</v>
      </c>
      <c r="C897" s="54">
        <v>1722.39255045</v>
      </c>
      <c r="D897" s="55">
        <v>106.0</v>
      </c>
      <c r="E897" s="56">
        <v>1.5</v>
      </c>
      <c r="F897" s="55">
        <v>1.0</v>
      </c>
      <c r="G897" s="55">
        <v>1.47</v>
      </c>
      <c r="H897" s="55">
        <v>15.0</v>
      </c>
      <c r="I897" s="57"/>
      <c r="J897" s="55">
        <f>('Data Exhibit-2'!$D897+'Data Exhibit-2'!$D897*'Data Exhibit-2'!$E897)*'Data Exhibit-2'!$G897</f>
        <v>389.55</v>
      </c>
      <c r="K897" s="55">
        <f>MAX(0,('Data Exhibit-2'!$B897*J897-'Data Exhibit-2'!$C897)/'Data Exhibit-2'!$B897)</f>
        <v>313.9733194</v>
      </c>
      <c r="L897" s="55">
        <f>MAX(0,'Data Exhibit-2'!$C897-'Data Exhibit-2'!$B897*'Data Exhibit-2'!$J897)</f>
        <v>0</v>
      </c>
      <c r="M897" s="54">
        <f>'Data Exhibit-2'!$L897/'Data Exhibit-2'!$B897</f>
        <v>0</v>
      </c>
      <c r="N897" s="55">
        <f>IF(AND(('Data Exhibit-2'!$M897&gt;0),('Data Exhibit-2'!$H897&lt;30)),1,0)</f>
        <v>0</v>
      </c>
      <c r="O897" s="55">
        <f>'Data Exhibit-2'!$N897*'Data Exhibit-2'!$L897</f>
        <v>0</v>
      </c>
    </row>
    <row r="898" ht="12.0" customHeight="1">
      <c r="A898" s="53">
        <v>70857.3724726231</v>
      </c>
      <c r="B898" s="54">
        <v>23.624202580000002</v>
      </c>
      <c r="C898" s="54">
        <v>242.70388416430643</v>
      </c>
      <c r="D898" s="55">
        <v>58.0</v>
      </c>
      <c r="E898" s="56">
        <v>-0.2</v>
      </c>
      <c r="F898" s="55">
        <v>1.0</v>
      </c>
      <c r="G898" s="55">
        <v>0.88</v>
      </c>
      <c r="H898" s="55">
        <v>5.0</v>
      </c>
      <c r="I898" s="57"/>
      <c r="J898" s="55">
        <f>('Data Exhibit-2'!$D898+'Data Exhibit-2'!$D898*'Data Exhibit-2'!$E898)*'Data Exhibit-2'!$G898</f>
        <v>40.832</v>
      </c>
      <c r="K898" s="55">
        <f>MAX(0,('Data Exhibit-2'!$B898*J898-'Data Exhibit-2'!$C898)/'Data Exhibit-2'!$B898)</f>
        <v>30.55847295</v>
      </c>
      <c r="L898" s="55">
        <f>MAX(0,'Data Exhibit-2'!$C898-'Data Exhibit-2'!$B898*'Data Exhibit-2'!$J898)</f>
        <v>0</v>
      </c>
      <c r="M898" s="54">
        <f>'Data Exhibit-2'!$L898/'Data Exhibit-2'!$B898</f>
        <v>0</v>
      </c>
      <c r="N898" s="55">
        <f>IF(AND(('Data Exhibit-2'!$M898&gt;0),('Data Exhibit-2'!$H898&lt;30)),1,0)</f>
        <v>0</v>
      </c>
      <c r="O898" s="55">
        <f>'Data Exhibit-2'!$N898*'Data Exhibit-2'!$L898</f>
        <v>0</v>
      </c>
    </row>
    <row r="899" ht="12.0" customHeight="1">
      <c r="A899" s="53">
        <v>84231.26987235622</v>
      </c>
      <c r="B899" s="54">
        <v>25.580023609999998</v>
      </c>
      <c r="C899" s="54">
        <v>401.1463864336048</v>
      </c>
      <c r="D899" s="55">
        <v>82.0</v>
      </c>
      <c r="E899" s="56">
        <v>0.8</v>
      </c>
      <c r="F899" s="55">
        <v>0.82</v>
      </c>
      <c r="G899" s="55">
        <v>0.94</v>
      </c>
      <c r="H899" s="55">
        <v>5.0</v>
      </c>
      <c r="I899" s="57"/>
      <c r="J899" s="55">
        <f>('Data Exhibit-2'!$D899+'Data Exhibit-2'!$D899*'Data Exhibit-2'!$E899)*'Data Exhibit-2'!$G899</f>
        <v>138.744</v>
      </c>
      <c r="K899" s="55">
        <f>MAX(0,('Data Exhibit-2'!$B899*J899-'Data Exhibit-2'!$C899)/'Data Exhibit-2'!$B899)</f>
        <v>123.0619822</v>
      </c>
      <c r="L899" s="55">
        <f>MAX(0,'Data Exhibit-2'!$C899-'Data Exhibit-2'!$B899*'Data Exhibit-2'!$J899)</f>
        <v>0</v>
      </c>
      <c r="M899" s="54">
        <f>'Data Exhibit-2'!$L899/'Data Exhibit-2'!$B899</f>
        <v>0</v>
      </c>
      <c r="N899" s="55">
        <f>IF(AND(('Data Exhibit-2'!$M899&gt;0),('Data Exhibit-2'!$H899&lt;30)),1,0)</f>
        <v>0</v>
      </c>
      <c r="O899" s="55">
        <f>'Data Exhibit-2'!$N899*'Data Exhibit-2'!$L899</f>
        <v>0</v>
      </c>
    </row>
    <row r="900" ht="12.0" customHeight="1">
      <c r="A900" s="53">
        <v>43094.78882068367</v>
      </c>
      <c r="B900" s="54">
        <v>5.180354049999999</v>
      </c>
      <c r="C900" s="54">
        <v>814.2260204550902</v>
      </c>
      <c r="D900" s="55">
        <v>244.0</v>
      </c>
      <c r="E900" s="56">
        <v>-0.1</v>
      </c>
      <c r="F900" s="55">
        <v>1.0</v>
      </c>
      <c r="G900" s="55">
        <v>1.09</v>
      </c>
      <c r="H900" s="55">
        <v>11.0</v>
      </c>
      <c r="I900" s="57"/>
      <c r="J900" s="55">
        <f>('Data Exhibit-2'!$D900+'Data Exhibit-2'!$D900*'Data Exhibit-2'!$E900)*'Data Exhibit-2'!$G900</f>
        <v>239.364</v>
      </c>
      <c r="K900" s="55">
        <f>MAX(0,('Data Exhibit-2'!$B900*J900-'Data Exhibit-2'!$C900)/'Data Exhibit-2'!$B900)</f>
        <v>82.18825244</v>
      </c>
      <c r="L900" s="55">
        <f>MAX(0,'Data Exhibit-2'!$C900-'Data Exhibit-2'!$B900*'Data Exhibit-2'!$J900)</f>
        <v>0</v>
      </c>
      <c r="M900" s="54">
        <f>'Data Exhibit-2'!$L900/'Data Exhibit-2'!$B900</f>
        <v>0</v>
      </c>
      <c r="N900" s="55">
        <f>IF(AND(('Data Exhibit-2'!$M900&gt;0),('Data Exhibit-2'!$H900&lt;30)),1,0)</f>
        <v>0</v>
      </c>
      <c r="O900" s="55">
        <f>'Data Exhibit-2'!$N900*'Data Exhibit-2'!$L900</f>
        <v>0</v>
      </c>
    </row>
    <row r="901" ht="12.0" customHeight="1">
      <c r="A901" s="53">
        <v>36904.67377863373</v>
      </c>
      <c r="B901" s="54">
        <v>5.12904</v>
      </c>
      <c r="C901" s="54">
        <v>133.49638215760004</v>
      </c>
      <c r="D901" s="55">
        <v>98.0</v>
      </c>
      <c r="E901" s="56">
        <v>0.8</v>
      </c>
      <c r="F901" s="55">
        <v>1.0</v>
      </c>
      <c r="G901" s="55">
        <v>0.95</v>
      </c>
      <c r="H901" s="55">
        <v>6.0</v>
      </c>
      <c r="I901" s="57"/>
      <c r="J901" s="55">
        <f>('Data Exhibit-2'!$D901+'Data Exhibit-2'!$D901*'Data Exhibit-2'!$E901)*'Data Exhibit-2'!$G901</f>
        <v>167.58</v>
      </c>
      <c r="K901" s="55">
        <f>MAX(0,('Data Exhibit-2'!$B901*J901-'Data Exhibit-2'!$C901)/'Data Exhibit-2'!$B901)</f>
        <v>141.5524428</v>
      </c>
      <c r="L901" s="55">
        <f>MAX(0,'Data Exhibit-2'!$C901-'Data Exhibit-2'!$B901*'Data Exhibit-2'!$J901)</f>
        <v>0</v>
      </c>
      <c r="M901" s="54">
        <f>'Data Exhibit-2'!$L901/'Data Exhibit-2'!$B901</f>
        <v>0</v>
      </c>
      <c r="N901" s="55">
        <f>IF(AND(('Data Exhibit-2'!$M901&gt;0),('Data Exhibit-2'!$H901&lt;30)),1,0)</f>
        <v>0</v>
      </c>
      <c r="O901" s="55">
        <f>'Data Exhibit-2'!$N901*'Data Exhibit-2'!$L901</f>
        <v>0</v>
      </c>
    </row>
    <row r="902" ht="12.0" customHeight="1">
      <c r="A902" s="53">
        <v>60386.38836833272</v>
      </c>
      <c r="B902" s="54">
        <v>96.24259999999998</v>
      </c>
      <c r="C902" s="54">
        <v>2380.1044707945994</v>
      </c>
      <c r="D902" s="55">
        <v>122.0</v>
      </c>
      <c r="E902" s="56">
        <v>0.6</v>
      </c>
      <c r="F902" s="55">
        <v>1.0</v>
      </c>
      <c r="G902" s="55">
        <v>0.47</v>
      </c>
      <c r="H902" s="55">
        <v>11.0</v>
      </c>
      <c r="I902" s="57"/>
      <c r="J902" s="55">
        <f>('Data Exhibit-2'!$D902+'Data Exhibit-2'!$D902*'Data Exhibit-2'!$E902)*'Data Exhibit-2'!$G902</f>
        <v>91.744</v>
      </c>
      <c r="K902" s="55">
        <f>MAX(0,('Data Exhibit-2'!$B902*J902-'Data Exhibit-2'!$C902)/'Data Exhibit-2'!$B902)</f>
        <v>67.01374052</v>
      </c>
      <c r="L902" s="55">
        <f>MAX(0,'Data Exhibit-2'!$C902-'Data Exhibit-2'!$B902*'Data Exhibit-2'!$J902)</f>
        <v>0</v>
      </c>
      <c r="M902" s="54">
        <f>'Data Exhibit-2'!$L902/'Data Exhibit-2'!$B902</f>
        <v>0</v>
      </c>
      <c r="N902" s="55">
        <f>IF(AND(('Data Exhibit-2'!$M902&gt;0),('Data Exhibit-2'!$H902&lt;30)),1,0)</f>
        <v>0</v>
      </c>
      <c r="O902" s="55">
        <f>'Data Exhibit-2'!$N902*'Data Exhibit-2'!$L902</f>
        <v>0</v>
      </c>
    </row>
    <row r="903" ht="12.0" customHeight="1">
      <c r="A903" s="53">
        <v>88924.53857969462</v>
      </c>
      <c r="B903" s="54">
        <v>18.270699999999998</v>
      </c>
      <c r="C903" s="54">
        <v>811.5294964538666</v>
      </c>
      <c r="D903" s="55">
        <v>82.0</v>
      </c>
      <c r="E903" s="56">
        <v>1.2</v>
      </c>
      <c r="F903" s="55">
        <v>1.0</v>
      </c>
      <c r="G903" s="55">
        <v>0.69</v>
      </c>
      <c r="H903" s="55">
        <v>16.0</v>
      </c>
      <c r="I903" s="57"/>
      <c r="J903" s="55">
        <f>('Data Exhibit-2'!$D903+'Data Exhibit-2'!$D903*'Data Exhibit-2'!$E903)*'Data Exhibit-2'!$G903</f>
        <v>124.476</v>
      </c>
      <c r="K903" s="55">
        <f>MAX(0,('Data Exhibit-2'!$B903*J903-'Data Exhibit-2'!$C903)/'Data Exhibit-2'!$B903)</f>
        <v>80.05901015</v>
      </c>
      <c r="L903" s="55">
        <f>MAX(0,'Data Exhibit-2'!$C903-'Data Exhibit-2'!$B903*'Data Exhibit-2'!$J903)</f>
        <v>0</v>
      </c>
      <c r="M903" s="54">
        <f>'Data Exhibit-2'!$L903/'Data Exhibit-2'!$B903</f>
        <v>0</v>
      </c>
      <c r="N903" s="55">
        <f>IF(AND(('Data Exhibit-2'!$M903&gt;0),('Data Exhibit-2'!$H903&lt;30)),1,0)</f>
        <v>0</v>
      </c>
      <c r="O903" s="55">
        <f>'Data Exhibit-2'!$N903*'Data Exhibit-2'!$L903</f>
        <v>0</v>
      </c>
    </row>
    <row r="904" ht="12.0" customHeight="1">
      <c r="A904" s="53">
        <v>12676.446620449555</v>
      </c>
      <c r="B904" s="54">
        <v>32.92519417</v>
      </c>
      <c r="C904" s="54">
        <v>6020.358625737813</v>
      </c>
      <c r="D904" s="55">
        <v>146.0</v>
      </c>
      <c r="E904" s="56">
        <v>0.4</v>
      </c>
      <c r="F904" s="55">
        <v>0.72</v>
      </c>
      <c r="G904" s="55">
        <v>0.83</v>
      </c>
      <c r="H904" s="55">
        <v>36.0</v>
      </c>
      <c r="I904" s="57"/>
      <c r="J904" s="55">
        <f>('Data Exhibit-2'!$D904+'Data Exhibit-2'!$D904*'Data Exhibit-2'!$E904)*'Data Exhibit-2'!$G904</f>
        <v>169.652</v>
      </c>
      <c r="K904" s="55">
        <f>MAX(0,('Data Exhibit-2'!$B904*J904-'Data Exhibit-2'!$C904)/'Data Exhibit-2'!$B904)</f>
        <v>0</v>
      </c>
      <c r="L904" s="55">
        <f>MAX(0,'Data Exhibit-2'!$C904-'Data Exhibit-2'!$B904*'Data Exhibit-2'!$J904)</f>
        <v>434.5335844</v>
      </c>
      <c r="M904" s="54">
        <f>'Data Exhibit-2'!$L904/'Data Exhibit-2'!$B904</f>
        <v>13.19760127</v>
      </c>
      <c r="N904" s="55">
        <f>IF(AND(('Data Exhibit-2'!$M904&gt;0),('Data Exhibit-2'!$H904&lt;30)),1,0)</f>
        <v>0</v>
      </c>
      <c r="O904" s="55">
        <f>'Data Exhibit-2'!$N904*'Data Exhibit-2'!$L904</f>
        <v>0</v>
      </c>
    </row>
    <row r="905" ht="12.0" customHeight="1">
      <c r="A905" s="53">
        <v>97465.78025721502</v>
      </c>
      <c r="B905" s="54">
        <v>12.444199999999999</v>
      </c>
      <c r="C905" s="54">
        <v>457.3806526200263</v>
      </c>
      <c r="D905" s="55">
        <v>154.0</v>
      </c>
      <c r="E905" s="56">
        <v>0.2</v>
      </c>
      <c r="F905" s="55">
        <v>0.96</v>
      </c>
      <c r="G905" s="55">
        <v>0.48</v>
      </c>
      <c r="H905" s="55">
        <v>11.0</v>
      </c>
      <c r="I905" s="57"/>
      <c r="J905" s="55">
        <f>('Data Exhibit-2'!$D905+'Data Exhibit-2'!$D905*'Data Exhibit-2'!$E905)*'Data Exhibit-2'!$G905</f>
        <v>88.704</v>
      </c>
      <c r="K905" s="55">
        <f>MAX(0,('Data Exhibit-2'!$B905*J905-'Data Exhibit-2'!$C905)/'Data Exhibit-2'!$B905)</f>
        <v>51.94947559</v>
      </c>
      <c r="L905" s="55">
        <f>MAX(0,'Data Exhibit-2'!$C905-'Data Exhibit-2'!$B905*'Data Exhibit-2'!$J905)</f>
        <v>0</v>
      </c>
      <c r="M905" s="54">
        <f>'Data Exhibit-2'!$L905/'Data Exhibit-2'!$B905</f>
        <v>0</v>
      </c>
      <c r="N905" s="55">
        <f>IF(AND(('Data Exhibit-2'!$M905&gt;0),('Data Exhibit-2'!$H905&lt;30)),1,0)</f>
        <v>0</v>
      </c>
      <c r="O905" s="55">
        <f>'Data Exhibit-2'!$N905*'Data Exhibit-2'!$L905</f>
        <v>0</v>
      </c>
    </row>
    <row r="906" ht="12.0" customHeight="1">
      <c r="A906" s="53">
        <v>13116.392558949574</v>
      </c>
      <c r="B906" s="54">
        <v>25.060399999999998</v>
      </c>
      <c r="C906" s="54">
        <v>1580.0585865781939</v>
      </c>
      <c r="D906" s="55">
        <v>138.0</v>
      </c>
      <c r="E906" s="56">
        <v>0.8</v>
      </c>
      <c r="F906" s="55">
        <v>0.82</v>
      </c>
      <c r="G906" s="55">
        <v>0.85</v>
      </c>
      <c r="H906" s="55">
        <v>16.0</v>
      </c>
      <c r="I906" s="57"/>
      <c r="J906" s="55">
        <f>('Data Exhibit-2'!$D906+'Data Exhibit-2'!$D906*'Data Exhibit-2'!$E906)*'Data Exhibit-2'!$G906</f>
        <v>211.14</v>
      </c>
      <c r="K906" s="55">
        <f>MAX(0,('Data Exhibit-2'!$B906*J906-'Data Exhibit-2'!$C906)/'Data Exhibit-2'!$B906)</f>
        <v>148.0899854</v>
      </c>
      <c r="L906" s="55">
        <f>MAX(0,'Data Exhibit-2'!$C906-'Data Exhibit-2'!$B906*'Data Exhibit-2'!$J906)</f>
        <v>0</v>
      </c>
      <c r="M906" s="54">
        <f>'Data Exhibit-2'!$L906/'Data Exhibit-2'!$B906</f>
        <v>0</v>
      </c>
      <c r="N906" s="55">
        <f>IF(AND(('Data Exhibit-2'!$M906&gt;0),('Data Exhibit-2'!$H906&lt;30)),1,0)</f>
        <v>0</v>
      </c>
      <c r="O906" s="55">
        <f>'Data Exhibit-2'!$N906*'Data Exhibit-2'!$L906</f>
        <v>0</v>
      </c>
    </row>
    <row r="907" ht="12.0" customHeight="1">
      <c r="A907" s="53">
        <v>21915.70074893444</v>
      </c>
      <c r="B907" s="54">
        <v>5.976999999999999</v>
      </c>
      <c r="C907" s="54">
        <v>166.01359720000002</v>
      </c>
      <c r="D907" s="55">
        <v>50.0</v>
      </c>
      <c r="E907" s="56">
        <v>-0.4</v>
      </c>
      <c r="F907" s="55">
        <v>1.0</v>
      </c>
      <c r="G907" s="55">
        <v>0.73</v>
      </c>
      <c r="H907" s="55">
        <v>16.0</v>
      </c>
      <c r="I907" s="57"/>
      <c r="J907" s="55">
        <f>('Data Exhibit-2'!$D907+'Data Exhibit-2'!$D907*'Data Exhibit-2'!$E907)*'Data Exhibit-2'!$G907</f>
        <v>21.9</v>
      </c>
      <c r="K907" s="55">
        <f>MAX(0,('Data Exhibit-2'!$B907*J907-'Data Exhibit-2'!$C907)/'Data Exhibit-2'!$B907)</f>
        <v>0</v>
      </c>
      <c r="L907" s="55">
        <f>MAX(0,'Data Exhibit-2'!$C907-'Data Exhibit-2'!$B907*'Data Exhibit-2'!$J907)</f>
        <v>35.1172972</v>
      </c>
      <c r="M907" s="54">
        <f>'Data Exhibit-2'!$L907/'Data Exhibit-2'!$B907</f>
        <v>5.875405253</v>
      </c>
      <c r="N907" s="55">
        <f>IF(AND(('Data Exhibit-2'!$M907&gt;0),('Data Exhibit-2'!$H907&lt;30)),1,0)</f>
        <v>1</v>
      </c>
      <c r="O907" s="55">
        <f>'Data Exhibit-2'!$N907*'Data Exhibit-2'!$L907</f>
        <v>35.1172972</v>
      </c>
    </row>
    <row r="908" ht="12.0" customHeight="1">
      <c r="A908" s="53">
        <v>78672.28731320752</v>
      </c>
      <c r="B908" s="54">
        <v>11.45047</v>
      </c>
      <c r="C908" s="54">
        <v>2241.4115553898982</v>
      </c>
      <c r="D908" s="55">
        <v>170.0</v>
      </c>
      <c r="E908" s="56">
        <v>-0.7</v>
      </c>
      <c r="F908" s="55">
        <v>0.85</v>
      </c>
      <c r="G908" s="55">
        <v>1.01</v>
      </c>
      <c r="H908" s="55">
        <v>27.0</v>
      </c>
      <c r="I908" s="57"/>
      <c r="J908" s="55">
        <f>('Data Exhibit-2'!$D908+'Data Exhibit-2'!$D908*'Data Exhibit-2'!$E908)*'Data Exhibit-2'!$G908</f>
        <v>51.51</v>
      </c>
      <c r="K908" s="55">
        <f>MAX(0,('Data Exhibit-2'!$B908*J908-'Data Exhibit-2'!$C908)/'Data Exhibit-2'!$B908)</f>
        <v>0</v>
      </c>
      <c r="L908" s="55">
        <f>MAX(0,'Data Exhibit-2'!$C908-'Data Exhibit-2'!$B908*'Data Exhibit-2'!$J908)</f>
        <v>1651.597846</v>
      </c>
      <c r="M908" s="54">
        <f>'Data Exhibit-2'!$L908/'Data Exhibit-2'!$B908</f>
        <v>144.2384326</v>
      </c>
      <c r="N908" s="55">
        <f>IF(AND(('Data Exhibit-2'!$M908&gt;0),('Data Exhibit-2'!$H908&lt;30)),1,0)</f>
        <v>1</v>
      </c>
      <c r="O908" s="55">
        <f>'Data Exhibit-2'!$N908*'Data Exhibit-2'!$L908</f>
        <v>1651.597846</v>
      </c>
    </row>
    <row r="909" ht="12.0" customHeight="1">
      <c r="A909" s="53">
        <v>48169.95335418494</v>
      </c>
      <c r="B909" s="54">
        <v>14.501820949999997</v>
      </c>
      <c r="C909" s="54">
        <v>1316.1031456904996</v>
      </c>
      <c r="D909" s="55">
        <v>114.0</v>
      </c>
      <c r="E909" s="56">
        <v>0.8</v>
      </c>
      <c r="F909" s="55">
        <v>0.93</v>
      </c>
      <c r="G909" s="55">
        <v>0.8</v>
      </c>
      <c r="H909" s="55">
        <v>29.0</v>
      </c>
      <c r="I909" s="57"/>
      <c r="J909" s="55">
        <f>('Data Exhibit-2'!$D909+'Data Exhibit-2'!$D909*'Data Exhibit-2'!$E909)*'Data Exhibit-2'!$G909</f>
        <v>164.16</v>
      </c>
      <c r="K909" s="55">
        <f>MAX(0,('Data Exhibit-2'!$B909*J909-'Data Exhibit-2'!$C909)/'Data Exhibit-2'!$B909)</f>
        <v>73.40566299</v>
      </c>
      <c r="L909" s="55">
        <f>MAX(0,'Data Exhibit-2'!$C909-'Data Exhibit-2'!$B909*'Data Exhibit-2'!$J909)</f>
        <v>0</v>
      </c>
      <c r="M909" s="54">
        <f>'Data Exhibit-2'!$L909/'Data Exhibit-2'!$B909</f>
        <v>0</v>
      </c>
      <c r="N909" s="55">
        <f>IF(AND(('Data Exhibit-2'!$M909&gt;0),('Data Exhibit-2'!$H909&lt;30)),1,0)</f>
        <v>0</v>
      </c>
      <c r="O909" s="55">
        <f>'Data Exhibit-2'!$N909*'Data Exhibit-2'!$L909</f>
        <v>0</v>
      </c>
    </row>
    <row r="910" ht="12.0" customHeight="1">
      <c r="A910" s="53">
        <v>68368.04535305014</v>
      </c>
      <c r="B910" s="54">
        <v>345.90167027</v>
      </c>
      <c r="C910" s="54">
        <v>35839.18362138581</v>
      </c>
      <c r="D910" s="55">
        <v>90.0</v>
      </c>
      <c r="E910" s="56">
        <v>0.5</v>
      </c>
      <c r="F910" s="55">
        <v>1.0</v>
      </c>
      <c r="G910" s="55">
        <v>1.07</v>
      </c>
      <c r="H910" s="55">
        <v>28.0</v>
      </c>
      <c r="I910" s="57"/>
      <c r="J910" s="55">
        <f>('Data Exhibit-2'!$D910+'Data Exhibit-2'!$D910*'Data Exhibit-2'!$E910)*'Data Exhibit-2'!$G910</f>
        <v>144.45</v>
      </c>
      <c r="K910" s="55">
        <f>MAX(0,('Data Exhibit-2'!$B910*J910-'Data Exhibit-2'!$C910)/'Data Exhibit-2'!$B910)</f>
        <v>40.83909927</v>
      </c>
      <c r="L910" s="55">
        <f>MAX(0,'Data Exhibit-2'!$C910-'Data Exhibit-2'!$B910*'Data Exhibit-2'!$J910)</f>
        <v>0</v>
      </c>
      <c r="M910" s="54">
        <f>'Data Exhibit-2'!$L910/'Data Exhibit-2'!$B910</f>
        <v>0</v>
      </c>
      <c r="N910" s="55">
        <f>IF(AND(('Data Exhibit-2'!$M910&gt;0),('Data Exhibit-2'!$H910&lt;30)),1,0)</f>
        <v>0</v>
      </c>
      <c r="O910" s="55">
        <f>'Data Exhibit-2'!$N910*'Data Exhibit-2'!$L910</f>
        <v>0</v>
      </c>
    </row>
    <row r="911" ht="12.0" customHeight="1">
      <c r="A911" s="53">
        <v>35029.33364675503</v>
      </c>
      <c r="B911" s="54">
        <v>15.178999999999998</v>
      </c>
      <c r="C911" s="54">
        <v>1351.5159387253334</v>
      </c>
      <c r="D911" s="55">
        <v>106.0</v>
      </c>
      <c r="E911" s="56">
        <v>0.5</v>
      </c>
      <c r="F911" s="55">
        <v>1.0</v>
      </c>
      <c r="G911" s="55">
        <v>1.09</v>
      </c>
      <c r="H911" s="55">
        <v>16.0</v>
      </c>
      <c r="I911" s="57"/>
      <c r="J911" s="55">
        <f>('Data Exhibit-2'!$D911+'Data Exhibit-2'!$D911*'Data Exhibit-2'!$E911)*'Data Exhibit-2'!$G911</f>
        <v>173.31</v>
      </c>
      <c r="K911" s="55">
        <f>MAX(0,('Data Exhibit-2'!$B911*J911-'Data Exhibit-2'!$C911)/'Data Exhibit-2'!$B911)</f>
        <v>84.27146395</v>
      </c>
      <c r="L911" s="55">
        <f>MAX(0,'Data Exhibit-2'!$C911-'Data Exhibit-2'!$B911*'Data Exhibit-2'!$J911)</f>
        <v>0</v>
      </c>
      <c r="M911" s="54">
        <f>'Data Exhibit-2'!$L911/'Data Exhibit-2'!$B911</f>
        <v>0</v>
      </c>
      <c r="N911" s="55">
        <f>IF(AND(('Data Exhibit-2'!$M911&gt;0),('Data Exhibit-2'!$H911&lt;30)),1,0)</f>
        <v>0</v>
      </c>
      <c r="O911" s="55">
        <f>'Data Exhibit-2'!$N911*'Data Exhibit-2'!$L911</f>
        <v>0</v>
      </c>
    </row>
    <row r="912" ht="12.0" customHeight="1">
      <c r="A912" s="53">
        <v>71873.54122650117</v>
      </c>
      <c r="B912" s="54">
        <v>6.40857079</v>
      </c>
      <c r="C912" s="54">
        <v>167.5869350744807</v>
      </c>
      <c r="D912" s="55">
        <v>138.0</v>
      </c>
      <c r="E912" s="56">
        <v>0.8</v>
      </c>
      <c r="F912" s="55">
        <v>1.0</v>
      </c>
      <c r="G912" s="55">
        <v>0.66</v>
      </c>
      <c r="H912" s="55">
        <v>6.0</v>
      </c>
      <c r="I912" s="57"/>
      <c r="J912" s="55">
        <f>('Data Exhibit-2'!$D912+'Data Exhibit-2'!$D912*'Data Exhibit-2'!$E912)*'Data Exhibit-2'!$G912</f>
        <v>163.944</v>
      </c>
      <c r="K912" s="55">
        <f>MAX(0,('Data Exhibit-2'!$B912*J912-'Data Exhibit-2'!$C912)/'Data Exhibit-2'!$B912)</f>
        <v>137.7935617</v>
      </c>
      <c r="L912" s="55">
        <f>MAX(0,'Data Exhibit-2'!$C912-'Data Exhibit-2'!$B912*'Data Exhibit-2'!$J912)</f>
        <v>0</v>
      </c>
      <c r="M912" s="54">
        <f>'Data Exhibit-2'!$L912/'Data Exhibit-2'!$B912</f>
        <v>0</v>
      </c>
      <c r="N912" s="55">
        <f>IF(AND(('Data Exhibit-2'!$M912&gt;0),('Data Exhibit-2'!$H912&lt;30)),1,0)</f>
        <v>0</v>
      </c>
      <c r="O912" s="55">
        <f>'Data Exhibit-2'!$N912*'Data Exhibit-2'!$L912</f>
        <v>0</v>
      </c>
    </row>
    <row r="913" ht="12.0" customHeight="1">
      <c r="A913" s="53">
        <v>72831.12370510118</v>
      </c>
      <c r="B913" s="54">
        <v>6.418838759999999</v>
      </c>
      <c r="C913" s="54">
        <v>206.69553303232172</v>
      </c>
      <c r="D913" s="55">
        <v>58.0</v>
      </c>
      <c r="E913" s="56">
        <v>1.5</v>
      </c>
      <c r="F913" s="55">
        <v>1.0</v>
      </c>
      <c r="G913" s="55">
        <v>0.25</v>
      </c>
      <c r="H913" s="55">
        <v>35.0</v>
      </c>
      <c r="I913" s="57"/>
      <c r="J913" s="55">
        <f>('Data Exhibit-2'!$D913+'Data Exhibit-2'!$D913*'Data Exhibit-2'!$E913)*'Data Exhibit-2'!$G913</f>
        <v>36.25</v>
      </c>
      <c r="K913" s="55">
        <f>MAX(0,('Data Exhibit-2'!$B913*J913-'Data Exhibit-2'!$C913)/'Data Exhibit-2'!$B913)</f>
        <v>4.048609568</v>
      </c>
      <c r="L913" s="55">
        <f>MAX(0,'Data Exhibit-2'!$C913-'Data Exhibit-2'!$B913*'Data Exhibit-2'!$J913)</f>
        <v>0</v>
      </c>
      <c r="M913" s="54">
        <f>'Data Exhibit-2'!$L913/'Data Exhibit-2'!$B913</f>
        <v>0</v>
      </c>
      <c r="N913" s="55">
        <f>IF(AND(('Data Exhibit-2'!$M913&gt;0),('Data Exhibit-2'!$H913&lt;30)),1,0)</f>
        <v>0</v>
      </c>
      <c r="O913" s="55">
        <f>'Data Exhibit-2'!$N913*'Data Exhibit-2'!$L913</f>
        <v>0</v>
      </c>
    </row>
    <row r="914" ht="12.0" customHeight="1">
      <c r="A914" s="53">
        <v>12080.646163947295</v>
      </c>
      <c r="B914" s="54">
        <v>7.653999999999999</v>
      </c>
      <c r="C914" s="54">
        <v>579.6572235081333</v>
      </c>
      <c r="D914" s="55">
        <v>50.0</v>
      </c>
      <c r="E914" s="56">
        <v>0.5</v>
      </c>
      <c r="F914" s="55">
        <v>0.88</v>
      </c>
      <c r="G914" s="55">
        <v>2.33</v>
      </c>
      <c r="H914" s="55">
        <v>16.0</v>
      </c>
      <c r="I914" s="57"/>
      <c r="J914" s="55">
        <f>('Data Exhibit-2'!$D914+'Data Exhibit-2'!$D914*'Data Exhibit-2'!$E914)*'Data Exhibit-2'!$G914</f>
        <v>174.75</v>
      </c>
      <c r="K914" s="55">
        <f>MAX(0,('Data Exhibit-2'!$B914*J914-'Data Exhibit-2'!$C914)/'Data Exhibit-2'!$B914)</f>
        <v>99.01741266</v>
      </c>
      <c r="L914" s="55">
        <f>MAX(0,'Data Exhibit-2'!$C914-'Data Exhibit-2'!$B914*'Data Exhibit-2'!$J914)</f>
        <v>0</v>
      </c>
      <c r="M914" s="54">
        <f>'Data Exhibit-2'!$L914/'Data Exhibit-2'!$B914</f>
        <v>0</v>
      </c>
      <c r="N914" s="55">
        <f>IF(AND(('Data Exhibit-2'!$M914&gt;0),('Data Exhibit-2'!$H914&lt;30)),1,0)</f>
        <v>0</v>
      </c>
      <c r="O914" s="55">
        <f>'Data Exhibit-2'!$N914*'Data Exhibit-2'!$L914</f>
        <v>0</v>
      </c>
    </row>
    <row r="915" ht="12.0" customHeight="1">
      <c r="A915" s="53">
        <v>94247.97472755302</v>
      </c>
      <c r="B915" s="54">
        <v>21.241999999999997</v>
      </c>
      <c r="C915" s="54">
        <v>231.74711824000002</v>
      </c>
      <c r="D915" s="55">
        <v>10.0</v>
      </c>
      <c r="E915" s="56">
        <v>0.8</v>
      </c>
      <c r="F915" s="55">
        <v>1.0</v>
      </c>
      <c r="G915" s="55">
        <v>1.73</v>
      </c>
      <c r="H915" s="55">
        <v>16.0</v>
      </c>
      <c r="I915" s="57"/>
      <c r="J915" s="55">
        <f>('Data Exhibit-2'!$D915+'Data Exhibit-2'!$D915*'Data Exhibit-2'!$E915)*'Data Exhibit-2'!$G915</f>
        <v>31.14</v>
      </c>
      <c r="K915" s="55">
        <f>MAX(0,('Data Exhibit-2'!$B915*J915-'Data Exhibit-2'!$C915)/'Data Exhibit-2'!$B915)</f>
        <v>20.23014602</v>
      </c>
      <c r="L915" s="55">
        <f>MAX(0,'Data Exhibit-2'!$C915-'Data Exhibit-2'!$B915*'Data Exhibit-2'!$J915)</f>
        <v>0</v>
      </c>
      <c r="M915" s="54">
        <f>'Data Exhibit-2'!$L915/'Data Exhibit-2'!$B915</f>
        <v>0</v>
      </c>
      <c r="N915" s="55">
        <f>IF(AND(('Data Exhibit-2'!$M915&gt;0),('Data Exhibit-2'!$H915&lt;30)),1,0)</f>
        <v>0</v>
      </c>
      <c r="O915" s="55">
        <f>'Data Exhibit-2'!$N915*'Data Exhibit-2'!$L915</f>
        <v>0</v>
      </c>
    </row>
    <row r="916" ht="12.0" customHeight="1">
      <c r="A916" s="53">
        <v>39637.390258841086</v>
      </c>
      <c r="B916" s="54">
        <v>32.79108534</v>
      </c>
      <c r="C916" s="54">
        <v>782.7355822700748</v>
      </c>
      <c r="D916" s="55">
        <v>146.0</v>
      </c>
      <c r="E916" s="56">
        <v>1.2</v>
      </c>
      <c r="F916" s="55">
        <v>1.0</v>
      </c>
      <c r="G916" s="55">
        <v>0.69</v>
      </c>
      <c r="H916" s="55">
        <v>5.0</v>
      </c>
      <c r="I916" s="57"/>
      <c r="J916" s="55">
        <f>('Data Exhibit-2'!$D916+'Data Exhibit-2'!$D916*'Data Exhibit-2'!$E916)*'Data Exhibit-2'!$G916</f>
        <v>221.628</v>
      </c>
      <c r="K916" s="55">
        <f>MAX(0,('Data Exhibit-2'!$B916*J916-'Data Exhibit-2'!$C916)/'Data Exhibit-2'!$B916)</f>
        <v>197.7576226</v>
      </c>
      <c r="L916" s="55">
        <f>MAX(0,'Data Exhibit-2'!$C916-'Data Exhibit-2'!$B916*'Data Exhibit-2'!$J916)</f>
        <v>0</v>
      </c>
      <c r="M916" s="54">
        <f>'Data Exhibit-2'!$L916/'Data Exhibit-2'!$B916</f>
        <v>0</v>
      </c>
      <c r="N916" s="55">
        <f>IF(AND(('Data Exhibit-2'!$M916&gt;0),('Data Exhibit-2'!$H916&lt;30)),1,0)</f>
        <v>0</v>
      </c>
      <c r="O916" s="55">
        <f>'Data Exhibit-2'!$N916*'Data Exhibit-2'!$L916</f>
        <v>0</v>
      </c>
    </row>
    <row r="917" ht="12.0" customHeight="1">
      <c r="A917" s="53">
        <v>31324.97779189033</v>
      </c>
      <c r="B917" s="54">
        <v>10.0867465</v>
      </c>
      <c r="C917" s="54">
        <v>1027.7251633492713</v>
      </c>
      <c r="D917" s="55">
        <v>146.0</v>
      </c>
      <c r="E917" s="56">
        <v>0.5</v>
      </c>
      <c r="F917" s="55">
        <v>0.78</v>
      </c>
      <c r="G917" s="55">
        <v>0.93</v>
      </c>
      <c r="H917" s="55">
        <v>21.0</v>
      </c>
      <c r="I917" s="57"/>
      <c r="J917" s="55">
        <f>('Data Exhibit-2'!$D917+'Data Exhibit-2'!$D917*'Data Exhibit-2'!$E917)*'Data Exhibit-2'!$G917</f>
        <v>203.67</v>
      </c>
      <c r="K917" s="55">
        <f>MAX(0,('Data Exhibit-2'!$B917*J917-'Data Exhibit-2'!$C917)/'Data Exhibit-2'!$B917)</f>
        <v>101.7813322</v>
      </c>
      <c r="L917" s="55">
        <f>MAX(0,'Data Exhibit-2'!$C917-'Data Exhibit-2'!$B917*'Data Exhibit-2'!$J917)</f>
        <v>0</v>
      </c>
      <c r="M917" s="54">
        <f>'Data Exhibit-2'!$L917/'Data Exhibit-2'!$B917</f>
        <v>0</v>
      </c>
      <c r="N917" s="55">
        <f>IF(AND(('Data Exhibit-2'!$M917&gt;0),('Data Exhibit-2'!$H917&lt;30)),1,0)</f>
        <v>0</v>
      </c>
      <c r="O917" s="55">
        <f>'Data Exhibit-2'!$N917*'Data Exhibit-2'!$L917</f>
        <v>0</v>
      </c>
    </row>
    <row r="918" ht="12.0" customHeight="1">
      <c r="A918" s="53">
        <v>3513.7992678658916</v>
      </c>
      <c r="B918" s="54">
        <v>8.3764</v>
      </c>
      <c r="C918" s="54">
        <v>277.7960792896709</v>
      </c>
      <c r="D918" s="55">
        <v>90.0</v>
      </c>
      <c r="E918" s="56">
        <v>0.2</v>
      </c>
      <c r="F918" s="55">
        <v>0.82</v>
      </c>
      <c r="G918" s="55">
        <v>0.44</v>
      </c>
      <c r="H918" s="55">
        <v>16.0</v>
      </c>
      <c r="I918" s="57"/>
      <c r="J918" s="55">
        <f>('Data Exhibit-2'!$D918+'Data Exhibit-2'!$D918*'Data Exhibit-2'!$E918)*'Data Exhibit-2'!$G918</f>
        <v>47.52</v>
      </c>
      <c r="K918" s="55">
        <f>MAX(0,('Data Exhibit-2'!$B918*J918-'Data Exhibit-2'!$C918)/'Data Exhibit-2'!$B918)</f>
        <v>14.35586275</v>
      </c>
      <c r="L918" s="55">
        <f>MAX(0,'Data Exhibit-2'!$C918-'Data Exhibit-2'!$B918*'Data Exhibit-2'!$J918)</f>
        <v>0</v>
      </c>
      <c r="M918" s="54">
        <f>'Data Exhibit-2'!$L918/'Data Exhibit-2'!$B918</f>
        <v>0</v>
      </c>
      <c r="N918" s="55">
        <f>IF(AND(('Data Exhibit-2'!$M918&gt;0),('Data Exhibit-2'!$H918&lt;30)),1,0)</f>
        <v>0</v>
      </c>
      <c r="O918" s="55">
        <f>'Data Exhibit-2'!$N918*'Data Exhibit-2'!$L918</f>
        <v>0</v>
      </c>
    </row>
    <row r="919" ht="12.0" customHeight="1">
      <c r="A919" s="53">
        <v>26008.680478830847</v>
      </c>
      <c r="B919" s="54">
        <v>6.305801649999999</v>
      </c>
      <c r="C919" s="54">
        <v>24.5799886265725</v>
      </c>
      <c r="D919" s="55">
        <v>122.0</v>
      </c>
      <c r="E919" s="56">
        <v>1.2</v>
      </c>
      <c r="F919" s="55">
        <v>1.0</v>
      </c>
      <c r="G919" s="55">
        <v>0.25</v>
      </c>
      <c r="H919" s="55">
        <v>2.0</v>
      </c>
      <c r="I919" s="57"/>
      <c r="J919" s="55">
        <f>('Data Exhibit-2'!$D919+'Data Exhibit-2'!$D919*'Data Exhibit-2'!$E919)*'Data Exhibit-2'!$G919</f>
        <v>67.1</v>
      </c>
      <c r="K919" s="55">
        <f>MAX(0,('Data Exhibit-2'!$B919*J919-'Data Exhibit-2'!$C919)/'Data Exhibit-2'!$B919)</f>
        <v>63.20200416</v>
      </c>
      <c r="L919" s="55">
        <f>MAX(0,'Data Exhibit-2'!$C919-'Data Exhibit-2'!$B919*'Data Exhibit-2'!$J919)</f>
        <v>0</v>
      </c>
      <c r="M919" s="54">
        <f>'Data Exhibit-2'!$L919/'Data Exhibit-2'!$B919</f>
        <v>0</v>
      </c>
      <c r="N919" s="55">
        <f>IF(AND(('Data Exhibit-2'!$M919&gt;0),('Data Exhibit-2'!$H919&lt;30)),1,0)</f>
        <v>0</v>
      </c>
      <c r="O919" s="55">
        <f>'Data Exhibit-2'!$N919*'Data Exhibit-2'!$L919</f>
        <v>0</v>
      </c>
    </row>
    <row r="920" ht="12.0" customHeight="1">
      <c r="A920" s="53">
        <v>63410.09884825099</v>
      </c>
      <c r="B920" s="54">
        <v>103.26320999999999</v>
      </c>
      <c r="C920" s="54">
        <v>3027.668017743014</v>
      </c>
      <c r="D920" s="55">
        <v>122.0</v>
      </c>
      <c r="E920" s="56">
        <v>0.5</v>
      </c>
      <c r="F920" s="55">
        <v>1.0</v>
      </c>
      <c r="G920" s="55">
        <v>0.56</v>
      </c>
      <c r="H920" s="55">
        <v>11.0</v>
      </c>
      <c r="I920" s="57"/>
      <c r="J920" s="55">
        <f>('Data Exhibit-2'!$D920+'Data Exhibit-2'!$D920*'Data Exhibit-2'!$E920)*'Data Exhibit-2'!$G920</f>
        <v>102.48</v>
      </c>
      <c r="K920" s="55">
        <f>MAX(0,('Data Exhibit-2'!$B920*J920-'Data Exhibit-2'!$C920)/'Data Exhibit-2'!$B920)</f>
        <v>73.16009006</v>
      </c>
      <c r="L920" s="55">
        <f>MAX(0,'Data Exhibit-2'!$C920-'Data Exhibit-2'!$B920*'Data Exhibit-2'!$J920)</f>
        <v>0</v>
      </c>
      <c r="M920" s="54">
        <f>'Data Exhibit-2'!$L920/'Data Exhibit-2'!$B920</f>
        <v>0</v>
      </c>
      <c r="N920" s="55">
        <f>IF(AND(('Data Exhibit-2'!$M920&gt;0),('Data Exhibit-2'!$H920&lt;30)),1,0)</f>
        <v>0</v>
      </c>
      <c r="O920" s="55">
        <f>'Data Exhibit-2'!$N920*'Data Exhibit-2'!$L920</f>
        <v>0</v>
      </c>
    </row>
    <row r="921" ht="12.0" customHeight="1">
      <c r="A921" s="53">
        <v>68318.78866173529</v>
      </c>
      <c r="B921" s="54">
        <v>8.800809999999998</v>
      </c>
      <c r="C921" s="54">
        <v>259.24653897999997</v>
      </c>
      <c r="D921" s="55">
        <v>130.0</v>
      </c>
      <c r="E921" s="56">
        <v>0.4</v>
      </c>
      <c r="F921" s="55">
        <v>1.0</v>
      </c>
      <c r="G921" s="55">
        <v>0.25</v>
      </c>
      <c r="H921" s="55">
        <v>16.0</v>
      </c>
      <c r="I921" s="57"/>
      <c r="J921" s="55">
        <f>('Data Exhibit-2'!$D921+'Data Exhibit-2'!$D921*'Data Exhibit-2'!$E921)*'Data Exhibit-2'!$G921</f>
        <v>45.5</v>
      </c>
      <c r="K921" s="55">
        <f>MAX(0,('Data Exhibit-2'!$B921*J921-'Data Exhibit-2'!$C921)/'Data Exhibit-2'!$B921)</f>
        <v>16.04287742</v>
      </c>
      <c r="L921" s="55">
        <f>MAX(0,'Data Exhibit-2'!$C921-'Data Exhibit-2'!$B921*'Data Exhibit-2'!$J921)</f>
        <v>0</v>
      </c>
      <c r="M921" s="54">
        <f>'Data Exhibit-2'!$L921/'Data Exhibit-2'!$B921</f>
        <v>0</v>
      </c>
      <c r="N921" s="55">
        <f>IF(AND(('Data Exhibit-2'!$M921&gt;0),('Data Exhibit-2'!$H921&lt;30)),1,0)</f>
        <v>0</v>
      </c>
      <c r="O921" s="55">
        <f>'Data Exhibit-2'!$N921*'Data Exhibit-2'!$L921</f>
        <v>0</v>
      </c>
    </row>
    <row r="922" ht="12.0" customHeight="1">
      <c r="A922" s="53">
        <v>14177.7025101542</v>
      </c>
      <c r="B922" s="54">
        <v>93.84863089999999</v>
      </c>
      <c r="C922" s="54">
        <v>6508.784897094086</v>
      </c>
      <c r="D922" s="55">
        <v>162.0</v>
      </c>
      <c r="E922" s="56">
        <v>0.2</v>
      </c>
      <c r="F922" s="55">
        <v>0.75</v>
      </c>
      <c r="G922" s="55">
        <v>0.64</v>
      </c>
      <c r="H922" s="55">
        <v>16.0</v>
      </c>
      <c r="I922" s="57"/>
      <c r="J922" s="55">
        <f>('Data Exhibit-2'!$D922+'Data Exhibit-2'!$D922*'Data Exhibit-2'!$E922)*'Data Exhibit-2'!$G922</f>
        <v>124.416</v>
      </c>
      <c r="K922" s="55">
        <f>MAX(0,('Data Exhibit-2'!$B922*J922-'Data Exhibit-2'!$C922)/'Data Exhibit-2'!$B922)</f>
        <v>55.06192595</v>
      </c>
      <c r="L922" s="55">
        <f>MAX(0,'Data Exhibit-2'!$C922-'Data Exhibit-2'!$B922*'Data Exhibit-2'!$J922)</f>
        <v>0</v>
      </c>
      <c r="M922" s="54">
        <f>'Data Exhibit-2'!$L922/'Data Exhibit-2'!$B922</f>
        <v>0</v>
      </c>
      <c r="N922" s="55">
        <f>IF(AND(('Data Exhibit-2'!$M922&gt;0),('Data Exhibit-2'!$H922&lt;30)),1,0)</f>
        <v>0</v>
      </c>
      <c r="O922" s="55">
        <f>'Data Exhibit-2'!$N922*'Data Exhibit-2'!$L922</f>
        <v>0</v>
      </c>
    </row>
    <row r="923" ht="12.0" customHeight="1">
      <c r="A923" s="53">
        <v>71728.9490576624</v>
      </c>
      <c r="B923" s="54">
        <v>10.706999999999999</v>
      </c>
      <c r="C923" s="54">
        <v>548.6451024853334</v>
      </c>
      <c r="D923" s="55">
        <v>34.0</v>
      </c>
      <c r="E923" s="56">
        <v>-0.1</v>
      </c>
      <c r="F923" s="55">
        <v>1.0</v>
      </c>
      <c r="G923" s="55">
        <v>2.36</v>
      </c>
      <c r="H923" s="55">
        <v>16.0</v>
      </c>
      <c r="I923" s="57"/>
      <c r="J923" s="55">
        <f>('Data Exhibit-2'!$D923+'Data Exhibit-2'!$D923*'Data Exhibit-2'!$E923)*'Data Exhibit-2'!$G923</f>
        <v>72.216</v>
      </c>
      <c r="K923" s="55">
        <f>MAX(0,('Data Exhibit-2'!$B923*J923-'Data Exhibit-2'!$C923)/'Data Exhibit-2'!$B923)</f>
        <v>20.9742794</v>
      </c>
      <c r="L923" s="55">
        <f>MAX(0,'Data Exhibit-2'!$C923-'Data Exhibit-2'!$B923*'Data Exhibit-2'!$J923)</f>
        <v>0</v>
      </c>
      <c r="M923" s="54">
        <f>'Data Exhibit-2'!$L923/'Data Exhibit-2'!$B923</f>
        <v>0</v>
      </c>
      <c r="N923" s="55">
        <f>IF(AND(('Data Exhibit-2'!$M923&gt;0),('Data Exhibit-2'!$H923&lt;30)),1,0)</f>
        <v>0</v>
      </c>
      <c r="O923" s="55">
        <f>'Data Exhibit-2'!$N923*'Data Exhibit-2'!$L923</f>
        <v>0</v>
      </c>
    </row>
    <row r="924" ht="12.0" customHeight="1">
      <c r="A924" s="53">
        <v>24878.723651870394</v>
      </c>
      <c r="B924" s="54">
        <v>65.618</v>
      </c>
      <c r="C924" s="54">
        <v>10144.650384704</v>
      </c>
      <c r="D924" s="55">
        <v>228.0</v>
      </c>
      <c r="E924" s="56">
        <v>0.4</v>
      </c>
      <c r="F924" s="55">
        <v>1.0</v>
      </c>
      <c r="G924" s="55">
        <v>1.09</v>
      </c>
      <c r="H924" s="55">
        <v>16.0</v>
      </c>
      <c r="I924" s="57"/>
      <c r="J924" s="55">
        <f>('Data Exhibit-2'!$D924+'Data Exhibit-2'!$D924*'Data Exhibit-2'!$E924)*'Data Exhibit-2'!$G924</f>
        <v>347.928</v>
      </c>
      <c r="K924" s="55">
        <f>MAX(0,('Data Exhibit-2'!$B924*J924-'Data Exhibit-2'!$C924)/'Data Exhibit-2'!$B924)</f>
        <v>193.3263604</v>
      </c>
      <c r="L924" s="55">
        <f>MAX(0,'Data Exhibit-2'!$C924-'Data Exhibit-2'!$B924*'Data Exhibit-2'!$J924)</f>
        <v>0</v>
      </c>
      <c r="M924" s="54">
        <f>'Data Exhibit-2'!$L924/'Data Exhibit-2'!$B924</f>
        <v>0</v>
      </c>
      <c r="N924" s="55">
        <f>IF(AND(('Data Exhibit-2'!$M924&gt;0),('Data Exhibit-2'!$H924&lt;30)),1,0)</f>
        <v>0</v>
      </c>
      <c r="O924" s="55">
        <f>'Data Exhibit-2'!$N924*'Data Exhibit-2'!$L924</f>
        <v>0</v>
      </c>
    </row>
    <row r="925" ht="12.0" customHeight="1">
      <c r="A925" s="53">
        <v>40405.16396716363</v>
      </c>
      <c r="B925" s="54">
        <v>101.16278512999999</v>
      </c>
      <c r="C925" s="54">
        <v>8711.381006750935</v>
      </c>
      <c r="D925" s="55">
        <v>122.0</v>
      </c>
      <c r="E925" s="56">
        <v>-0.6</v>
      </c>
      <c r="F925" s="55">
        <v>0.8</v>
      </c>
      <c r="G925" s="55">
        <v>0.51</v>
      </c>
      <c r="H925" s="55">
        <v>33.0</v>
      </c>
      <c r="I925" s="57"/>
      <c r="J925" s="55">
        <f>('Data Exhibit-2'!$D925+'Data Exhibit-2'!$D925*'Data Exhibit-2'!$E925)*'Data Exhibit-2'!$G925</f>
        <v>24.888</v>
      </c>
      <c r="K925" s="55">
        <f>MAX(0,('Data Exhibit-2'!$B925*J925-'Data Exhibit-2'!$C925)/'Data Exhibit-2'!$B925)</f>
        <v>0</v>
      </c>
      <c r="L925" s="55">
        <f>MAX(0,'Data Exhibit-2'!$C925-'Data Exhibit-2'!$B925*'Data Exhibit-2'!$J925)</f>
        <v>6193.64161</v>
      </c>
      <c r="M925" s="54">
        <f>'Data Exhibit-2'!$L925/'Data Exhibit-2'!$B925</f>
        <v>61.22450665</v>
      </c>
      <c r="N925" s="55">
        <f>IF(AND(('Data Exhibit-2'!$M925&gt;0),('Data Exhibit-2'!$H925&lt;30)),1,0)</f>
        <v>0</v>
      </c>
      <c r="O925" s="55">
        <f>'Data Exhibit-2'!$N925*'Data Exhibit-2'!$L925</f>
        <v>0</v>
      </c>
    </row>
    <row r="926" ht="12.0" customHeight="1">
      <c r="A926" s="53">
        <v>70111.06583332566</v>
      </c>
      <c r="B926" s="54">
        <v>11.30857</v>
      </c>
      <c r="C926" s="54">
        <v>752.7093555314669</v>
      </c>
      <c r="D926" s="55">
        <v>154.0</v>
      </c>
      <c r="E926" s="56">
        <v>-0.2</v>
      </c>
      <c r="F926" s="55">
        <v>1.0</v>
      </c>
      <c r="G926" s="55">
        <v>1.1</v>
      </c>
      <c r="H926" s="55">
        <v>8.0</v>
      </c>
      <c r="I926" s="57"/>
      <c r="J926" s="55">
        <f>('Data Exhibit-2'!$D926+'Data Exhibit-2'!$D926*'Data Exhibit-2'!$E926)*'Data Exhibit-2'!$G926</f>
        <v>135.52</v>
      </c>
      <c r="K926" s="55">
        <f>MAX(0,('Data Exhibit-2'!$B926*J926-'Data Exhibit-2'!$C926)/'Data Exhibit-2'!$B926)</f>
        <v>68.95903292</v>
      </c>
      <c r="L926" s="55">
        <f>MAX(0,'Data Exhibit-2'!$C926-'Data Exhibit-2'!$B926*'Data Exhibit-2'!$J926)</f>
        <v>0</v>
      </c>
      <c r="M926" s="54">
        <f>'Data Exhibit-2'!$L926/'Data Exhibit-2'!$B926</f>
        <v>0</v>
      </c>
      <c r="N926" s="55">
        <f>IF(AND(('Data Exhibit-2'!$M926&gt;0),('Data Exhibit-2'!$H926&lt;30)),1,0)</f>
        <v>0</v>
      </c>
      <c r="O926" s="55">
        <f>'Data Exhibit-2'!$N926*'Data Exhibit-2'!$L926</f>
        <v>0</v>
      </c>
    </row>
    <row r="927" ht="12.0" customHeight="1">
      <c r="A927" s="53">
        <v>27049.09814758545</v>
      </c>
      <c r="B927" s="54">
        <v>9.426459999999999</v>
      </c>
      <c r="C927" s="54">
        <v>1411.3345243175102</v>
      </c>
      <c r="D927" s="55">
        <v>252.0</v>
      </c>
      <c r="E927" s="56">
        <v>0.4</v>
      </c>
      <c r="F927" s="55">
        <v>0.78</v>
      </c>
      <c r="G927" s="55">
        <v>1.05</v>
      </c>
      <c r="H927" s="55">
        <v>16.0</v>
      </c>
      <c r="I927" s="57"/>
      <c r="J927" s="55">
        <f>('Data Exhibit-2'!$D927+'Data Exhibit-2'!$D927*'Data Exhibit-2'!$E927)*'Data Exhibit-2'!$G927</f>
        <v>370.44</v>
      </c>
      <c r="K927" s="55">
        <f>MAX(0,('Data Exhibit-2'!$B927*J927-'Data Exhibit-2'!$C927)/'Data Exhibit-2'!$B927)</f>
        <v>220.7194767</v>
      </c>
      <c r="L927" s="55">
        <f>MAX(0,'Data Exhibit-2'!$C927-'Data Exhibit-2'!$B927*'Data Exhibit-2'!$J927)</f>
        <v>0</v>
      </c>
      <c r="M927" s="54">
        <f>'Data Exhibit-2'!$L927/'Data Exhibit-2'!$B927</f>
        <v>0</v>
      </c>
      <c r="N927" s="55">
        <f>IF(AND(('Data Exhibit-2'!$M927&gt;0),('Data Exhibit-2'!$H927&lt;30)),1,0)</f>
        <v>0</v>
      </c>
      <c r="O927" s="55">
        <f>'Data Exhibit-2'!$N927*'Data Exhibit-2'!$L927</f>
        <v>0</v>
      </c>
    </row>
    <row r="928" ht="12.0" customHeight="1">
      <c r="A928" s="53">
        <v>87621.46342415249</v>
      </c>
      <c r="B928" s="54">
        <v>11.07164774</v>
      </c>
      <c r="C928" s="54">
        <v>149.58670436110714</v>
      </c>
      <c r="D928" s="55">
        <v>138.0</v>
      </c>
      <c r="E928" s="56">
        <v>0.2</v>
      </c>
      <c r="F928" s="55">
        <v>0.9</v>
      </c>
      <c r="G928" s="55">
        <v>0.75</v>
      </c>
      <c r="H928" s="55">
        <v>3.0</v>
      </c>
      <c r="I928" s="57"/>
      <c r="J928" s="55">
        <f>('Data Exhibit-2'!$D928+'Data Exhibit-2'!$D928*'Data Exhibit-2'!$E928)*'Data Exhibit-2'!$G928</f>
        <v>124.2</v>
      </c>
      <c r="K928" s="55">
        <f>MAX(0,('Data Exhibit-2'!$B928*J928-'Data Exhibit-2'!$C928)/'Data Exhibit-2'!$B928)</f>
        <v>110.6892103</v>
      </c>
      <c r="L928" s="55">
        <f>MAX(0,'Data Exhibit-2'!$C928-'Data Exhibit-2'!$B928*'Data Exhibit-2'!$J928)</f>
        <v>0</v>
      </c>
      <c r="M928" s="54">
        <f>'Data Exhibit-2'!$L928/'Data Exhibit-2'!$B928</f>
        <v>0</v>
      </c>
      <c r="N928" s="55">
        <f>IF(AND(('Data Exhibit-2'!$M928&gt;0),('Data Exhibit-2'!$H928&lt;30)),1,0)</f>
        <v>0</v>
      </c>
      <c r="O928" s="55">
        <f>'Data Exhibit-2'!$N928*'Data Exhibit-2'!$L928</f>
        <v>0</v>
      </c>
    </row>
    <row r="929" ht="12.0" customHeight="1">
      <c r="A929" s="53">
        <v>14288.30802860449</v>
      </c>
      <c r="B929" s="54">
        <v>17.565384759999997</v>
      </c>
      <c r="C929" s="54">
        <v>303.8896267907235</v>
      </c>
      <c r="D929" s="55">
        <v>106.0</v>
      </c>
      <c r="E929" s="56">
        <v>0.4</v>
      </c>
      <c r="F929" s="55">
        <v>1.0</v>
      </c>
      <c r="G929" s="55">
        <v>0.65</v>
      </c>
      <c r="H929" s="55">
        <v>6.0</v>
      </c>
      <c r="I929" s="57"/>
      <c r="J929" s="55">
        <f>('Data Exhibit-2'!$D929+'Data Exhibit-2'!$D929*'Data Exhibit-2'!$E929)*'Data Exhibit-2'!$G929</f>
        <v>96.46</v>
      </c>
      <c r="K929" s="55">
        <f>MAX(0,('Data Exhibit-2'!$B929*J929-'Data Exhibit-2'!$C929)/'Data Exhibit-2'!$B929)</f>
        <v>79.15951778</v>
      </c>
      <c r="L929" s="55">
        <f>MAX(0,'Data Exhibit-2'!$C929-'Data Exhibit-2'!$B929*'Data Exhibit-2'!$J929)</f>
        <v>0</v>
      </c>
      <c r="M929" s="54">
        <f>'Data Exhibit-2'!$L929/'Data Exhibit-2'!$B929</f>
        <v>0</v>
      </c>
      <c r="N929" s="55">
        <f>IF(AND(('Data Exhibit-2'!$M929&gt;0),('Data Exhibit-2'!$H929&lt;30)),1,0)</f>
        <v>0</v>
      </c>
      <c r="O929" s="55">
        <f>'Data Exhibit-2'!$N929*'Data Exhibit-2'!$L929</f>
        <v>0</v>
      </c>
    </row>
    <row r="930" ht="12.0" customHeight="1">
      <c r="A930" s="53">
        <v>16751.60478884509</v>
      </c>
      <c r="B930" s="54">
        <v>78.65624715</v>
      </c>
      <c r="C930" s="54">
        <v>32762.449683220275</v>
      </c>
      <c r="D930" s="55">
        <v>292.0</v>
      </c>
      <c r="E930" s="56">
        <v>0.2</v>
      </c>
      <c r="F930" s="55">
        <v>1.0</v>
      </c>
      <c r="G930" s="55">
        <v>1.15</v>
      </c>
      <c r="H930" s="55">
        <v>32.0</v>
      </c>
      <c r="I930" s="57"/>
      <c r="J930" s="55">
        <f>('Data Exhibit-2'!$D930+'Data Exhibit-2'!$D930*'Data Exhibit-2'!$E930)*'Data Exhibit-2'!$G930</f>
        <v>402.96</v>
      </c>
      <c r="K930" s="55">
        <f>MAX(0,('Data Exhibit-2'!$B930*J930-'Data Exhibit-2'!$C930)/'Data Exhibit-2'!$B930)</f>
        <v>0</v>
      </c>
      <c r="L930" s="55">
        <f>MAX(0,'Data Exhibit-2'!$C930-'Data Exhibit-2'!$B930*'Data Exhibit-2'!$J930)</f>
        <v>1067.128332</v>
      </c>
      <c r="M930" s="54">
        <f>'Data Exhibit-2'!$L930/'Data Exhibit-2'!$B930</f>
        <v>13.56698762</v>
      </c>
      <c r="N930" s="55">
        <f>IF(AND(('Data Exhibit-2'!$M930&gt;0),('Data Exhibit-2'!$H930&lt;30)),1,0)</f>
        <v>0</v>
      </c>
      <c r="O930" s="55">
        <f>'Data Exhibit-2'!$N930*'Data Exhibit-2'!$L930</f>
        <v>0</v>
      </c>
    </row>
    <row r="931" ht="12.0" customHeight="1">
      <c r="A931" s="53">
        <v>65233.03504150226</v>
      </c>
      <c r="B931" s="54">
        <v>304.84380138999995</v>
      </c>
      <c r="C931" s="54">
        <v>62186.84020363325</v>
      </c>
      <c r="D931" s="55">
        <v>114.0</v>
      </c>
      <c r="E931" s="56">
        <v>0.2</v>
      </c>
      <c r="F931" s="55">
        <v>0.93</v>
      </c>
      <c r="G931" s="55">
        <v>1.41</v>
      </c>
      <c r="H931" s="55">
        <v>33.0</v>
      </c>
      <c r="I931" s="57"/>
      <c r="J931" s="55">
        <f>('Data Exhibit-2'!$D931+'Data Exhibit-2'!$D931*'Data Exhibit-2'!$E931)*'Data Exhibit-2'!$G931</f>
        <v>192.888</v>
      </c>
      <c r="K931" s="55">
        <f>MAX(0,('Data Exhibit-2'!$B931*J931-'Data Exhibit-2'!$C931)/'Data Exhibit-2'!$B931)</f>
        <v>0</v>
      </c>
      <c r="L931" s="55">
        <f>MAX(0,'Data Exhibit-2'!$C931-'Data Exhibit-2'!$B931*'Data Exhibit-2'!$J931)</f>
        <v>3386.129041</v>
      </c>
      <c r="M931" s="54">
        <f>'Data Exhibit-2'!$L931/'Data Exhibit-2'!$B931</f>
        <v>11.107751</v>
      </c>
      <c r="N931" s="55">
        <f>IF(AND(('Data Exhibit-2'!$M931&gt;0),('Data Exhibit-2'!$H931&lt;30)),1,0)</f>
        <v>0</v>
      </c>
      <c r="O931" s="55">
        <f>'Data Exhibit-2'!$N931*'Data Exhibit-2'!$L931</f>
        <v>0</v>
      </c>
    </row>
    <row r="932" ht="12.0" customHeight="1">
      <c r="A932" s="53">
        <v>84810.90015802623</v>
      </c>
      <c r="B932" s="54">
        <v>18.97349888</v>
      </c>
      <c r="C932" s="54">
        <v>1275.5051635277953</v>
      </c>
      <c r="D932" s="55">
        <v>90.0</v>
      </c>
      <c r="E932" s="56">
        <v>-0.6</v>
      </c>
      <c r="F932" s="55">
        <v>1.0</v>
      </c>
      <c r="G932" s="55">
        <v>0.73</v>
      </c>
      <c r="H932" s="55">
        <v>21.0</v>
      </c>
      <c r="I932" s="57"/>
      <c r="J932" s="55">
        <f>('Data Exhibit-2'!$D932+'Data Exhibit-2'!$D932*'Data Exhibit-2'!$E932)*'Data Exhibit-2'!$G932</f>
        <v>26.28</v>
      </c>
      <c r="K932" s="55">
        <f>MAX(0,('Data Exhibit-2'!$B932*J932-'Data Exhibit-2'!$C932)/'Data Exhibit-2'!$B932)</f>
        <v>0</v>
      </c>
      <c r="L932" s="55">
        <f>MAX(0,'Data Exhibit-2'!$C932-'Data Exhibit-2'!$B932*'Data Exhibit-2'!$J932)</f>
        <v>776.881613</v>
      </c>
      <c r="M932" s="54">
        <f>'Data Exhibit-2'!$L932/'Data Exhibit-2'!$B932</f>
        <v>40.94561672</v>
      </c>
      <c r="N932" s="55">
        <f>IF(AND(('Data Exhibit-2'!$M932&gt;0),('Data Exhibit-2'!$H932&lt;30)),1,0)</f>
        <v>1</v>
      </c>
      <c r="O932" s="55">
        <f>'Data Exhibit-2'!$N932*'Data Exhibit-2'!$L932</f>
        <v>776.881613</v>
      </c>
    </row>
    <row r="933" ht="12.0" customHeight="1">
      <c r="A933" s="53">
        <v>89414.43547755622</v>
      </c>
      <c r="B933" s="54">
        <v>14.24144477</v>
      </c>
      <c r="C933" s="54">
        <v>2416.65492444142</v>
      </c>
      <c r="D933" s="55">
        <v>186.0</v>
      </c>
      <c r="E933" s="56">
        <v>-0.6</v>
      </c>
      <c r="F933" s="55">
        <v>0.8</v>
      </c>
      <c r="G933" s="55">
        <v>1.4</v>
      </c>
      <c r="H933" s="55">
        <v>16.0</v>
      </c>
      <c r="I933" s="57"/>
      <c r="J933" s="55">
        <f>('Data Exhibit-2'!$D933+'Data Exhibit-2'!$D933*'Data Exhibit-2'!$E933)*'Data Exhibit-2'!$G933</f>
        <v>104.16</v>
      </c>
      <c r="K933" s="55">
        <f>MAX(0,('Data Exhibit-2'!$B933*J933-'Data Exhibit-2'!$C933)/'Data Exhibit-2'!$B933)</f>
        <v>0</v>
      </c>
      <c r="L933" s="55">
        <f>MAX(0,'Data Exhibit-2'!$C933-'Data Exhibit-2'!$B933*'Data Exhibit-2'!$J933)</f>
        <v>933.2660372</v>
      </c>
      <c r="M933" s="54">
        <f>'Data Exhibit-2'!$L933/'Data Exhibit-2'!$B933</f>
        <v>65.53169656</v>
      </c>
      <c r="N933" s="55">
        <f>IF(AND(('Data Exhibit-2'!$M933&gt;0),('Data Exhibit-2'!$H933&lt;30)),1,0)</f>
        <v>1</v>
      </c>
      <c r="O933" s="55">
        <f>'Data Exhibit-2'!$N933*'Data Exhibit-2'!$L933</f>
        <v>933.2660372</v>
      </c>
    </row>
    <row r="934" ht="12.0" customHeight="1">
      <c r="A934" s="53">
        <v>69878.49920572179</v>
      </c>
      <c r="B934" s="54">
        <v>6.889889999999999</v>
      </c>
      <c r="C934" s="54">
        <v>263.41502685414423</v>
      </c>
      <c r="D934" s="55">
        <v>82.0</v>
      </c>
      <c r="E934" s="56">
        <v>0.5</v>
      </c>
      <c r="F934" s="55">
        <v>0.85</v>
      </c>
      <c r="G934" s="55">
        <v>1.36</v>
      </c>
      <c r="H934" s="55">
        <v>8.0</v>
      </c>
      <c r="I934" s="57"/>
      <c r="J934" s="55">
        <f>('Data Exhibit-2'!$D934+'Data Exhibit-2'!$D934*'Data Exhibit-2'!$E934)*'Data Exhibit-2'!$G934</f>
        <v>167.28</v>
      </c>
      <c r="K934" s="55">
        <f>MAX(0,('Data Exhibit-2'!$B934*J934-'Data Exhibit-2'!$C934)/'Data Exhibit-2'!$B934)</f>
        <v>129.0478908</v>
      </c>
      <c r="L934" s="55">
        <f>MAX(0,'Data Exhibit-2'!$C934-'Data Exhibit-2'!$B934*'Data Exhibit-2'!$J934)</f>
        <v>0</v>
      </c>
      <c r="M934" s="54">
        <f>'Data Exhibit-2'!$L934/'Data Exhibit-2'!$B934</f>
        <v>0</v>
      </c>
      <c r="N934" s="55">
        <f>IF(AND(('Data Exhibit-2'!$M934&gt;0),('Data Exhibit-2'!$H934&lt;30)),1,0)</f>
        <v>0</v>
      </c>
      <c r="O934" s="55">
        <f>'Data Exhibit-2'!$N934*'Data Exhibit-2'!$L934</f>
        <v>0</v>
      </c>
    </row>
    <row r="935" ht="12.0" customHeight="1">
      <c r="A935" s="53">
        <v>89405.8070263085</v>
      </c>
      <c r="B935" s="54">
        <v>12.09891</v>
      </c>
      <c r="C935" s="54">
        <v>428.24421888003764</v>
      </c>
      <c r="D935" s="55">
        <v>74.0</v>
      </c>
      <c r="E935" s="56">
        <v>0.8</v>
      </c>
      <c r="F935" s="55">
        <v>0.9</v>
      </c>
      <c r="G935" s="55">
        <v>1.47</v>
      </c>
      <c r="H935" s="55">
        <v>8.0</v>
      </c>
      <c r="I935" s="57"/>
      <c r="J935" s="55">
        <f>('Data Exhibit-2'!$D935+'Data Exhibit-2'!$D935*'Data Exhibit-2'!$E935)*'Data Exhibit-2'!$G935</f>
        <v>195.804</v>
      </c>
      <c r="K935" s="55">
        <f>MAX(0,('Data Exhibit-2'!$B935*J935-'Data Exhibit-2'!$C935)/'Data Exhibit-2'!$B935)</f>
        <v>160.4087273</v>
      </c>
      <c r="L935" s="55">
        <f>MAX(0,'Data Exhibit-2'!$C935-'Data Exhibit-2'!$B935*'Data Exhibit-2'!$J935)</f>
        <v>0</v>
      </c>
      <c r="M935" s="54">
        <f>'Data Exhibit-2'!$L935/'Data Exhibit-2'!$B935</f>
        <v>0</v>
      </c>
      <c r="N935" s="55">
        <f>IF(AND(('Data Exhibit-2'!$M935&gt;0),('Data Exhibit-2'!$H935&lt;30)),1,0)</f>
        <v>0</v>
      </c>
      <c r="O935" s="55">
        <f>'Data Exhibit-2'!$N935*'Data Exhibit-2'!$L935</f>
        <v>0</v>
      </c>
    </row>
    <row r="936" ht="12.0" customHeight="1">
      <c r="A936" s="53">
        <v>91086.65585009407</v>
      </c>
      <c r="B936" s="54">
        <v>59.320485739999995</v>
      </c>
      <c r="C936" s="54">
        <v>2851.3109635167843</v>
      </c>
      <c r="D936" s="55">
        <v>114.0</v>
      </c>
      <c r="E936" s="56">
        <v>0.5</v>
      </c>
      <c r="F936" s="55">
        <v>1.0</v>
      </c>
      <c r="G936" s="55">
        <v>0.67</v>
      </c>
      <c r="H936" s="55">
        <v>16.0</v>
      </c>
      <c r="I936" s="57"/>
      <c r="J936" s="55">
        <f>('Data Exhibit-2'!$D936+'Data Exhibit-2'!$D936*'Data Exhibit-2'!$E936)*'Data Exhibit-2'!$G936</f>
        <v>114.57</v>
      </c>
      <c r="K936" s="55">
        <f>MAX(0,('Data Exhibit-2'!$B936*J936-'Data Exhibit-2'!$C936)/'Data Exhibit-2'!$B936)</f>
        <v>66.50378935</v>
      </c>
      <c r="L936" s="55">
        <f>MAX(0,'Data Exhibit-2'!$C936-'Data Exhibit-2'!$B936*'Data Exhibit-2'!$J936)</f>
        <v>0</v>
      </c>
      <c r="M936" s="54">
        <f>'Data Exhibit-2'!$L936/'Data Exhibit-2'!$B936</f>
        <v>0</v>
      </c>
      <c r="N936" s="55">
        <f>IF(AND(('Data Exhibit-2'!$M936&gt;0),('Data Exhibit-2'!$H936&lt;30)),1,0)</f>
        <v>0</v>
      </c>
      <c r="O936" s="55">
        <f>'Data Exhibit-2'!$N936*'Data Exhibit-2'!$L936</f>
        <v>0</v>
      </c>
    </row>
    <row r="937" ht="12.0" customHeight="1">
      <c r="A937" s="53">
        <v>12419.573955987662</v>
      </c>
      <c r="B937" s="54">
        <v>8.108031839999999</v>
      </c>
      <c r="C937" s="54">
        <v>755.2730435749697</v>
      </c>
      <c r="D937" s="55">
        <v>138.0</v>
      </c>
      <c r="E937" s="56">
        <v>0.2</v>
      </c>
      <c r="F937" s="55">
        <v>1.0</v>
      </c>
      <c r="G937" s="55">
        <v>0.58</v>
      </c>
      <c r="H937" s="55">
        <v>21.0</v>
      </c>
      <c r="I937" s="57"/>
      <c r="J937" s="55">
        <f>('Data Exhibit-2'!$D937+'Data Exhibit-2'!$D937*'Data Exhibit-2'!$E937)*'Data Exhibit-2'!$G937</f>
        <v>96.048</v>
      </c>
      <c r="K937" s="55">
        <f>MAX(0,('Data Exhibit-2'!$B937*J937-'Data Exhibit-2'!$C937)/'Data Exhibit-2'!$B937)</f>
        <v>2.896781741</v>
      </c>
      <c r="L937" s="55">
        <f>MAX(0,'Data Exhibit-2'!$C937-'Data Exhibit-2'!$B937*'Data Exhibit-2'!$J937)</f>
        <v>0</v>
      </c>
      <c r="M937" s="54">
        <f>'Data Exhibit-2'!$L937/'Data Exhibit-2'!$B937</f>
        <v>0</v>
      </c>
      <c r="N937" s="55">
        <f>IF(AND(('Data Exhibit-2'!$M937&gt;0),('Data Exhibit-2'!$H937&lt;30)),1,0)</f>
        <v>0</v>
      </c>
      <c r="O937" s="55">
        <f>'Data Exhibit-2'!$N937*'Data Exhibit-2'!$L937</f>
        <v>0</v>
      </c>
    </row>
    <row r="938" ht="12.0" customHeight="1">
      <c r="A938" s="53">
        <v>31126.681063138316</v>
      </c>
      <c r="B938" s="54">
        <v>12.88839</v>
      </c>
      <c r="C938" s="54">
        <v>535.5908871215468</v>
      </c>
      <c r="D938" s="55">
        <v>98.0</v>
      </c>
      <c r="E938" s="56">
        <v>-0.2</v>
      </c>
      <c r="F938" s="55">
        <v>1.0</v>
      </c>
      <c r="G938" s="55">
        <v>0.61</v>
      </c>
      <c r="H938" s="55">
        <v>16.0</v>
      </c>
      <c r="I938" s="57"/>
      <c r="J938" s="55">
        <f>('Data Exhibit-2'!$D938+'Data Exhibit-2'!$D938*'Data Exhibit-2'!$E938)*'Data Exhibit-2'!$G938</f>
        <v>47.824</v>
      </c>
      <c r="K938" s="55">
        <f>MAX(0,('Data Exhibit-2'!$B938*J938-'Data Exhibit-2'!$C938)/'Data Exhibit-2'!$B938)</f>
        <v>6.267926113</v>
      </c>
      <c r="L938" s="55">
        <f>MAX(0,'Data Exhibit-2'!$C938-'Data Exhibit-2'!$B938*'Data Exhibit-2'!$J938)</f>
        <v>0</v>
      </c>
      <c r="M938" s="54">
        <f>'Data Exhibit-2'!$L938/'Data Exhibit-2'!$B938</f>
        <v>0</v>
      </c>
      <c r="N938" s="55">
        <f>IF(AND(('Data Exhibit-2'!$M938&gt;0),('Data Exhibit-2'!$H938&lt;30)),1,0)</f>
        <v>0</v>
      </c>
      <c r="O938" s="55">
        <f>'Data Exhibit-2'!$N938*'Data Exhibit-2'!$L938</f>
        <v>0</v>
      </c>
    </row>
    <row r="939" ht="12.0" customHeight="1">
      <c r="A939" s="53">
        <v>13256.119310568549</v>
      </c>
      <c r="B939" s="54">
        <v>13.263779999999999</v>
      </c>
      <c r="C939" s="54">
        <v>2221.1566409823995</v>
      </c>
      <c r="D939" s="55">
        <v>138.0</v>
      </c>
      <c r="E939" s="56">
        <v>0.8</v>
      </c>
      <c r="F939" s="55">
        <v>1.0</v>
      </c>
      <c r="G939" s="55">
        <v>1.9</v>
      </c>
      <c r="H939" s="55">
        <v>16.0</v>
      </c>
      <c r="I939" s="57"/>
      <c r="J939" s="55">
        <f>('Data Exhibit-2'!$D939+'Data Exhibit-2'!$D939*'Data Exhibit-2'!$E939)*'Data Exhibit-2'!$G939</f>
        <v>471.96</v>
      </c>
      <c r="K939" s="55">
        <f>MAX(0,('Data Exhibit-2'!$B939*J939-'Data Exhibit-2'!$C939)/'Data Exhibit-2'!$B939)</f>
        <v>304.4996952</v>
      </c>
      <c r="L939" s="55">
        <f>MAX(0,'Data Exhibit-2'!$C939-'Data Exhibit-2'!$B939*'Data Exhibit-2'!$J939)</f>
        <v>0</v>
      </c>
      <c r="M939" s="54">
        <f>'Data Exhibit-2'!$L939/'Data Exhibit-2'!$B939</f>
        <v>0</v>
      </c>
      <c r="N939" s="55">
        <f>IF(AND(('Data Exhibit-2'!$M939&gt;0),('Data Exhibit-2'!$H939&lt;30)),1,0)</f>
        <v>0</v>
      </c>
      <c r="O939" s="55">
        <f>'Data Exhibit-2'!$N939*'Data Exhibit-2'!$L939</f>
        <v>0</v>
      </c>
    </row>
    <row r="940" ht="12.0" customHeight="1">
      <c r="A940" s="53">
        <v>51079.91693526425</v>
      </c>
      <c r="B940" s="54">
        <v>12.18107698</v>
      </c>
      <c r="C940" s="54">
        <v>991.0570750002519</v>
      </c>
      <c r="D940" s="55">
        <v>170.0</v>
      </c>
      <c r="E940" s="56">
        <v>0.4</v>
      </c>
      <c r="F940" s="55">
        <v>1.0</v>
      </c>
      <c r="G940" s="55">
        <v>0.44</v>
      </c>
      <c r="H940" s="55">
        <v>29.0</v>
      </c>
      <c r="I940" s="57"/>
      <c r="J940" s="55">
        <f>('Data Exhibit-2'!$D940+'Data Exhibit-2'!$D940*'Data Exhibit-2'!$E940)*'Data Exhibit-2'!$G940</f>
        <v>104.72</v>
      </c>
      <c r="K940" s="55">
        <f>MAX(0,('Data Exhibit-2'!$B940*J940-'Data Exhibit-2'!$C940)/'Data Exhibit-2'!$B940)</f>
        <v>23.3596181</v>
      </c>
      <c r="L940" s="55">
        <f>MAX(0,'Data Exhibit-2'!$C940-'Data Exhibit-2'!$B940*'Data Exhibit-2'!$J940)</f>
        <v>0</v>
      </c>
      <c r="M940" s="54">
        <f>'Data Exhibit-2'!$L940/'Data Exhibit-2'!$B940</f>
        <v>0</v>
      </c>
      <c r="N940" s="55">
        <f>IF(AND(('Data Exhibit-2'!$M940&gt;0),('Data Exhibit-2'!$H940&lt;30)),1,0)</f>
        <v>0</v>
      </c>
      <c r="O940" s="55">
        <f>'Data Exhibit-2'!$N940*'Data Exhibit-2'!$L940</f>
        <v>0</v>
      </c>
    </row>
    <row r="941" ht="12.0" customHeight="1">
      <c r="A941" s="53">
        <v>69483.66359043538</v>
      </c>
      <c r="B941" s="54">
        <v>22.188</v>
      </c>
      <c r="C941" s="54">
        <v>1412.6041041493336</v>
      </c>
      <c r="D941" s="55">
        <v>74.0</v>
      </c>
      <c r="E941" s="56">
        <v>1.2</v>
      </c>
      <c r="F941" s="55">
        <v>1.0</v>
      </c>
      <c r="G941" s="55">
        <v>1.14</v>
      </c>
      <c r="H941" s="55">
        <v>16.0</v>
      </c>
      <c r="I941" s="57"/>
      <c r="J941" s="55">
        <f>('Data Exhibit-2'!$D941+'Data Exhibit-2'!$D941*'Data Exhibit-2'!$E941)*'Data Exhibit-2'!$G941</f>
        <v>185.592</v>
      </c>
      <c r="K941" s="55">
        <f>MAX(0,('Data Exhibit-2'!$B941*J941-'Data Exhibit-2'!$C941)/'Data Exhibit-2'!$B941)</f>
        <v>121.9267709</v>
      </c>
      <c r="L941" s="55">
        <f>MAX(0,'Data Exhibit-2'!$C941-'Data Exhibit-2'!$B941*'Data Exhibit-2'!$J941)</f>
        <v>0</v>
      </c>
      <c r="M941" s="54">
        <f>'Data Exhibit-2'!$L941/'Data Exhibit-2'!$B941</f>
        <v>0</v>
      </c>
      <c r="N941" s="55">
        <f>IF(AND(('Data Exhibit-2'!$M941&gt;0),('Data Exhibit-2'!$H941&lt;30)),1,0)</f>
        <v>0</v>
      </c>
      <c r="O941" s="55">
        <f>'Data Exhibit-2'!$N941*'Data Exhibit-2'!$L941</f>
        <v>0</v>
      </c>
    </row>
    <row r="942" ht="12.0" customHeight="1">
      <c r="A942" s="53">
        <v>63145.95993515403</v>
      </c>
      <c r="B942" s="54">
        <v>22.381030439999996</v>
      </c>
      <c r="C942" s="54">
        <v>1431.2924443176994</v>
      </c>
      <c r="D942" s="55">
        <v>114.0</v>
      </c>
      <c r="E942" s="56">
        <v>-0.7</v>
      </c>
      <c r="F942" s="55">
        <v>1.0</v>
      </c>
      <c r="G942" s="55">
        <v>0.57</v>
      </c>
      <c r="H942" s="55">
        <v>29.0</v>
      </c>
      <c r="I942" s="57"/>
      <c r="J942" s="55">
        <f>('Data Exhibit-2'!$D942+'Data Exhibit-2'!$D942*'Data Exhibit-2'!$E942)*'Data Exhibit-2'!$G942</f>
        <v>19.494</v>
      </c>
      <c r="K942" s="55">
        <f>MAX(0,('Data Exhibit-2'!$B942*J942-'Data Exhibit-2'!$C942)/'Data Exhibit-2'!$B942)</f>
        <v>0</v>
      </c>
      <c r="L942" s="55">
        <f>MAX(0,'Data Exhibit-2'!$C942-'Data Exhibit-2'!$B942*'Data Exhibit-2'!$J942)</f>
        <v>994.9966369</v>
      </c>
      <c r="M942" s="54">
        <f>'Data Exhibit-2'!$L942/'Data Exhibit-2'!$B942</f>
        <v>44.45714149</v>
      </c>
      <c r="N942" s="55">
        <f>IF(AND(('Data Exhibit-2'!$M942&gt;0),('Data Exhibit-2'!$H942&lt;30)),1,0)</f>
        <v>1</v>
      </c>
      <c r="O942" s="55">
        <f>'Data Exhibit-2'!$N942*'Data Exhibit-2'!$L942</f>
        <v>994.9966369</v>
      </c>
    </row>
    <row r="943" ht="12.0" customHeight="1">
      <c r="A943" s="53">
        <v>36370.45264707105</v>
      </c>
      <c r="B943" s="54">
        <v>10.38579</v>
      </c>
      <c r="C943" s="54">
        <v>1234.5362093891229</v>
      </c>
      <c r="D943" s="55">
        <v>170.0</v>
      </c>
      <c r="E943" s="56">
        <v>1.2</v>
      </c>
      <c r="F943" s="55">
        <v>0.92</v>
      </c>
      <c r="G943" s="55">
        <v>0.86</v>
      </c>
      <c r="H943" s="55">
        <v>16.0</v>
      </c>
      <c r="I943" s="57"/>
      <c r="J943" s="55">
        <f>('Data Exhibit-2'!$D943+'Data Exhibit-2'!$D943*'Data Exhibit-2'!$E943)*'Data Exhibit-2'!$G943</f>
        <v>321.64</v>
      </c>
      <c r="K943" s="55">
        <f>MAX(0,('Data Exhibit-2'!$B943*J943-'Data Exhibit-2'!$C943)/'Data Exhibit-2'!$B943)</f>
        <v>202.7721807</v>
      </c>
      <c r="L943" s="55">
        <f>MAX(0,'Data Exhibit-2'!$C943-'Data Exhibit-2'!$B943*'Data Exhibit-2'!$J943)</f>
        <v>0</v>
      </c>
      <c r="M943" s="54">
        <f>'Data Exhibit-2'!$L943/'Data Exhibit-2'!$B943</f>
        <v>0</v>
      </c>
      <c r="N943" s="55">
        <f>IF(AND(('Data Exhibit-2'!$M943&gt;0),('Data Exhibit-2'!$H943&lt;30)),1,0)</f>
        <v>0</v>
      </c>
      <c r="O943" s="55">
        <f>'Data Exhibit-2'!$N943*'Data Exhibit-2'!$L943</f>
        <v>0</v>
      </c>
    </row>
    <row r="944" ht="12.0" customHeight="1">
      <c r="A944" s="53">
        <v>54527.61791113686</v>
      </c>
      <c r="B944" s="54">
        <v>7.44932</v>
      </c>
      <c r="C944" s="54">
        <v>308.38473722189485</v>
      </c>
      <c r="D944" s="55">
        <v>98.0</v>
      </c>
      <c r="E944" s="56">
        <v>-0.1</v>
      </c>
      <c r="F944" s="55">
        <v>0.96</v>
      </c>
      <c r="G944" s="55">
        <v>0.86</v>
      </c>
      <c r="H944" s="55">
        <v>11.0</v>
      </c>
      <c r="I944" s="57"/>
      <c r="J944" s="55">
        <f>('Data Exhibit-2'!$D944+'Data Exhibit-2'!$D944*'Data Exhibit-2'!$E944)*'Data Exhibit-2'!$G944</f>
        <v>75.852</v>
      </c>
      <c r="K944" s="55">
        <f>MAX(0,('Data Exhibit-2'!$B944*J944-'Data Exhibit-2'!$C944)/'Data Exhibit-2'!$B944)</f>
        <v>34.45429696</v>
      </c>
      <c r="L944" s="55">
        <f>MAX(0,'Data Exhibit-2'!$C944-'Data Exhibit-2'!$B944*'Data Exhibit-2'!$J944)</f>
        <v>0</v>
      </c>
      <c r="M944" s="54">
        <f>'Data Exhibit-2'!$L944/'Data Exhibit-2'!$B944</f>
        <v>0</v>
      </c>
      <c r="N944" s="55">
        <f>IF(AND(('Data Exhibit-2'!$M944&gt;0),('Data Exhibit-2'!$H944&lt;30)),1,0)</f>
        <v>0</v>
      </c>
      <c r="O944" s="55">
        <f>'Data Exhibit-2'!$N944*'Data Exhibit-2'!$L944</f>
        <v>0</v>
      </c>
    </row>
    <row r="945" ht="12.0" customHeight="1">
      <c r="A945" s="53">
        <v>14287.912513230072</v>
      </c>
      <c r="B945" s="54">
        <v>5.07520701</v>
      </c>
      <c r="C945" s="54">
        <v>68.24836878824911</v>
      </c>
      <c r="D945" s="55">
        <v>50.0</v>
      </c>
      <c r="E945" s="56">
        <v>0.4</v>
      </c>
      <c r="F945" s="55">
        <v>0.75</v>
      </c>
      <c r="G945" s="55">
        <v>1.17</v>
      </c>
      <c r="H945" s="55">
        <v>5.0</v>
      </c>
      <c r="I945" s="57"/>
      <c r="J945" s="55">
        <f>('Data Exhibit-2'!$D945+'Data Exhibit-2'!$D945*'Data Exhibit-2'!$E945)*'Data Exhibit-2'!$G945</f>
        <v>81.9</v>
      </c>
      <c r="K945" s="55">
        <f>MAX(0,('Data Exhibit-2'!$B945*J945-'Data Exhibit-2'!$C945)/'Data Exhibit-2'!$B945)</f>
        <v>68.45259408</v>
      </c>
      <c r="L945" s="55">
        <f>MAX(0,'Data Exhibit-2'!$C945-'Data Exhibit-2'!$B945*'Data Exhibit-2'!$J945)</f>
        <v>0</v>
      </c>
      <c r="M945" s="54">
        <f>'Data Exhibit-2'!$L945/'Data Exhibit-2'!$B945</f>
        <v>0</v>
      </c>
      <c r="N945" s="55">
        <f>IF(AND(('Data Exhibit-2'!$M945&gt;0),('Data Exhibit-2'!$H945&lt;30)),1,0)</f>
        <v>0</v>
      </c>
      <c r="O945" s="55">
        <f>'Data Exhibit-2'!$N945*'Data Exhibit-2'!$L945</f>
        <v>0</v>
      </c>
    </row>
    <row r="946" ht="12.0" customHeight="1">
      <c r="A946" s="53">
        <v>65229.239278828165</v>
      </c>
      <c r="B946" s="54">
        <v>67.58459898</v>
      </c>
      <c r="C946" s="54">
        <v>2531.9269516601717</v>
      </c>
      <c r="D946" s="55">
        <v>98.0</v>
      </c>
      <c r="E946" s="56">
        <v>0.2</v>
      </c>
      <c r="F946" s="55">
        <v>0.95</v>
      </c>
      <c r="G946" s="55">
        <v>0.89</v>
      </c>
      <c r="H946" s="55">
        <v>11.0</v>
      </c>
      <c r="I946" s="57"/>
      <c r="J946" s="55">
        <f>('Data Exhibit-2'!$D946+'Data Exhibit-2'!$D946*'Data Exhibit-2'!$E946)*'Data Exhibit-2'!$G946</f>
        <v>104.664</v>
      </c>
      <c r="K946" s="55">
        <f>MAX(0,('Data Exhibit-2'!$B946*J946-'Data Exhibit-2'!$C946)/'Data Exhibit-2'!$B946)</f>
        <v>67.20092424</v>
      </c>
      <c r="L946" s="55">
        <f>MAX(0,'Data Exhibit-2'!$C946-'Data Exhibit-2'!$B946*'Data Exhibit-2'!$J946)</f>
        <v>0</v>
      </c>
      <c r="M946" s="54">
        <f>'Data Exhibit-2'!$L946/'Data Exhibit-2'!$B946</f>
        <v>0</v>
      </c>
      <c r="N946" s="55">
        <f>IF(AND(('Data Exhibit-2'!$M946&gt;0),('Data Exhibit-2'!$H946&lt;30)),1,0)</f>
        <v>0</v>
      </c>
      <c r="O946" s="55">
        <f>'Data Exhibit-2'!$N946*'Data Exhibit-2'!$L946</f>
        <v>0</v>
      </c>
    </row>
    <row r="947" ht="12.0" customHeight="1">
      <c r="A947" s="53">
        <v>30492.922999412065</v>
      </c>
      <c r="B947" s="54">
        <v>9.52536</v>
      </c>
      <c r="C947" s="54">
        <v>219.3517266512</v>
      </c>
      <c r="D947" s="55">
        <v>130.0</v>
      </c>
      <c r="E947" s="56">
        <v>0.4</v>
      </c>
      <c r="F947" s="55">
        <v>1.0</v>
      </c>
      <c r="G947" s="55">
        <v>0.66</v>
      </c>
      <c r="H947" s="55">
        <v>6.0</v>
      </c>
      <c r="I947" s="57"/>
      <c r="J947" s="55">
        <f>('Data Exhibit-2'!$D947+'Data Exhibit-2'!$D947*'Data Exhibit-2'!$E947)*'Data Exhibit-2'!$G947</f>
        <v>120.12</v>
      </c>
      <c r="K947" s="55">
        <f>MAX(0,('Data Exhibit-2'!$B947*J947-'Data Exhibit-2'!$C947)/'Data Exhibit-2'!$B947)</f>
        <v>97.09181769</v>
      </c>
      <c r="L947" s="55">
        <f>MAX(0,'Data Exhibit-2'!$C947-'Data Exhibit-2'!$B947*'Data Exhibit-2'!$J947)</f>
        <v>0</v>
      </c>
      <c r="M947" s="54">
        <f>'Data Exhibit-2'!$L947/'Data Exhibit-2'!$B947</f>
        <v>0</v>
      </c>
      <c r="N947" s="55">
        <f>IF(AND(('Data Exhibit-2'!$M947&gt;0),('Data Exhibit-2'!$H947&lt;30)),1,0)</f>
        <v>0</v>
      </c>
      <c r="O947" s="55">
        <f>'Data Exhibit-2'!$N947*'Data Exhibit-2'!$L947</f>
        <v>0</v>
      </c>
    </row>
    <row r="948" ht="12.0" customHeight="1">
      <c r="A948" s="53">
        <v>5413.494526112061</v>
      </c>
      <c r="B948" s="54">
        <v>16.985</v>
      </c>
      <c r="C948" s="54">
        <v>1369.150989732324</v>
      </c>
      <c r="D948" s="55">
        <v>50.0</v>
      </c>
      <c r="E948" s="56">
        <v>-0.6</v>
      </c>
      <c r="F948" s="55">
        <v>0.86</v>
      </c>
      <c r="G948" s="55">
        <v>1.55</v>
      </c>
      <c r="H948" s="55">
        <v>22.0</v>
      </c>
      <c r="I948" s="57"/>
      <c r="J948" s="55">
        <f>('Data Exhibit-2'!$D948+'Data Exhibit-2'!$D948*'Data Exhibit-2'!$E948)*'Data Exhibit-2'!$G948</f>
        <v>31</v>
      </c>
      <c r="K948" s="55">
        <f>MAX(0,('Data Exhibit-2'!$B948*J948-'Data Exhibit-2'!$C948)/'Data Exhibit-2'!$B948)</f>
        <v>0</v>
      </c>
      <c r="L948" s="55">
        <f>MAX(0,'Data Exhibit-2'!$C948-'Data Exhibit-2'!$B948*'Data Exhibit-2'!$J948)</f>
        <v>842.6159897</v>
      </c>
      <c r="M948" s="54">
        <f>'Data Exhibit-2'!$L948/'Data Exhibit-2'!$B948</f>
        <v>49.60941947</v>
      </c>
      <c r="N948" s="55">
        <f>IF(AND(('Data Exhibit-2'!$M948&gt;0),('Data Exhibit-2'!$H948&lt;30)),1,0)</f>
        <v>1</v>
      </c>
      <c r="O948" s="55">
        <f>'Data Exhibit-2'!$N948*'Data Exhibit-2'!$L948</f>
        <v>842.6159897</v>
      </c>
    </row>
    <row r="949" ht="12.0" customHeight="1">
      <c r="A949" s="53">
        <v>81261.10864805237</v>
      </c>
      <c r="B949" s="54">
        <v>8.479206979999999</v>
      </c>
      <c r="C949" s="54">
        <v>725.6035251485653</v>
      </c>
      <c r="D949" s="55">
        <v>90.0</v>
      </c>
      <c r="E949" s="56">
        <v>1.2</v>
      </c>
      <c r="F949" s="55">
        <v>0.9</v>
      </c>
      <c r="G949" s="55">
        <v>0.87</v>
      </c>
      <c r="H949" s="55">
        <v>21.0</v>
      </c>
      <c r="I949" s="57"/>
      <c r="J949" s="55">
        <f>('Data Exhibit-2'!$D949+'Data Exhibit-2'!$D949*'Data Exhibit-2'!$E949)*'Data Exhibit-2'!$G949</f>
        <v>172.26</v>
      </c>
      <c r="K949" s="55">
        <f>MAX(0,('Data Exhibit-2'!$B949*J949-'Data Exhibit-2'!$C949)/'Data Exhibit-2'!$B949)</f>
        <v>86.68554394</v>
      </c>
      <c r="L949" s="55">
        <f>MAX(0,'Data Exhibit-2'!$C949-'Data Exhibit-2'!$B949*'Data Exhibit-2'!$J949)</f>
        <v>0</v>
      </c>
      <c r="M949" s="54">
        <f>'Data Exhibit-2'!$L949/'Data Exhibit-2'!$B949</f>
        <v>0</v>
      </c>
      <c r="N949" s="55">
        <f>IF(AND(('Data Exhibit-2'!$M949&gt;0),('Data Exhibit-2'!$H949&lt;30)),1,0)</f>
        <v>0</v>
      </c>
      <c r="O949" s="55">
        <f>'Data Exhibit-2'!$N949*'Data Exhibit-2'!$L949</f>
        <v>0</v>
      </c>
    </row>
    <row r="950" ht="12.0" customHeight="1">
      <c r="A950" s="53">
        <v>8396.036676933927</v>
      </c>
      <c r="B950" s="54">
        <v>75.29299999999999</v>
      </c>
      <c r="C950" s="54">
        <v>11798.669365905584</v>
      </c>
      <c r="D950" s="55">
        <v>170.0</v>
      </c>
      <c r="E950" s="56">
        <v>0.4</v>
      </c>
      <c r="F950" s="55">
        <v>0.94</v>
      </c>
      <c r="G950" s="55">
        <v>1.13</v>
      </c>
      <c r="H950" s="55">
        <v>21.0</v>
      </c>
      <c r="I950" s="57"/>
      <c r="J950" s="55">
        <f>('Data Exhibit-2'!$D950+'Data Exhibit-2'!$D950*'Data Exhibit-2'!$E950)*'Data Exhibit-2'!$G950</f>
        <v>268.94</v>
      </c>
      <c r="K950" s="55">
        <f>MAX(0,('Data Exhibit-2'!$B950*J950-'Data Exhibit-2'!$C950)/'Data Exhibit-2'!$B950)</f>
        <v>112.2365964</v>
      </c>
      <c r="L950" s="55">
        <f>MAX(0,'Data Exhibit-2'!$C950-'Data Exhibit-2'!$B950*'Data Exhibit-2'!$J950)</f>
        <v>0</v>
      </c>
      <c r="M950" s="54">
        <f>'Data Exhibit-2'!$L950/'Data Exhibit-2'!$B950</f>
        <v>0</v>
      </c>
      <c r="N950" s="55">
        <f>IF(AND(('Data Exhibit-2'!$M950&gt;0),('Data Exhibit-2'!$H950&lt;30)),1,0)</f>
        <v>0</v>
      </c>
      <c r="O950" s="55">
        <f>'Data Exhibit-2'!$N950*'Data Exhibit-2'!$L950</f>
        <v>0</v>
      </c>
    </row>
    <row r="951" ht="12.0" customHeight="1">
      <c r="A951" s="53">
        <v>51747.62584254325</v>
      </c>
      <c r="B951" s="54">
        <v>11.1413</v>
      </c>
      <c r="C951" s="54">
        <v>785.5907193364033</v>
      </c>
      <c r="D951" s="55">
        <v>138.0</v>
      </c>
      <c r="E951" s="56">
        <v>0.4</v>
      </c>
      <c r="F951" s="55">
        <v>0.97</v>
      </c>
      <c r="G951" s="55">
        <v>0.61</v>
      </c>
      <c r="H951" s="55">
        <v>16.0</v>
      </c>
      <c r="I951" s="57"/>
      <c r="J951" s="55">
        <f>('Data Exhibit-2'!$D951+'Data Exhibit-2'!$D951*'Data Exhibit-2'!$E951)*'Data Exhibit-2'!$G951</f>
        <v>117.852</v>
      </c>
      <c r="K951" s="55">
        <f>MAX(0,('Data Exhibit-2'!$B951*J951-'Data Exhibit-2'!$C951)/'Data Exhibit-2'!$B951)</f>
        <v>47.34041524</v>
      </c>
      <c r="L951" s="55">
        <f>MAX(0,'Data Exhibit-2'!$C951-'Data Exhibit-2'!$B951*'Data Exhibit-2'!$J951)</f>
        <v>0</v>
      </c>
      <c r="M951" s="54">
        <f>'Data Exhibit-2'!$L951/'Data Exhibit-2'!$B951</f>
        <v>0</v>
      </c>
      <c r="N951" s="55">
        <f>IF(AND(('Data Exhibit-2'!$M951&gt;0),('Data Exhibit-2'!$H951&lt;30)),1,0)</f>
        <v>0</v>
      </c>
      <c r="O951" s="55">
        <f>'Data Exhibit-2'!$N951*'Data Exhibit-2'!$L951</f>
        <v>0</v>
      </c>
    </row>
    <row r="952" ht="12.0" customHeight="1">
      <c r="A952" s="53">
        <v>55042.65346693857</v>
      </c>
      <c r="B952" s="54">
        <v>11.1413</v>
      </c>
      <c r="C952" s="54">
        <v>797.79312224912</v>
      </c>
      <c r="D952" s="55">
        <v>138.0</v>
      </c>
      <c r="E952" s="56">
        <v>0.4</v>
      </c>
      <c r="F952" s="55">
        <v>0.88</v>
      </c>
      <c r="G952" s="55">
        <v>0.61</v>
      </c>
      <c r="H952" s="55">
        <v>16.0</v>
      </c>
      <c r="I952" s="57"/>
      <c r="J952" s="55">
        <f>('Data Exhibit-2'!$D952+'Data Exhibit-2'!$D952*'Data Exhibit-2'!$E952)*'Data Exhibit-2'!$G952</f>
        <v>117.852</v>
      </c>
      <c r="K952" s="55">
        <f>MAX(0,('Data Exhibit-2'!$B952*J952-'Data Exhibit-2'!$C952)/'Data Exhibit-2'!$B952)</f>
        <v>46.24517474</v>
      </c>
      <c r="L952" s="55">
        <f>MAX(0,'Data Exhibit-2'!$C952-'Data Exhibit-2'!$B952*'Data Exhibit-2'!$J952)</f>
        <v>0</v>
      </c>
      <c r="M952" s="54">
        <f>'Data Exhibit-2'!$L952/'Data Exhibit-2'!$B952</f>
        <v>0</v>
      </c>
      <c r="N952" s="55">
        <f>IF(AND(('Data Exhibit-2'!$M952&gt;0),('Data Exhibit-2'!$H952&lt;30)),1,0)</f>
        <v>0</v>
      </c>
      <c r="O952" s="55">
        <f>'Data Exhibit-2'!$N952*'Data Exhibit-2'!$L952</f>
        <v>0</v>
      </c>
    </row>
    <row r="953" ht="12.0" customHeight="1">
      <c r="A953" s="53">
        <v>23915.899941695905</v>
      </c>
      <c r="B953" s="54">
        <v>11.2015</v>
      </c>
      <c r="C953" s="54">
        <v>792.924708979579</v>
      </c>
      <c r="D953" s="55">
        <v>138.0</v>
      </c>
      <c r="E953" s="56">
        <v>0.2</v>
      </c>
      <c r="F953" s="55">
        <v>0.93</v>
      </c>
      <c r="G953" s="55">
        <v>0.61</v>
      </c>
      <c r="H953" s="55">
        <v>16.0</v>
      </c>
      <c r="I953" s="57"/>
      <c r="J953" s="55">
        <f>('Data Exhibit-2'!$D953+'Data Exhibit-2'!$D953*'Data Exhibit-2'!$E953)*'Data Exhibit-2'!$G953</f>
        <v>101.016</v>
      </c>
      <c r="K953" s="55">
        <f>MAX(0,('Data Exhibit-2'!$B953*J953-'Data Exhibit-2'!$C953)/'Data Exhibit-2'!$B953)</f>
        <v>30.22863144</v>
      </c>
      <c r="L953" s="55">
        <f>MAX(0,'Data Exhibit-2'!$C953-'Data Exhibit-2'!$B953*'Data Exhibit-2'!$J953)</f>
        <v>0</v>
      </c>
      <c r="M953" s="54">
        <f>'Data Exhibit-2'!$L953/'Data Exhibit-2'!$B953</f>
        <v>0</v>
      </c>
      <c r="N953" s="55">
        <f>IF(AND(('Data Exhibit-2'!$M953&gt;0),('Data Exhibit-2'!$H953&lt;30)),1,0)</f>
        <v>0</v>
      </c>
      <c r="O953" s="55">
        <f>'Data Exhibit-2'!$N953*'Data Exhibit-2'!$L953</f>
        <v>0</v>
      </c>
    </row>
    <row r="954" ht="12.0" customHeight="1">
      <c r="A954" s="53">
        <v>60158.72789934673</v>
      </c>
      <c r="B954" s="54">
        <v>11.2144</v>
      </c>
      <c r="C954" s="54">
        <v>798.3577666756772</v>
      </c>
      <c r="D954" s="55">
        <v>138.0</v>
      </c>
      <c r="E954" s="56">
        <v>1.2</v>
      </c>
      <c r="F954" s="55">
        <v>0.9</v>
      </c>
      <c r="G954" s="55">
        <v>0.61</v>
      </c>
      <c r="H954" s="55">
        <v>16.0</v>
      </c>
      <c r="I954" s="57"/>
      <c r="J954" s="55">
        <f>('Data Exhibit-2'!$D954+'Data Exhibit-2'!$D954*'Data Exhibit-2'!$E954)*'Data Exhibit-2'!$G954</f>
        <v>185.196</v>
      </c>
      <c r="K954" s="55">
        <f>MAX(0,('Data Exhibit-2'!$B954*J954-'Data Exhibit-2'!$C954)/'Data Exhibit-2'!$B954)</f>
        <v>114.0055871</v>
      </c>
      <c r="L954" s="55">
        <f>MAX(0,'Data Exhibit-2'!$C954-'Data Exhibit-2'!$B954*'Data Exhibit-2'!$J954)</f>
        <v>0</v>
      </c>
      <c r="M954" s="54">
        <f>'Data Exhibit-2'!$L954/'Data Exhibit-2'!$B954</f>
        <v>0</v>
      </c>
      <c r="N954" s="55">
        <f>IF(AND(('Data Exhibit-2'!$M954&gt;0),('Data Exhibit-2'!$H954&lt;30)),1,0)</f>
        <v>0</v>
      </c>
      <c r="O954" s="55">
        <f>'Data Exhibit-2'!$N954*'Data Exhibit-2'!$L954</f>
        <v>0</v>
      </c>
    </row>
    <row r="955" ht="12.0" customHeight="1">
      <c r="A955" s="53">
        <v>8766.78166717496</v>
      </c>
      <c r="B955" s="54">
        <v>11.132699999999998</v>
      </c>
      <c r="C955" s="54">
        <v>784.2449103631999</v>
      </c>
      <c r="D955" s="55">
        <v>138.0</v>
      </c>
      <c r="E955" s="56">
        <v>0.2</v>
      </c>
      <c r="F955" s="55">
        <v>1.0</v>
      </c>
      <c r="G955" s="55">
        <v>0.61</v>
      </c>
      <c r="H955" s="55">
        <v>16.0</v>
      </c>
      <c r="I955" s="57"/>
      <c r="J955" s="55">
        <f>('Data Exhibit-2'!$D955+'Data Exhibit-2'!$D955*'Data Exhibit-2'!$E955)*'Data Exhibit-2'!$G955</f>
        <v>101.016</v>
      </c>
      <c r="K955" s="55">
        <f>MAX(0,('Data Exhibit-2'!$B955*J955-'Data Exhibit-2'!$C955)/'Data Exhibit-2'!$B955)</f>
        <v>30.57083303</v>
      </c>
      <c r="L955" s="55">
        <f>MAX(0,'Data Exhibit-2'!$C955-'Data Exhibit-2'!$B955*'Data Exhibit-2'!$J955)</f>
        <v>0</v>
      </c>
      <c r="M955" s="54">
        <f>'Data Exhibit-2'!$L955/'Data Exhibit-2'!$B955</f>
        <v>0</v>
      </c>
      <c r="N955" s="55">
        <f>IF(AND(('Data Exhibit-2'!$M955&gt;0),('Data Exhibit-2'!$H955&lt;30)),1,0)</f>
        <v>0</v>
      </c>
      <c r="O955" s="55">
        <f>'Data Exhibit-2'!$N955*'Data Exhibit-2'!$L955</f>
        <v>0</v>
      </c>
    </row>
    <row r="956" ht="12.0" customHeight="1">
      <c r="A956" s="53">
        <v>42965.73643085869</v>
      </c>
      <c r="B956" s="54">
        <v>11.136999999999999</v>
      </c>
      <c r="C956" s="54">
        <v>816.6943849433156</v>
      </c>
      <c r="D956" s="55">
        <v>138.0</v>
      </c>
      <c r="E956" s="56">
        <v>0.4</v>
      </c>
      <c r="F956" s="55">
        <v>0.81</v>
      </c>
      <c r="G956" s="55">
        <v>0.61</v>
      </c>
      <c r="H956" s="55">
        <v>16.0</v>
      </c>
      <c r="I956" s="57"/>
      <c r="J956" s="55">
        <f>('Data Exhibit-2'!$D956+'Data Exhibit-2'!$D956*'Data Exhibit-2'!$E956)*'Data Exhibit-2'!$G956</f>
        <v>117.852</v>
      </c>
      <c r="K956" s="55">
        <f>MAX(0,('Data Exhibit-2'!$B956*J956-'Data Exhibit-2'!$C956)/'Data Exhibit-2'!$B956)</f>
        <v>44.52036806</v>
      </c>
      <c r="L956" s="55">
        <f>MAX(0,'Data Exhibit-2'!$C956-'Data Exhibit-2'!$B956*'Data Exhibit-2'!$J956)</f>
        <v>0</v>
      </c>
      <c r="M956" s="54">
        <f>'Data Exhibit-2'!$L956/'Data Exhibit-2'!$B956</f>
        <v>0</v>
      </c>
      <c r="N956" s="55">
        <f>IF(AND(('Data Exhibit-2'!$M956&gt;0),('Data Exhibit-2'!$H956&lt;30)),1,0)</f>
        <v>0</v>
      </c>
      <c r="O956" s="55">
        <f>'Data Exhibit-2'!$N956*'Data Exhibit-2'!$L956</f>
        <v>0</v>
      </c>
    </row>
    <row r="957" ht="12.0" customHeight="1">
      <c r="A957" s="53">
        <v>86459.9399455957</v>
      </c>
      <c r="B957" s="54">
        <v>11.734699999999998</v>
      </c>
      <c r="C957" s="54">
        <v>820.9616223952</v>
      </c>
      <c r="D957" s="55">
        <v>138.0</v>
      </c>
      <c r="E957" s="56">
        <v>0.2</v>
      </c>
      <c r="F957" s="55">
        <v>1.0</v>
      </c>
      <c r="G957" s="55">
        <v>0.61</v>
      </c>
      <c r="H957" s="55">
        <v>16.0</v>
      </c>
      <c r="I957" s="57"/>
      <c r="J957" s="55">
        <f>('Data Exhibit-2'!$D957+'Data Exhibit-2'!$D957*'Data Exhibit-2'!$E957)*'Data Exhibit-2'!$G957</f>
        <v>101.016</v>
      </c>
      <c r="K957" s="55">
        <f>MAX(0,('Data Exhibit-2'!$B957*J957-'Data Exhibit-2'!$C957)/'Data Exhibit-2'!$B957)</f>
        <v>31.05582868</v>
      </c>
      <c r="L957" s="55">
        <f>MAX(0,'Data Exhibit-2'!$C957-'Data Exhibit-2'!$B957*'Data Exhibit-2'!$J957)</f>
        <v>0</v>
      </c>
      <c r="M957" s="54">
        <f>'Data Exhibit-2'!$L957/'Data Exhibit-2'!$B957</f>
        <v>0</v>
      </c>
      <c r="N957" s="55">
        <f>IF(AND(('Data Exhibit-2'!$M957&gt;0),('Data Exhibit-2'!$H957&lt;30)),1,0)</f>
        <v>0</v>
      </c>
      <c r="O957" s="55">
        <f>'Data Exhibit-2'!$N957*'Data Exhibit-2'!$L957</f>
        <v>0</v>
      </c>
    </row>
    <row r="958" ht="12.0" customHeight="1">
      <c r="A958" s="53">
        <v>64325.68991292342</v>
      </c>
      <c r="B958" s="54">
        <v>11.8035</v>
      </c>
      <c r="C958" s="54">
        <v>825.157818056</v>
      </c>
      <c r="D958" s="55">
        <v>138.0</v>
      </c>
      <c r="E958" s="56">
        <v>-0.6</v>
      </c>
      <c r="F958" s="55">
        <v>1.0</v>
      </c>
      <c r="G958" s="55">
        <v>0.61</v>
      </c>
      <c r="H958" s="55">
        <v>16.0</v>
      </c>
      <c r="I958" s="57"/>
      <c r="J958" s="55">
        <f>('Data Exhibit-2'!$D958+'Data Exhibit-2'!$D958*'Data Exhibit-2'!$E958)*'Data Exhibit-2'!$G958</f>
        <v>33.672</v>
      </c>
      <c r="K958" s="55">
        <f>MAX(0,('Data Exhibit-2'!$B958*J958-'Data Exhibit-2'!$C958)/'Data Exhibit-2'!$B958)</f>
        <v>0</v>
      </c>
      <c r="L958" s="55">
        <f>MAX(0,'Data Exhibit-2'!$C958-'Data Exhibit-2'!$B958*'Data Exhibit-2'!$J958)</f>
        <v>427.7103661</v>
      </c>
      <c r="M958" s="54">
        <f>'Data Exhibit-2'!$L958/'Data Exhibit-2'!$B958</f>
        <v>36.23589326</v>
      </c>
      <c r="N958" s="55">
        <f>IF(AND(('Data Exhibit-2'!$M958&gt;0),('Data Exhibit-2'!$H958&lt;30)),1,0)</f>
        <v>1</v>
      </c>
      <c r="O958" s="55">
        <f>'Data Exhibit-2'!$N958*'Data Exhibit-2'!$L958</f>
        <v>427.7103661</v>
      </c>
    </row>
    <row r="959" ht="12.0" customHeight="1">
      <c r="A959" s="53">
        <v>82812.70331756271</v>
      </c>
      <c r="B959" s="54">
        <v>11.7304</v>
      </c>
      <c r="C959" s="54">
        <v>820.6993601663999</v>
      </c>
      <c r="D959" s="55">
        <v>138.0</v>
      </c>
      <c r="E959" s="56">
        <v>-0.2</v>
      </c>
      <c r="F959" s="55">
        <v>1.0</v>
      </c>
      <c r="G959" s="55">
        <v>0.61</v>
      </c>
      <c r="H959" s="55">
        <v>16.0</v>
      </c>
      <c r="I959" s="57"/>
      <c r="J959" s="55">
        <f>('Data Exhibit-2'!$D959+'Data Exhibit-2'!$D959*'Data Exhibit-2'!$E959)*'Data Exhibit-2'!$G959</f>
        <v>67.344</v>
      </c>
      <c r="K959" s="55">
        <f>MAX(0,('Data Exhibit-2'!$B959*J959-'Data Exhibit-2'!$C959)/'Data Exhibit-2'!$B959)</f>
        <v>0</v>
      </c>
      <c r="L959" s="55">
        <f>MAX(0,'Data Exhibit-2'!$C959-'Data Exhibit-2'!$B959*'Data Exhibit-2'!$J959)</f>
        <v>30.72730257</v>
      </c>
      <c r="M959" s="54">
        <f>'Data Exhibit-2'!$L959/'Data Exhibit-2'!$B959</f>
        <v>2.619459061</v>
      </c>
      <c r="N959" s="55">
        <f>IF(AND(('Data Exhibit-2'!$M959&gt;0),('Data Exhibit-2'!$H959&lt;30)),1,0)</f>
        <v>1</v>
      </c>
      <c r="O959" s="55">
        <f>'Data Exhibit-2'!$N959*'Data Exhibit-2'!$L959</f>
        <v>30.72730257</v>
      </c>
    </row>
    <row r="960" ht="12.0" customHeight="1">
      <c r="A960" s="53">
        <v>93034.15064064054</v>
      </c>
      <c r="B960" s="54">
        <v>74.82984914999999</v>
      </c>
      <c r="C960" s="54">
        <v>2381.525366100223</v>
      </c>
      <c r="D960" s="55">
        <v>90.0</v>
      </c>
      <c r="E960" s="56">
        <v>1.2</v>
      </c>
      <c r="F960" s="55">
        <v>0.91</v>
      </c>
      <c r="G960" s="55">
        <v>0.82</v>
      </c>
      <c r="H960" s="55">
        <v>11.0</v>
      </c>
      <c r="I960" s="57"/>
      <c r="J960" s="55">
        <f>('Data Exhibit-2'!$D960+'Data Exhibit-2'!$D960*'Data Exhibit-2'!$E960)*'Data Exhibit-2'!$G960</f>
        <v>162.36</v>
      </c>
      <c r="K960" s="55">
        <f>MAX(0,('Data Exhibit-2'!$B960*J960-'Data Exhibit-2'!$C960)/'Data Exhibit-2'!$B960)</f>
        <v>130.5341258</v>
      </c>
      <c r="L960" s="55">
        <f>MAX(0,'Data Exhibit-2'!$C960-'Data Exhibit-2'!$B960*'Data Exhibit-2'!$J960)</f>
        <v>0</v>
      </c>
      <c r="M960" s="54">
        <f>'Data Exhibit-2'!$L960/'Data Exhibit-2'!$B960</f>
        <v>0</v>
      </c>
      <c r="N960" s="55">
        <f>IF(AND(('Data Exhibit-2'!$M960&gt;0),('Data Exhibit-2'!$H960&lt;30)),1,0)</f>
        <v>0</v>
      </c>
      <c r="O960" s="55">
        <f>'Data Exhibit-2'!$N960*'Data Exhibit-2'!$L960</f>
        <v>0</v>
      </c>
    </row>
    <row r="961" ht="12.0" customHeight="1">
      <c r="A961" s="53">
        <v>43497.30661416731</v>
      </c>
      <c r="B961" s="54">
        <v>11.79301445</v>
      </c>
      <c r="C961" s="54">
        <v>224.6983559309047</v>
      </c>
      <c r="D961" s="55">
        <v>114.0</v>
      </c>
      <c r="E961" s="56">
        <v>0.2</v>
      </c>
      <c r="F961" s="55">
        <v>0.93</v>
      </c>
      <c r="G961" s="55">
        <v>0.78</v>
      </c>
      <c r="H961" s="55">
        <v>5.0</v>
      </c>
      <c r="I961" s="57"/>
      <c r="J961" s="55">
        <f>('Data Exhibit-2'!$D961+'Data Exhibit-2'!$D961*'Data Exhibit-2'!$E961)*'Data Exhibit-2'!$G961</f>
        <v>106.704</v>
      </c>
      <c r="K961" s="55">
        <f>MAX(0,('Data Exhibit-2'!$B961*J961-'Data Exhibit-2'!$C961)/'Data Exhibit-2'!$B961)</f>
        <v>87.65048685</v>
      </c>
      <c r="L961" s="55">
        <f>MAX(0,'Data Exhibit-2'!$C961-'Data Exhibit-2'!$B961*'Data Exhibit-2'!$J961)</f>
        <v>0</v>
      </c>
      <c r="M961" s="54">
        <f>'Data Exhibit-2'!$L961/'Data Exhibit-2'!$B961</f>
        <v>0</v>
      </c>
      <c r="N961" s="55">
        <f>IF(AND(('Data Exhibit-2'!$M961&gt;0),('Data Exhibit-2'!$H961&lt;30)),1,0)</f>
        <v>0</v>
      </c>
      <c r="O961" s="55">
        <f>'Data Exhibit-2'!$N961*'Data Exhibit-2'!$L961</f>
        <v>0</v>
      </c>
    </row>
    <row r="962" ht="12.0" customHeight="1">
      <c r="A962" s="53">
        <v>60330.378703865295</v>
      </c>
      <c r="B962" s="54">
        <v>11.32491</v>
      </c>
      <c r="C962" s="54">
        <v>1031.90135281376</v>
      </c>
      <c r="D962" s="55">
        <v>204.0</v>
      </c>
      <c r="E962" s="56">
        <v>0.2</v>
      </c>
      <c r="F962" s="55">
        <v>1.0</v>
      </c>
      <c r="G962" s="55">
        <v>1.14</v>
      </c>
      <c r="H962" s="55">
        <v>8.0</v>
      </c>
      <c r="I962" s="57"/>
      <c r="J962" s="55">
        <f>('Data Exhibit-2'!$D962+'Data Exhibit-2'!$D962*'Data Exhibit-2'!$E962)*'Data Exhibit-2'!$G962</f>
        <v>279.072</v>
      </c>
      <c r="K962" s="55">
        <f>MAX(0,('Data Exhibit-2'!$B962*J962-'Data Exhibit-2'!$C962)/'Data Exhibit-2'!$B962)</f>
        <v>187.9541586</v>
      </c>
      <c r="L962" s="55">
        <f>MAX(0,'Data Exhibit-2'!$C962-'Data Exhibit-2'!$B962*'Data Exhibit-2'!$J962)</f>
        <v>0</v>
      </c>
      <c r="M962" s="54">
        <f>'Data Exhibit-2'!$L962/'Data Exhibit-2'!$B962</f>
        <v>0</v>
      </c>
      <c r="N962" s="55">
        <f>IF(AND(('Data Exhibit-2'!$M962&gt;0),('Data Exhibit-2'!$H962&lt;30)),1,0)</f>
        <v>0</v>
      </c>
      <c r="O962" s="55">
        <f>'Data Exhibit-2'!$N962*'Data Exhibit-2'!$L962</f>
        <v>0</v>
      </c>
    </row>
    <row r="963" ht="12.0" customHeight="1">
      <c r="A963" s="53">
        <v>67997.98926059509</v>
      </c>
      <c r="B963" s="54">
        <v>114.20170824</v>
      </c>
      <c r="C963" s="54">
        <v>1366.0982676232322</v>
      </c>
      <c r="D963" s="55">
        <v>736.0</v>
      </c>
      <c r="E963" s="56">
        <v>1.5</v>
      </c>
      <c r="F963" s="55">
        <v>1.0</v>
      </c>
      <c r="G963" s="55">
        <v>0.25</v>
      </c>
      <c r="H963" s="55">
        <v>2.0</v>
      </c>
      <c r="I963" s="57"/>
      <c r="J963" s="55">
        <f>('Data Exhibit-2'!$D963+'Data Exhibit-2'!$D963*'Data Exhibit-2'!$E963)*'Data Exhibit-2'!$G963</f>
        <v>460</v>
      </c>
      <c r="K963" s="55">
        <f>MAX(0,('Data Exhibit-2'!$B963*J963-'Data Exhibit-2'!$C963)/'Data Exhibit-2'!$B963)</f>
        <v>448.0378473</v>
      </c>
      <c r="L963" s="55">
        <f>MAX(0,'Data Exhibit-2'!$C963-'Data Exhibit-2'!$B963*'Data Exhibit-2'!$J963)</f>
        <v>0</v>
      </c>
      <c r="M963" s="54">
        <f>'Data Exhibit-2'!$L963/'Data Exhibit-2'!$B963</f>
        <v>0</v>
      </c>
      <c r="N963" s="55">
        <f>IF(AND(('Data Exhibit-2'!$M963&gt;0),('Data Exhibit-2'!$H963&lt;30)),1,0)</f>
        <v>0</v>
      </c>
      <c r="O963" s="55">
        <f>'Data Exhibit-2'!$N963*'Data Exhibit-2'!$L963</f>
        <v>0</v>
      </c>
    </row>
    <row r="964" ht="12.0" customHeight="1">
      <c r="A964" s="53">
        <v>6348.947722125941</v>
      </c>
      <c r="B964" s="54">
        <v>15.1274</v>
      </c>
      <c r="C964" s="54">
        <v>1139.6243042480157</v>
      </c>
      <c r="D964" s="55">
        <v>106.0</v>
      </c>
      <c r="E964" s="56">
        <v>0.8</v>
      </c>
      <c r="F964" s="55">
        <v>0.82</v>
      </c>
      <c r="G964" s="55">
        <v>0.96</v>
      </c>
      <c r="H964" s="55">
        <v>15.0</v>
      </c>
      <c r="I964" s="57"/>
      <c r="J964" s="55">
        <f>('Data Exhibit-2'!$D964+'Data Exhibit-2'!$D964*'Data Exhibit-2'!$E964)*'Data Exhibit-2'!$G964</f>
        <v>183.168</v>
      </c>
      <c r="K964" s="55">
        <f>MAX(0,('Data Exhibit-2'!$B964*J964-'Data Exhibit-2'!$C964)/'Data Exhibit-2'!$B964)</f>
        <v>107.8328926</v>
      </c>
      <c r="L964" s="55">
        <f>MAX(0,'Data Exhibit-2'!$C964-'Data Exhibit-2'!$B964*'Data Exhibit-2'!$J964)</f>
        <v>0</v>
      </c>
      <c r="M964" s="54">
        <f>'Data Exhibit-2'!$L964/'Data Exhibit-2'!$B964</f>
        <v>0</v>
      </c>
      <c r="N964" s="55">
        <f>IF(AND(('Data Exhibit-2'!$M964&gt;0),('Data Exhibit-2'!$H964&lt;30)),1,0)</f>
        <v>0</v>
      </c>
      <c r="O964" s="55">
        <f>'Data Exhibit-2'!$N964*'Data Exhibit-2'!$L964</f>
        <v>0</v>
      </c>
    </row>
    <row r="965" ht="12.0" customHeight="1">
      <c r="A965" s="53">
        <v>2037.8526357927806</v>
      </c>
      <c r="B965" s="54">
        <v>57.91933375</v>
      </c>
      <c r="C965" s="54">
        <v>1373.2801434091825</v>
      </c>
      <c r="D965" s="55">
        <v>186.0</v>
      </c>
      <c r="E965" s="56">
        <v>1.2</v>
      </c>
      <c r="F965" s="55">
        <v>0.97</v>
      </c>
      <c r="G965" s="55">
        <v>0.45</v>
      </c>
      <c r="H965" s="55">
        <v>6.0</v>
      </c>
      <c r="I965" s="57"/>
      <c r="J965" s="55">
        <f>('Data Exhibit-2'!$D965+'Data Exhibit-2'!$D965*'Data Exhibit-2'!$E965)*'Data Exhibit-2'!$G965</f>
        <v>184.14</v>
      </c>
      <c r="K965" s="55">
        <f>MAX(0,('Data Exhibit-2'!$B965*J965-'Data Exhibit-2'!$C965)/'Data Exhibit-2'!$B965)</f>
        <v>160.42978</v>
      </c>
      <c r="L965" s="55">
        <f>MAX(0,'Data Exhibit-2'!$C965-'Data Exhibit-2'!$B965*'Data Exhibit-2'!$J965)</f>
        <v>0</v>
      </c>
      <c r="M965" s="54">
        <f>'Data Exhibit-2'!$L965/'Data Exhibit-2'!$B965</f>
        <v>0</v>
      </c>
      <c r="N965" s="55">
        <f>IF(AND(('Data Exhibit-2'!$M965&gt;0),('Data Exhibit-2'!$H965&lt;30)),1,0)</f>
        <v>0</v>
      </c>
      <c r="O965" s="55">
        <f>'Data Exhibit-2'!$N965*'Data Exhibit-2'!$L965</f>
        <v>0</v>
      </c>
    </row>
    <row r="966" ht="12.0" customHeight="1">
      <c r="A966" s="53">
        <v>36888.64542718548</v>
      </c>
      <c r="B966" s="54">
        <v>6.184047579999999</v>
      </c>
      <c r="C966" s="54">
        <v>812.7222463472646</v>
      </c>
      <c r="D966" s="55">
        <v>170.0</v>
      </c>
      <c r="E966" s="56">
        <v>-0.4</v>
      </c>
      <c r="F966" s="55">
        <v>0.82</v>
      </c>
      <c r="G966" s="55">
        <v>1.37</v>
      </c>
      <c r="H966" s="55">
        <v>11.0</v>
      </c>
      <c r="I966" s="57"/>
      <c r="J966" s="55">
        <f>('Data Exhibit-2'!$D966+'Data Exhibit-2'!$D966*'Data Exhibit-2'!$E966)*'Data Exhibit-2'!$G966</f>
        <v>139.74</v>
      </c>
      <c r="K966" s="55">
        <f>MAX(0,('Data Exhibit-2'!$B966*J966-'Data Exhibit-2'!$C966)/'Data Exhibit-2'!$B966)</f>
        <v>8.317620752</v>
      </c>
      <c r="L966" s="55">
        <f>MAX(0,'Data Exhibit-2'!$C966-'Data Exhibit-2'!$B966*'Data Exhibit-2'!$J966)</f>
        <v>0</v>
      </c>
      <c r="M966" s="54">
        <f>'Data Exhibit-2'!$L966/'Data Exhibit-2'!$B966</f>
        <v>0</v>
      </c>
      <c r="N966" s="55">
        <f>IF(AND(('Data Exhibit-2'!$M966&gt;0),('Data Exhibit-2'!$H966&lt;30)),1,0)</f>
        <v>0</v>
      </c>
      <c r="O966" s="55">
        <f>'Data Exhibit-2'!$N966*'Data Exhibit-2'!$L966</f>
        <v>0</v>
      </c>
    </row>
    <row r="967" ht="12.0" customHeight="1">
      <c r="A967" s="53">
        <v>30641.938473272847</v>
      </c>
      <c r="B967" s="54">
        <v>5.3986388199999995</v>
      </c>
      <c r="C967" s="54">
        <v>171.17800017490958</v>
      </c>
      <c r="D967" s="55">
        <v>98.0</v>
      </c>
      <c r="E967" s="56">
        <v>-0.4</v>
      </c>
      <c r="F967" s="55">
        <v>0.97</v>
      </c>
      <c r="G967" s="55">
        <v>0.86</v>
      </c>
      <c r="H967" s="55">
        <v>8.0</v>
      </c>
      <c r="I967" s="57"/>
      <c r="J967" s="55">
        <f>('Data Exhibit-2'!$D967+'Data Exhibit-2'!$D967*'Data Exhibit-2'!$E967)*'Data Exhibit-2'!$G967</f>
        <v>50.568</v>
      </c>
      <c r="K967" s="55">
        <f>MAX(0,('Data Exhibit-2'!$B967*J967-'Data Exhibit-2'!$C967)/'Data Exhibit-2'!$B967)</f>
        <v>18.86037779</v>
      </c>
      <c r="L967" s="55">
        <f>MAX(0,'Data Exhibit-2'!$C967-'Data Exhibit-2'!$B967*'Data Exhibit-2'!$J967)</f>
        <v>0</v>
      </c>
      <c r="M967" s="54">
        <f>'Data Exhibit-2'!$L967/'Data Exhibit-2'!$B967</f>
        <v>0</v>
      </c>
      <c r="N967" s="55">
        <f>IF(AND(('Data Exhibit-2'!$M967&gt;0),('Data Exhibit-2'!$H967&lt;30)),1,0)</f>
        <v>0</v>
      </c>
      <c r="O967" s="55">
        <f>'Data Exhibit-2'!$N967*'Data Exhibit-2'!$L967</f>
        <v>0</v>
      </c>
    </row>
    <row r="968" ht="12.0" customHeight="1">
      <c r="A968" s="53">
        <v>14082.865802015176</v>
      </c>
      <c r="B968" s="54">
        <v>5.8175474</v>
      </c>
      <c r="C968" s="54">
        <v>141.67945578833204</v>
      </c>
      <c r="D968" s="55">
        <v>98.0</v>
      </c>
      <c r="E968" s="56">
        <v>-0.4</v>
      </c>
      <c r="F968" s="55">
        <v>1.0</v>
      </c>
      <c r="G968" s="55">
        <v>0.9</v>
      </c>
      <c r="H968" s="55">
        <v>6.0</v>
      </c>
      <c r="I968" s="57"/>
      <c r="J968" s="55">
        <f>('Data Exhibit-2'!$D968+'Data Exhibit-2'!$D968*'Data Exhibit-2'!$E968)*'Data Exhibit-2'!$G968</f>
        <v>52.92</v>
      </c>
      <c r="K968" s="55">
        <f>MAX(0,('Data Exhibit-2'!$B968*J968-'Data Exhibit-2'!$C968)/'Data Exhibit-2'!$B968)</f>
        <v>28.56618798</v>
      </c>
      <c r="L968" s="55">
        <f>MAX(0,'Data Exhibit-2'!$C968-'Data Exhibit-2'!$B968*'Data Exhibit-2'!$J968)</f>
        <v>0</v>
      </c>
      <c r="M968" s="54">
        <f>'Data Exhibit-2'!$L968/'Data Exhibit-2'!$B968</f>
        <v>0</v>
      </c>
      <c r="N968" s="55">
        <f>IF(AND(('Data Exhibit-2'!$M968&gt;0),('Data Exhibit-2'!$H968&lt;30)),1,0)</f>
        <v>0</v>
      </c>
      <c r="O968" s="55">
        <f>'Data Exhibit-2'!$N968*'Data Exhibit-2'!$L968</f>
        <v>0</v>
      </c>
    </row>
    <row r="969" ht="12.0" customHeight="1">
      <c r="A969" s="53">
        <v>36230.00449126098</v>
      </c>
      <c r="B969" s="54">
        <v>5.04691</v>
      </c>
      <c r="C969" s="54">
        <v>441.33706465382363</v>
      </c>
      <c r="D969" s="55">
        <v>130.0</v>
      </c>
      <c r="E969" s="56">
        <v>0.2</v>
      </c>
      <c r="F969" s="55">
        <v>0.71</v>
      </c>
      <c r="G969" s="55">
        <v>0.84</v>
      </c>
      <c r="H969" s="55">
        <v>16.0</v>
      </c>
      <c r="I969" s="57"/>
      <c r="J969" s="55">
        <f>('Data Exhibit-2'!$D969+'Data Exhibit-2'!$D969*'Data Exhibit-2'!$E969)*'Data Exhibit-2'!$G969</f>
        <v>131.04</v>
      </c>
      <c r="K969" s="55">
        <f>MAX(0,('Data Exhibit-2'!$B969*J969-'Data Exhibit-2'!$C969)/'Data Exhibit-2'!$B969)</f>
        <v>43.59301469</v>
      </c>
      <c r="L969" s="55">
        <f>MAX(0,'Data Exhibit-2'!$C969-'Data Exhibit-2'!$B969*'Data Exhibit-2'!$J969)</f>
        <v>0</v>
      </c>
      <c r="M969" s="54">
        <f>'Data Exhibit-2'!$L969/'Data Exhibit-2'!$B969</f>
        <v>0</v>
      </c>
      <c r="N969" s="55">
        <f>IF(AND(('Data Exhibit-2'!$M969&gt;0),('Data Exhibit-2'!$H969&lt;30)),1,0)</f>
        <v>0</v>
      </c>
      <c r="O969" s="55">
        <f>'Data Exhibit-2'!$N969*'Data Exhibit-2'!$L969</f>
        <v>0</v>
      </c>
    </row>
    <row r="970" ht="12.0" customHeight="1">
      <c r="A970" s="53">
        <v>70545.46036880677</v>
      </c>
      <c r="B970" s="54">
        <v>15.14073</v>
      </c>
      <c r="C970" s="54">
        <v>1298.4241060574461</v>
      </c>
      <c r="D970" s="55">
        <v>130.0</v>
      </c>
      <c r="E970" s="56">
        <v>1.2</v>
      </c>
      <c r="F970" s="55">
        <v>0.96</v>
      </c>
      <c r="G970" s="55">
        <v>0.84</v>
      </c>
      <c r="H970" s="55">
        <v>16.0</v>
      </c>
      <c r="I970" s="57"/>
      <c r="J970" s="55">
        <f>('Data Exhibit-2'!$D970+'Data Exhibit-2'!$D970*'Data Exhibit-2'!$E970)*'Data Exhibit-2'!$G970</f>
        <v>240.24</v>
      </c>
      <c r="K970" s="55">
        <f>MAX(0,('Data Exhibit-2'!$B970*J970-'Data Exhibit-2'!$C970)/'Data Exhibit-2'!$B970)</f>
        <v>154.4829654</v>
      </c>
      <c r="L970" s="55">
        <f>MAX(0,'Data Exhibit-2'!$C970-'Data Exhibit-2'!$B970*'Data Exhibit-2'!$J970)</f>
        <v>0</v>
      </c>
      <c r="M970" s="54">
        <f>'Data Exhibit-2'!$L970/'Data Exhibit-2'!$B970</f>
        <v>0</v>
      </c>
      <c r="N970" s="55">
        <f>IF(AND(('Data Exhibit-2'!$M970&gt;0),('Data Exhibit-2'!$H970&lt;30)),1,0)</f>
        <v>0</v>
      </c>
      <c r="O970" s="55">
        <f>'Data Exhibit-2'!$N970*'Data Exhibit-2'!$L970</f>
        <v>0</v>
      </c>
    </row>
    <row r="971" ht="12.0" customHeight="1">
      <c r="A971" s="53">
        <v>90062.38328563489</v>
      </c>
      <c r="B971" s="54">
        <v>8.377320629999998</v>
      </c>
      <c r="C971" s="54">
        <v>3900.0</v>
      </c>
      <c r="D971" s="55">
        <v>34.0</v>
      </c>
      <c r="E971" s="56">
        <v>-0.7</v>
      </c>
      <c r="F971" s="55">
        <v>1.0</v>
      </c>
      <c r="G971" s="55">
        <v>3.46</v>
      </c>
      <c r="H971" s="55">
        <v>90.0</v>
      </c>
      <c r="I971" s="57"/>
      <c r="J971" s="55">
        <f>('Data Exhibit-2'!$D971+'Data Exhibit-2'!$D971*'Data Exhibit-2'!$E971)*'Data Exhibit-2'!$G971</f>
        <v>35.292</v>
      </c>
      <c r="K971" s="55">
        <f>MAX(0,('Data Exhibit-2'!$B971*J971-'Data Exhibit-2'!$C971)/'Data Exhibit-2'!$B971)</f>
        <v>0</v>
      </c>
      <c r="L971" s="55">
        <f>MAX(0,'Data Exhibit-2'!$C971-'Data Exhibit-2'!$B971*'Data Exhibit-2'!$J971)</f>
        <v>3604.3476</v>
      </c>
      <c r="M971" s="54">
        <f>'Data Exhibit-2'!$L971/'Data Exhibit-2'!$B971</f>
        <v>430.2506445</v>
      </c>
      <c r="N971" s="55">
        <f>IF(AND(('Data Exhibit-2'!$M971&gt;0),('Data Exhibit-2'!$H971&lt;30)),1,0)</f>
        <v>0</v>
      </c>
      <c r="O971" s="55">
        <f>'Data Exhibit-2'!$N971*'Data Exhibit-2'!$L971</f>
        <v>0</v>
      </c>
    </row>
    <row r="972" ht="12.0" customHeight="1">
      <c r="A972" s="53">
        <v>91032.29837283153</v>
      </c>
      <c r="B972" s="54">
        <v>13.459</v>
      </c>
      <c r="C972" s="54">
        <v>1394.8791646301256</v>
      </c>
      <c r="D972" s="55">
        <v>170.0</v>
      </c>
      <c r="E972" s="56">
        <v>-0.1</v>
      </c>
      <c r="F972" s="55">
        <v>0.93</v>
      </c>
      <c r="G972" s="55">
        <v>0.76</v>
      </c>
      <c r="H972" s="55">
        <v>16.0</v>
      </c>
      <c r="I972" s="57"/>
      <c r="J972" s="55">
        <f>('Data Exhibit-2'!$D972+'Data Exhibit-2'!$D972*'Data Exhibit-2'!$E972)*'Data Exhibit-2'!$G972</f>
        <v>116.28</v>
      </c>
      <c r="K972" s="55">
        <f>MAX(0,('Data Exhibit-2'!$B972*J972-'Data Exhibit-2'!$C972)/'Data Exhibit-2'!$B972)</f>
        <v>12.64086153</v>
      </c>
      <c r="L972" s="55">
        <f>MAX(0,'Data Exhibit-2'!$C972-'Data Exhibit-2'!$B972*'Data Exhibit-2'!$J972)</f>
        <v>0</v>
      </c>
      <c r="M972" s="54">
        <f>'Data Exhibit-2'!$L972/'Data Exhibit-2'!$B972</f>
        <v>0</v>
      </c>
      <c r="N972" s="55">
        <f>IF(AND(('Data Exhibit-2'!$M972&gt;0),('Data Exhibit-2'!$H972&lt;30)),1,0)</f>
        <v>0</v>
      </c>
      <c r="O972" s="55">
        <f>'Data Exhibit-2'!$N972*'Data Exhibit-2'!$L972</f>
        <v>0</v>
      </c>
    </row>
    <row r="973" ht="12.0" customHeight="1">
      <c r="A973" s="53">
        <v>38944.51883115222</v>
      </c>
      <c r="B973" s="54">
        <v>15.02076</v>
      </c>
      <c r="C973" s="54">
        <v>380.009355043771</v>
      </c>
      <c r="D973" s="55">
        <v>170.0</v>
      </c>
      <c r="E973" s="56">
        <v>1.2</v>
      </c>
      <c r="F973" s="55">
        <v>0.86</v>
      </c>
      <c r="G973" s="55">
        <v>0.56</v>
      </c>
      <c r="H973" s="55">
        <v>6.0</v>
      </c>
      <c r="I973" s="57"/>
      <c r="J973" s="55">
        <f>('Data Exhibit-2'!$D973+'Data Exhibit-2'!$D973*'Data Exhibit-2'!$E973)*'Data Exhibit-2'!$G973</f>
        <v>209.44</v>
      </c>
      <c r="K973" s="55">
        <f>MAX(0,('Data Exhibit-2'!$B973*J973-'Data Exhibit-2'!$C973)/'Data Exhibit-2'!$B973)</f>
        <v>184.1410567</v>
      </c>
      <c r="L973" s="55">
        <f>MAX(0,'Data Exhibit-2'!$C973-'Data Exhibit-2'!$B973*'Data Exhibit-2'!$J973)</f>
        <v>0</v>
      </c>
      <c r="M973" s="54">
        <f>'Data Exhibit-2'!$L973/'Data Exhibit-2'!$B973</f>
        <v>0</v>
      </c>
      <c r="N973" s="55">
        <f>IF(AND(('Data Exhibit-2'!$M973&gt;0),('Data Exhibit-2'!$H973&lt;30)),1,0)</f>
        <v>0</v>
      </c>
      <c r="O973" s="55">
        <f>'Data Exhibit-2'!$N973*'Data Exhibit-2'!$L973</f>
        <v>0</v>
      </c>
    </row>
    <row r="974" ht="12.0" customHeight="1">
      <c r="A974" s="53">
        <v>11233.80771266641</v>
      </c>
      <c r="B974" s="54">
        <v>220.62408824999997</v>
      </c>
      <c r="C974" s="54">
        <v>3903.8171229611094</v>
      </c>
      <c r="D974" s="55">
        <v>10.0</v>
      </c>
      <c r="E974" s="56">
        <v>-0.6</v>
      </c>
      <c r="F974" s="55">
        <v>0.77</v>
      </c>
      <c r="G974" s="55">
        <v>1.69</v>
      </c>
      <c r="H974" s="55">
        <v>27.0</v>
      </c>
      <c r="I974" s="57"/>
      <c r="J974" s="55">
        <f>('Data Exhibit-2'!$D974+'Data Exhibit-2'!$D974*'Data Exhibit-2'!$E974)*'Data Exhibit-2'!$G974</f>
        <v>6.76</v>
      </c>
      <c r="K974" s="55">
        <f>MAX(0,('Data Exhibit-2'!$B974*J974-'Data Exhibit-2'!$C974)/'Data Exhibit-2'!$B974)</f>
        <v>0</v>
      </c>
      <c r="L974" s="55">
        <f>MAX(0,'Data Exhibit-2'!$C974-'Data Exhibit-2'!$B974*'Data Exhibit-2'!$J974)</f>
        <v>2412.398286</v>
      </c>
      <c r="M974" s="54">
        <f>'Data Exhibit-2'!$L974/'Data Exhibit-2'!$B974</f>
        <v>10.93442836</v>
      </c>
      <c r="N974" s="55">
        <f>IF(AND(('Data Exhibit-2'!$M974&gt;0),('Data Exhibit-2'!$H974&lt;30)),1,0)</f>
        <v>1</v>
      </c>
      <c r="O974" s="55">
        <f>'Data Exhibit-2'!$N974*'Data Exhibit-2'!$L974</f>
        <v>2412.398286</v>
      </c>
    </row>
    <row r="975" ht="12.0" customHeight="1">
      <c r="A975" s="53">
        <v>42687.207780557335</v>
      </c>
      <c r="B975" s="54">
        <v>62.893526019999996</v>
      </c>
      <c r="C975" s="54">
        <v>1238.1329416165572</v>
      </c>
      <c r="D975" s="55">
        <v>220.0</v>
      </c>
      <c r="E975" s="56">
        <v>-0.4</v>
      </c>
      <c r="F975" s="55">
        <v>0.95</v>
      </c>
      <c r="G975" s="55">
        <v>0.64</v>
      </c>
      <c r="H975" s="55">
        <v>3.0</v>
      </c>
      <c r="I975" s="57"/>
      <c r="J975" s="55">
        <f>('Data Exhibit-2'!$D975+'Data Exhibit-2'!$D975*'Data Exhibit-2'!$E975)*'Data Exhibit-2'!$G975</f>
        <v>84.48</v>
      </c>
      <c r="K975" s="55">
        <f>MAX(0,('Data Exhibit-2'!$B975*J975-'Data Exhibit-2'!$C975)/'Data Exhibit-2'!$B975)</f>
        <v>64.79382529</v>
      </c>
      <c r="L975" s="55">
        <f>MAX(0,'Data Exhibit-2'!$C975-'Data Exhibit-2'!$B975*'Data Exhibit-2'!$J975)</f>
        <v>0</v>
      </c>
      <c r="M975" s="54">
        <f>'Data Exhibit-2'!$L975/'Data Exhibit-2'!$B975</f>
        <v>0</v>
      </c>
      <c r="N975" s="55">
        <f>IF(AND(('Data Exhibit-2'!$M975&gt;0),('Data Exhibit-2'!$H975&lt;30)),1,0)</f>
        <v>0</v>
      </c>
      <c r="O975" s="55">
        <f>'Data Exhibit-2'!$N975*'Data Exhibit-2'!$L975</f>
        <v>0</v>
      </c>
    </row>
    <row r="976" ht="12.0" customHeight="1">
      <c r="A976" s="53">
        <v>5477.944621113517</v>
      </c>
      <c r="B976" s="54">
        <v>26.29685081</v>
      </c>
      <c r="C976" s="54">
        <v>351.2842504355313</v>
      </c>
      <c r="D976" s="55">
        <v>42.0</v>
      </c>
      <c r="E976" s="56">
        <v>1.2</v>
      </c>
      <c r="F976" s="55">
        <v>0.98</v>
      </c>
      <c r="G976" s="55">
        <v>1.62</v>
      </c>
      <c r="H976" s="55">
        <v>5.0</v>
      </c>
      <c r="I976" s="57"/>
      <c r="J976" s="55">
        <f>('Data Exhibit-2'!$D976+'Data Exhibit-2'!$D976*'Data Exhibit-2'!$E976)*'Data Exhibit-2'!$G976</f>
        <v>149.688</v>
      </c>
      <c r="K976" s="55">
        <f>MAX(0,('Data Exhibit-2'!$B976*J976-'Data Exhibit-2'!$C976)/'Data Exhibit-2'!$B976)</f>
        <v>136.3295848</v>
      </c>
      <c r="L976" s="55">
        <f>MAX(0,'Data Exhibit-2'!$C976-'Data Exhibit-2'!$B976*'Data Exhibit-2'!$J976)</f>
        <v>0</v>
      </c>
      <c r="M976" s="54">
        <f>'Data Exhibit-2'!$L976/'Data Exhibit-2'!$B976</f>
        <v>0</v>
      </c>
      <c r="N976" s="55">
        <f>IF(AND(('Data Exhibit-2'!$M976&gt;0),('Data Exhibit-2'!$H976&lt;30)),1,0)</f>
        <v>0</v>
      </c>
      <c r="O976" s="55">
        <f>'Data Exhibit-2'!$N976*'Data Exhibit-2'!$L976</f>
        <v>0</v>
      </c>
    </row>
    <row r="977" ht="12.0" customHeight="1">
      <c r="A977" s="53">
        <v>54362.08273469838</v>
      </c>
      <c r="B977" s="54">
        <v>125.14608328999999</v>
      </c>
      <c r="C977" s="54">
        <v>30968.29934178066</v>
      </c>
      <c r="D977" s="55">
        <v>220.0</v>
      </c>
      <c r="E977" s="56">
        <v>-0.1</v>
      </c>
      <c r="F977" s="55">
        <v>1.0</v>
      </c>
      <c r="G977" s="55">
        <v>1.04</v>
      </c>
      <c r="H977" s="55">
        <v>28.0</v>
      </c>
      <c r="I977" s="57"/>
      <c r="J977" s="55">
        <f>('Data Exhibit-2'!$D977+'Data Exhibit-2'!$D977*'Data Exhibit-2'!$E977)*'Data Exhibit-2'!$G977</f>
        <v>205.92</v>
      </c>
      <c r="K977" s="55">
        <f>MAX(0,('Data Exhibit-2'!$B977*J977-'Data Exhibit-2'!$C977)/'Data Exhibit-2'!$B977)</f>
        <v>0</v>
      </c>
      <c r="L977" s="55">
        <f>MAX(0,'Data Exhibit-2'!$C977-'Data Exhibit-2'!$B977*'Data Exhibit-2'!$J977)</f>
        <v>5198.217871</v>
      </c>
      <c r="M977" s="54">
        <f>'Data Exhibit-2'!$L977/'Data Exhibit-2'!$B977</f>
        <v>41.53719984</v>
      </c>
      <c r="N977" s="55">
        <f>IF(AND(('Data Exhibit-2'!$M977&gt;0),('Data Exhibit-2'!$H977&lt;30)),1,0)</f>
        <v>1</v>
      </c>
      <c r="O977" s="55">
        <f>'Data Exhibit-2'!$N977*'Data Exhibit-2'!$L977</f>
        <v>5198.217871</v>
      </c>
    </row>
    <row r="978" ht="12.0" customHeight="1">
      <c r="A978" s="53">
        <v>29891.194711443248</v>
      </c>
      <c r="B978" s="54">
        <v>9.48674944</v>
      </c>
      <c r="C978" s="54">
        <v>1223.4978025701323</v>
      </c>
      <c r="D978" s="55">
        <v>114.0</v>
      </c>
      <c r="E978" s="56">
        <v>1.2</v>
      </c>
      <c r="F978" s="55">
        <v>0.8</v>
      </c>
      <c r="G978" s="55">
        <v>1.06</v>
      </c>
      <c r="H978" s="55">
        <v>21.0</v>
      </c>
      <c r="I978" s="57"/>
      <c r="J978" s="55">
        <f>('Data Exhibit-2'!$D978+'Data Exhibit-2'!$D978*'Data Exhibit-2'!$E978)*'Data Exhibit-2'!$G978</f>
        <v>265.848</v>
      </c>
      <c r="K978" s="55">
        <f>MAX(0,('Data Exhibit-2'!$B978*J978-'Data Exhibit-2'!$C978)/'Data Exhibit-2'!$B978)</f>
        <v>136.878872</v>
      </c>
      <c r="L978" s="55">
        <f>MAX(0,'Data Exhibit-2'!$C978-'Data Exhibit-2'!$B978*'Data Exhibit-2'!$J978)</f>
        <v>0</v>
      </c>
      <c r="M978" s="54">
        <f>'Data Exhibit-2'!$L978/'Data Exhibit-2'!$B978</f>
        <v>0</v>
      </c>
      <c r="N978" s="55">
        <f>IF(AND(('Data Exhibit-2'!$M978&gt;0),('Data Exhibit-2'!$H978&lt;30)),1,0)</f>
        <v>0</v>
      </c>
      <c r="O978" s="55">
        <f>'Data Exhibit-2'!$N978*'Data Exhibit-2'!$L978</f>
        <v>0</v>
      </c>
    </row>
    <row r="979" ht="12.0" customHeight="1">
      <c r="A979" s="53">
        <v>49843.969563489634</v>
      </c>
      <c r="B979" s="54">
        <v>11.45047</v>
      </c>
      <c r="C979" s="54">
        <v>7454.382060437584</v>
      </c>
      <c r="D979" s="55">
        <v>372.0</v>
      </c>
      <c r="E979" s="56">
        <v>0.8</v>
      </c>
      <c r="F979" s="55">
        <v>0.75</v>
      </c>
      <c r="G979" s="55">
        <v>1.58</v>
      </c>
      <c r="H979" s="55">
        <v>27.0</v>
      </c>
      <c r="I979" s="57"/>
      <c r="J979" s="55">
        <f>('Data Exhibit-2'!$D979+'Data Exhibit-2'!$D979*'Data Exhibit-2'!$E979)*'Data Exhibit-2'!$G979</f>
        <v>1057.968</v>
      </c>
      <c r="K979" s="55">
        <f>MAX(0,('Data Exhibit-2'!$B979*J979-'Data Exhibit-2'!$C979)/'Data Exhibit-2'!$B979)</f>
        <v>406.9569882</v>
      </c>
      <c r="L979" s="55">
        <f>MAX(0,'Data Exhibit-2'!$C979-'Data Exhibit-2'!$B979*'Data Exhibit-2'!$J979)</f>
        <v>0</v>
      </c>
      <c r="M979" s="54">
        <f>'Data Exhibit-2'!$L979/'Data Exhibit-2'!$B979</f>
        <v>0</v>
      </c>
      <c r="N979" s="55">
        <f>IF(AND(('Data Exhibit-2'!$M979&gt;0),('Data Exhibit-2'!$H979&lt;30)),1,0)</f>
        <v>0</v>
      </c>
      <c r="O979" s="55">
        <f>'Data Exhibit-2'!$N979*'Data Exhibit-2'!$L979</f>
        <v>0</v>
      </c>
    </row>
    <row r="980" ht="12.0" customHeight="1">
      <c r="A980" s="53">
        <v>60104.76149723991</v>
      </c>
      <c r="B980" s="54">
        <v>15.870854089999998</v>
      </c>
      <c r="C980" s="54">
        <v>7937.856557818873</v>
      </c>
      <c r="D980" s="55">
        <v>170.0</v>
      </c>
      <c r="E980" s="56">
        <v>-0.1</v>
      </c>
      <c r="F980" s="55">
        <v>0.96</v>
      </c>
      <c r="G980" s="55">
        <v>0.93</v>
      </c>
      <c r="H980" s="55">
        <v>77.0</v>
      </c>
      <c r="I980" s="57"/>
      <c r="J980" s="55">
        <f>('Data Exhibit-2'!$D980+'Data Exhibit-2'!$D980*'Data Exhibit-2'!$E980)*'Data Exhibit-2'!$G980</f>
        <v>142.29</v>
      </c>
      <c r="K980" s="55">
        <f>MAX(0,('Data Exhibit-2'!$B980*J980-'Data Exhibit-2'!$C980)/'Data Exhibit-2'!$B980)</f>
        <v>0</v>
      </c>
      <c r="L980" s="55">
        <f>MAX(0,'Data Exhibit-2'!$C980-'Data Exhibit-2'!$B980*'Data Exhibit-2'!$J980)</f>
        <v>5679.592729</v>
      </c>
      <c r="M980" s="54">
        <f>'Data Exhibit-2'!$L980/'Data Exhibit-2'!$B980</f>
        <v>357.8630802</v>
      </c>
      <c r="N980" s="55">
        <f>IF(AND(('Data Exhibit-2'!$M980&gt;0),('Data Exhibit-2'!$H980&lt;30)),1,0)</f>
        <v>0</v>
      </c>
      <c r="O980" s="55">
        <f>'Data Exhibit-2'!$N980*'Data Exhibit-2'!$L980</f>
        <v>0</v>
      </c>
    </row>
    <row r="981" ht="12.0" customHeight="1">
      <c r="A981" s="53">
        <v>81043.20568768805</v>
      </c>
      <c r="B981" s="54">
        <v>133.58429966</v>
      </c>
      <c r="C981" s="54">
        <v>5451.466893382382</v>
      </c>
      <c r="D981" s="55">
        <v>186.0</v>
      </c>
      <c r="E981" s="56">
        <v>-0.2</v>
      </c>
      <c r="F981" s="55">
        <v>1.0</v>
      </c>
      <c r="G981" s="55">
        <v>0.35</v>
      </c>
      <c r="H981" s="55">
        <v>16.0</v>
      </c>
      <c r="I981" s="57"/>
      <c r="J981" s="55">
        <f>('Data Exhibit-2'!$D981+'Data Exhibit-2'!$D981*'Data Exhibit-2'!$E981)*'Data Exhibit-2'!$G981</f>
        <v>52.08</v>
      </c>
      <c r="K981" s="55">
        <f>MAX(0,('Data Exhibit-2'!$B981*J981-'Data Exhibit-2'!$C981)/'Data Exhibit-2'!$B981)</f>
        <v>11.27081129</v>
      </c>
      <c r="L981" s="55">
        <f>MAX(0,'Data Exhibit-2'!$C981-'Data Exhibit-2'!$B981*'Data Exhibit-2'!$J981)</f>
        <v>0</v>
      </c>
      <c r="M981" s="54">
        <f>'Data Exhibit-2'!$L981/'Data Exhibit-2'!$B981</f>
        <v>0</v>
      </c>
      <c r="N981" s="55">
        <f>IF(AND(('Data Exhibit-2'!$M981&gt;0),('Data Exhibit-2'!$H981&lt;30)),1,0)</f>
        <v>0</v>
      </c>
      <c r="O981" s="55">
        <f>'Data Exhibit-2'!$N981*'Data Exhibit-2'!$L981</f>
        <v>0</v>
      </c>
    </row>
    <row r="982" ht="12.0" customHeight="1">
      <c r="A982" s="53">
        <v>86262.20053929956</v>
      </c>
      <c r="B982" s="54">
        <v>6.843682199999999</v>
      </c>
      <c r="C982" s="54">
        <v>108.27490377739566</v>
      </c>
      <c r="D982" s="55">
        <v>58.0</v>
      </c>
      <c r="E982" s="56">
        <v>1.5</v>
      </c>
      <c r="F982" s="55">
        <v>1.0</v>
      </c>
      <c r="G982" s="55">
        <v>1.27</v>
      </c>
      <c r="H982" s="55">
        <v>5.0</v>
      </c>
      <c r="I982" s="57"/>
      <c r="J982" s="55">
        <f>('Data Exhibit-2'!$D982+'Data Exhibit-2'!$D982*'Data Exhibit-2'!$E982)*'Data Exhibit-2'!$G982</f>
        <v>184.15</v>
      </c>
      <c r="K982" s="55">
        <f>MAX(0,('Data Exhibit-2'!$B982*J982-'Data Exhibit-2'!$C982)/'Data Exhibit-2'!$B982)</f>
        <v>168.3288528</v>
      </c>
      <c r="L982" s="55">
        <f>MAX(0,'Data Exhibit-2'!$C982-'Data Exhibit-2'!$B982*'Data Exhibit-2'!$J982)</f>
        <v>0</v>
      </c>
      <c r="M982" s="54">
        <f>'Data Exhibit-2'!$L982/'Data Exhibit-2'!$B982</f>
        <v>0</v>
      </c>
      <c r="N982" s="55">
        <f>IF(AND(('Data Exhibit-2'!$M982&gt;0),('Data Exhibit-2'!$H982&lt;30)),1,0)</f>
        <v>0</v>
      </c>
      <c r="O982" s="55">
        <f>'Data Exhibit-2'!$N982*'Data Exhibit-2'!$L982</f>
        <v>0</v>
      </c>
    </row>
    <row r="983" ht="12.0" customHeight="1">
      <c r="A983" s="53">
        <v>2893.48808816986</v>
      </c>
      <c r="B983" s="54">
        <v>25.233847809999997</v>
      </c>
      <c r="C983" s="54">
        <v>3682.5345103111563</v>
      </c>
      <c r="D983" s="55">
        <v>204.0</v>
      </c>
      <c r="E983" s="56">
        <v>-0.4</v>
      </c>
      <c r="F983" s="55">
        <v>0.88</v>
      </c>
      <c r="G983" s="55">
        <v>0.59</v>
      </c>
      <c r="H983" s="55">
        <v>29.0</v>
      </c>
      <c r="I983" s="57"/>
      <c r="J983" s="55">
        <f>('Data Exhibit-2'!$D983+'Data Exhibit-2'!$D983*'Data Exhibit-2'!$E983)*'Data Exhibit-2'!$G983</f>
        <v>72.216</v>
      </c>
      <c r="K983" s="55">
        <f>MAX(0,('Data Exhibit-2'!$B983*J983-'Data Exhibit-2'!$C983)/'Data Exhibit-2'!$B983)</f>
        <v>0</v>
      </c>
      <c r="L983" s="55">
        <f>MAX(0,'Data Exhibit-2'!$C983-'Data Exhibit-2'!$B983*'Data Exhibit-2'!$J983)</f>
        <v>1860.246957</v>
      </c>
      <c r="M983" s="54">
        <f>'Data Exhibit-2'!$L983/'Data Exhibit-2'!$B983</f>
        <v>73.720305</v>
      </c>
      <c r="N983" s="55">
        <f>IF(AND(('Data Exhibit-2'!$M983&gt;0),('Data Exhibit-2'!$H983&lt;30)),1,0)</f>
        <v>1</v>
      </c>
      <c r="O983" s="55">
        <f>'Data Exhibit-2'!$N983*'Data Exhibit-2'!$L983</f>
        <v>1860.246957</v>
      </c>
    </row>
    <row r="984" ht="12.0" customHeight="1">
      <c r="A984" s="53">
        <v>82832.34393101961</v>
      </c>
      <c r="B984" s="54">
        <v>9.215052649999999</v>
      </c>
      <c r="C984" s="54">
        <v>1544.0003684651947</v>
      </c>
      <c r="D984" s="55">
        <v>162.0</v>
      </c>
      <c r="E984" s="56">
        <v>0.2</v>
      </c>
      <c r="F984" s="55">
        <v>1.0</v>
      </c>
      <c r="G984" s="55">
        <v>0.95</v>
      </c>
      <c r="H984" s="55">
        <v>31.0</v>
      </c>
      <c r="I984" s="57"/>
      <c r="J984" s="55">
        <f>('Data Exhibit-2'!$D984+'Data Exhibit-2'!$D984*'Data Exhibit-2'!$E984)*'Data Exhibit-2'!$G984</f>
        <v>184.68</v>
      </c>
      <c r="K984" s="55">
        <f>MAX(0,('Data Exhibit-2'!$B984*J984-'Data Exhibit-2'!$C984)/'Data Exhibit-2'!$B984)</f>
        <v>17.12801445</v>
      </c>
      <c r="L984" s="55">
        <f>MAX(0,'Data Exhibit-2'!$C984-'Data Exhibit-2'!$B984*'Data Exhibit-2'!$J984)</f>
        <v>0</v>
      </c>
      <c r="M984" s="54">
        <f>'Data Exhibit-2'!$L984/'Data Exhibit-2'!$B984</f>
        <v>0</v>
      </c>
      <c r="N984" s="55">
        <f>IF(AND(('Data Exhibit-2'!$M984&gt;0),('Data Exhibit-2'!$H984&lt;30)),1,0)</f>
        <v>0</v>
      </c>
      <c r="O984" s="55">
        <f>'Data Exhibit-2'!$N984*'Data Exhibit-2'!$L984</f>
        <v>0</v>
      </c>
    </row>
    <row r="985" ht="12.0" customHeight="1">
      <c r="A985" s="53">
        <v>25584.028237359136</v>
      </c>
      <c r="B985" s="54">
        <v>10.618819899999998</v>
      </c>
      <c r="C985" s="54">
        <v>1753.9586284395284</v>
      </c>
      <c r="D985" s="55">
        <v>162.0</v>
      </c>
      <c r="E985" s="56">
        <v>-0.4</v>
      </c>
      <c r="F985" s="55">
        <v>1.0</v>
      </c>
      <c r="G985" s="55">
        <v>0.95</v>
      </c>
      <c r="H985" s="55">
        <v>31.0</v>
      </c>
      <c r="I985" s="57"/>
      <c r="J985" s="55">
        <f>('Data Exhibit-2'!$D985+'Data Exhibit-2'!$D985*'Data Exhibit-2'!$E985)*'Data Exhibit-2'!$G985</f>
        <v>92.34</v>
      </c>
      <c r="K985" s="55">
        <f>MAX(0,('Data Exhibit-2'!$B985*J985-'Data Exhibit-2'!$C985)/'Data Exhibit-2'!$B985)</f>
        <v>0</v>
      </c>
      <c r="L985" s="55">
        <f>MAX(0,'Data Exhibit-2'!$C985-'Data Exhibit-2'!$B985*'Data Exhibit-2'!$J985)</f>
        <v>773.4167989</v>
      </c>
      <c r="M985" s="54">
        <f>'Data Exhibit-2'!$L985/'Data Exhibit-2'!$B985</f>
        <v>72.83453398</v>
      </c>
      <c r="N985" s="55">
        <f>IF(AND(('Data Exhibit-2'!$M985&gt;0),('Data Exhibit-2'!$H985&lt;30)),1,0)</f>
        <v>0</v>
      </c>
      <c r="O985" s="55">
        <f>'Data Exhibit-2'!$N985*'Data Exhibit-2'!$L985</f>
        <v>0</v>
      </c>
    </row>
    <row r="986" ht="12.0" customHeight="1">
      <c r="A986" s="53">
        <v>50930.93379218195</v>
      </c>
      <c r="B986" s="54">
        <v>7.686757399999999</v>
      </c>
      <c r="C986" s="54">
        <v>556.657400432277</v>
      </c>
      <c r="D986" s="55">
        <v>316.0</v>
      </c>
      <c r="E986" s="56">
        <v>-0.4</v>
      </c>
      <c r="F986" s="55">
        <v>0.87</v>
      </c>
      <c r="G986" s="55">
        <v>0.85</v>
      </c>
      <c r="H986" s="55">
        <v>6.0</v>
      </c>
      <c r="I986" s="57"/>
      <c r="J986" s="55">
        <f>('Data Exhibit-2'!$D986+'Data Exhibit-2'!$D986*'Data Exhibit-2'!$E986)*'Data Exhibit-2'!$G986</f>
        <v>161.16</v>
      </c>
      <c r="K986" s="55">
        <f>MAX(0,('Data Exhibit-2'!$B986*J986-'Data Exhibit-2'!$C986)/'Data Exhibit-2'!$B986)</f>
        <v>88.74228581</v>
      </c>
      <c r="L986" s="55">
        <f>MAX(0,'Data Exhibit-2'!$C986-'Data Exhibit-2'!$B986*'Data Exhibit-2'!$J986)</f>
        <v>0</v>
      </c>
      <c r="M986" s="54">
        <f>'Data Exhibit-2'!$L986/'Data Exhibit-2'!$B986</f>
        <v>0</v>
      </c>
      <c r="N986" s="55">
        <f>IF(AND(('Data Exhibit-2'!$M986&gt;0),('Data Exhibit-2'!$H986&lt;30)),1,0)</f>
        <v>0</v>
      </c>
      <c r="O986" s="55">
        <f>'Data Exhibit-2'!$N986*'Data Exhibit-2'!$L986</f>
        <v>0</v>
      </c>
    </row>
    <row r="987" ht="12.0" customHeight="1">
      <c r="A987" s="53">
        <v>44835.25062194718</v>
      </c>
      <c r="B987" s="54">
        <v>106.21030357999999</v>
      </c>
      <c r="C987" s="54">
        <v>11968.331039233271</v>
      </c>
      <c r="D987" s="55">
        <v>82.0</v>
      </c>
      <c r="E987" s="56">
        <v>-0.4</v>
      </c>
      <c r="F987" s="55">
        <v>0.81</v>
      </c>
      <c r="G987" s="55">
        <v>1.06</v>
      </c>
      <c r="H987" s="55">
        <v>33.0</v>
      </c>
      <c r="I987" s="57"/>
      <c r="J987" s="55">
        <f>('Data Exhibit-2'!$D987+'Data Exhibit-2'!$D987*'Data Exhibit-2'!$E987)*'Data Exhibit-2'!$G987</f>
        <v>52.152</v>
      </c>
      <c r="K987" s="55">
        <f>MAX(0,('Data Exhibit-2'!$B987*J987-'Data Exhibit-2'!$C987)/'Data Exhibit-2'!$B987)</f>
        <v>0</v>
      </c>
      <c r="L987" s="55">
        <f>MAX(0,'Data Exhibit-2'!$C987-'Data Exhibit-2'!$B987*'Data Exhibit-2'!$J987)</f>
        <v>6429.251287</v>
      </c>
      <c r="M987" s="54">
        <f>'Data Exhibit-2'!$L987/'Data Exhibit-2'!$B987</f>
        <v>60.53321637</v>
      </c>
      <c r="N987" s="55">
        <f>IF(AND(('Data Exhibit-2'!$M987&gt;0),('Data Exhibit-2'!$H987&lt;30)),1,0)</f>
        <v>0</v>
      </c>
      <c r="O987" s="55">
        <f>'Data Exhibit-2'!$N987*'Data Exhibit-2'!$L987</f>
        <v>0</v>
      </c>
    </row>
    <row r="988" ht="12.0" customHeight="1">
      <c r="A988" s="53">
        <v>44205.04411253001</v>
      </c>
      <c r="B988" s="54">
        <v>7.7099</v>
      </c>
      <c r="C988" s="54">
        <v>571.1414856323682</v>
      </c>
      <c r="D988" s="55">
        <v>178.0</v>
      </c>
      <c r="E988" s="56">
        <v>1.2</v>
      </c>
      <c r="F988" s="55">
        <v>0.95</v>
      </c>
      <c r="G988" s="55">
        <v>0.54</v>
      </c>
      <c r="H988" s="55">
        <v>16.0</v>
      </c>
      <c r="I988" s="57"/>
      <c r="J988" s="55">
        <f>('Data Exhibit-2'!$D988+'Data Exhibit-2'!$D988*'Data Exhibit-2'!$E988)*'Data Exhibit-2'!$G988</f>
        <v>211.464</v>
      </c>
      <c r="K988" s="55">
        <f>MAX(0,('Data Exhibit-2'!$B988*J988-'Data Exhibit-2'!$C988)/'Data Exhibit-2'!$B988)</f>
        <v>137.3850255</v>
      </c>
      <c r="L988" s="55">
        <f>MAX(0,'Data Exhibit-2'!$C988-'Data Exhibit-2'!$B988*'Data Exhibit-2'!$J988)</f>
        <v>0</v>
      </c>
      <c r="M988" s="54">
        <f>'Data Exhibit-2'!$L988/'Data Exhibit-2'!$B988</f>
        <v>0</v>
      </c>
      <c r="N988" s="55">
        <f>IF(AND(('Data Exhibit-2'!$M988&gt;0),('Data Exhibit-2'!$H988&lt;30)),1,0)</f>
        <v>0</v>
      </c>
      <c r="O988" s="55">
        <f>'Data Exhibit-2'!$N988*'Data Exhibit-2'!$L988</f>
        <v>0</v>
      </c>
    </row>
    <row r="989" ht="12.0" customHeight="1">
      <c r="A989" s="53">
        <v>93505.32572037616</v>
      </c>
      <c r="B989" s="54">
        <v>18.48484</v>
      </c>
      <c r="C989" s="54">
        <v>1117.3027186463999</v>
      </c>
      <c r="D989" s="55">
        <v>90.0</v>
      </c>
      <c r="E989" s="56">
        <v>0.5</v>
      </c>
      <c r="F989" s="55">
        <v>1.0</v>
      </c>
      <c r="G989" s="55">
        <v>0.87</v>
      </c>
      <c r="H989" s="55">
        <v>16.0</v>
      </c>
      <c r="I989" s="57"/>
      <c r="J989" s="55">
        <f>('Data Exhibit-2'!$D989+'Data Exhibit-2'!$D989*'Data Exhibit-2'!$E989)*'Data Exhibit-2'!$G989</f>
        <v>117.45</v>
      </c>
      <c r="K989" s="55">
        <f>MAX(0,('Data Exhibit-2'!$B989*J989-'Data Exhibit-2'!$C989)/'Data Exhibit-2'!$B989)</f>
        <v>57.00572682</v>
      </c>
      <c r="L989" s="55">
        <f>MAX(0,'Data Exhibit-2'!$C989-'Data Exhibit-2'!$B989*'Data Exhibit-2'!$J989)</f>
        <v>0</v>
      </c>
      <c r="M989" s="54">
        <f>'Data Exhibit-2'!$L989/'Data Exhibit-2'!$B989</f>
        <v>0</v>
      </c>
      <c r="N989" s="55">
        <f>IF(AND(('Data Exhibit-2'!$M989&gt;0),('Data Exhibit-2'!$H989&lt;30)),1,0)</f>
        <v>0</v>
      </c>
      <c r="O989" s="55">
        <f>'Data Exhibit-2'!$N989*'Data Exhibit-2'!$L989</f>
        <v>0</v>
      </c>
    </row>
    <row r="990" ht="12.0" customHeight="1">
      <c r="A990" s="53">
        <v>50685.29326351359</v>
      </c>
      <c r="B990" s="54">
        <v>14.04213289</v>
      </c>
      <c r="C990" s="54">
        <v>224.0770364223288</v>
      </c>
      <c r="D990" s="55">
        <v>196.0</v>
      </c>
      <c r="E990" s="56">
        <v>0.2</v>
      </c>
      <c r="F990" s="55">
        <v>1.0</v>
      </c>
      <c r="G990" s="55">
        <v>0.35</v>
      </c>
      <c r="H990" s="55">
        <v>5.0</v>
      </c>
      <c r="I990" s="57"/>
      <c r="J990" s="55">
        <f>('Data Exhibit-2'!$D990+'Data Exhibit-2'!$D990*'Data Exhibit-2'!$E990)*'Data Exhibit-2'!$G990</f>
        <v>82.32</v>
      </c>
      <c r="K990" s="55">
        <f>MAX(0,('Data Exhibit-2'!$B990*J990-'Data Exhibit-2'!$C990)/'Data Exhibit-2'!$B990)</f>
        <v>66.36252131</v>
      </c>
      <c r="L990" s="55">
        <f>MAX(0,'Data Exhibit-2'!$C990-'Data Exhibit-2'!$B990*'Data Exhibit-2'!$J990)</f>
        <v>0</v>
      </c>
      <c r="M990" s="54">
        <f>'Data Exhibit-2'!$L990/'Data Exhibit-2'!$B990</f>
        <v>0</v>
      </c>
      <c r="N990" s="55">
        <f>IF(AND(('Data Exhibit-2'!$M990&gt;0),('Data Exhibit-2'!$H990&lt;30)),1,0)</f>
        <v>0</v>
      </c>
      <c r="O990" s="55">
        <f>'Data Exhibit-2'!$N990*'Data Exhibit-2'!$L990</f>
        <v>0</v>
      </c>
    </row>
    <row r="991" ht="12.0" customHeight="1">
      <c r="A991" s="53">
        <v>29811.365817647427</v>
      </c>
      <c r="B991" s="54">
        <v>42.03105477</v>
      </c>
      <c r="C991" s="54">
        <v>4792.974706999492</v>
      </c>
      <c r="D991" s="55">
        <v>324.0</v>
      </c>
      <c r="E991" s="56">
        <v>0.5</v>
      </c>
      <c r="F991" s="55">
        <v>1.0</v>
      </c>
      <c r="G991" s="55">
        <v>0.81</v>
      </c>
      <c r="H991" s="55">
        <v>11.0</v>
      </c>
      <c r="I991" s="57"/>
      <c r="J991" s="55">
        <f>('Data Exhibit-2'!$D991+'Data Exhibit-2'!$D991*'Data Exhibit-2'!$E991)*'Data Exhibit-2'!$G991</f>
        <v>393.66</v>
      </c>
      <c r="K991" s="55">
        <f>MAX(0,('Data Exhibit-2'!$B991*J991-'Data Exhibit-2'!$C991)/'Data Exhibit-2'!$B991)</f>
        <v>279.6258713</v>
      </c>
      <c r="L991" s="55">
        <f>MAX(0,'Data Exhibit-2'!$C991-'Data Exhibit-2'!$B991*'Data Exhibit-2'!$J991)</f>
        <v>0</v>
      </c>
      <c r="M991" s="54">
        <f>'Data Exhibit-2'!$L991/'Data Exhibit-2'!$B991</f>
        <v>0</v>
      </c>
      <c r="N991" s="55">
        <f>IF(AND(('Data Exhibit-2'!$M991&gt;0),('Data Exhibit-2'!$H991&lt;30)),1,0)</f>
        <v>0</v>
      </c>
      <c r="O991" s="55">
        <f>'Data Exhibit-2'!$N991*'Data Exhibit-2'!$L991</f>
        <v>0</v>
      </c>
    </row>
    <row r="992" ht="12.0" customHeight="1">
      <c r="A992" s="53">
        <v>8351.712288214208</v>
      </c>
      <c r="B992" s="54">
        <v>49.47377082999999</v>
      </c>
      <c r="C992" s="54">
        <v>5791.704700647931</v>
      </c>
      <c r="D992" s="55">
        <v>154.0</v>
      </c>
      <c r="E992" s="56">
        <v>-0.1</v>
      </c>
      <c r="F992" s="55">
        <v>0.95</v>
      </c>
      <c r="G992" s="55">
        <v>0.56</v>
      </c>
      <c r="H992" s="55">
        <v>34.0</v>
      </c>
      <c r="I992" s="57"/>
      <c r="J992" s="55">
        <f>('Data Exhibit-2'!$D992+'Data Exhibit-2'!$D992*'Data Exhibit-2'!$E992)*'Data Exhibit-2'!$G992</f>
        <v>77.616</v>
      </c>
      <c r="K992" s="55">
        <f>MAX(0,('Data Exhibit-2'!$B992*J992-'Data Exhibit-2'!$C992)/'Data Exhibit-2'!$B992)</f>
        <v>0</v>
      </c>
      <c r="L992" s="55">
        <f>MAX(0,'Data Exhibit-2'!$C992-'Data Exhibit-2'!$B992*'Data Exhibit-2'!$J992)</f>
        <v>1951.748504</v>
      </c>
      <c r="M992" s="54">
        <f>'Data Exhibit-2'!$L992/'Data Exhibit-2'!$B992</f>
        <v>39.45016665</v>
      </c>
      <c r="N992" s="55">
        <f>IF(AND(('Data Exhibit-2'!$M992&gt;0),('Data Exhibit-2'!$H992&lt;30)),1,0)</f>
        <v>0</v>
      </c>
      <c r="O992" s="55">
        <f>'Data Exhibit-2'!$N992*'Data Exhibit-2'!$L992</f>
        <v>0</v>
      </c>
    </row>
    <row r="993" ht="12.0" customHeight="1">
      <c r="A993" s="53">
        <v>71032.68656226237</v>
      </c>
      <c r="B993" s="54">
        <v>107.22182998999999</v>
      </c>
      <c r="C993" s="54">
        <v>18976.106943515508</v>
      </c>
      <c r="D993" s="55">
        <v>220.0</v>
      </c>
      <c r="E993" s="56">
        <v>0.8</v>
      </c>
      <c r="F993" s="55">
        <v>1.0</v>
      </c>
      <c r="G993" s="55">
        <v>0.74</v>
      </c>
      <c r="H993" s="55">
        <v>28.0</v>
      </c>
      <c r="I993" s="57"/>
      <c r="J993" s="55">
        <f>('Data Exhibit-2'!$D993+'Data Exhibit-2'!$D993*'Data Exhibit-2'!$E993)*'Data Exhibit-2'!$G993</f>
        <v>293.04</v>
      </c>
      <c r="K993" s="55">
        <f>MAX(0,('Data Exhibit-2'!$B993*J993-'Data Exhibit-2'!$C993)/'Data Exhibit-2'!$B993)</f>
        <v>116.0601168</v>
      </c>
      <c r="L993" s="55">
        <f>MAX(0,'Data Exhibit-2'!$C993-'Data Exhibit-2'!$B993*'Data Exhibit-2'!$J993)</f>
        <v>0</v>
      </c>
      <c r="M993" s="54">
        <f>'Data Exhibit-2'!$L993/'Data Exhibit-2'!$B993</f>
        <v>0</v>
      </c>
      <c r="N993" s="55">
        <f>IF(AND(('Data Exhibit-2'!$M993&gt;0),('Data Exhibit-2'!$H993&lt;30)),1,0)</f>
        <v>0</v>
      </c>
      <c r="O993" s="55">
        <f>'Data Exhibit-2'!$N993*'Data Exhibit-2'!$L993</f>
        <v>0</v>
      </c>
    </row>
    <row r="994" ht="12.0" customHeight="1">
      <c r="A994" s="53">
        <v>64524.54055139532</v>
      </c>
      <c r="B994" s="54">
        <v>5.908626129999999</v>
      </c>
      <c r="C994" s="54">
        <v>159.36960773564348</v>
      </c>
      <c r="D994" s="55">
        <v>204.0</v>
      </c>
      <c r="E994" s="56">
        <v>0.4</v>
      </c>
      <c r="F994" s="55">
        <v>0.96</v>
      </c>
      <c r="G994" s="55">
        <v>0.25</v>
      </c>
      <c r="H994" s="55">
        <v>8.0</v>
      </c>
      <c r="I994" s="57"/>
      <c r="J994" s="55">
        <f>('Data Exhibit-2'!$D994+'Data Exhibit-2'!$D994*'Data Exhibit-2'!$E994)*'Data Exhibit-2'!$G994</f>
        <v>71.4</v>
      </c>
      <c r="K994" s="55">
        <f>MAX(0,('Data Exhibit-2'!$B994*J994-'Data Exhibit-2'!$C994)/'Data Exhibit-2'!$B994)</f>
        <v>44.42763718</v>
      </c>
      <c r="L994" s="55">
        <f>MAX(0,'Data Exhibit-2'!$C994-'Data Exhibit-2'!$B994*'Data Exhibit-2'!$J994)</f>
        <v>0</v>
      </c>
      <c r="M994" s="54">
        <f>'Data Exhibit-2'!$L994/'Data Exhibit-2'!$B994</f>
        <v>0</v>
      </c>
      <c r="N994" s="55">
        <f>IF(AND(('Data Exhibit-2'!$M994&gt;0),('Data Exhibit-2'!$H994&lt;30)),1,0)</f>
        <v>0</v>
      </c>
      <c r="O994" s="55">
        <f>'Data Exhibit-2'!$N994*'Data Exhibit-2'!$L994</f>
        <v>0</v>
      </c>
    </row>
    <row r="995" ht="12.0" customHeight="1">
      <c r="A995" s="53">
        <v>76090.04432218749</v>
      </c>
      <c r="B995" s="54">
        <v>14.110238009999998</v>
      </c>
      <c r="C995" s="54">
        <v>89.61135430587424</v>
      </c>
      <c r="D995" s="55">
        <v>98.0</v>
      </c>
      <c r="E995" s="56">
        <v>-0.1</v>
      </c>
      <c r="F995" s="55">
        <v>0.96</v>
      </c>
      <c r="G995" s="55">
        <v>0.77</v>
      </c>
      <c r="H995" s="55">
        <v>2.0</v>
      </c>
      <c r="I995" s="57"/>
      <c r="J995" s="55">
        <f>('Data Exhibit-2'!$D995+'Data Exhibit-2'!$D995*'Data Exhibit-2'!$E995)*'Data Exhibit-2'!$G995</f>
        <v>67.914</v>
      </c>
      <c r="K995" s="55">
        <f>MAX(0,('Data Exhibit-2'!$B995*J995-'Data Exhibit-2'!$C995)/'Data Exhibit-2'!$B995)</f>
        <v>61.56319612</v>
      </c>
      <c r="L995" s="55">
        <f>MAX(0,'Data Exhibit-2'!$C995-'Data Exhibit-2'!$B995*'Data Exhibit-2'!$J995)</f>
        <v>0</v>
      </c>
      <c r="M995" s="54">
        <f>'Data Exhibit-2'!$L995/'Data Exhibit-2'!$B995</f>
        <v>0</v>
      </c>
      <c r="N995" s="55">
        <f>IF(AND(('Data Exhibit-2'!$M995&gt;0),('Data Exhibit-2'!$H995&lt;30)),1,0)</f>
        <v>0</v>
      </c>
      <c r="O995" s="55">
        <f>'Data Exhibit-2'!$N995*'Data Exhibit-2'!$L995</f>
        <v>0</v>
      </c>
    </row>
    <row r="996" ht="12.0" customHeight="1">
      <c r="A996" s="53">
        <v>18008.978871089974</v>
      </c>
      <c r="B996" s="54">
        <v>14.07605</v>
      </c>
      <c r="C996" s="54">
        <v>994.2441725216003</v>
      </c>
      <c r="D996" s="55">
        <v>98.0</v>
      </c>
      <c r="E996" s="56">
        <v>0.2</v>
      </c>
      <c r="F996" s="55">
        <v>1.0</v>
      </c>
      <c r="G996" s="55">
        <v>0.92</v>
      </c>
      <c r="H996" s="55">
        <v>16.0</v>
      </c>
      <c r="I996" s="57"/>
      <c r="J996" s="55">
        <f>('Data Exhibit-2'!$D996+'Data Exhibit-2'!$D996*'Data Exhibit-2'!$E996)*'Data Exhibit-2'!$G996</f>
        <v>108.192</v>
      </c>
      <c r="K996" s="55">
        <f>MAX(0,('Data Exhibit-2'!$B996*J996-'Data Exhibit-2'!$C996)/'Data Exhibit-2'!$B996)</f>
        <v>37.55825172</v>
      </c>
      <c r="L996" s="55">
        <f>MAX(0,'Data Exhibit-2'!$C996-'Data Exhibit-2'!$B996*'Data Exhibit-2'!$J996)</f>
        <v>0</v>
      </c>
      <c r="M996" s="54">
        <f>'Data Exhibit-2'!$L996/'Data Exhibit-2'!$B996</f>
        <v>0</v>
      </c>
      <c r="N996" s="55">
        <f>IF(AND(('Data Exhibit-2'!$M996&gt;0),('Data Exhibit-2'!$H996&lt;30)),1,0)</f>
        <v>0</v>
      </c>
      <c r="O996" s="55">
        <f>'Data Exhibit-2'!$N996*'Data Exhibit-2'!$L996</f>
        <v>0</v>
      </c>
    </row>
    <row r="997" ht="12.0" customHeight="1">
      <c r="A997" s="53">
        <v>29459.795768429296</v>
      </c>
      <c r="B997" s="54">
        <v>18.56595348</v>
      </c>
      <c r="C997" s="54">
        <v>1014.0312351901683</v>
      </c>
      <c r="D997" s="55">
        <v>162.0</v>
      </c>
      <c r="E997" s="56">
        <v>0.8</v>
      </c>
      <c r="F997" s="55">
        <v>0.85</v>
      </c>
      <c r="G997" s="55">
        <v>0.43</v>
      </c>
      <c r="H997" s="55">
        <v>21.0</v>
      </c>
      <c r="I997" s="57"/>
      <c r="J997" s="55">
        <f>('Data Exhibit-2'!$D997+'Data Exhibit-2'!$D997*'Data Exhibit-2'!$E997)*'Data Exhibit-2'!$G997</f>
        <v>125.388</v>
      </c>
      <c r="K997" s="55">
        <f>MAX(0,('Data Exhibit-2'!$B997*J997-'Data Exhibit-2'!$C997)/'Data Exhibit-2'!$B997)</f>
        <v>70.77021609</v>
      </c>
      <c r="L997" s="55">
        <f>MAX(0,'Data Exhibit-2'!$C997-'Data Exhibit-2'!$B997*'Data Exhibit-2'!$J997)</f>
        <v>0</v>
      </c>
      <c r="M997" s="54">
        <f>'Data Exhibit-2'!$L997/'Data Exhibit-2'!$B997</f>
        <v>0</v>
      </c>
      <c r="N997" s="55">
        <f>IF(AND(('Data Exhibit-2'!$M997&gt;0),('Data Exhibit-2'!$H997&lt;30)),1,0)</f>
        <v>0</v>
      </c>
      <c r="O997" s="55">
        <f>'Data Exhibit-2'!$N997*'Data Exhibit-2'!$L997</f>
        <v>0</v>
      </c>
    </row>
    <row r="998" ht="12.0" customHeight="1">
      <c r="A998" s="53">
        <v>44496.4966134664</v>
      </c>
      <c r="B998" s="54">
        <v>16.383</v>
      </c>
      <c r="C998" s="54">
        <v>4254.3666579500805</v>
      </c>
      <c r="D998" s="55">
        <v>380.0</v>
      </c>
      <c r="E998" s="56">
        <v>1.5</v>
      </c>
      <c r="F998" s="55">
        <v>0.97</v>
      </c>
      <c r="G998" s="55">
        <v>1.05</v>
      </c>
      <c r="H998" s="55">
        <v>16.0</v>
      </c>
      <c r="I998" s="57"/>
      <c r="J998" s="55">
        <f>('Data Exhibit-2'!$D998+'Data Exhibit-2'!$D998*'Data Exhibit-2'!$E998)*'Data Exhibit-2'!$G998</f>
        <v>997.5</v>
      </c>
      <c r="K998" s="55">
        <f>MAX(0,('Data Exhibit-2'!$B998*J998-'Data Exhibit-2'!$C998)/'Data Exhibit-2'!$B998)</f>
        <v>737.8182166</v>
      </c>
      <c r="L998" s="55">
        <f>MAX(0,'Data Exhibit-2'!$C998-'Data Exhibit-2'!$B998*'Data Exhibit-2'!$J998)</f>
        <v>0</v>
      </c>
      <c r="M998" s="54">
        <f>'Data Exhibit-2'!$L998/'Data Exhibit-2'!$B998</f>
        <v>0</v>
      </c>
      <c r="N998" s="55">
        <f>IF(AND(('Data Exhibit-2'!$M998&gt;0),('Data Exhibit-2'!$H998&lt;30)),1,0)</f>
        <v>0</v>
      </c>
      <c r="O998" s="55">
        <f>'Data Exhibit-2'!$N998*'Data Exhibit-2'!$L998</f>
        <v>0</v>
      </c>
    </row>
    <row r="999" ht="12.0" customHeight="1">
      <c r="A999" s="53">
        <v>32256.65625458347</v>
      </c>
      <c r="B999" s="54">
        <v>26.24478684</v>
      </c>
      <c r="C999" s="54">
        <v>235.7396417873295</v>
      </c>
      <c r="D999" s="55">
        <v>74.0</v>
      </c>
      <c r="E999" s="56">
        <v>1.5</v>
      </c>
      <c r="F999" s="55">
        <v>0.82</v>
      </c>
      <c r="G999" s="55">
        <v>0.73</v>
      </c>
      <c r="H999" s="55">
        <v>4.0</v>
      </c>
      <c r="I999" s="57"/>
      <c r="J999" s="55">
        <f>('Data Exhibit-2'!$D999+'Data Exhibit-2'!$D999*'Data Exhibit-2'!$E999)*'Data Exhibit-2'!$G999</f>
        <v>135.05</v>
      </c>
      <c r="K999" s="55">
        <f>MAX(0,('Data Exhibit-2'!$B999*J999-'Data Exhibit-2'!$C999)/'Data Exhibit-2'!$B999)</f>
        <v>126.0676584</v>
      </c>
      <c r="L999" s="55">
        <f>MAX(0,'Data Exhibit-2'!$C999-'Data Exhibit-2'!$B999*'Data Exhibit-2'!$J999)</f>
        <v>0</v>
      </c>
      <c r="M999" s="54">
        <f>'Data Exhibit-2'!$L999/'Data Exhibit-2'!$B999</f>
        <v>0</v>
      </c>
      <c r="N999" s="55">
        <f>IF(AND(('Data Exhibit-2'!$M999&gt;0),('Data Exhibit-2'!$H999&lt;30)),1,0)</f>
        <v>0</v>
      </c>
      <c r="O999" s="55">
        <f>'Data Exhibit-2'!$N999*'Data Exhibit-2'!$L999</f>
        <v>0</v>
      </c>
    </row>
    <row r="1000" ht="12.0" customHeight="1">
      <c r="A1000" s="53">
        <v>63670.75083444974</v>
      </c>
      <c r="B1000" s="54">
        <v>6.37205003</v>
      </c>
      <c r="C1000" s="54">
        <v>239.93651213937682</v>
      </c>
      <c r="D1000" s="55">
        <v>244.0</v>
      </c>
      <c r="E1000" s="56">
        <v>0.8</v>
      </c>
      <c r="F1000" s="55">
        <v>0.84</v>
      </c>
      <c r="G1000" s="55">
        <v>0.62</v>
      </c>
      <c r="H1000" s="55">
        <v>5.0</v>
      </c>
      <c r="I1000" s="57"/>
      <c r="J1000" s="55">
        <f>('Data Exhibit-2'!$D1000+'Data Exhibit-2'!$D1000*'Data Exhibit-2'!$E1000)*'Data Exhibit-2'!$G1000</f>
        <v>272.304</v>
      </c>
      <c r="K1000" s="55">
        <f>MAX(0,('Data Exhibit-2'!$B1000*J1000-'Data Exhibit-2'!$C1000)/'Data Exhibit-2'!$B1000)</f>
        <v>234.6494758</v>
      </c>
      <c r="L1000" s="55">
        <f>MAX(0,'Data Exhibit-2'!$C1000-'Data Exhibit-2'!$B1000*'Data Exhibit-2'!$J1000)</f>
        <v>0</v>
      </c>
      <c r="M1000" s="54">
        <f>'Data Exhibit-2'!$L1000/'Data Exhibit-2'!$B1000</f>
        <v>0</v>
      </c>
      <c r="N1000" s="55">
        <f>IF(AND(('Data Exhibit-2'!$M1000&gt;0),('Data Exhibit-2'!$H1000&lt;30)),1,0)</f>
        <v>0</v>
      </c>
      <c r="O1000" s="55">
        <f>'Data Exhibit-2'!$N1000*'Data Exhibit-2'!$L1000</f>
        <v>0</v>
      </c>
    </row>
    <row r="1001" ht="12.0" customHeight="1">
      <c r="A1001" s="53">
        <v>3015.299583307618</v>
      </c>
      <c r="B1001" s="54">
        <v>5.88111</v>
      </c>
      <c r="C1001" s="54">
        <v>587.5545730789071</v>
      </c>
      <c r="D1001" s="55">
        <v>204.0</v>
      </c>
      <c r="E1001" s="56">
        <v>1.2</v>
      </c>
      <c r="F1001" s="55">
        <v>0.89</v>
      </c>
      <c r="G1001" s="55">
        <v>0.61</v>
      </c>
      <c r="H1001" s="55">
        <v>16.0</v>
      </c>
      <c r="I1001" s="57"/>
      <c r="J1001" s="55">
        <f>('Data Exhibit-2'!$D1001+'Data Exhibit-2'!$D1001*'Data Exhibit-2'!$E1001)*'Data Exhibit-2'!$G1001</f>
        <v>273.768</v>
      </c>
      <c r="K1001" s="55">
        <f>MAX(0,('Data Exhibit-2'!$B1001*J1001-'Data Exhibit-2'!$C1001)/'Data Exhibit-2'!$B1001)</f>
        <v>173.8626126</v>
      </c>
      <c r="L1001" s="55">
        <f>MAX(0,'Data Exhibit-2'!$C1001-'Data Exhibit-2'!$B1001*'Data Exhibit-2'!$J1001)</f>
        <v>0</v>
      </c>
      <c r="M1001" s="54">
        <f>'Data Exhibit-2'!$L1001/'Data Exhibit-2'!$B1001</f>
        <v>0</v>
      </c>
      <c r="N1001" s="55">
        <f>IF(AND(('Data Exhibit-2'!$M1001&gt;0),('Data Exhibit-2'!$H1001&lt;30)),1,0)</f>
        <v>0</v>
      </c>
      <c r="O1001" s="55">
        <f>'Data Exhibit-2'!$N1001*'Data Exhibit-2'!$L1001</f>
        <v>0</v>
      </c>
    </row>
    <row r="1002" ht="12.0" customHeight="1">
      <c r="A1002" s="53">
        <v>38520.568742224845</v>
      </c>
      <c r="B1002" s="54">
        <v>45.70847196</v>
      </c>
      <c r="C1002" s="54">
        <v>92.21357528926767</v>
      </c>
      <c r="D1002" s="55">
        <v>10.0</v>
      </c>
      <c r="E1002" s="56">
        <v>0.8</v>
      </c>
      <c r="F1002" s="55">
        <v>1.0</v>
      </c>
      <c r="G1002" s="55">
        <v>1.03</v>
      </c>
      <c r="H1002" s="55">
        <v>5.0</v>
      </c>
      <c r="I1002" s="57"/>
      <c r="J1002" s="55">
        <f>('Data Exhibit-2'!$D1002+'Data Exhibit-2'!$D1002*'Data Exhibit-2'!$E1002)*'Data Exhibit-2'!$G1002</f>
        <v>18.54</v>
      </c>
      <c r="K1002" s="55">
        <f>MAX(0,('Data Exhibit-2'!$B1002*J1002-'Data Exhibit-2'!$C1002)/'Data Exhibit-2'!$B1002)</f>
        <v>16.52257147</v>
      </c>
      <c r="L1002" s="55">
        <f>MAX(0,'Data Exhibit-2'!$C1002-'Data Exhibit-2'!$B1002*'Data Exhibit-2'!$J1002)</f>
        <v>0</v>
      </c>
      <c r="M1002" s="54">
        <f>'Data Exhibit-2'!$L1002/'Data Exhibit-2'!$B1002</f>
        <v>0</v>
      </c>
      <c r="N1002" s="55">
        <f>IF(AND(('Data Exhibit-2'!$M1002&gt;0),('Data Exhibit-2'!$H1002&lt;30)),1,0)</f>
        <v>0</v>
      </c>
      <c r="O1002" s="55">
        <f>'Data Exhibit-2'!$N1002*'Data Exhibit-2'!$L1002</f>
        <v>0</v>
      </c>
    </row>
    <row r="1003" ht="12.0" customHeight="1">
      <c r="A1003" s="53">
        <v>76274.0308770552</v>
      </c>
      <c r="B1003" s="54">
        <v>20.037644819999997</v>
      </c>
      <c r="C1003" s="54">
        <v>2678.783952115537</v>
      </c>
      <c r="D1003" s="55">
        <v>122.0</v>
      </c>
      <c r="E1003" s="56">
        <v>-0.1</v>
      </c>
      <c r="F1003" s="55">
        <v>1.0</v>
      </c>
      <c r="G1003" s="55">
        <v>0.87</v>
      </c>
      <c r="H1003" s="55">
        <v>31.0</v>
      </c>
      <c r="I1003" s="57"/>
      <c r="J1003" s="55">
        <f>('Data Exhibit-2'!$D1003+'Data Exhibit-2'!$D1003*'Data Exhibit-2'!$E1003)*'Data Exhibit-2'!$G1003</f>
        <v>95.526</v>
      </c>
      <c r="K1003" s="55">
        <f>MAX(0,('Data Exhibit-2'!$B1003*J1003-'Data Exhibit-2'!$C1003)/'Data Exhibit-2'!$B1003)</f>
        <v>0</v>
      </c>
      <c r="L1003" s="55">
        <f>MAX(0,'Data Exhibit-2'!$C1003-'Data Exhibit-2'!$B1003*'Data Exhibit-2'!$J1003)</f>
        <v>764.667893</v>
      </c>
      <c r="M1003" s="54">
        <f>'Data Exhibit-2'!$L1003/'Data Exhibit-2'!$B1003</f>
        <v>38.16156539</v>
      </c>
      <c r="N1003" s="55">
        <f>IF(AND(('Data Exhibit-2'!$M1003&gt;0),('Data Exhibit-2'!$H1003&lt;30)),1,0)</f>
        <v>0</v>
      </c>
      <c r="O1003" s="55">
        <f>'Data Exhibit-2'!$N1003*'Data Exhibit-2'!$L1003</f>
        <v>0</v>
      </c>
    </row>
    <row r="1004" ht="12.0" customHeight="1">
      <c r="A1004" s="53">
        <v>67602.56099621973</v>
      </c>
      <c r="B1004" s="54">
        <v>13.921679999999999</v>
      </c>
      <c r="C1004" s="54">
        <v>772.7214944210667</v>
      </c>
      <c r="D1004" s="55">
        <v>212.0</v>
      </c>
      <c r="E1004" s="56">
        <v>0.5</v>
      </c>
      <c r="F1004" s="55">
        <v>1.0</v>
      </c>
      <c r="G1004" s="55">
        <v>0.45</v>
      </c>
      <c r="H1004" s="55">
        <v>11.0</v>
      </c>
      <c r="I1004" s="57"/>
      <c r="J1004" s="55">
        <f>('Data Exhibit-2'!$D1004+'Data Exhibit-2'!$D1004*'Data Exhibit-2'!$E1004)*'Data Exhibit-2'!$G1004</f>
        <v>143.1</v>
      </c>
      <c r="K1004" s="55">
        <f>MAX(0,('Data Exhibit-2'!$B1004*J1004-'Data Exhibit-2'!$C1004)/'Data Exhibit-2'!$B1004)</f>
        <v>87.59509726</v>
      </c>
      <c r="L1004" s="55">
        <f>MAX(0,'Data Exhibit-2'!$C1004-'Data Exhibit-2'!$B1004*'Data Exhibit-2'!$J1004)</f>
        <v>0</v>
      </c>
      <c r="M1004" s="54">
        <f>'Data Exhibit-2'!$L1004/'Data Exhibit-2'!$B1004</f>
        <v>0</v>
      </c>
      <c r="N1004" s="55">
        <f>IF(AND(('Data Exhibit-2'!$M1004&gt;0),('Data Exhibit-2'!$H1004&lt;30)),1,0)</f>
        <v>0</v>
      </c>
      <c r="O1004" s="55">
        <f>'Data Exhibit-2'!$N1004*'Data Exhibit-2'!$L1004</f>
        <v>0</v>
      </c>
    </row>
    <row r="1005" ht="12.0" customHeight="1">
      <c r="A1005" s="53">
        <v>33661.785043974305</v>
      </c>
      <c r="B1005" s="54">
        <v>6.649169549999999</v>
      </c>
      <c r="C1005" s="54">
        <v>869.2957038755991</v>
      </c>
      <c r="D1005" s="55">
        <v>438.0</v>
      </c>
      <c r="E1005" s="56">
        <v>0.2</v>
      </c>
      <c r="F1005" s="55">
        <v>1.0</v>
      </c>
      <c r="G1005" s="55">
        <v>1.16</v>
      </c>
      <c r="H1005" s="55">
        <v>5.0</v>
      </c>
      <c r="I1005" s="57"/>
      <c r="J1005" s="55">
        <f>('Data Exhibit-2'!$D1005+'Data Exhibit-2'!$D1005*'Data Exhibit-2'!$E1005)*'Data Exhibit-2'!$G1005</f>
        <v>609.696</v>
      </c>
      <c r="K1005" s="55">
        <f>MAX(0,('Data Exhibit-2'!$B1005*J1005-'Data Exhibit-2'!$C1005)/'Data Exhibit-2'!$B1005)</f>
        <v>478.9585151</v>
      </c>
      <c r="L1005" s="55">
        <f>MAX(0,'Data Exhibit-2'!$C1005-'Data Exhibit-2'!$B1005*'Data Exhibit-2'!$J1005)</f>
        <v>0</v>
      </c>
      <c r="M1005" s="54">
        <f>'Data Exhibit-2'!$L1005/'Data Exhibit-2'!$B1005</f>
        <v>0</v>
      </c>
      <c r="N1005" s="55">
        <f>IF(AND(('Data Exhibit-2'!$M1005&gt;0),('Data Exhibit-2'!$H1005&lt;30)),1,0)</f>
        <v>0</v>
      </c>
      <c r="O1005" s="55">
        <f>'Data Exhibit-2'!$N1005*'Data Exhibit-2'!$L1005</f>
        <v>0</v>
      </c>
    </row>
    <row r="1006" ht="12.0" customHeight="1">
      <c r="A1006" s="53">
        <v>42508.60460777498</v>
      </c>
      <c r="B1006" s="54">
        <v>99.88826169</v>
      </c>
      <c r="C1006" s="54">
        <v>14234.420719807978</v>
      </c>
      <c r="D1006" s="55">
        <v>268.0</v>
      </c>
      <c r="E1006" s="56">
        <v>-0.4</v>
      </c>
      <c r="F1006" s="55">
        <v>0.93</v>
      </c>
      <c r="G1006" s="55">
        <v>0.48</v>
      </c>
      <c r="H1006" s="55">
        <v>28.0</v>
      </c>
      <c r="I1006" s="57"/>
      <c r="J1006" s="55">
        <f>('Data Exhibit-2'!$D1006+'Data Exhibit-2'!$D1006*'Data Exhibit-2'!$E1006)*'Data Exhibit-2'!$G1006</f>
        <v>77.184</v>
      </c>
      <c r="K1006" s="55">
        <f>MAX(0,('Data Exhibit-2'!$B1006*J1006-'Data Exhibit-2'!$C1006)/'Data Exhibit-2'!$B1006)</f>
        <v>0</v>
      </c>
      <c r="L1006" s="55">
        <f>MAX(0,'Data Exhibit-2'!$C1006-'Data Exhibit-2'!$B1006*'Data Exhibit-2'!$J1006)</f>
        <v>6524.64513</v>
      </c>
      <c r="M1006" s="54">
        <f>'Data Exhibit-2'!$L1006/'Data Exhibit-2'!$B1006</f>
        <v>65.31943813</v>
      </c>
      <c r="N1006" s="55">
        <f>IF(AND(('Data Exhibit-2'!$M1006&gt;0),('Data Exhibit-2'!$H1006&lt;30)),1,0)</f>
        <v>1</v>
      </c>
      <c r="O1006" s="55">
        <f>'Data Exhibit-2'!$N1006*'Data Exhibit-2'!$L1006</f>
        <v>6524.64513</v>
      </c>
    </row>
    <row r="1007" ht="12.0" customHeight="1">
      <c r="A1007" s="53">
        <v>28449.61834670362</v>
      </c>
      <c r="B1007" s="54">
        <v>5.03997711</v>
      </c>
      <c r="C1007" s="54">
        <v>1007.9690707037882</v>
      </c>
      <c r="D1007" s="55">
        <v>534.0</v>
      </c>
      <c r="E1007" s="56">
        <v>0.5</v>
      </c>
      <c r="F1007" s="55">
        <v>0.82</v>
      </c>
      <c r="G1007" s="55">
        <v>0.25</v>
      </c>
      <c r="H1007" s="55">
        <v>16.0</v>
      </c>
      <c r="I1007" s="57"/>
      <c r="J1007" s="55">
        <f>('Data Exhibit-2'!$D1007+'Data Exhibit-2'!$D1007*'Data Exhibit-2'!$E1007)*'Data Exhibit-2'!$G1007</f>
        <v>200.25</v>
      </c>
      <c r="K1007" s="55">
        <f>MAX(0,('Data Exhibit-2'!$B1007*J1007-'Data Exhibit-2'!$C1007)/'Data Exhibit-2'!$B1007)</f>
        <v>0.2552284555</v>
      </c>
      <c r="L1007" s="55">
        <f>MAX(0,'Data Exhibit-2'!$C1007-'Data Exhibit-2'!$B1007*'Data Exhibit-2'!$J1007)</f>
        <v>0</v>
      </c>
      <c r="M1007" s="54">
        <f>'Data Exhibit-2'!$L1007/'Data Exhibit-2'!$B1007</f>
        <v>0</v>
      </c>
      <c r="N1007" s="55">
        <f>IF(AND(('Data Exhibit-2'!$M1007&gt;0),('Data Exhibit-2'!$H1007&lt;30)),1,0)</f>
        <v>0</v>
      </c>
      <c r="O1007" s="55">
        <f>'Data Exhibit-2'!$N1007*'Data Exhibit-2'!$L1007</f>
        <v>0</v>
      </c>
    </row>
    <row r="1008" ht="12.0" customHeight="1">
      <c r="A1008" s="53">
        <v>99761.34425735031</v>
      </c>
      <c r="B1008" s="54">
        <v>5.03997711</v>
      </c>
      <c r="C1008" s="54">
        <v>900.957269451458</v>
      </c>
      <c r="D1008" s="55">
        <v>534.0</v>
      </c>
      <c r="E1008" s="56">
        <v>0.4</v>
      </c>
      <c r="F1008" s="55">
        <v>0.96</v>
      </c>
      <c r="G1008" s="55">
        <v>0.25</v>
      </c>
      <c r="H1008" s="55">
        <v>16.0</v>
      </c>
      <c r="I1008" s="57"/>
      <c r="J1008" s="55">
        <f>('Data Exhibit-2'!$D1008+'Data Exhibit-2'!$D1008*'Data Exhibit-2'!$E1008)*'Data Exhibit-2'!$G1008</f>
        <v>186.9</v>
      </c>
      <c r="K1008" s="55">
        <f>MAX(0,('Data Exhibit-2'!$B1008*J1008-'Data Exhibit-2'!$C1008)/'Data Exhibit-2'!$B1008)</f>
        <v>8.137825135</v>
      </c>
      <c r="L1008" s="55">
        <f>MAX(0,'Data Exhibit-2'!$C1008-'Data Exhibit-2'!$B1008*'Data Exhibit-2'!$J1008)</f>
        <v>0</v>
      </c>
      <c r="M1008" s="54">
        <f>'Data Exhibit-2'!$L1008/'Data Exhibit-2'!$B1008</f>
        <v>0</v>
      </c>
      <c r="N1008" s="55">
        <f>IF(AND(('Data Exhibit-2'!$M1008&gt;0),('Data Exhibit-2'!$H1008&lt;30)),1,0)</f>
        <v>0</v>
      </c>
      <c r="O1008" s="55">
        <f>'Data Exhibit-2'!$N1008*'Data Exhibit-2'!$L1008</f>
        <v>0</v>
      </c>
    </row>
    <row r="1009" ht="12.0" customHeight="1">
      <c r="A1009" s="53">
        <v>21602.76528680225</v>
      </c>
      <c r="B1009" s="54">
        <v>5.43393752</v>
      </c>
      <c r="C1009" s="54">
        <v>881.8591633695844</v>
      </c>
      <c r="D1009" s="55">
        <v>74.0</v>
      </c>
      <c r="E1009" s="56">
        <v>0.4</v>
      </c>
      <c r="F1009" s="55">
        <v>1.0</v>
      </c>
      <c r="G1009" s="55">
        <v>1.19</v>
      </c>
      <c r="H1009" s="55">
        <v>35.0</v>
      </c>
      <c r="I1009" s="57"/>
      <c r="J1009" s="55">
        <f>('Data Exhibit-2'!$D1009+'Data Exhibit-2'!$D1009*'Data Exhibit-2'!$E1009)*'Data Exhibit-2'!$G1009</f>
        <v>123.284</v>
      </c>
      <c r="K1009" s="55">
        <f>MAX(0,('Data Exhibit-2'!$B1009*J1009-'Data Exhibit-2'!$C1009)/'Data Exhibit-2'!$B1009)</f>
        <v>0</v>
      </c>
      <c r="L1009" s="55">
        <f>MAX(0,'Data Exhibit-2'!$C1009-'Data Exhibit-2'!$B1009*'Data Exhibit-2'!$J1009)</f>
        <v>211.9416102</v>
      </c>
      <c r="M1009" s="54">
        <f>'Data Exhibit-2'!$L1009/'Data Exhibit-2'!$B1009</f>
        <v>39.00332114</v>
      </c>
      <c r="N1009" s="55">
        <f>IF(AND(('Data Exhibit-2'!$M1009&gt;0),('Data Exhibit-2'!$H1009&lt;30)),1,0)</f>
        <v>0</v>
      </c>
      <c r="O1009" s="55">
        <f>'Data Exhibit-2'!$N1009*'Data Exhibit-2'!$L1009</f>
        <v>0</v>
      </c>
    </row>
    <row r="1010" ht="12.0" customHeight="1">
      <c r="A1010" s="53">
        <v>20398.713220960497</v>
      </c>
      <c r="B1010" s="54">
        <v>10.924579999999999</v>
      </c>
      <c r="C1010" s="54">
        <v>1425.9859243898397</v>
      </c>
      <c r="D1010" s="55">
        <v>228.0</v>
      </c>
      <c r="E1010" s="56">
        <v>0.2</v>
      </c>
      <c r="F1010" s="55">
        <v>1.0</v>
      </c>
      <c r="G1010" s="55">
        <v>0.58</v>
      </c>
      <c r="H1010" s="55">
        <v>27.0</v>
      </c>
      <c r="I1010" s="57"/>
      <c r="J1010" s="55">
        <f>('Data Exhibit-2'!$D1010+'Data Exhibit-2'!$D1010*'Data Exhibit-2'!$E1010)*'Data Exhibit-2'!$G1010</f>
        <v>158.688</v>
      </c>
      <c r="K1010" s="55">
        <f>MAX(0,('Data Exhibit-2'!$B1010*J1010-'Data Exhibit-2'!$C1010)/'Data Exhibit-2'!$B1010)</f>
        <v>28.15795451</v>
      </c>
      <c r="L1010" s="55">
        <f>MAX(0,'Data Exhibit-2'!$C1010-'Data Exhibit-2'!$B1010*'Data Exhibit-2'!$J1010)</f>
        <v>0</v>
      </c>
      <c r="M1010" s="54">
        <f>'Data Exhibit-2'!$L1010/'Data Exhibit-2'!$B1010</f>
        <v>0</v>
      </c>
      <c r="N1010" s="55">
        <f>IF(AND(('Data Exhibit-2'!$M1010&gt;0),('Data Exhibit-2'!$H1010&lt;30)),1,0)</f>
        <v>0</v>
      </c>
      <c r="O1010" s="55">
        <f>'Data Exhibit-2'!$N1010*'Data Exhibit-2'!$L1010</f>
        <v>0</v>
      </c>
    </row>
    <row r="1011" ht="12.0" customHeight="1">
      <c r="A1011" s="53">
        <v>73806.41832723407</v>
      </c>
      <c r="B1011" s="54">
        <v>5.373279999999999</v>
      </c>
      <c r="C1011" s="54">
        <v>551.25569519328</v>
      </c>
      <c r="D1011" s="55">
        <v>252.0</v>
      </c>
      <c r="E1011" s="56">
        <v>0.5</v>
      </c>
      <c r="F1011" s="55">
        <v>1.0</v>
      </c>
      <c r="G1011" s="55">
        <v>0.77</v>
      </c>
      <c r="H1011" s="55">
        <v>11.0</v>
      </c>
      <c r="I1011" s="57"/>
      <c r="J1011" s="55">
        <f>('Data Exhibit-2'!$D1011+'Data Exhibit-2'!$D1011*'Data Exhibit-2'!$E1011)*'Data Exhibit-2'!$G1011</f>
        <v>291.06</v>
      </c>
      <c r="K1011" s="55">
        <f>MAX(0,('Data Exhibit-2'!$B1011*J1011-'Data Exhibit-2'!$C1011)/'Data Exhibit-2'!$B1011)</f>
        <v>188.4679714</v>
      </c>
      <c r="L1011" s="55">
        <f>MAX(0,'Data Exhibit-2'!$C1011-'Data Exhibit-2'!$B1011*'Data Exhibit-2'!$J1011)</f>
        <v>0</v>
      </c>
      <c r="M1011" s="54">
        <f>'Data Exhibit-2'!$L1011/'Data Exhibit-2'!$B1011</f>
        <v>0</v>
      </c>
      <c r="N1011" s="55">
        <f>IF(AND(('Data Exhibit-2'!$M1011&gt;0),('Data Exhibit-2'!$H1011&lt;30)),1,0)</f>
        <v>0</v>
      </c>
      <c r="O1011" s="55">
        <f>'Data Exhibit-2'!$N1011*'Data Exhibit-2'!$L1011</f>
        <v>0</v>
      </c>
    </row>
    <row r="1012" ht="12.0" customHeight="1">
      <c r="A1012" s="53">
        <v>26356.056068391863</v>
      </c>
      <c r="B1012" s="54">
        <v>26.84591867</v>
      </c>
      <c r="C1012" s="54">
        <v>5190.892196481521</v>
      </c>
      <c r="D1012" s="55">
        <v>220.0</v>
      </c>
      <c r="E1012" s="56">
        <v>0.8</v>
      </c>
      <c r="F1012" s="55">
        <v>1.0</v>
      </c>
      <c r="G1012" s="55">
        <v>0.78</v>
      </c>
      <c r="H1012" s="55">
        <v>28.0</v>
      </c>
      <c r="I1012" s="57"/>
      <c r="J1012" s="55">
        <f>('Data Exhibit-2'!$D1012+'Data Exhibit-2'!$D1012*'Data Exhibit-2'!$E1012)*'Data Exhibit-2'!$G1012</f>
        <v>308.88</v>
      </c>
      <c r="K1012" s="55">
        <f>MAX(0,('Data Exhibit-2'!$B1012*J1012-'Data Exhibit-2'!$C1012)/'Data Exhibit-2'!$B1012)</f>
        <v>115.5212902</v>
      </c>
      <c r="L1012" s="55">
        <f>MAX(0,'Data Exhibit-2'!$C1012-'Data Exhibit-2'!$B1012*'Data Exhibit-2'!$J1012)</f>
        <v>0</v>
      </c>
      <c r="M1012" s="54">
        <f>'Data Exhibit-2'!$L1012/'Data Exhibit-2'!$B1012</f>
        <v>0</v>
      </c>
      <c r="N1012" s="55">
        <f>IF(AND(('Data Exhibit-2'!$M1012&gt;0),('Data Exhibit-2'!$H1012&lt;30)),1,0)</f>
        <v>0</v>
      </c>
      <c r="O1012" s="55">
        <f>'Data Exhibit-2'!$N1012*'Data Exhibit-2'!$L1012</f>
        <v>0</v>
      </c>
    </row>
    <row r="1013" ht="12.0" customHeight="1">
      <c r="A1013" s="53">
        <v>19572.589426971375</v>
      </c>
      <c r="B1013" s="54">
        <v>14.980313769999999</v>
      </c>
      <c r="C1013" s="54">
        <v>1087.7784250237441</v>
      </c>
      <c r="D1013" s="55">
        <v>212.0</v>
      </c>
      <c r="E1013" s="56">
        <v>0.6</v>
      </c>
      <c r="F1013" s="55">
        <v>1.0</v>
      </c>
      <c r="G1013" s="55">
        <v>0.45</v>
      </c>
      <c r="H1013" s="55">
        <v>21.0</v>
      </c>
      <c r="I1013" s="57"/>
      <c r="J1013" s="55">
        <f>('Data Exhibit-2'!$D1013+'Data Exhibit-2'!$D1013*'Data Exhibit-2'!$E1013)*'Data Exhibit-2'!$G1013</f>
        <v>152.64</v>
      </c>
      <c r="K1013" s="55">
        <f>MAX(0,('Data Exhibit-2'!$B1013*J1013-'Data Exhibit-2'!$C1013)/'Data Exhibit-2'!$B1013)</f>
        <v>80.02613879</v>
      </c>
      <c r="L1013" s="55">
        <f>MAX(0,'Data Exhibit-2'!$C1013-'Data Exhibit-2'!$B1013*'Data Exhibit-2'!$J1013)</f>
        <v>0</v>
      </c>
      <c r="M1013" s="54">
        <f>'Data Exhibit-2'!$L1013/'Data Exhibit-2'!$B1013</f>
        <v>0</v>
      </c>
      <c r="N1013" s="55">
        <f>IF(AND(('Data Exhibit-2'!$M1013&gt;0),('Data Exhibit-2'!$H1013&lt;30)),1,0)</f>
        <v>0</v>
      </c>
      <c r="O1013" s="55">
        <f>'Data Exhibit-2'!$N1013*'Data Exhibit-2'!$L1013</f>
        <v>0</v>
      </c>
    </row>
    <row r="1014" ht="12.0" customHeight="1">
      <c r="A1014" s="53">
        <v>93725.97319520642</v>
      </c>
      <c r="B1014" s="54">
        <v>19.307</v>
      </c>
      <c r="C1014" s="54">
        <v>2697.9976161600007</v>
      </c>
      <c r="D1014" s="55">
        <v>252.0</v>
      </c>
      <c r="E1014" s="56">
        <v>-0.4</v>
      </c>
      <c r="F1014" s="55">
        <v>1.0</v>
      </c>
      <c r="G1014" s="55">
        <v>0.85</v>
      </c>
      <c r="H1014" s="55">
        <v>16.0</v>
      </c>
      <c r="I1014" s="57"/>
      <c r="J1014" s="55">
        <f>('Data Exhibit-2'!$D1014+'Data Exhibit-2'!$D1014*'Data Exhibit-2'!$E1014)*'Data Exhibit-2'!$G1014</f>
        <v>128.52</v>
      </c>
      <c r="K1014" s="55">
        <f>MAX(0,('Data Exhibit-2'!$B1014*J1014-'Data Exhibit-2'!$C1014)/'Data Exhibit-2'!$B1014)</f>
        <v>0</v>
      </c>
      <c r="L1014" s="55">
        <f>MAX(0,'Data Exhibit-2'!$C1014-'Data Exhibit-2'!$B1014*'Data Exhibit-2'!$J1014)</f>
        <v>216.6619762</v>
      </c>
      <c r="M1014" s="54">
        <f>'Data Exhibit-2'!$L1014/'Data Exhibit-2'!$B1014</f>
        <v>11.22193899</v>
      </c>
      <c r="N1014" s="55">
        <f>IF(AND(('Data Exhibit-2'!$M1014&gt;0),('Data Exhibit-2'!$H1014&lt;30)),1,0)</f>
        <v>1</v>
      </c>
      <c r="O1014" s="55">
        <f>'Data Exhibit-2'!$N1014*'Data Exhibit-2'!$L1014</f>
        <v>216.6619762</v>
      </c>
    </row>
    <row r="1015" ht="12.0" customHeight="1">
      <c r="A1015" s="53">
        <v>12538.868340482966</v>
      </c>
      <c r="B1015" s="54">
        <v>17.27539319</v>
      </c>
      <c r="C1015" s="54">
        <v>9426.59394134493</v>
      </c>
      <c r="D1015" s="55">
        <v>162.0</v>
      </c>
      <c r="E1015" s="56">
        <v>-0.4</v>
      </c>
      <c r="F1015" s="55">
        <v>1.0</v>
      </c>
      <c r="G1015" s="55">
        <v>1.16</v>
      </c>
      <c r="H1015" s="55">
        <v>72.0</v>
      </c>
      <c r="I1015" s="57"/>
      <c r="J1015" s="55">
        <f>('Data Exhibit-2'!$D1015+'Data Exhibit-2'!$D1015*'Data Exhibit-2'!$E1015)*'Data Exhibit-2'!$G1015</f>
        <v>112.752</v>
      </c>
      <c r="K1015" s="55">
        <f>MAX(0,('Data Exhibit-2'!$B1015*J1015-'Data Exhibit-2'!$C1015)/'Data Exhibit-2'!$B1015)</f>
        <v>0</v>
      </c>
      <c r="L1015" s="55">
        <f>MAX(0,'Data Exhibit-2'!$C1015-'Data Exhibit-2'!$B1015*'Data Exhibit-2'!$J1015)</f>
        <v>7478.758808</v>
      </c>
      <c r="M1015" s="54">
        <f>'Data Exhibit-2'!$L1015/'Data Exhibit-2'!$B1015</f>
        <v>432.9139561</v>
      </c>
      <c r="N1015" s="55">
        <f>IF(AND(('Data Exhibit-2'!$M1015&gt;0),('Data Exhibit-2'!$H1015&lt;30)),1,0)</f>
        <v>0</v>
      </c>
      <c r="O1015" s="55">
        <f>'Data Exhibit-2'!$N1015*'Data Exhibit-2'!$L1015</f>
        <v>0</v>
      </c>
    </row>
    <row r="1016" ht="12.0" customHeight="1">
      <c r="A1016" s="53">
        <v>24480.71311446639</v>
      </c>
      <c r="B1016" s="54">
        <v>15.93322</v>
      </c>
      <c r="C1016" s="54">
        <v>2280.9941813542405</v>
      </c>
      <c r="D1016" s="55">
        <v>276.0</v>
      </c>
      <c r="E1016" s="56">
        <v>0.5</v>
      </c>
      <c r="F1016" s="55">
        <v>1.0</v>
      </c>
      <c r="G1016" s="55">
        <v>0.78</v>
      </c>
      <c r="H1016" s="55">
        <v>16.0</v>
      </c>
      <c r="I1016" s="57"/>
      <c r="J1016" s="55">
        <f>('Data Exhibit-2'!$D1016+'Data Exhibit-2'!$D1016*'Data Exhibit-2'!$E1016)*'Data Exhibit-2'!$G1016</f>
        <v>322.92</v>
      </c>
      <c r="K1016" s="55">
        <f>MAX(0,('Data Exhibit-2'!$B1016*J1016-'Data Exhibit-2'!$C1016)/'Data Exhibit-2'!$B1016)</f>
        <v>179.7603511</v>
      </c>
      <c r="L1016" s="55">
        <f>MAX(0,'Data Exhibit-2'!$C1016-'Data Exhibit-2'!$B1016*'Data Exhibit-2'!$J1016)</f>
        <v>0</v>
      </c>
      <c r="M1016" s="54">
        <f>'Data Exhibit-2'!$L1016/'Data Exhibit-2'!$B1016</f>
        <v>0</v>
      </c>
      <c r="N1016" s="55">
        <f>IF(AND(('Data Exhibit-2'!$M1016&gt;0),('Data Exhibit-2'!$H1016&lt;30)),1,0)</f>
        <v>0</v>
      </c>
      <c r="O1016" s="55">
        <f>'Data Exhibit-2'!$N1016*'Data Exhibit-2'!$L1016</f>
        <v>0</v>
      </c>
    </row>
    <row r="1017" ht="12.0" customHeight="1">
      <c r="A1017" s="53">
        <v>29598.792863791346</v>
      </c>
      <c r="B1017" s="54">
        <v>9.933</v>
      </c>
      <c r="C1017" s="54">
        <v>1684.9329192960004</v>
      </c>
      <c r="D1017" s="55">
        <v>244.0</v>
      </c>
      <c r="E1017" s="56">
        <v>0.4</v>
      </c>
      <c r="F1017" s="55">
        <v>1.0</v>
      </c>
      <c r="G1017" s="55">
        <v>1.28</v>
      </c>
      <c r="H1017" s="55">
        <v>16.0</v>
      </c>
      <c r="I1017" s="57"/>
      <c r="J1017" s="55">
        <f>('Data Exhibit-2'!$D1017+'Data Exhibit-2'!$D1017*'Data Exhibit-2'!$E1017)*'Data Exhibit-2'!$G1017</f>
        <v>437.248</v>
      </c>
      <c r="K1017" s="55">
        <f>MAX(0,('Data Exhibit-2'!$B1017*J1017-'Data Exhibit-2'!$C1017)/'Data Exhibit-2'!$B1017)</f>
        <v>267.6181883</v>
      </c>
      <c r="L1017" s="55">
        <f>MAX(0,'Data Exhibit-2'!$C1017-'Data Exhibit-2'!$B1017*'Data Exhibit-2'!$J1017)</f>
        <v>0</v>
      </c>
      <c r="M1017" s="54">
        <f>'Data Exhibit-2'!$L1017/'Data Exhibit-2'!$B1017</f>
        <v>0</v>
      </c>
      <c r="N1017" s="55">
        <f>IF(AND(('Data Exhibit-2'!$M1017&gt;0),('Data Exhibit-2'!$H1017&lt;30)),1,0)</f>
        <v>0</v>
      </c>
      <c r="O1017" s="55">
        <f>'Data Exhibit-2'!$N1017*'Data Exhibit-2'!$L1017</f>
        <v>0</v>
      </c>
    </row>
    <row r="1018" ht="12.0" customHeight="1">
      <c r="A1018" s="53">
        <v>37474.06143926044</v>
      </c>
      <c r="B1018" s="54">
        <v>5.38059</v>
      </c>
      <c r="C1018" s="54">
        <v>306.2968901627414</v>
      </c>
      <c r="D1018" s="55">
        <v>98.0</v>
      </c>
      <c r="E1018" s="56">
        <v>0.2</v>
      </c>
      <c r="F1018" s="55">
        <v>0.82</v>
      </c>
      <c r="G1018" s="55">
        <v>0.73</v>
      </c>
      <c r="H1018" s="55">
        <v>16.0</v>
      </c>
      <c r="I1018" s="57"/>
      <c r="J1018" s="55">
        <f>('Data Exhibit-2'!$D1018+'Data Exhibit-2'!$D1018*'Data Exhibit-2'!$E1018)*'Data Exhibit-2'!$G1018</f>
        <v>85.848</v>
      </c>
      <c r="K1018" s="55">
        <f>MAX(0,('Data Exhibit-2'!$B1018*J1018-'Data Exhibit-2'!$C1018)/'Data Exhibit-2'!$B1018)</f>
        <v>28.92173538</v>
      </c>
      <c r="L1018" s="55">
        <f>MAX(0,'Data Exhibit-2'!$C1018-'Data Exhibit-2'!$B1018*'Data Exhibit-2'!$J1018)</f>
        <v>0</v>
      </c>
      <c r="M1018" s="54">
        <f>'Data Exhibit-2'!$L1018/'Data Exhibit-2'!$B1018</f>
        <v>0</v>
      </c>
      <c r="N1018" s="55">
        <f>IF(AND(('Data Exhibit-2'!$M1018&gt;0),('Data Exhibit-2'!$H1018&lt;30)),1,0)</f>
        <v>0</v>
      </c>
      <c r="O1018" s="55">
        <f>'Data Exhibit-2'!$N1018*'Data Exhibit-2'!$L1018</f>
        <v>0</v>
      </c>
    </row>
    <row r="1019" ht="12.0" customHeight="1">
      <c r="A1019" s="53">
        <v>81640.24882380561</v>
      </c>
      <c r="B1019" s="54">
        <v>5.417999999999999</v>
      </c>
      <c r="C1019" s="54">
        <v>371.49568580951654</v>
      </c>
      <c r="D1019" s="55">
        <v>66.0</v>
      </c>
      <c r="E1019" s="56">
        <v>0.2</v>
      </c>
      <c r="F1019" s="55">
        <v>0.97</v>
      </c>
      <c r="G1019" s="55">
        <v>1.5</v>
      </c>
      <c r="H1019" s="55">
        <v>16.0</v>
      </c>
      <c r="I1019" s="57"/>
      <c r="J1019" s="55">
        <f>('Data Exhibit-2'!$D1019+'Data Exhibit-2'!$D1019*'Data Exhibit-2'!$E1019)*'Data Exhibit-2'!$G1019</f>
        <v>118.8</v>
      </c>
      <c r="K1019" s="55">
        <f>MAX(0,('Data Exhibit-2'!$B1019*J1019-'Data Exhibit-2'!$C1019)/'Data Exhibit-2'!$B1019)</f>
        <v>50.2330591</v>
      </c>
      <c r="L1019" s="55">
        <f>MAX(0,'Data Exhibit-2'!$C1019-'Data Exhibit-2'!$B1019*'Data Exhibit-2'!$J1019)</f>
        <v>0</v>
      </c>
      <c r="M1019" s="54">
        <f>'Data Exhibit-2'!$L1019/'Data Exhibit-2'!$B1019</f>
        <v>0</v>
      </c>
      <c r="N1019" s="55">
        <f>IF(AND(('Data Exhibit-2'!$M1019&gt;0),('Data Exhibit-2'!$H1019&lt;30)),1,0)</f>
        <v>0</v>
      </c>
      <c r="O1019" s="55">
        <f>'Data Exhibit-2'!$N1019*'Data Exhibit-2'!$L1019</f>
        <v>0</v>
      </c>
    </row>
    <row r="1020" ht="12.0" customHeight="1">
      <c r="A1020" s="53">
        <v>95636.94939827005</v>
      </c>
      <c r="B1020" s="54">
        <v>6.193081019999999</v>
      </c>
      <c r="C1020" s="54">
        <v>824.4214576839888</v>
      </c>
      <c r="D1020" s="55">
        <v>494.0</v>
      </c>
      <c r="E1020" s="56">
        <v>0.4</v>
      </c>
      <c r="F1020" s="55">
        <v>0.98</v>
      </c>
      <c r="G1020" s="55">
        <v>1.02</v>
      </c>
      <c r="H1020" s="55">
        <v>5.0</v>
      </c>
      <c r="I1020" s="57"/>
      <c r="J1020" s="55">
        <f>('Data Exhibit-2'!$D1020+'Data Exhibit-2'!$D1020*'Data Exhibit-2'!$E1020)*'Data Exhibit-2'!$G1020</f>
        <v>705.432</v>
      </c>
      <c r="K1020" s="55">
        <f>MAX(0,('Data Exhibit-2'!$B1020*J1020-'Data Exhibit-2'!$C1020)/'Data Exhibit-2'!$B1020)</f>
        <v>572.3122402</v>
      </c>
      <c r="L1020" s="55">
        <f>MAX(0,'Data Exhibit-2'!$C1020-'Data Exhibit-2'!$B1020*'Data Exhibit-2'!$J1020)</f>
        <v>0</v>
      </c>
      <c r="M1020" s="54">
        <f>'Data Exhibit-2'!$L1020/'Data Exhibit-2'!$B1020</f>
        <v>0</v>
      </c>
      <c r="N1020" s="55">
        <f>IF(AND(('Data Exhibit-2'!$M1020&gt;0),('Data Exhibit-2'!$H1020&lt;30)),1,0)</f>
        <v>0</v>
      </c>
      <c r="O1020" s="55">
        <f>'Data Exhibit-2'!$N1020*'Data Exhibit-2'!$L1020</f>
        <v>0</v>
      </c>
    </row>
    <row r="1021" ht="12.0" customHeight="1">
      <c r="A1021" s="53">
        <v>22009.69213189542</v>
      </c>
      <c r="B1021" s="54">
        <v>6.828816669999999</v>
      </c>
      <c r="C1021" s="54">
        <v>3221.9572947543343</v>
      </c>
      <c r="D1021" s="55">
        <v>252.0</v>
      </c>
      <c r="E1021" s="56">
        <v>0.8</v>
      </c>
      <c r="F1021" s="55">
        <v>0.97</v>
      </c>
      <c r="G1021" s="55">
        <v>0.4</v>
      </c>
      <c r="H1021" s="55">
        <v>88.0</v>
      </c>
      <c r="I1021" s="57"/>
      <c r="J1021" s="55">
        <f>('Data Exhibit-2'!$D1021+'Data Exhibit-2'!$D1021*'Data Exhibit-2'!$E1021)*'Data Exhibit-2'!$G1021</f>
        <v>181.44</v>
      </c>
      <c r="K1021" s="55">
        <f>MAX(0,('Data Exhibit-2'!$B1021*J1021-'Data Exhibit-2'!$C1021)/'Data Exhibit-2'!$B1021)</f>
        <v>0</v>
      </c>
      <c r="L1021" s="55">
        <f>MAX(0,'Data Exhibit-2'!$C1021-'Data Exhibit-2'!$B1021*'Data Exhibit-2'!$J1021)</f>
        <v>1982.936798</v>
      </c>
      <c r="M1021" s="54">
        <f>'Data Exhibit-2'!$L1021/'Data Exhibit-2'!$B1021</f>
        <v>290.3778054</v>
      </c>
      <c r="N1021" s="55">
        <f>IF(AND(('Data Exhibit-2'!$M1021&gt;0),('Data Exhibit-2'!$H1021&lt;30)),1,0)</f>
        <v>0</v>
      </c>
      <c r="O1021" s="55">
        <f>'Data Exhibit-2'!$N1021*'Data Exhibit-2'!$L1021</f>
        <v>0</v>
      </c>
    </row>
    <row r="1022" ht="12.0" customHeight="1">
      <c r="A1022" s="53">
        <v>81501.09752532194</v>
      </c>
      <c r="B1022" s="54">
        <v>93.52575852</v>
      </c>
      <c r="C1022" s="54">
        <v>13690.560247283725</v>
      </c>
      <c r="D1022" s="55">
        <v>260.0</v>
      </c>
      <c r="E1022" s="56">
        <v>0.5</v>
      </c>
      <c r="F1022" s="55">
        <v>0.94</v>
      </c>
      <c r="G1022" s="55">
        <v>0.51</v>
      </c>
      <c r="H1022" s="55">
        <v>28.0</v>
      </c>
      <c r="I1022" s="57"/>
      <c r="J1022" s="55">
        <f>('Data Exhibit-2'!$D1022+'Data Exhibit-2'!$D1022*'Data Exhibit-2'!$E1022)*'Data Exhibit-2'!$G1022</f>
        <v>198.9</v>
      </c>
      <c r="K1022" s="55">
        <f>MAX(0,('Data Exhibit-2'!$B1022*J1022-'Data Exhibit-2'!$C1022)/'Data Exhibit-2'!$B1022)</f>
        <v>52.51722306</v>
      </c>
      <c r="L1022" s="55">
        <f>MAX(0,'Data Exhibit-2'!$C1022-'Data Exhibit-2'!$B1022*'Data Exhibit-2'!$J1022)</f>
        <v>0</v>
      </c>
      <c r="M1022" s="54">
        <f>'Data Exhibit-2'!$L1022/'Data Exhibit-2'!$B1022</f>
        <v>0</v>
      </c>
      <c r="N1022" s="55">
        <f>IF(AND(('Data Exhibit-2'!$M1022&gt;0),('Data Exhibit-2'!$H1022&lt;30)),1,0)</f>
        <v>0</v>
      </c>
      <c r="O1022" s="55">
        <f>'Data Exhibit-2'!$N1022*'Data Exhibit-2'!$L1022</f>
        <v>0</v>
      </c>
    </row>
    <row r="1023" ht="12.0" customHeight="1">
      <c r="A1023" s="53">
        <v>54050.97541627935</v>
      </c>
      <c r="B1023" s="54">
        <v>15.000940869999997</v>
      </c>
      <c r="C1023" s="54">
        <v>1756.1821430849902</v>
      </c>
      <c r="D1023" s="55">
        <v>228.0</v>
      </c>
      <c r="E1023" s="56">
        <v>1.2</v>
      </c>
      <c r="F1023" s="55">
        <v>0.75</v>
      </c>
      <c r="G1023" s="55">
        <v>0.45</v>
      </c>
      <c r="H1023" s="55">
        <v>28.0</v>
      </c>
      <c r="I1023" s="57"/>
      <c r="J1023" s="55">
        <f>('Data Exhibit-2'!$D1023+'Data Exhibit-2'!$D1023*'Data Exhibit-2'!$E1023)*'Data Exhibit-2'!$G1023</f>
        <v>225.72</v>
      </c>
      <c r="K1023" s="55">
        <f>MAX(0,('Data Exhibit-2'!$B1023*J1023-'Data Exhibit-2'!$C1023)/'Data Exhibit-2'!$B1023)</f>
        <v>108.6485337</v>
      </c>
      <c r="L1023" s="55">
        <f>MAX(0,'Data Exhibit-2'!$C1023-'Data Exhibit-2'!$B1023*'Data Exhibit-2'!$J1023)</f>
        <v>0</v>
      </c>
      <c r="M1023" s="54">
        <f>'Data Exhibit-2'!$L1023/'Data Exhibit-2'!$B1023</f>
        <v>0</v>
      </c>
      <c r="N1023" s="55">
        <f>IF(AND(('Data Exhibit-2'!$M1023&gt;0),('Data Exhibit-2'!$H1023&lt;30)),1,0)</f>
        <v>0</v>
      </c>
      <c r="O1023" s="55">
        <f>'Data Exhibit-2'!$N1023*'Data Exhibit-2'!$L1023</f>
        <v>0</v>
      </c>
    </row>
    <row r="1024" ht="12.0" customHeight="1">
      <c r="A1024" s="53">
        <v>54543.47579217293</v>
      </c>
      <c r="B1024" s="54">
        <v>6.465049999999999</v>
      </c>
      <c r="C1024" s="54">
        <v>1147.5057294497497</v>
      </c>
      <c r="D1024" s="55">
        <v>98.0</v>
      </c>
      <c r="E1024" s="56">
        <v>1.5</v>
      </c>
      <c r="F1024" s="55">
        <v>0.82</v>
      </c>
      <c r="G1024" s="55">
        <v>2.33</v>
      </c>
      <c r="H1024" s="55">
        <v>16.0</v>
      </c>
      <c r="I1024" s="57"/>
      <c r="J1024" s="55">
        <f>('Data Exhibit-2'!$D1024+'Data Exhibit-2'!$D1024*'Data Exhibit-2'!$E1024)*'Data Exhibit-2'!$G1024</f>
        <v>570.85</v>
      </c>
      <c r="K1024" s="55">
        <f>MAX(0,('Data Exhibit-2'!$B1024*J1024-'Data Exhibit-2'!$C1024)/'Data Exhibit-2'!$B1024)</f>
        <v>393.356287</v>
      </c>
      <c r="L1024" s="55">
        <f>MAX(0,'Data Exhibit-2'!$C1024-'Data Exhibit-2'!$B1024*'Data Exhibit-2'!$J1024)</f>
        <v>0</v>
      </c>
      <c r="M1024" s="54">
        <f>'Data Exhibit-2'!$L1024/'Data Exhibit-2'!$B1024</f>
        <v>0</v>
      </c>
      <c r="N1024" s="55">
        <f>IF(AND(('Data Exhibit-2'!$M1024&gt;0),('Data Exhibit-2'!$H1024&lt;30)),1,0)</f>
        <v>0</v>
      </c>
      <c r="O1024" s="55">
        <f>'Data Exhibit-2'!$N1024*'Data Exhibit-2'!$L1024</f>
        <v>0</v>
      </c>
    </row>
    <row r="1025" ht="12.0" customHeight="1">
      <c r="A1025" s="53">
        <v>89858.93271515495</v>
      </c>
      <c r="B1025" s="54">
        <v>39.215999999999994</v>
      </c>
      <c r="C1025" s="54">
        <v>1591.7770936319998</v>
      </c>
      <c r="D1025" s="55">
        <v>82.0</v>
      </c>
      <c r="E1025" s="56">
        <v>-0.2</v>
      </c>
      <c r="F1025" s="55">
        <v>1.0</v>
      </c>
      <c r="G1025" s="55">
        <v>0.96</v>
      </c>
      <c r="H1025" s="55">
        <v>16.0</v>
      </c>
      <c r="I1025" s="57"/>
      <c r="J1025" s="55">
        <f>('Data Exhibit-2'!$D1025+'Data Exhibit-2'!$D1025*'Data Exhibit-2'!$E1025)*'Data Exhibit-2'!$G1025</f>
        <v>62.976</v>
      </c>
      <c r="K1025" s="55">
        <f>MAX(0,('Data Exhibit-2'!$B1025*J1025-'Data Exhibit-2'!$C1025)/'Data Exhibit-2'!$B1025)</f>
        <v>22.38600883</v>
      </c>
      <c r="L1025" s="55">
        <f>MAX(0,'Data Exhibit-2'!$C1025-'Data Exhibit-2'!$B1025*'Data Exhibit-2'!$J1025)</f>
        <v>0</v>
      </c>
      <c r="M1025" s="54">
        <f>'Data Exhibit-2'!$L1025/'Data Exhibit-2'!$B1025</f>
        <v>0</v>
      </c>
      <c r="N1025" s="55">
        <f>IF(AND(('Data Exhibit-2'!$M1025&gt;0),('Data Exhibit-2'!$H1025&lt;30)),1,0)</f>
        <v>0</v>
      </c>
      <c r="O1025" s="55">
        <f>'Data Exhibit-2'!$N1025*'Data Exhibit-2'!$L1025</f>
        <v>0</v>
      </c>
    </row>
    <row r="1026" ht="12.0" customHeight="1">
      <c r="A1026" s="53">
        <v>26059.363301556048</v>
      </c>
      <c r="B1026" s="54">
        <v>7.426381219999999</v>
      </c>
      <c r="C1026" s="54">
        <v>129.24569320127793</v>
      </c>
      <c r="D1026" s="55">
        <v>98.0</v>
      </c>
      <c r="E1026" s="56">
        <v>-0.2</v>
      </c>
      <c r="F1026" s="55">
        <v>0.97</v>
      </c>
      <c r="G1026" s="55">
        <v>0.63</v>
      </c>
      <c r="H1026" s="55">
        <v>6.0</v>
      </c>
      <c r="I1026" s="57"/>
      <c r="J1026" s="55">
        <f>('Data Exhibit-2'!$D1026+'Data Exhibit-2'!$D1026*'Data Exhibit-2'!$E1026)*'Data Exhibit-2'!$G1026</f>
        <v>49.392</v>
      </c>
      <c r="K1026" s="55">
        <f>MAX(0,('Data Exhibit-2'!$B1026*J1026-'Data Exhibit-2'!$C1026)/'Data Exhibit-2'!$B1026)</f>
        <v>31.9884101</v>
      </c>
      <c r="L1026" s="55">
        <f>MAX(0,'Data Exhibit-2'!$C1026-'Data Exhibit-2'!$B1026*'Data Exhibit-2'!$J1026)</f>
        <v>0</v>
      </c>
      <c r="M1026" s="54">
        <f>'Data Exhibit-2'!$L1026/'Data Exhibit-2'!$B1026</f>
        <v>0</v>
      </c>
      <c r="N1026" s="55">
        <f>IF(AND(('Data Exhibit-2'!$M1026&gt;0),('Data Exhibit-2'!$H1026&lt;30)),1,0)</f>
        <v>0</v>
      </c>
      <c r="O1026" s="55">
        <f>'Data Exhibit-2'!$N1026*'Data Exhibit-2'!$L1026</f>
        <v>0</v>
      </c>
    </row>
    <row r="1027" ht="12.0" customHeight="1">
      <c r="A1027" s="53">
        <v>66159.28148791588</v>
      </c>
      <c r="B1027" s="54">
        <v>8.5269</v>
      </c>
      <c r="C1027" s="54">
        <v>547.8553598144001</v>
      </c>
      <c r="D1027" s="55">
        <v>186.0</v>
      </c>
      <c r="E1027" s="56">
        <v>-0.4</v>
      </c>
      <c r="F1027" s="55">
        <v>1.0</v>
      </c>
      <c r="G1027" s="55">
        <v>0.44</v>
      </c>
      <c r="H1027" s="55">
        <v>16.0</v>
      </c>
      <c r="I1027" s="57"/>
      <c r="J1027" s="55">
        <f>('Data Exhibit-2'!$D1027+'Data Exhibit-2'!$D1027*'Data Exhibit-2'!$E1027)*'Data Exhibit-2'!$G1027</f>
        <v>49.104</v>
      </c>
      <c r="K1027" s="55">
        <f>MAX(0,('Data Exhibit-2'!$B1027*J1027-'Data Exhibit-2'!$C1027)/'Data Exhibit-2'!$B1027)</f>
        <v>0</v>
      </c>
      <c r="L1027" s="55">
        <f>MAX(0,'Data Exhibit-2'!$C1027-'Data Exhibit-2'!$B1027*'Data Exhibit-2'!$J1027)</f>
        <v>129.1504622</v>
      </c>
      <c r="M1027" s="54">
        <f>'Data Exhibit-2'!$L1027/'Data Exhibit-2'!$B1027</f>
        <v>15.14623863</v>
      </c>
      <c r="N1027" s="55">
        <f>IF(AND(('Data Exhibit-2'!$M1027&gt;0),('Data Exhibit-2'!$H1027&lt;30)),1,0)</f>
        <v>1</v>
      </c>
      <c r="O1027" s="55">
        <f>'Data Exhibit-2'!$N1027*'Data Exhibit-2'!$L1027</f>
        <v>129.1504622</v>
      </c>
    </row>
    <row r="1028" ht="12.0" customHeight="1">
      <c r="A1028" s="53">
        <v>6795.12222819586</v>
      </c>
      <c r="B1028" s="54">
        <v>22.58919</v>
      </c>
      <c r="C1028" s="54">
        <v>6561.9474455282</v>
      </c>
      <c r="D1028" s="55">
        <v>228.0</v>
      </c>
      <c r="E1028" s="56">
        <v>0.5</v>
      </c>
      <c r="F1028" s="55">
        <v>1.0</v>
      </c>
      <c r="G1028" s="55">
        <v>1.1</v>
      </c>
      <c r="H1028" s="55">
        <v>29.0</v>
      </c>
      <c r="I1028" s="57"/>
      <c r="J1028" s="55">
        <f>('Data Exhibit-2'!$D1028+'Data Exhibit-2'!$D1028*'Data Exhibit-2'!$E1028)*'Data Exhibit-2'!$G1028</f>
        <v>376.2</v>
      </c>
      <c r="K1028" s="55">
        <f>MAX(0,('Data Exhibit-2'!$B1028*J1028-'Data Exhibit-2'!$C1028)/'Data Exhibit-2'!$B1028)</f>
        <v>85.70939606</v>
      </c>
      <c r="L1028" s="55">
        <f>MAX(0,'Data Exhibit-2'!$C1028-'Data Exhibit-2'!$B1028*'Data Exhibit-2'!$J1028)</f>
        <v>0</v>
      </c>
      <c r="M1028" s="54">
        <f>'Data Exhibit-2'!$L1028/'Data Exhibit-2'!$B1028</f>
        <v>0</v>
      </c>
      <c r="N1028" s="55">
        <f>IF(AND(('Data Exhibit-2'!$M1028&gt;0),('Data Exhibit-2'!$H1028&lt;30)),1,0)</f>
        <v>0</v>
      </c>
      <c r="O1028" s="55">
        <f>'Data Exhibit-2'!$N1028*'Data Exhibit-2'!$L1028</f>
        <v>0</v>
      </c>
    </row>
    <row r="1029" ht="12.0" customHeight="1">
      <c r="A1029" s="53">
        <v>70246.00321226836</v>
      </c>
      <c r="B1029" s="54">
        <v>10.78863034</v>
      </c>
      <c r="C1029" s="54">
        <v>3855.94798972226</v>
      </c>
      <c r="D1029" s="55">
        <v>252.0</v>
      </c>
      <c r="E1029" s="56">
        <v>0.8</v>
      </c>
      <c r="F1029" s="55">
        <v>1.0</v>
      </c>
      <c r="G1029" s="55">
        <v>0.96</v>
      </c>
      <c r="H1029" s="55">
        <v>35.0</v>
      </c>
      <c r="I1029" s="57"/>
      <c r="J1029" s="55">
        <f>('Data Exhibit-2'!$D1029+'Data Exhibit-2'!$D1029*'Data Exhibit-2'!$E1029)*'Data Exhibit-2'!$G1029</f>
        <v>435.456</v>
      </c>
      <c r="K1029" s="55">
        <f>MAX(0,('Data Exhibit-2'!$B1029*J1029-'Data Exhibit-2'!$C1029)/'Data Exhibit-2'!$B1029)</f>
        <v>78.04751827</v>
      </c>
      <c r="L1029" s="55">
        <f>MAX(0,'Data Exhibit-2'!$C1029-'Data Exhibit-2'!$B1029*'Data Exhibit-2'!$J1029)</f>
        <v>0</v>
      </c>
      <c r="M1029" s="54">
        <f>'Data Exhibit-2'!$L1029/'Data Exhibit-2'!$B1029</f>
        <v>0</v>
      </c>
      <c r="N1029" s="55">
        <f>IF(AND(('Data Exhibit-2'!$M1029&gt;0),('Data Exhibit-2'!$H1029&lt;30)),1,0)</f>
        <v>0</v>
      </c>
      <c r="O1029" s="55">
        <f>'Data Exhibit-2'!$N1029*'Data Exhibit-2'!$L1029</f>
        <v>0</v>
      </c>
    </row>
    <row r="1030" ht="12.0" customHeight="1">
      <c r="A1030" s="53">
        <v>77672.93790390808</v>
      </c>
      <c r="B1030" s="54">
        <v>19.8562691</v>
      </c>
      <c r="C1030" s="54">
        <v>1701.6875853602003</v>
      </c>
      <c r="D1030" s="55">
        <v>260.0</v>
      </c>
      <c r="E1030" s="56">
        <v>-0.4</v>
      </c>
      <c r="F1030" s="55">
        <v>0.96</v>
      </c>
      <c r="G1030" s="55">
        <v>0.32</v>
      </c>
      <c r="H1030" s="55">
        <v>28.0</v>
      </c>
      <c r="I1030" s="57"/>
      <c r="J1030" s="55">
        <f>('Data Exhibit-2'!$D1030+'Data Exhibit-2'!$D1030*'Data Exhibit-2'!$E1030)*'Data Exhibit-2'!$G1030</f>
        <v>49.92</v>
      </c>
      <c r="K1030" s="55">
        <f>MAX(0,('Data Exhibit-2'!$B1030*J1030-'Data Exhibit-2'!$C1030)/'Data Exhibit-2'!$B1030)</f>
        <v>0</v>
      </c>
      <c r="L1030" s="55">
        <f>MAX(0,'Data Exhibit-2'!$C1030-'Data Exhibit-2'!$B1030*'Data Exhibit-2'!$J1030)</f>
        <v>710.4626319</v>
      </c>
      <c r="M1030" s="54">
        <f>'Data Exhibit-2'!$L1030/'Data Exhibit-2'!$B1030</f>
        <v>35.7802681</v>
      </c>
      <c r="N1030" s="55">
        <f>IF(AND(('Data Exhibit-2'!$M1030&gt;0),('Data Exhibit-2'!$H1030&lt;30)),1,0)</f>
        <v>1</v>
      </c>
      <c r="O1030" s="55">
        <f>'Data Exhibit-2'!$N1030*'Data Exhibit-2'!$L1030</f>
        <v>710.4626319</v>
      </c>
    </row>
    <row r="1031" ht="12.0" customHeight="1">
      <c r="A1031" s="53">
        <v>25506.417633550725</v>
      </c>
      <c r="B1031" s="54">
        <v>16.822565349999998</v>
      </c>
      <c r="C1031" s="54">
        <v>1129.8023304863866</v>
      </c>
      <c r="D1031" s="55">
        <v>244.0</v>
      </c>
      <c r="E1031" s="56">
        <v>1.5</v>
      </c>
      <c r="F1031" s="55">
        <v>1.0</v>
      </c>
      <c r="G1031" s="55">
        <v>0.49</v>
      </c>
      <c r="H1031" s="55">
        <v>11.0</v>
      </c>
      <c r="I1031" s="57"/>
      <c r="J1031" s="55">
        <f>('Data Exhibit-2'!$D1031+'Data Exhibit-2'!$D1031*'Data Exhibit-2'!$E1031)*'Data Exhibit-2'!$G1031</f>
        <v>298.9</v>
      </c>
      <c r="K1031" s="55">
        <f>MAX(0,('Data Exhibit-2'!$B1031*J1031-'Data Exhibit-2'!$C1031)/'Data Exhibit-2'!$B1031)</f>
        <v>231.7400689</v>
      </c>
      <c r="L1031" s="55">
        <f>MAX(0,'Data Exhibit-2'!$C1031-'Data Exhibit-2'!$B1031*'Data Exhibit-2'!$J1031)</f>
        <v>0</v>
      </c>
      <c r="M1031" s="54">
        <f>'Data Exhibit-2'!$L1031/'Data Exhibit-2'!$B1031</f>
        <v>0</v>
      </c>
      <c r="N1031" s="55">
        <f>IF(AND(('Data Exhibit-2'!$M1031&gt;0),('Data Exhibit-2'!$H1031&lt;30)),1,0)</f>
        <v>0</v>
      </c>
      <c r="O1031" s="55">
        <f>'Data Exhibit-2'!$N1031*'Data Exhibit-2'!$L1031</f>
        <v>0</v>
      </c>
    </row>
    <row r="1032" ht="12.0" customHeight="1">
      <c r="A1032" s="53">
        <v>76289.42710715432</v>
      </c>
      <c r="B1032" s="54">
        <v>13.5063</v>
      </c>
      <c r="C1032" s="54">
        <v>1004.2617651774272</v>
      </c>
      <c r="D1032" s="55">
        <v>212.0</v>
      </c>
      <c r="E1032" s="56">
        <v>0.8</v>
      </c>
      <c r="F1032" s="55">
        <v>0.96</v>
      </c>
      <c r="G1032" s="55">
        <v>0.62</v>
      </c>
      <c r="H1032" s="55">
        <v>16.0</v>
      </c>
      <c r="I1032" s="57"/>
      <c r="J1032" s="55">
        <f>('Data Exhibit-2'!$D1032+'Data Exhibit-2'!$D1032*'Data Exhibit-2'!$E1032)*'Data Exhibit-2'!$G1032</f>
        <v>236.592</v>
      </c>
      <c r="K1032" s="55">
        <f>MAX(0,('Data Exhibit-2'!$B1032*J1032-'Data Exhibit-2'!$C1032)/'Data Exhibit-2'!$B1032)</f>
        <v>162.2369386</v>
      </c>
      <c r="L1032" s="55">
        <f>MAX(0,'Data Exhibit-2'!$C1032-'Data Exhibit-2'!$B1032*'Data Exhibit-2'!$J1032)</f>
        <v>0</v>
      </c>
      <c r="M1032" s="54">
        <f>'Data Exhibit-2'!$L1032/'Data Exhibit-2'!$B1032</f>
        <v>0</v>
      </c>
      <c r="N1032" s="55">
        <f>IF(AND(('Data Exhibit-2'!$M1032&gt;0),('Data Exhibit-2'!$H1032&lt;30)),1,0)</f>
        <v>0</v>
      </c>
      <c r="O1032" s="55">
        <f>'Data Exhibit-2'!$N1032*'Data Exhibit-2'!$L1032</f>
        <v>0</v>
      </c>
    </row>
    <row r="1033" ht="12.0" customHeight="1">
      <c r="A1033" s="53">
        <v>41862.31551586882</v>
      </c>
      <c r="B1033" s="54">
        <v>14.400268279999997</v>
      </c>
      <c r="C1033" s="54">
        <v>1329.3445155252998</v>
      </c>
      <c r="D1033" s="55">
        <v>268.0</v>
      </c>
      <c r="E1033" s="56">
        <v>-0.4</v>
      </c>
      <c r="F1033" s="55">
        <v>0.99</v>
      </c>
      <c r="G1033" s="55">
        <v>0.45</v>
      </c>
      <c r="H1033" s="55">
        <v>21.0</v>
      </c>
      <c r="I1033" s="57"/>
      <c r="J1033" s="55">
        <f>('Data Exhibit-2'!$D1033+'Data Exhibit-2'!$D1033*'Data Exhibit-2'!$E1033)*'Data Exhibit-2'!$G1033</f>
        <v>72.36</v>
      </c>
      <c r="K1033" s="55">
        <f>MAX(0,('Data Exhibit-2'!$B1033*J1033-'Data Exhibit-2'!$C1033)/'Data Exhibit-2'!$B1033)</f>
        <v>0</v>
      </c>
      <c r="L1033" s="55">
        <f>MAX(0,'Data Exhibit-2'!$C1033-'Data Exhibit-2'!$B1033*'Data Exhibit-2'!$J1033)</f>
        <v>287.3411028</v>
      </c>
      <c r="M1033" s="54">
        <f>'Data Exhibit-2'!$L1033/'Data Exhibit-2'!$B1033</f>
        <v>19.9538715</v>
      </c>
      <c r="N1033" s="55">
        <f>IF(AND(('Data Exhibit-2'!$M1033&gt;0),('Data Exhibit-2'!$H1033&lt;30)),1,0)</f>
        <v>1</v>
      </c>
      <c r="O1033" s="55">
        <f>'Data Exhibit-2'!$N1033*'Data Exhibit-2'!$L1033</f>
        <v>287.3411028</v>
      </c>
    </row>
    <row r="1034" ht="12.0" customHeight="1">
      <c r="A1034" s="53">
        <v>43542.32896082218</v>
      </c>
      <c r="B1034" s="54">
        <v>12.876779999999998</v>
      </c>
      <c r="C1034" s="54">
        <v>4362.533064734565</v>
      </c>
      <c r="D1034" s="55">
        <v>340.0</v>
      </c>
      <c r="E1034" s="56">
        <v>-0.4</v>
      </c>
      <c r="F1034" s="55">
        <v>0.95</v>
      </c>
      <c r="G1034" s="55">
        <v>0.88</v>
      </c>
      <c r="H1034" s="55">
        <v>27.0</v>
      </c>
      <c r="I1034" s="57"/>
      <c r="J1034" s="55">
        <f>('Data Exhibit-2'!$D1034+'Data Exhibit-2'!$D1034*'Data Exhibit-2'!$E1034)*'Data Exhibit-2'!$G1034</f>
        <v>179.52</v>
      </c>
      <c r="K1034" s="55">
        <f>MAX(0,('Data Exhibit-2'!$B1034*J1034-'Data Exhibit-2'!$C1034)/'Data Exhibit-2'!$B1034)</f>
        <v>0</v>
      </c>
      <c r="L1034" s="55">
        <f>MAX(0,'Data Exhibit-2'!$C1034-'Data Exhibit-2'!$B1034*'Data Exhibit-2'!$J1034)</f>
        <v>2050.893519</v>
      </c>
      <c r="M1034" s="54">
        <f>'Data Exhibit-2'!$L1034/'Data Exhibit-2'!$B1034</f>
        <v>159.270681</v>
      </c>
      <c r="N1034" s="55">
        <f>IF(AND(('Data Exhibit-2'!$M1034&gt;0),('Data Exhibit-2'!$H1034&lt;30)),1,0)</f>
        <v>1</v>
      </c>
      <c r="O1034" s="55">
        <f>'Data Exhibit-2'!$N1034*'Data Exhibit-2'!$L1034</f>
        <v>2050.893519</v>
      </c>
    </row>
    <row r="1035" ht="12.0" customHeight="1">
      <c r="A1035" s="53">
        <v>73714.04524052152</v>
      </c>
      <c r="B1035" s="54">
        <v>22.00070576</v>
      </c>
      <c r="C1035" s="54">
        <v>7069.294836099603</v>
      </c>
      <c r="D1035" s="55">
        <v>284.0</v>
      </c>
      <c r="E1035" s="56">
        <v>0.2</v>
      </c>
      <c r="F1035" s="55">
        <v>1.0</v>
      </c>
      <c r="G1035" s="55">
        <v>0.52</v>
      </c>
      <c r="H1035" s="55">
        <v>52.0</v>
      </c>
      <c r="I1035" s="57"/>
      <c r="J1035" s="55">
        <f>('Data Exhibit-2'!$D1035+'Data Exhibit-2'!$D1035*'Data Exhibit-2'!$E1035)*'Data Exhibit-2'!$G1035</f>
        <v>177.216</v>
      </c>
      <c r="K1035" s="55">
        <f>MAX(0,('Data Exhibit-2'!$B1035*J1035-'Data Exhibit-2'!$C1035)/'Data Exhibit-2'!$B1035)</f>
        <v>0</v>
      </c>
      <c r="L1035" s="55">
        <f>MAX(0,'Data Exhibit-2'!$C1035-'Data Exhibit-2'!$B1035*'Data Exhibit-2'!$J1035)</f>
        <v>3170.417764</v>
      </c>
      <c r="M1035" s="54">
        <f>'Data Exhibit-2'!$L1035/'Data Exhibit-2'!$B1035</f>
        <v>144.1052755</v>
      </c>
      <c r="N1035" s="55">
        <f>IF(AND(('Data Exhibit-2'!$M1035&gt;0),('Data Exhibit-2'!$H1035&lt;30)),1,0)</f>
        <v>0</v>
      </c>
      <c r="O1035" s="55">
        <f>'Data Exhibit-2'!$N1035*'Data Exhibit-2'!$L1035</f>
        <v>0</v>
      </c>
    </row>
    <row r="1036" ht="12.0" customHeight="1">
      <c r="A1036" s="53">
        <v>24401.95087276463</v>
      </c>
      <c r="B1036" s="54">
        <v>12.28997061</v>
      </c>
      <c r="C1036" s="54">
        <v>201.62447016081168</v>
      </c>
      <c r="D1036" s="55">
        <v>276.0</v>
      </c>
      <c r="E1036" s="56">
        <v>1.2</v>
      </c>
      <c r="F1036" s="55">
        <v>1.0</v>
      </c>
      <c r="G1036" s="55">
        <v>0.69</v>
      </c>
      <c r="H1036" s="55">
        <v>2.0</v>
      </c>
      <c r="I1036" s="57"/>
      <c r="J1036" s="55">
        <f>('Data Exhibit-2'!$D1036+'Data Exhibit-2'!$D1036*'Data Exhibit-2'!$E1036)*'Data Exhibit-2'!$G1036</f>
        <v>418.968</v>
      </c>
      <c r="K1036" s="55">
        <f>MAX(0,('Data Exhibit-2'!$B1036*J1036-'Data Exhibit-2'!$C1036)/'Data Exhibit-2'!$B1036)</f>
        <v>402.5623896</v>
      </c>
      <c r="L1036" s="55">
        <f>MAX(0,'Data Exhibit-2'!$C1036-'Data Exhibit-2'!$B1036*'Data Exhibit-2'!$J1036)</f>
        <v>0</v>
      </c>
      <c r="M1036" s="54">
        <f>'Data Exhibit-2'!$L1036/'Data Exhibit-2'!$B1036</f>
        <v>0</v>
      </c>
      <c r="N1036" s="55">
        <f>IF(AND(('Data Exhibit-2'!$M1036&gt;0),('Data Exhibit-2'!$H1036&lt;30)),1,0)</f>
        <v>0</v>
      </c>
      <c r="O1036" s="55">
        <f>'Data Exhibit-2'!$N1036*'Data Exhibit-2'!$L1036</f>
        <v>0</v>
      </c>
    </row>
    <row r="1037" ht="12.0" customHeight="1">
      <c r="A1037" s="53">
        <v>41308.83659637361</v>
      </c>
      <c r="B1037" s="54">
        <v>16.1886056</v>
      </c>
      <c r="C1037" s="54">
        <v>958.9526429700267</v>
      </c>
      <c r="D1037" s="55">
        <v>162.0</v>
      </c>
      <c r="E1037" s="56">
        <v>0.8</v>
      </c>
      <c r="F1037" s="55">
        <v>0.88</v>
      </c>
      <c r="G1037" s="55">
        <v>1.95</v>
      </c>
      <c r="H1037" s="55">
        <v>4.0</v>
      </c>
      <c r="I1037" s="57"/>
      <c r="J1037" s="55">
        <f>('Data Exhibit-2'!$D1037+'Data Exhibit-2'!$D1037*'Data Exhibit-2'!$E1037)*'Data Exhibit-2'!$G1037</f>
        <v>568.62</v>
      </c>
      <c r="K1037" s="55">
        <f>MAX(0,('Data Exhibit-2'!$B1037*J1037-'Data Exhibit-2'!$C1037)/'Data Exhibit-2'!$B1037)</f>
        <v>509.3837281</v>
      </c>
      <c r="L1037" s="55">
        <f>MAX(0,'Data Exhibit-2'!$C1037-'Data Exhibit-2'!$B1037*'Data Exhibit-2'!$J1037)</f>
        <v>0</v>
      </c>
      <c r="M1037" s="54">
        <f>'Data Exhibit-2'!$L1037/'Data Exhibit-2'!$B1037</f>
        <v>0</v>
      </c>
      <c r="N1037" s="55">
        <f>IF(AND(('Data Exhibit-2'!$M1037&gt;0),('Data Exhibit-2'!$H1037&lt;30)),1,0)</f>
        <v>0</v>
      </c>
      <c r="O1037" s="55">
        <f>'Data Exhibit-2'!$N1037*'Data Exhibit-2'!$L1037</f>
        <v>0</v>
      </c>
    </row>
    <row r="1038" ht="12.0" customHeight="1">
      <c r="A1038" s="53">
        <v>30931.06154957983</v>
      </c>
      <c r="B1038" s="54">
        <v>71.05922</v>
      </c>
      <c r="C1038" s="54">
        <v>6070.275012183915</v>
      </c>
      <c r="D1038" s="55">
        <v>324.0</v>
      </c>
      <c r="E1038" s="56">
        <v>0.1</v>
      </c>
      <c r="F1038" s="55">
        <v>0.97</v>
      </c>
      <c r="G1038" s="55">
        <v>0.61</v>
      </c>
      <c r="H1038" s="55">
        <v>11.0</v>
      </c>
      <c r="I1038" s="57"/>
      <c r="J1038" s="55">
        <f>('Data Exhibit-2'!$D1038+'Data Exhibit-2'!$D1038*'Data Exhibit-2'!$E1038)*'Data Exhibit-2'!$G1038</f>
        <v>217.404</v>
      </c>
      <c r="K1038" s="55">
        <f>MAX(0,('Data Exhibit-2'!$B1038*J1038-'Data Exhibit-2'!$C1038)/'Data Exhibit-2'!$B1038)</f>
        <v>131.978421</v>
      </c>
      <c r="L1038" s="55">
        <f>MAX(0,'Data Exhibit-2'!$C1038-'Data Exhibit-2'!$B1038*'Data Exhibit-2'!$J1038)</f>
        <v>0</v>
      </c>
      <c r="M1038" s="54">
        <f>'Data Exhibit-2'!$L1038/'Data Exhibit-2'!$B1038</f>
        <v>0</v>
      </c>
      <c r="N1038" s="55">
        <f>IF(AND(('Data Exhibit-2'!$M1038&gt;0),('Data Exhibit-2'!$H1038&lt;30)),1,0)</f>
        <v>0</v>
      </c>
      <c r="O1038" s="55">
        <f>'Data Exhibit-2'!$N1038*'Data Exhibit-2'!$L1038</f>
        <v>0</v>
      </c>
    </row>
    <row r="1039" ht="12.0" customHeight="1">
      <c r="A1039" s="53">
        <v>88499.43008368039</v>
      </c>
      <c r="B1039" s="54">
        <v>5.43393752</v>
      </c>
      <c r="C1039" s="54">
        <v>259.74375823464914</v>
      </c>
      <c r="D1039" s="55">
        <v>204.0</v>
      </c>
      <c r="E1039" s="56">
        <v>1.5</v>
      </c>
      <c r="F1039" s="55">
        <v>0.96</v>
      </c>
      <c r="G1039" s="55">
        <v>0.36</v>
      </c>
      <c r="H1039" s="55">
        <v>11.0</v>
      </c>
      <c r="I1039" s="57"/>
      <c r="J1039" s="55">
        <f>('Data Exhibit-2'!$D1039+'Data Exhibit-2'!$D1039*'Data Exhibit-2'!$E1039)*'Data Exhibit-2'!$G1039</f>
        <v>183.6</v>
      </c>
      <c r="K1039" s="55">
        <f>MAX(0,('Data Exhibit-2'!$B1039*J1039-'Data Exhibit-2'!$C1039)/'Data Exhibit-2'!$B1039)</f>
        <v>135.7997157</v>
      </c>
      <c r="L1039" s="55">
        <f>MAX(0,'Data Exhibit-2'!$C1039-'Data Exhibit-2'!$B1039*'Data Exhibit-2'!$J1039)</f>
        <v>0</v>
      </c>
      <c r="M1039" s="54">
        <f>'Data Exhibit-2'!$L1039/'Data Exhibit-2'!$B1039</f>
        <v>0</v>
      </c>
      <c r="N1039" s="55">
        <f>IF(AND(('Data Exhibit-2'!$M1039&gt;0),('Data Exhibit-2'!$H1039&lt;30)),1,0)</f>
        <v>0</v>
      </c>
      <c r="O1039" s="55">
        <f>'Data Exhibit-2'!$N1039*'Data Exhibit-2'!$L1039</f>
        <v>0</v>
      </c>
    </row>
    <row r="1040" ht="12.0" customHeight="1">
      <c r="A1040" s="53">
        <v>1905.6348556657053</v>
      </c>
      <c r="B1040" s="54">
        <v>24.502530469999996</v>
      </c>
      <c r="C1040" s="54">
        <v>9020.565553322023</v>
      </c>
      <c r="D1040" s="55">
        <v>276.0</v>
      </c>
      <c r="E1040" s="56">
        <v>-0.7</v>
      </c>
      <c r="F1040" s="55">
        <v>1.0</v>
      </c>
      <c r="G1040" s="55">
        <v>1.08</v>
      </c>
      <c r="H1040" s="55">
        <v>31.0</v>
      </c>
      <c r="I1040" s="57"/>
      <c r="J1040" s="55">
        <f>('Data Exhibit-2'!$D1040+'Data Exhibit-2'!$D1040*'Data Exhibit-2'!$E1040)*'Data Exhibit-2'!$G1040</f>
        <v>89.424</v>
      </c>
      <c r="K1040" s="55">
        <f>MAX(0,('Data Exhibit-2'!$B1040*J1040-'Data Exhibit-2'!$C1040)/'Data Exhibit-2'!$B1040)</f>
        <v>0</v>
      </c>
      <c r="L1040" s="55">
        <f>MAX(0,'Data Exhibit-2'!$C1040-'Data Exhibit-2'!$B1040*'Data Exhibit-2'!$J1040)</f>
        <v>6829.451269</v>
      </c>
      <c r="M1040" s="54">
        <f>'Data Exhibit-2'!$L1040/'Data Exhibit-2'!$B1040</f>
        <v>278.7243251</v>
      </c>
      <c r="N1040" s="55">
        <f>IF(AND(('Data Exhibit-2'!$M1040&gt;0),('Data Exhibit-2'!$H1040&lt;30)),1,0)</f>
        <v>0</v>
      </c>
      <c r="O1040" s="55">
        <f>'Data Exhibit-2'!$N1040*'Data Exhibit-2'!$L1040</f>
        <v>0</v>
      </c>
    </row>
    <row r="1041" ht="12.0" customHeight="1">
      <c r="A1041" s="53">
        <v>91035.61917339146</v>
      </c>
      <c r="B1041" s="54">
        <v>23.44798428</v>
      </c>
      <c r="C1041" s="54">
        <v>1243.3651882738752</v>
      </c>
      <c r="D1041" s="55">
        <v>196.0</v>
      </c>
      <c r="E1041" s="56">
        <v>-0.7</v>
      </c>
      <c r="F1041" s="55">
        <v>1.0</v>
      </c>
      <c r="G1041" s="55">
        <v>1.15</v>
      </c>
      <c r="H1041" s="55">
        <v>5.0</v>
      </c>
      <c r="I1041" s="57"/>
      <c r="J1041" s="55">
        <f>('Data Exhibit-2'!$D1041+'Data Exhibit-2'!$D1041*'Data Exhibit-2'!$E1041)*'Data Exhibit-2'!$G1041</f>
        <v>67.62</v>
      </c>
      <c r="K1041" s="55">
        <f>MAX(0,('Data Exhibit-2'!$B1041*J1041-'Data Exhibit-2'!$C1041)/'Data Exhibit-2'!$B1041)</f>
        <v>14.59347229</v>
      </c>
      <c r="L1041" s="55">
        <f>MAX(0,'Data Exhibit-2'!$C1041-'Data Exhibit-2'!$B1041*'Data Exhibit-2'!$J1041)</f>
        <v>0</v>
      </c>
      <c r="M1041" s="54">
        <f>'Data Exhibit-2'!$L1041/'Data Exhibit-2'!$B1041</f>
        <v>0</v>
      </c>
      <c r="N1041" s="55">
        <f>IF(AND(('Data Exhibit-2'!$M1041&gt;0),('Data Exhibit-2'!$H1041&lt;30)),1,0)</f>
        <v>0</v>
      </c>
      <c r="O1041" s="55">
        <f>'Data Exhibit-2'!$N1041*'Data Exhibit-2'!$L1041</f>
        <v>0</v>
      </c>
    </row>
    <row r="1042" ht="12.0" customHeight="1">
      <c r="A1042" s="53">
        <v>49927.08482033591</v>
      </c>
      <c r="B1042" s="54">
        <v>17.1613</v>
      </c>
      <c r="C1042" s="54">
        <v>1074.8839427568</v>
      </c>
      <c r="D1042" s="55">
        <v>186.0</v>
      </c>
      <c r="E1042" s="56">
        <v>-0.2</v>
      </c>
      <c r="F1042" s="55">
        <v>1.0</v>
      </c>
      <c r="G1042" s="55">
        <v>0.61</v>
      </c>
      <c r="H1042" s="55">
        <v>16.0</v>
      </c>
      <c r="I1042" s="57"/>
      <c r="J1042" s="55">
        <f>('Data Exhibit-2'!$D1042+'Data Exhibit-2'!$D1042*'Data Exhibit-2'!$E1042)*'Data Exhibit-2'!$G1042</f>
        <v>90.768</v>
      </c>
      <c r="K1042" s="55">
        <f>MAX(0,('Data Exhibit-2'!$B1042*J1042-'Data Exhibit-2'!$C1042)/'Data Exhibit-2'!$B1042)</f>
        <v>28.13382061</v>
      </c>
      <c r="L1042" s="55">
        <f>MAX(0,'Data Exhibit-2'!$C1042-'Data Exhibit-2'!$B1042*'Data Exhibit-2'!$J1042)</f>
        <v>0</v>
      </c>
      <c r="M1042" s="54">
        <f>'Data Exhibit-2'!$L1042/'Data Exhibit-2'!$B1042</f>
        <v>0</v>
      </c>
      <c r="N1042" s="55">
        <f>IF(AND(('Data Exhibit-2'!$M1042&gt;0),('Data Exhibit-2'!$H1042&lt;30)),1,0)</f>
        <v>0</v>
      </c>
      <c r="O1042" s="55">
        <f>'Data Exhibit-2'!$N1042*'Data Exhibit-2'!$L1042</f>
        <v>0</v>
      </c>
    </row>
    <row r="1043" ht="12.0" customHeight="1">
      <c r="A1043" s="53">
        <v>21236.77097084087</v>
      </c>
      <c r="B1043" s="54">
        <v>8.06085611</v>
      </c>
      <c r="C1043" s="54">
        <v>5673.7178443955345</v>
      </c>
      <c r="D1043" s="55">
        <v>316.0</v>
      </c>
      <c r="E1043" s="56">
        <v>-0.1</v>
      </c>
      <c r="F1043" s="55">
        <v>1.0</v>
      </c>
      <c r="G1043" s="55">
        <v>0.53</v>
      </c>
      <c r="H1043" s="55">
        <v>88.0</v>
      </c>
      <c r="I1043" s="57"/>
      <c r="J1043" s="55">
        <f>('Data Exhibit-2'!$D1043+'Data Exhibit-2'!$D1043*'Data Exhibit-2'!$E1043)*'Data Exhibit-2'!$G1043</f>
        <v>150.732</v>
      </c>
      <c r="K1043" s="55">
        <f>MAX(0,('Data Exhibit-2'!$B1043*J1043-'Data Exhibit-2'!$C1043)/'Data Exhibit-2'!$B1043)</f>
        <v>0</v>
      </c>
      <c r="L1043" s="55">
        <f>MAX(0,'Data Exhibit-2'!$C1043-'Data Exhibit-2'!$B1043*'Data Exhibit-2'!$J1043)</f>
        <v>4458.688881</v>
      </c>
      <c r="M1043" s="54">
        <f>'Data Exhibit-2'!$L1043/'Data Exhibit-2'!$B1043</f>
        <v>553.1284544</v>
      </c>
      <c r="N1043" s="55">
        <f>IF(AND(('Data Exhibit-2'!$M1043&gt;0),('Data Exhibit-2'!$H1043&lt;30)),1,0)</f>
        <v>0</v>
      </c>
      <c r="O1043" s="55">
        <f>'Data Exhibit-2'!$N1043*'Data Exhibit-2'!$L1043</f>
        <v>0</v>
      </c>
    </row>
    <row r="1044" ht="12.0" customHeight="1">
      <c r="A1044" s="53">
        <v>79282.39564260037</v>
      </c>
      <c r="B1044" s="54">
        <v>14.551199999999998</v>
      </c>
      <c r="C1044" s="54">
        <v>1742.9405072639997</v>
      </c>
      <c r="D1044" s="55">
        <v>340.0</v>
      </c>
      <c r="E1044" s="56">
        <v>-0.6</v>
      </c>
      <c r="F1044" s="55">
        <v>1.0</v>
      </c>
      <c r="G1044" s="55">
        <v>0.63</v>
      </c>
      <c r="H1044" s="55">
        <v>16.0</v>
      </c>
      <c r="I1044" s="57"/>
      <c r="J1044" s="55">
        <f>('Data Exhibit-2'!$D1044+'Data Exhibit-2'!$D1044*'Data Exhibit-2'!$E1044)*'Data Exhibit-2'!$G1044</f>
        <v>85.68</v>
      </c>
      <c r="K1044" s="55">
        <f>MAX(0,('Data Exhibit-2'!$B1044*J1044-'Data Exhibit-2'!$C1044)/'Data Exhibit-2'!$B1044)</f>
        <v>0</v>
      </c>
      <c r="L1044" s="55">
        <f>MAX(0,'Data Exhibit-2'!$C1044-'Data Exhibit-2'!$B1044*'Data Exhibit-2'!$J1044)</f>
        <v>496.1936913</v>
      </c>
      <c r="M1044" s="54">
        <f>'Data Exhibit-2'!$L1044/'Data Exhibit-2'!$B1044</f>
        <v>34.09984683</v>
      </c>
      <c r="N1044" s="55">
        <f>IF(AND(('Data Exhibit-2'!$M1044&gt;0),('Data Exhibit-2'!$H1044&lt;30)),1,0)</f>
        <v>1</v>
      </c>
      <c r="O1044" s="55">
        <f>'Data Exhibit-2'!$N1044*'Data Exhibit-2'!$L1044</f>
        <v>496.1936913</v>
      </c>
    </row>
    <row r="1045" ht="12.0" customHeight="1">
      <c r="A1045" s="53">
        <v>33850.33113946719</v>
      </c>
      <c r="B1045" s="54">
        <v>10.491999999999999</v>
      </c>
      <c r="C1045" s="54">
        <v>1221.8560992</v>
      </c>
      <c r="D1045" s="55">
        <v>422.0</v>
      </c>
      <c r="E1045" s="56">
        <v>1.2</v>
      </c>
      <c r="F1045" s="55">
        <v>1.0</v>
      </c>
      <c r="G1045" s="55">
        <v>1.0</v>
      </c>
      <c r="H1045" s="55">
        <v>8.0</v>
      </c>
      <c r="I1045" s="57"/>
      <c r="J1045" s="55">
        <f>('Data Exhibit-2'!$D1045+'Data Exhibit-2'!$D1045*'Data Exhibit-2'!$E1045)*'Data Exhibit-2'!$G1045</f>
        <v>928.4</v>
      </c>
      <c r="K1045" s="55">
        <f>MAX(0,('Data Exhibit-2'!$B1045*J1045-'Data Exhibit-2'!$C1045)/'Data Exhibit-2'!$B1045)</f>
        <v>811.9440241</v>
      </c>
      <c r="L1045" s="55">
        <f>MAX(0,'Data Exhibit-2'!$C1045-'Data Exhibit-2'!$B1045*'Data Exhibit-2'!$J1045)</f>
        <v>0</v>
      </c>
      <c r="M1045" s="54">
        <f>'Data Exhibit-2'!$L1045/'Data Exhibit-2'!$B1045</f>
        <v>0</v>
      </c>
      <c r="N1045" s="55">
        <f>IF(AND(('Data Exhibit-2'!$M1045&gt;0),('Data Exhibit-2'!$H1045&lt;30)),1,0)</f>
        <v>0</v>
      </c>
      <c r="O1045" s="55">
        <f>'Data Exhibit-2'!$N1045*'Data Exhibit-2'!$L1045</f>
        <v>0</v>
      </c>
    </row>
    <row r="1046" ht="12.0" customHeight="1">
      <c r="A1046" s="53">
        <v>18455.613808526483</v>
      </c>
      <c r="B1046" s="54">
        <v>16.43426503</v>
      </c>
      <c r="C1046" s="54">
        <v>4507.323938758498</v>
      </c>
      <c r="D1046" s="55">
        <v>106.0</v>
      </c>
      <c r="E1046" s="56">
        <v>0.2</v>
      </c>
      <c r="F1046" s="55">
        <v>1.0</v>
      </c>
      <c r="G1046" s="55">
        <v>1.26</v>
      </c>
      <c r="H1046" s="55">
        <v>51.0</v>
      </c>
      <c r="I1046" s="57"/>
      <c r="J1046" s="55">
        <f>('Data Exhibit-2'!$D1046+'Data Exhibit-2'!$D1046*'Data Exhibit-2'!$E1046)*'Data Exhibit-2'!$G1046</f>
        <v>160.272</v>
      </c>
      <c r="K1046" s="55">
        <f>MAX(0,('Data Exhibit-2'!$B1046*J1046-'Data Exhibit-2'!$C1046)/'Data Exhibit-2'!$B1046)</f>
        <v>0</v>
      </c>
      <c r="L1046" s="55">
        <f>MAX(0,'Data Exhibit-2'!$C1046-'Data Exhibit-2'!$B1046*'Data Exhibit-2'!$J1046)</f>
        <v>1873.371414</v>
      </c>
      <c r="M1046" s="54">
        <f>'Data Exhibit-2'!$L1046/'Data Exhibit-2'!$B1046</f>
        <v>113.9917977</v>
      </c>
      <c r="N1046" s="55">
        <f>IF(AND(('Data Exhibit-2'!$M1046&gt;0),('Data Exhibit-2'!$H1046&lt;30)),1,0)</f>
        <v>0</v>
      </c>
      <c r="O1046" s="55">
        <f>'Data Exhibit-2'!$N1046*'Data Exhibit-2'!$L1046</f>
        <v>0</v>
      </c>
    </row>
    <row r="1047" ht="12.0" customHeight="1">
      <c r="A1047" s="53">
        <v>29642.640796549036</v>
      </c>
      <c r="B1047" s="54">
        <v>21.774555</v>
      </c>
      <c r="C1047" s="54">
        <v>1215.2380384021533</v>
      </c>
      <c r="D1047" s="55">
        <v>414.0</v>
      </c>
      <c r="E1047" s="56">
        <v>-0.1</v>
      </c>
      <c r="F1047" s="55">
        <v>0.98</v>
      </c>
      <c r="G1047" s="55">
        <v>1.44</v>
      </c>
      <c r="H1047" s="55">
        <v>2.0</v>
      </c>
      <c r="I1047" s="57"/>
      <c r="J1047" s="55">
        <f>('Data Exhibit-2'!$D1047+'Data Exhibit-2'!$D1047*'Data Exhibit-2'!$E1047)*'Data Exhibit-2'!$G1047</f>
        <v>536.544</v>
      </c>
      <c r="K1047" s="55">
        <f>MAX(0,('Data Exhibit-2'!$B1047*J1047-'Data Exhibit-2'!$C1047)/'Data Exhibit-2'!$B1047)</f>
        <v>480.7339943</v>
      </c>
      <c r="L1047" s="55">
        <f>MAX(0,'Data Exhibit-2'!$C1047-'Data Exhibit-2'!$B1047*'Data Exhibit-2'!$J1047)</f>
        <v>0</v>
      </c>
      <c r="M1047" s="54">
        <f>'Data Exhibit-2'!$L1047/'Data Exhibit-2'!$B1047</f>
        <v>0</v>
      </c>
      <c r="N1047" s="55">
        <f>IF(AND(('Data Exhibit-2'!$M1047&gt;0),('Data Exhibit-2'!$H1047&lt;30)),1,0)</f>
        <v>0</v>
      </c>
      <c r="O1047" s="55">
        <f>'Data Exhibit-2'!$N1047*'Data Exhibit-2'!$L1047</f>
        <v>0</v>
      </c>
    </row>
    <row r="1048" ht="12.0" customHeight="1">
      <c r="A1048" s="53">
        <v>7595.552357400715</v>
      </c>
      <c r="B1048" s="54">
        <v>37.76673789</v>
      </c>
      <c r="C1048" s="54">
        <v>306.50462920047875</v>
      </c>
      <c r="D1048" s="55">
        <v>186.0</v>
      </c>
      <c r="E1048" s="56">
        <v>0.2</v>
      </c>
      <c r="F1048" s="55">
        <v>0.91</v>
      </c>
      <c r="G1048" s="55">
        <v>0.34</v>
      </c>
      <c r="H1048" s="55">
        <v>3.0</v>
      </c>
      <c r="I1048" s="57"/>
      <c r="J1048" s="55">
        <f>('Data Exhibit-2'!$D1048+'Data Exhibit-2'!$D1048*'Data Exhibit-2'!$E1048)*'Data Exhibit-2'!$G1048</f>
        <v>75.888</v>
      </c>
      <c r="K1048" s="55">
        <f>MAX(0,('Data Exhibit-2'!$B1048*J1048-'Data Exhibit-2'!$C1048)/'Data Exhibit-2'!$B1048)</f>
        <v>67.77227049</v>
      </c>
      <c r="L1048" s="55">
        <f>MAX(0,'Data Exhibit-2'!$C1048-'Data Exhibit-2'!$B1048*'Data Exhibit-2'!$J1048)</f>
        <v>0</v>
      </c>
      <c r="M1048" s="54">
        <f>'Data Exhibit-2'!$L1048/'Data Exhibit-2'!$B1048</f>
        <v>0</v>
      </c>
      <c r="N1048" s="55">
        <f>IF(AND(('Data Exhibit-2'!$M1048&gt;0),('Data Exhibit-2'!$H1048&lt;30)),1,0)</f>
        <v>0</v>
      </c>
      <c r="O1048" s="55">
        <f>'Data Exhibit-2'!$N1048*'Data Exhibit-2'!$L1048</f>
        <v>0</v>
      </c>
    </row>
    <row r="1049" ht="12.0" customHeight="1">
      <c r="A1049" s="53">
        <v>139.8523216953884</v>
      </c>
      <c r="B1049" s="54">
        <v>111.26793692</v>
      </c>
      <c r="C1049" s="54">
        <v>4523.663265388088</v>
      </c>
      <c r="D1049" s="55">
        <v>26.0</v>
      </c>
      <c r="E1049" s="56">
        <v>0.2</v>
      </c>
      <c r="F1049" s="55">
        <v>0.98</v>
      </c>
      <c r="G1049" s="55">
        <v>1.56</v>
      </c>
      <c r="H1049" s="55">
        <v>26.0</v>
      </c>
      <c r="I1049" s="57"/>
      <c r="J1049" s="55">
        <f>('Data Exhibit-2'!$D1049+'Data Exhibit-2'!$D1049*'Data Exhibit-2'!$E1049)*'Data Exhibit-2'!$G1049</f>
        <v>48.672</v>
      </c>
      <c r="K1049" s="55">
        <f>MAX(0,('Data Exhibit-2'!$B1049*J1049-'Data Exhibit-2'!$C1049)/'Data Exhibit-2'!$B1049)</f>
        <v>8.016413219</v>
      </c>
      <c r="L1049" s="55">
        <f>MAX(0,'Data Exhibit-2'!$C1049-'Data Exhibit-2'!$B1049*'Data Exhibit-2'!$J1049)</f>
        <v>0</v>
      </c>
      <c r="M1049" s="54">
        <f>'Data Exhibit-2'!$L1049/'Data Exhibit-2'!$B1049</f>
        <v>0</v>
      </c>
      <c r="N1049" s="55">
        <f>IF(AND(('Data Exhibit-2'!$M1049&gt;0),('Data Exhibit-2'!$H1049&lt;30)),1,0)</f>
        <v>0</v>
      </c>
      <c r="O1049" s="55">
        <f>'Data Exhibit-2'!$N1049*'Data Exhibit-2'!$L1049</f>
        <v>0</v>
      </c>
    </row>
    <row r="1050" ht="12.0" customHeight="1">
      <c r="A1050" s="53">
        <v>33720.916694209416</v>
      </c>
      <c r="B1050" s="54">
        <v>46.651611599999995</v>
      </c>
      <c r="C1050" s="54">
        <v>12074.954031772097</v>
      </c>
      <c r="D1050" s="55">
        <v>332.0</v>
      </c>
      <c r="E1050" s="56">
        <v>-0.4</v>
      </c>
      <c r="F1050" s="55">
        <v>1.0</v>
      </c>
      <c r="G1050" s="55">
        <v>0.76</v>
      </c>
      <c r="H1050" s="55">
        <v>26.0</v>
      </c>
      <c r="I1050" s="57"/>
      <c r="J1050" s="55">
        <f>('Data Exhibit-2'!$D1050+'Data Exhibit-2'!$D1050*'Data Exhibit-2'!$E1050)*'Data Exhibit-2'!$G1050</f>
        <v>151.392</v>
      </c>
      <c r="K1050" s="55">
        <f>MAX(0,('Data Exhibit-2'!$B1050*J1050-'Data Exhibit-2'!$C1050)/'Data Exhibit-2'!$B1050)</f>
        <v>0</v>
      </c>
      <c r="L1050" s="55">
        <f>MAX(0,'Data Exhibit-2'!$C1050-'Data Exhibit-2'!$B1050*'Data Exhibit-2'!$J1050)</f>
        <v>5012.273248</v>
      </c>
      <c r="M1050" s="54">
        <f>'Data Exhibit-2'!$L1050/'Data Exhibit-2'!$B1050</f>
        <v>107.4405166</v>
      </c>
      <c r="N1050" s="55">
        <f>IF(AND(('Data Exhibit-2'!$M1050&gt;0),('Data Exhibit-2'!$H1050&lt;30)),1,0)</f>
        <v>1</v>
      </c>
      <c r="O1050" s="55">
        <f>'Data Exhibit-2'!$N1050*'Data Exhibit-2'!$L1050</f>
        <v>5012.273248</v>
      </c>
    </row>
    <row r="1051" ht="12.0" customHeight="1">
      <c r="A1051" s="53">
        <v>12707.5485483243</v>
      </c>
      <c r="B1051" s="54">
        <v>8.8322</v>
      </c>
      <c r="C1051" s="54">
        <v>1229.8481303679998</v>
      </c>
      <c r="D1051" s="55">
        <v>260.0</v>
      </c>
      <c r="E1051" s="56">
        <v>-0.2</v>
      </c>
      <c r="F1051" s="55">
        <v>1.0</v>
      </c>
      <c r="G1051" s="55">
        <v>0.62</v>
      </c>
      <c r="H1051" s="55">
        <v>16.0</v>
      </c>
      <c r="I1051" s="57"/>
      <c r="J1051" s="55">
        <f>('Data Exhibit-2'!$D1051+'Data Exhibit-2'!$D1051*'Data Exhibit-2'!$E1051)*'Data Exhibit-2'!$G1051</f>
        <v>128.96</v>
      </c>
      <c r="K1051" s="55">
        <f>MAX(0,('Data Exhibit-2'!$B1051*J1051-'Data Exhibit-2'!$C1051)/'Data Exhibit-2'!$B1051)</f>
        <v>0</v>
      </c>
      <c r="L1051" s="55">
        <f>MAX(0,'Data Exhibit-2'!$C1051-'Data Exhibit-2'!$B1051*'Data Exhibit-2'!$J1051)</f>
        <v>90.84761837</v>
      </c>
      <c r="M1051" s="54">
        <f>'Data Exhibit-2'!$L1051/'Data Exhibit-2'!$B1051</f>
        <v>10.28595575</v>
      </c>
      <c r="N1051" s="55">
        <f>IF(AND(('Data Exhibit-2'!$M1051&gt;0),('Data Exhibit-2'!$H1051&lt;30)),1,0)</f>
        <v>1</v>
      </c>
      <c r="O1051" s="55">
        <f>'Data Exhibit-2'!$N1051*'Data Exhibit-2'!$L1051</f>
        <v>90.84761837</v>
      </c>
    </row>
    <row r="1052" ht="12.0" customHeight="1">
      <c r="A1052" s="53">
        <v>8357.205585642736</v>
      </c>
      <c r="B1052" s="54">
        <v>5.1342</v>
      </c>
      <c r="C1052" s="54">
        <v>861.3232458688001</v>
      </c>
      <c r="D1052" s="55">
        <v>204.0</v>
      </c>
      <c r="E1052" s="56">
        <v>1.2</v>
      </c>
      <c r="F1052" s="55">
        <v>1.0</v>
      </c>
      <c r="G1052" s="55">
        <v>0.93</v>
      </c>
      <c r="H1052" s="55">
        <v>16.0</v>
      </c>
      <c r="I1052" s="57"/>
      <c r="J1052" s="55">
        <f>('Data Exhibit-2'!$D1052+'Data Exhibit-2'!$D1052*'Data Exhibit-2'!$E1052)*'Data Exhibit-2'!$G1052</f>
        <v>417.384</v>
      </c>
      <c r="K1052" s="55">
        <f>MAX(0,('Data Exhibit-2'!$B1052*J1052-'Data Exhibit-2'!$C1052)/'Data Exhibit-2'!$B1052)</f>
        <v>249.6220807</v>
      </c>
      <c r="L1052" s="55">
        <f>MAX(0,'Data Exhibit-2'!$C1052-'Data Exhibit-2'!$B1052*'Data Exhibit-2'!$J1052)</f>
        <v>0</v>
      </c>
      <c r="M1052" s="54">
        <f>'Data Exhibit-2'!$L1052/'Data Exhibit-2'!$B1052</f>
        <v>0</v>
      </c>
      <c r="N1052" s="55">
        <f>IF(AND(('Data Exhibit-2'!$M1052&gt;0),('Data Exhibit-2'!$H1052&lt;30)),1,0)</f>
        <v>0</v>
      </c>
      <c r="O1052" s="55">
        <f>'Data Exhibit-2'!$N1052*'Data Exhibit-2'!$L1052</f>
        <v>0</v>
      </c>
    </row>
    <row r="1053" ht="12.0" customHeight="1">
      <c r="A1053" s="53">
        <v>80434.7920975005</v>
      </c>
      <c r="B1053" s="54">
        <v>5.4303943199999996</v>
      </c>
      <c r="C1053" s="54">
        <v>562.0262618372778</v>
      </c>
      <c r="D1053" s="55">
        <v>398.0</v>
      </c>
      <c r="E1053" s="56">
        <v>-0.4</v>
      </c>
      <c r="F1053" s="55">
        <v>0.91</v>
      </c>
      <c r="G1053" s="55">
        <v>1.16</v>
      </c>
      <c r="H1053" s="55">
        <v>5.0</v>
      </c>
      <c r="I1053" s="57"/>
      <c r="J1053" s="55">
        <f>('Data Exhibit-2'!$D1053+'Data Exhibit-2'!$D1053*'Data Exhibit-2'!$E1053)*'Data Exhibit-2'!$G1053</f>
        <v>277.008</v>
      </c>
      <c r="K1053" s="55">
        <f>MAX(0,('Data Exhibit-2'!$B1053*J1053-'Data Exhibit-2'!$C1053)/'Data Exhibit-2'!$B1053)</f>
        <v>173.5116002</v>
      </c>
      <c r="L1053" s="55">
        <f>MAX(0,'Data Exhibit-2'!$C1053-'Data Exhibit-2'!$B1053*'Data Exhibit-2'!$J1053)</f>
        <v>0</v>
      </c>
      <c r="M1053" s="54">
        <f>'Data Exhibit-2'!$L1053/'Data Exhibit-2'!$B1053</f>
        <v>0</v>
      </c>
      <c r="N1053" s="55">
        <f>IF(AND(('Data Exhibit-2'!$M1053&gt;0),('Data Exhibit-2'!$H1053&lt;30)),1,0)</f>
        <v>0</v>
      </c>
      <c r="O1053" s="55">
        <f>'Data Exhibit-2'!$N1053*'Data Exhibit-2'!$L1053</f>
        <v>0</v>
      </c>
    </row>
    <row r="1054" ht="12.0" customHeight="1">
      <c r="A1054" s="53">
        <v>19941.467420390247</v>
      </c>
      <c r="B1054" s="54">
        <v>8.54854577</v>
      </c>
      <c r="C1054" s="54">
        <v>552.901821093898</v>
      </c>
      <c r="D1054" s="55">
        <v>414.0</v>
      </c>
      <c r="E1054" s="56">
        <v>0.2</v>
      </c>
      <c r="F1054" s="55">
        <v>0.87</v>
      </c>
      <c r="G1054" s="55">
        <v>0.68</v>
      </c>
      <c r="H1054" s="55">
        <v>5.0</v>
      </c>
      <c r="I1054" s="57"/>
      <c r="J1054" s="55">
        <f>('Data Exhibit-2'!$D1054+'Data Exhibit-2'!$D1054*'Data Exhibit-2'!$E1054)*'Data Exhibit-2'!$G1054</f>
        <v>337.824</v>
      </c>
      <c r="K1054" s="55">
        <f>MAX(0,('Data Exhibit-2'!$B1054*J1054-'Data Exhibit-2'!$C1054)/'Data Exhibit-2'!$B1054)</f>
        <v>273.1461196</v>
      </c>
      <c r="L1054" s="55">
        <f>MAX(0,'Data Exhibit-2'!$C1054-'Data Exhibit-2'!$B1054*'Data Exhibit-2'!$J1054)</f>
        <v>0</v>
      </c>
      <c r="M1054" s="54">
        <f>'Data Exhibit-2'!$L1054/'Data Exhibit-2'!$B1054</f>
        <v>0</v>
      </c>
      <c r="N1054" s="55">
        <f>IF(AND(('Data Exhibit-2'!$M1054&gt;0),('Data Exhibit-2'!$H1054&lt;30)),1,0)</f>
        <v>0</v>
      </c>
      <c r="O1054" s="55">
        <f>'Data Exhibit-2'!$N1054*'Data Exhibit-2'!$L1054</f>
        <v>0</v>
      </c>
    </row>
    <row r="1055" ht="12.0" customHeight="1">
      <c r="A1055" s="53">
        <v>63307.53543406608</v>
      </c>
      <c r="B1055" s="54">
        <v>15.822946929999999</v>
      </c>
      <c r="C1055" s="54">
        <v>1135.8280254645022</v>
      </c>
      <c r="D1055" s="55">
        <v>292.0</v>
      </c>
      <c r="E1055" s="56">
        <v>0.4</v>
      </c>
      <c r="F1055" s="55">
        <v>0.91</v>
      </c>
      <c r="G1055" s="55">
        <v>0.58</v>
      </c>
      <c r="H1055" s="55">
        <v>12.0</v>
      </c>
      <c r="I1055" s="57"/>
      <c r="J1055" s="55">
        <f>('Data Exhibit-2'!$D1055+'Data Exhibit-2'!$D1055*'Data Exhibit-2'!$E1055)*'Data Exhibit-2'!$G1055</f>
        <v>237.104</v>
      </c>
      <c r="K1055" s="55">
        <f>MAX(0,('Data Exhibit-2'!$B1055*J1055-'Data Exhibit-2'!$C1055)/'Data Exhibit-2'!$B1055)</f>
        <v>165.3204043</v>
      </c>
      <c r="L1055" s="55">
        <f>MAX(0,'Data Exhibit-2'!$C1055-'Data Exhibit-2'!$B1055*'Data Exhibit-2'!$J1055)</f>
        <v>0</v>
      </c>
      <c r="M1055" s="54">
        <f>'Data Exhibit-2'!$L1055/'Data Exhibit-2'!$B1055</f>
        <v>0</v>
      </c>
      <c r="N1055" s="55">
        <f>IF(AND(('Data Exhibit-2'!$M1055&gt;0),('Data Exhibit-2'!$H1055&lt;30)),1,0)</f>
        <v>0</v>
      </c>
      <c r="O1055" s="55">
        <f>'Data Exhibit-2'!$N1055*'Data Exhibit-2'!$L1055</f>
        <v>0</v>
      </c>
    </row>
    <row r="1056" ht="12.0" customHeight="1">
      <c r="A1056" s="53">
        <v>61734.751937022884</v>
      </c>
      <c r="B1056" s="54">
        <v>9.761</v>
      </c>
      <c r="C1056" s="54">
        <v>237.93775533707537</v>
      </c>
      <c r="D1056" s="55">
        <v>26.0</v>
      </c>
      <c r="E1056" s="56">
        <v>-0.1</v>
      </c>
      <c r="F1056" s="55">
        <v>0.82</v>
      </c>
      <c r="G1056" s="55">
        <v>1.41</v>
      </c>
      <c r="H1056" s="55">
        <v>16.0</v>
      </c>
      <c r="I1056" s="57"/>
      <c r="J1056" s="55">
        <f>('Data Exhibit-2'!$D1056+'Data Exhibit-2'!$D1056*'Data Exhibit-2'!$E1056)*'Data Exhibit-2'!$G1056</f>
        <v>32.994</v>
      </c>
      <c r="K1056" s="55">
        <f>MAX(0,('Data Exhibit-2'!$B1056*J1056-'Data Exhibit-2'!$C1056)/'Data Exhibit-2'!$B1056)</f>
        <v>8.617629204</v>
      </c>
      <c r="L1056" s="55">
        <f>MAX(0,'Data Exhibit-2'!$C1056-'Data Exhibit-2'!$B1056*'Data Exhibit-2'!$J1056)</f>
        <v>0</v>
      </c>
      <c r="M1056" s="54">
        <f>'Data Exhibit-2'!$L1056/'Data Exhibit-2'!$B1056</f>
        <v>0</v>
      </c>
      <c r="N1056" s="55">
        <f>IF(AND(('Data Exhibit-2'!$M1056&gt;0),('Data Exhibit-2'!$H1056&lt;30)),1,0)</f>
        <v>0</v>
      </c>
      <c r="O1056" s="55">
        <f>'Data Exhibit-2'!$N1056*'Data Exhibit-2'!$L1056</f>
        <v>0</v>
      </c>
    </row>
    <row r="1057" ht="12.0" customHeight="1">
      <c r="A1057" s="53">
        <v>14220.412620358169</v>
      </c>
      <c r="B1057" s="54">
        <v>9.71316336</v>
      </c>
      <c r="C1057" s="54">
        <v>541.4615366826489</v>
      </c>
      <c r="D1057" s="55">
        <v>332.0</v>
      </c>
      <c r="E1057" s="56">
        <v>1.2</v>
      </c>
      <c r="F1057" s="55">
        <v>1.0</v>
      </c>
      <c r="G1057" s="55">
        <v>0.29</v>
      </c>
      <c r="H1057" s="55">
        <v>11.0</v>
      </c>
      <c r="I1057" s="57"/>
      <c r="J1057" s="55">
        <f>('Data Exhibit-2'!$D1057+'Data Exhibit-2'!$D1057*'Data Exhibit-2'!$E1057)*'Data Exhibit-2'!$G1057</f>
        <v>211.816</v>
      </c>
      <c r="K1057" s="55">
        <f>MAX(0,('Data Exhibit-2'!$B1057*J1057-'Data Exhibit-2'!$C1057)/'Data Exhibit-2'!$B1057)</f>
        <v>156.0708718</v>
      </c>
      <c r="L1057" s="55">
        <f>MAX(0,'Data Exhibit-2'!$C1057-'Data Exhibit-2'!$B1057*'Data Exhibit-2'!$J1057)</f>
        <v>0</v>
      </c>
      <c r="M1057" s="54">
        <f>'Data Exhibit-2'!$L1057/'Data Exhibit-2'!$B1057</f>
        <v>0</v>
      </c>
      <c r="N1057" s="55">
        <f>IF(AND(('Data Exhibit-2'!$M1057&gt;0),('Data Exhibit-2'!$H1057&lt;30)),1,0)</f>
        <v>0</v>
      </c>
      <c r="O1057" s="55">
        <f>'Data Exhibit-2'!$N1057*'Data Exhibit-2'!$L1057</f>
        <v>0</v>
      </c>
    </row>
    <row r="1058" ht="12.0" customHeight="1">
      <c r="A1058" s="53">
        <v>72325.83695089136</v>
      </c>
      <c r="B1058" s="54">
        <v>20.37726613</v>
      </c>
      <c r="C1058" s="54">
        <v>4701.3003132862705</v>
      </c>
      <c r="D1058" s="55">
        <v>170.0</v>
      </c>
      <c r="E1058" s="56">
        <v>-0.4</v>
      </c>
      <c r="F1058" s="55">
        <v>0.94</v>
      </c>
      <c r="G1058" s="55">
        <v>0.81</v>
      </c>
      <c r="H1058" s="55">
        <v>41.0</v>
      </c>
      <c r="I1058" s="57"/>
      <c r="J1058" s="55">
        <f>('Data Exhibit-2'!$D1058+'Data Exhibit-2'!$D1058*'Data Exhibit-2'!$E1058)*'Data Exhibit-2'!$G1058</f>
        <v>82.62</v>
      </c>
      <c r="K1058" s="55">
        <f>MAX(0,('Data Exhibit-2'!$B1058*J1058-'Data Exhibit-2'!$C1058)/'Data Exhibit-2'!$B1058)</f>
        <v>0</v>
      </c>
      <c r="L1058" s="55">
        <f>MAX(0,'Data Exhibit-2'!$C1058-'Data Exhibit-2'!$B1058*'Data Exhibit-2'!$J1058)</f>
        <v>3017.730586</v>
      </c>
      <c r="M1058" s="54">
        <f>'Data Exhibit-2'!$L1058/'Data Exhibit-2'!$B1058</f>
        <v>148.0930055</v>
      </c>
      <c r="N1058" s="55">
        <f>IF(AND(('Data Exhibit-2'!$M1058&gt;0),('Data Exhibit-2'!$H1058&lt;30)),1,0)</f>
        <v>0</v>
      </c>
      <c r="O1058" s="55">
        <f>'Data Exhibit-2'!$N1058*'Data Exhibit-2'!$L1058</f>
        <v>0</v>
      </c>
    </row>
    <row r="1059" ht="12.0" customHeight="1">
      <c r="A1059" s="53">
        <v>67214.50171633557</v>
      </c>
      <c r="B1059" s="54">
        <v>14.01456</v>
      </c>
      <c r="C1059" s="54">
        <v>1362.4599101115098</v>
      </c>
      <c r="D1059" s="55">
        <v>154.0</v>
      </c>
      <c r="E1059" s="56">
        <v>1.2</v>
      </c>
      <c r="F1059" s="55">
        <v>0.91</v>
      </c>
      <c r="G1059" s="55">
        <v>1.18</v>
      </c>
      <c r="H1059" s="55">
        <v>16.0</v>
      </c>
      <c r="I1059" s="57"/>
      <c r="J1059" s="55">
        <f>('Data Exhibit-2'!$D1059+'Data Exhibit-2'!$D1059*'Data Exhibit-2'!$E1059)*'Data Exhibit-2'!$G1059</f>
        <v>399.784</v>
      </c>
      <c r="K1059" s="55">
        <f>MAX(0,('Data Exhibit-2'!$B1059*J1059-'Data Exhibit-2'!$C1059)/'Data Exhibit-2'!$B1059)</f>
        <v>302.5665411</v>
      </c>
      <c r="L1059" s="55">
        <f>MAX(0,'Data Exhibit-2'!$C1059-'Data Exhibit-2'!$B1059*'Data Exhibit-2'!$J1059)</f>
        <v>0</v>
      </c>
      <c r="M1059" s="54">
        <f>'Data Exhibit-2'!$L1059/'Data Exhibit-2'!$B1059</f>
        <v>0</v>
      </c>
      <c r="N1059" s="55">
        <f>IF(AND(('Data Exhibit-2'!$M1059&gt;0),('Data Exhibit-2'!$H1059&lt;30)),1,0)</f>
        <v>0</v>
      </c>
      <c r="O1059" s="55">
        <f>'Data Exhibit-2'!$N1059*'Data Exhibit-2'!$L1059</f>
        <v>0</v>
      </c>
    </row>
    <row r="1060" ht="12.0" customHeight="1">
      <c r="A1060" s="53">
        <v>27441.052938984623</v>
      </c>
      <c r="B1060" s="54">
        <v>17.3677</v>
      </c>
      <c r="C1060" s="54">
        <v>1202.9594468488806</v>
      </c>
      <c r="D1060" s="55">
        <v>170.0</v>
      </c>
      <c r="E1060" s="56">
        <v>0.5</v>
      </c>
      <c r="F1060" s="55">
        <v>0.95</v>
      </c>
      <c r="G1060" s="55">
        <v>0.75</v>
      </c>
      <c r="H1060" s="55">
        <v>16.0</v>
      </c>
      <c r="I1060" s="57"/>
      <c r="J1060" s="55">
        <f>('Data Exhibit-2'!$D1060+'Data Exhibit-2'!$D1060*'Data Exhibit-2'!$E1060)*'Data Exhibit-2'!$G1060</f>
        <v>191.25</v>
      </c>
      <c r="K1060" s="55">
        <f>MAX(0,('Data Exhibit-2'!$B1060*J1060-'Data Exhibit-2'!$C1060)/'Data Exhibit-2'!$B1060)</f>
        <v>121.985823</v>
      </c>
      <c r="L1060" s="55">
        <f>MAX(0,'Data Exhibit-2'!$C1060-'Data Exhibit-2'!$B1060*'Data Exhibit-2'!$J1060)</f>
        <v>0</v>
      </c>
      <c r="M1060" s="54">
        <f>'Data Exhibit-2'!$L1060/'Data Exhibit-2'!$B1060</f>
        <v>0</v>
      </c>
      <c r="N1060" s="55">
        <f>IF(AND(('Data Exhibit-2'!$M1060&gt;0),('Data Exhibit-2'!$H1060&lt;30)),1,0)</f>
        <v>0</v>
      </c>
      <c r="O1060" s="55">
        <f>'Data Exhibit-2'!$N1060*'Data Exhibit-2'!$L1060</f>
        <v>0</v>
      </c>
    </row>
    <row r="1061" ht="12.0" customHeight="1">
      <c r="A1061" s="53">
        <v>55243.208909944486</v>
      </c>
      <c r="B1061" s="54">
        <v>157.20136423999998</v>
      </c>
      <c r="C1061" s="54">
        <v>110940.24427211177</v>
      </c>
      <c r="D1061" s="55">
        <v>348.0</v>
      </c>
      <c r="E1061" s="56">
        <v>1.5</v>
      </c>
      <c r="F1061" s="55">
        <v>0.95</v>
      </c>
      <c r="G1061" s="55">
        <v>0.77</v>
      </c>
      <c r="H1061" s="55">
        <v>68.0</v>
      </c>
      <c r="I1061" s="57"/>
      <c r="J1061" s="55">
        <f>('Data Exhibit-2'!$D1061+'Data Exhibit-2'!$D1061*'Data Exhibit-2'!$E1061)*'Data Exhibit-2'!$G1061</f>
        <v>669.9</v>
      </c>
      <c r="K1061" s="55">
        <f>MAX(0,('Data Exhibit-2'!$B1061*J1061-'Data Exhibit-2'!$C1061)/'Data Exhibit-2'!$B1061)</f>
        <v>0</v>
      </c>
      <c r="L1061" s="55">
        <f>MAX(0,'Data Exhibit-2'!$C1061-'Data Exhibit-2'!$B1061*'Data Exhibit-2'!$J1061)</f>
        <v>5631.050368</v>
      </c>
      <c r="M1061" s="54">
        <f>'Data Exhibit-2'!$L1061/'Data Exhibit-2'!$B1061</f>
        <v>35.82062023</v>
      </c>
      <c r="N1061" s="55">
        <f>IF(AND(('Data Exhibit-2'!$M1061&gt;0),('Data Exhibit-2'!$H1061&lt;30)),1,0)</f>
        <v>0</v>
      </c>
      <c r="O1061" s="55">
        <f>'Data Exhibit-2'!$N1061*'Data Exhibit-2'!$L1061</f>
        <v>0</v>
      </c>
    </row>
    <row r="1062" ht="12.0" customHeight="1">
      <c r="A1062" s="53">
        <v>87814.61072016909</v>
      </c>
      <c r="B1062" s="54">
        <v>10.04541576</v>
      </c>
      <c r="C1062" s="54">
        <v>1499.7992912843258</v>
      </c>
      <c r="D1062" s="55">
        <v>292.0</v>
      </c>
      <c r="E1062" s="56">
        <v>-0.2</v>
      </c>
      <c r="F1062" s="55">
        <v>0.95</v>
      </c>
      <c r="G1062" s="55">
        <v>0.67</v>
      </c>
      <c r="H1062" s="55">
        <v>21.0</v>
      </c>
      <c r="I1062" s="57"/>
      <c r="J1062" s="55">
        <f>('Data Exhibit-2'!$D1062+'Data Exhibit-2'!$D1062*'Data Exhibit-2'!$E1062)*'Data Exhibit-2'!$G1062</f>
        <v>156.512</v>
      </c>
      <c r="K1062" s="55">
        <f>MAX(0,('Data Exhibit-2'!$B1062*J1062-'Data Exhibit-2'!$C1062)/'Data Exhibit-2'!$B1062)</f>
        <v>7.210136631</v>
      </c>
      <c r="L1062" s="55">
        <f>MAX(0,'Data Exhibit-2'!$C1062-'Data Exhibit-2'!$B1062*'Data Exhibit-2'!$J1062)</f>
        <v>0</v>
      </c>
      <c r="M1062" s="54">
        <f>'Data Exhibit-2'!$L1062/'Data Exhibit-2'!$B1062</f>
        <v>0</v>
      </c>
      <c r="N1062" s="55">
        <f>IF(AND(('Data Exhibit-2'!$M1062&gt;0),('Data Exhibit-2'!$H1062&lt;30)),1,0)</f>
        <v>0</v>
      </c>
      <c r="O1062" s="55">
        <f>'Data Exhibit-2'!$N1062*'Data Exhibit-2'!$L1062</f>
        <v>0</v>
      </c>
    </row>
    <row r="1063" ht="12.0" customHeight="1">
      <c r="A1063" s="53">
        <v>33690.34863649985</v>
      </c>
      <c r="B1063" s="54">
        <v>17.77252393</v>
      </c>
      <c r="C1063" s="54">
        <v>3236.4785899854205</v>
      </c>
      <c r="D1063" s="55">
        <v>340.0</v>
      </c>
      <c r="E1063" s="56">
        <v>0.2</v>
      </c>
      <c r="F1063" s="55">
        <v>1.0</v>
      </c>
      <c r="G1063" s="55">
        <v>0.44</v>
      </c>
      <c r="H1063" s="55">
        <v>28.0</v>
      </c>
      <c r="I1063" s="57"/>
      <c r="J1063" s="55">
        <f>('Data Exhibit-2'!$D1063+'Data Exhibit-2'!$D1063*'Data Exhibit-2'!$E1063)*'Data Exhibit-2'!$G1063</f>
        <v>179.52</v>
      </c>
      <c r="K1063" s="55">
        <f>MAX(0,('Data Exhibit-2'!$B1063*J1063-'Data Exhibit-2'!$C1063)/'Data Exhibit-2'!$B1063)</f>
        <v>0</v>
      </c>
      <c r="L1063" s="55">
        <f>MAX(0,'Data Exhibit-2'!$C1063-'Data Exhibit-2'!$B1063*'Data Exhibit-2'!$J1063)</f>
        <v>45.95509407</v>
      </c>
      <c r="M1063" s="54">
        <f>'Data Exhibit-2'!$L1063/'Data Exhibit-2'!$B1063</f>
        <v>2.585738202</v>
      </c>
      <c r="N1063" s="55">
        <f>IF(AND(('Data Exhibit-2'!$M1063&gt;0),('Data Exhibit-2'!$H1063&lt;30)),1,0)</f>
        <v>1</v>
      </c>
      <c r="O1063" s="55">
        <f>'Data Exhibit-2'!$N1063*'Data Exhibit-2'!$L1063</f>
        <v>45.95509407</v>
      </c>
    </row>
    <row r="1064" ht="12.0" customHeight="1">
      <c r="A1064" s="53">
        <v>20175.184739688113</v>
      </c>
      <c r="B1064" s="54">
        <v>5.8301623099999995</v>
      </c>
      <c r="C1064" s="54">
        <v>4944.687609207256</v>
      </c>
      <c r="D1064" s="55">
        <v>380.0</v>
      </c>
      <c r="E1064" s="56">
        <v>0.2</v>
      </c>
      <c r="F1064" s="55">
        <v>1.0</v>
      </c>
      <c r="G1064" s="55">
        <v>3.46</v>
      </c>
      <c r="H1064" s="55">
        <v>16.0</v>
      </c>
      <c r="I1064" s="57"/>
      <c r="J1064" s="55">
        <f>('Data Exhibit-2'!$D1064+'Data Exhibit-2'!$D1064*'Data Exhibit-2'!$E1064)*'Data Exhibit-2'!$G1064</f>
        <v>1577.76</v>
      </c>
      <c r="K1064" s="55">
        <f>MAX(0,('Data Exhibit-2'!$B1064*J1064-'Data Exhibit-2'!$C1064)/'Data Exhibit-2'!$B1064)</f>
        <v>729.6382246</v>
      </c>
      <c r="L1064" s="55">
        <f>MAX(0,'Data Exhibit-2'!$C1064-'Data Exhibit-2'!$B1064*'Data Exhibit-2'!$J1064)</f>
        <v>0</v>
      </c>
      <c r="M1064" s="54">
        <f>'Data Exhibit-2'!$L1064/'Data Exhibit-2'!$B1064</f>
        <v>0</v>
      </c>
      <c r="N1064" s="55">
        <f>IF(AND(('Data Exhibit-2'!$M1064&gt;0),('Data Exhibit-2'!$H1064&lt;30)),1,0)</f>
        <v>0</v>
      </c>
      <c r="O1064" s="55">
        <f>'Data Exhibit-2'!$N1064*'Data Exhibit-2'!$L1064</f>
        <v>0</v>
      </c>
    </row>
    <row r="1065" ht="12.0" customHeight="1">
      <c r="A1065" s="53">
        <v>58204.41591822554</v>
      </c>
      <c r="B1065" s="54">
        <v>6.664999999999999</v>
      </c>
      <c r="C1065" s="54">
        <v>1142.1766089066666</v>
      </c>
      <c r="D1065" s="55">
        <v>308.0</v>
      </c>
      <c r="E1065" s="56">
        <v>0.2</v>
      </c>
      <c r="F1065" s="55">
        <v>1.0</v>
      </c>
      <c r="G1065" s="55">
        <v>0.61</v>
      </c>
      <c r="H1065" s="55">
        <v>16.0</v>
      </c>
      <c r="I1065" s="57"/>
      <c r="J1065" s="55">
        <f>('Data Exhibit-2'!$D1065+'Data Exhibit-2'!$D1065*'Data Exhibit-2'!$E1065)*'Data Exhibit-2'!$G1065</f>
        <v>225.456</v>
      </c>
      <c r="K1065" s="55">
        <f>MAX(0,('Data Exhibit-2'!$B1065*J1065-'Data Exhibit-2'!$C1065)/'Data Exhibit-2'!$B1065)</f>
        <v>54.08666633</v>
      </c>
      <c r="L1065" s="55">
        <f>MAX(0,'Data Exhibit-2'!$C1065-'Data Exhibit-2'!$B1065*'Data Exhibit-2'!$J1065)</f>
        <v>0</v>
      </c>
      <c r="M1065" s="54">
        <f>'Data Exhibit-2'!$L1065/'Data Exhibit-2'!$B1065</f>
        <v>0</v>
      </c>
      <c r="N1065" s="55">
        <f>IF(AND(('Data Exhibit-2'!$M1065&gt;0),('Data Exhibit-2'!$H1065&lt;30)),1,0)</f>
        <v>0</v>
      </c>
      <c r="O1065" s="55">
        <f>'Data Exhibit-2'!$N1065*'Data Exhibit-2'!$L1065</f>
        <v>0</v>
      </c>
    </row>
    <row r="1066" ht="12.0" customHeight="1">
      <c r="A1066" s="53">
        <v>57256.541020920784</v>
      </c>
      <c r="B1066" s="54">
        <v>17.960669999999997</v>
      </c>
      <c r="C1066" s="54">
        <v>910.6356062994665</v>
      </c>
      <c r="D1066" s="55">
        <v>146.0</v>
      </c>
      <c r="E1066" s="56">
        <v>-0.2</v>
      </c>
      <c r="F1066" s="55">
        <v>1.0</v>
      </c>
      <c r="G1066" s="55">
        <v>0.9</v>
      </c>
      <c r="H1066" s="55">
        <v>8.0</v>
      </c>
      <c r="I1066" s="57"/>
      <c r="J1066" s="55">
        <f>('Data Exhibit-2'!$D1066+'Data Exhibit-2'!$D1066*'Data Exhibit-2'!$E1066)*'Data Exhibit-2'!$G1066</f>
        <v>105.12</v>
      </c>
      <c r="K1066" s="55">
        <f>MAX(0,('Data Exhibit-2'!$B1066*J1066-'Data Exhibit-2'!$C1066)/'Data Exhibit-2'!$B1066)</f>
        <v>54.41834988</v>
      </c>
      <c r="L1066" s="55">
        <f>MAX(0,'Data Exhibit-2'!$C1066-'Data Exhibit-2'!$B1066*'Data Exhibit-2'!$J1066)</f>
        <v>0</v>
      </c>
      <c r="M1066" s="54">
        <f>'Data Exhibit-2'!$L1066/'Data Exhibit-2'!$B1066</f>
        <v>0</v>
      </c>
      <c r="N1066" s="55">
        <f>IF(AND(('Data Exhibit-2'!$M1066&gt;0),('Data Exhibit-2'!$H1066&lt;30)),1,0)</f>
        <v>0</v>
      </c>
      <c r="O1066" s="55">
        <f>'Data Exhibit-2'!$N1066*'Data Exhibit-2'!$L1066</f>
        <v>0</v>
      </c>
    </row>
    <row r="1067" ht="12.0" customHeight="1">
      <c r="A1067" s="53">
        <v>98215.01081826662</v>
      </c>
      <c r="B1067" s="54">
        <v>33.978208699999996</v>
      </c>
      <c r="C1067" s="54">
        <v>1110.260564981036</v>
      </c>
      <c r="D1067" s="55">
        <v>260.0</v>
      </c>
      <c r="E1067" s="56">
        <v>0.6</v>
      </c>
      <c r="F1067" s="55">
        <v>0.7</v>
      </c>
      <c r="G1067" s="55">
        <v>0.71</v>
      </c>
      <c r="H1067" s="55">
        <v>5.0</v>
      </c>
      <c r="I1067" s="57"/>
      <c r="J1067" s="55">
        <f>('Data Exhibit-2'!$D1067+'Data Exhibit-2'!$D1067*'Data Exhibit-2'!$E1067)*'Data Exhibit-2'!$G1067</f>
        <v>295.36</v>
      </c>
      <c r="K1067" s="55">
        <f>MAX(0,('Data Exhibit-2'!$B1067*J1067-'Data Exhibit-2'!$C1067)/'Data Exhibit-2'!$B1067)</f>
        <v>262.684335</v>
      </c>
      <c r="L1067" s="55">
        <f>MAX(0,'Data Exhibit-2'!$C1067-'Data Exhibit-2'!$B1067*'Data Exhibit-2'!$J1067)</f>
        <v>0</v>
      </c>
      <c r="M1067" s="54">
        <f>'Data Exhibit-2'!$L1067/'Data Exhibit-2'!$B1067</f>
        <v>0</v>
      </c>
      <c r="N1067" s="55">
        <f>IF(AND(('Data Exhibit-2'!$M1067&gt;0),('Data Exhibit-2'!$H1067&lt;30)),1,0)</f>
        <v>0</v>
      </c>
      <c r="O1067" s="55">
        <f>'Data Exhibit-2'!$N1067*'Data Exhibit-2'!$L1067</f>
        <v>0</v>
      </c>
    </row>
    <row r="1068" ht="12.0" customHeight="1">
      <c r="A1068" s="53">
        <v>25223.15719180068</v>
      </c>
      <c r="B1068" s="54">
        <v>8.901</v>
      </c>
      <c r="C1068" s="54">
        <v>876.3669804138178</v>
      </c>
      <c r="D1068" s="55">
        <v>332.0</v>
      </c>
      <c r="E1068" s="56">
        <v>-0.1</v>
      </c>
      <c r="F1068" s="55">
        <v>0.88</v>
      </c>
      <c r="G1068" s="55">
        <v>0.69</v>
      </c>
      <c r="H1068" s="55">
        <v>8.0</v>
      </c>
      <c r="I1068" s="57"/>
      <c r="J1068" s="55">
        <f>('Data Exhibit-2'!$D1068+'Data Exhibit-2'!$D1068*'Data Exhibit-2'!$E1068)*'Data Exhibit-2'!$G1068</f>
        <v>206.172</v>
      </c>
      <c r="K1068" s="55">
        <f>MAX(0,('Data Exhibit-2'!$B1068*J1068-'Data Exhibit-2'!$C1068)/'Data Exhibit-2'!$B1068)</f>
        <v>107.7148626</v>
      </c>
      <c r="L1068" s="55">
        <f>MAX(0,'Data Exhibit-2'!$C1068-'Data Exhibit-2'!$B1068*'Data Exhibit-2'!$J1068)</f>
        <v>0</v>
      </c>
      <c r="M1068" s="54">
        <f>'Data Exhibit-2'!$L1068/'Data Exhibit-2'!$B1068</f>
        <v>0</v>
      </c>
      <c r="N1068" s="55">
        <f>IF(AND(('Data Exhibit-2'!$M1068&gt;0),('Data Exhibit-2'!$H1068&lt;30)),1,0)</f>
        <v>0</v>
      </c>
      <c r="O1068" s="55">
        <f>'Data Exhibit-2'!$N1068*'Data Exhibit-2'!$L1068</f>
        <v>0</v>
      </c>
    </row>
    <row r="1069" ht="12.0" customHeight="1">
      <c r="A1069" s="53">
        <v>56345.05754104335</v>
      </c>
      <c r="B1069" s="54">
        <v>27.623629999999995</v>
      </c>
      <c r="C1069" s="54">
        <v>4969.305747824001</v>
      </c>
      <c r="D1069" s="55">
        <v>300.0</v>
      </c>
      <c r="E1069" s="56">
        <v>0.4</v>
      </c>
      <c r="F1069" s="55">
        <v>1.0</v>
      </c>
      <c r="G1069" s="55">
        <v>0.94</v>
      </c>
      <c r="H1069" s="55">
        <v>16.0</v>
      </c>
      <c r="I1069" s="57"/>
      <c r="J1069" s="55">
        <f>('Data Exhibit-2'!$D1069+'Data Exhibit-2'!$D1069*'Data Exhibit-2'!$E1069)*'Data Exhibit-2'!$G1069</f>
        <v>394.8</v>
      </c>
      <c r="K1069" s="55">
        <f>MAX(0,('Data Exhibit-2'!$B1069*J1069-'Data Exhibit-2'!$C1069)/'Data Exhibit-2'!$B1069)</f>
        <v>214.9067076</v>
      </c>
      <c r="L1069" s="55">
        <f>MAX(0,'Data Exhibit-2'!$C1069-'Data Exhibit-2'!$B1069*'Data Exhibit-2'!$J1069)</f>
        <v>0</v>
      </c>
      <c r="M1069" s="54">
        <f>'Data Exhibit-2'!$L1069/'Data Exhibit-2'!$B1069</f>
        <v>0</v>
      </c>
      <c r="N1069" s="55">
        <f>IF(AND(('Data Exhibit-2'!$M1069&gt;0),('Data Exhibit-2'!$H1069&lt;30)),1,0)</f>
        <v>0</v>
      </c>
      <c r="O1069" s="55">
        <f>'Data Exhibit-2'!$N1069*'Data Exhibit-2'!$L1069</f>
        <v>0</v>
      </c>
    </row>
    <row r="1070" ht="12.0" customHeight="1">
      <c r="A1070" s="53">
        <v>5409.53058438115</v>
      </c>
      <c r="B1070" s="54">
        <v>18.07598224</v>
      </c>
      <c r="C1070" s="54">
        <v>2440.099255515694</v>
      </c>
      <c r="D1070" s="55">
        <v>372.0</v>
      </c>
      <c r="E1070" s="56">
        <v>0.8</v>
      </c>
      <c r="F1070" s="55">
        <v>1.0</v>
      </c>
      <c r="G1070" s="55">
        <v>0.28</v>
      </c>
      <c r="H1070" s="55">
        <v>28.0</v>
      </c>
      <c r="I1070" s="57"/>
      <c r="J1070" s="55">
        <f>('Data Exhibit-2'!$D1070+'Data Exhibit-2'!$D1070*'Data Exhibit-2'!$E1070)*'Data Exhibit-2'!$G1070</f>
        <v>187.488</v>
      </c>
      <c r="K1070" s="55">
        <f>MAX(0,('Data Exhibit-2'!$B1070*J1070-'Data Exhibit-2'!$C1070)/'Data Exhibit-2'!$B1070)</f>
        <v>52.49676007</v>
      </c>
      <c r="L1070" s="55">
        <f>MAX(0,'Data Exhibit-2'!$C1070-'Data Exhibit-2'!$B1070*'Data Exhibit-2'!$J1070)</f>
        <v>0</v>
      </c>
      <c r="M1070" s="54">
        <f>'Data Exhibit-2'!$L1070/'Data Exhibit-2'!$B1070</f>
        <v>0</v>
      </c>
      <c r="N1070" s="55">
        <f>IF(AND(('Data Exhibit-2'!$M1070&gt;0),('Data Exhibit-2'!$H1070&lt;30)),1,0)</f>
        <v>0</v>
      </c>
      <c r="O1070" s="55">
        <f>'Data Exhibit-2'!$N1070*'Data Exhibit-2'!$L1070</f>
        <v>0</v>
      </c>
    </row>
    <row r="1071" ht="12.0" customHeight="1">
      <c r="A1071" s="53">
        <v>54077.96146199678</v>
      </c>
      <c r="B1071" s="54">
        <v>9.287999999999998</v>
      </c>
      <c r="C1071" s="54">
        <v>873.9771894186667</v>
      </c>
      <c r="D1071" s="55">
        <v>154.0</v>
      </c>
      <c r="E1071" s="56">
        <v>0.2</v>
      </c>
      <c r="F1071" s="55">
        <v>1.0</v>
      </c>
      <c r="G1071" s="55">
        <v>0.73</v>
      </c>
      <c r="H1071" s="55">
        <v>16.0</v>
      </c>
      <c r="I1071" s="57"/>
      <c r="J1071" s="55">
        <f>('Data Exhibit-2'!$D1071+'Data Exhibit-2'!$D1071*'Data Exhibit-2'!$E1071)*'Data Exhibit-2'!$G1071</f>
        <v>134.904</v>
      </c>
      <c r="K1071" s="55">
        <f>MAX(0,('Data Exhibit-2'!$B1071*J1071-'Data Exhibit-2'!$C1071)/'Data Exhibit-2'!$B1071)</f>
        <v>40.80654205</v>
      </c>
      <c r="L1071" s="55">
        <f>MAX(0,'Data Exhibit-2'!$C1071-'Data Exhibit-2'!$B1071*'Data Exhibit-2'!$J1071)</f>
        <v>0</v>
      </c>
      <c r="M1071" s="54">
        <f>'Data Exhibit-2'!$L1071/'Data Exhibit-2'!$B1071</f>
        <v>0</v>
      </c>
      <c r="N1071" s="55">
        <f>IF(AND(('Data Exhibit-2'!$M1071&gt;0),('Data Exhibit-2'!$H1071&lt;30)),1,0)</f>
        <v>0</v>
      </c>
      <c r="O1071" s="55">
        <f>'Data Exhibit-2'!$N1071*'Data Exhibit-2'!$L1071</f>
        <v>0</v>
      </c>
    </row>
    <row r="1072" ht="12.0" customHeight="1">
      <c r="A1072" s="53">
        <v>13835.640990068865</v>
      </c>
      <c r="B1072" s="54">
        <v>5.762</v>
      </c>
      <c r="C1072" s="54">
        <v>497.0995955013001</v>
      </c>
      <c r="D1072" s="55">
        <v>154.0</v>
      </c>
      <c r="E1072" s="56">
        <v>0.8</v>
      </c>
      <c r="F1072" s="55">
        <v>0.96</v>
      </c>
      <c r="G1072" s="55">
        <v>0.73</v>
      </c>
      <c r="H1072" s="55">
        <v>16.0</v>
      </c>
      <c r="I1072" s="57"/>
      <c r="J1072" s="55">
        <f>('Data Exhibit-2'!$D1072+'Data Exhibit-2'!$D1072*'Data Exhibit-2'!$E1072)*'Data Exhibit-2'!$G1072</f>
        <v>202.356</v>
      </c>
      <c r="K1072" s="55">
        <f>MAX(0,('Data Exhibit-2'!$B1072*J1072-'Data Exhibit-2'!$C1072)/'Data Exhibit-2'!$B1072)</f>
        <v>116.0839425</v>
      </c>
      <c r="L1072" s="55">
        <f>MAX(0,'Data Exhibit-2'!$C1072-'Data Exhibit-2'!$B1072*'Data Exhibit-2'!$J1072)</f>
        <v>0</v>
      </c>
      <c r="M1072" s="54">
        <f>'Data Exhibit-2'!$L1072/'Data Exhibit-2'!$B1072</f>
        <v>0</v>
      </c>
      <c r="N1072" s="55">
        <f>IF(AND(('Data Exhibit-2'!$M1072&gt;0),('Data Exhibit-2'!$H1072&lt;30)),1,0)</f>
        <v>0</v>
      </c>
      <c r="O1072" s="55">
        <f>'Data Exhibit-2'!$N1072*'Data Exhibit-2'!$L1072</f>
        <v>0</v>
      </c>
    </row>
    <row r="1073" ht="12.0" customHeight="1">
      <c r="A1073" s="53">
        <v>35496.07527024019</v>
      </c>
      <c r="B1073" s="54">
        <v>9.366737299999999</v>
      </c>
      <c r="C1073" s="54">
        <v>11076.784851795324</v>
      </c>
      <c r="D1073" s="55">
        <v>584.0</v>
      </c>
      <c r="E1073" s="56">
        <v>0.4</v>
      </c>
      <c r="F1073" s="55">
        <v>1.0</v>
      </c>
      <c r="G1073" s="55">
        <v>0.74</v>
      </c>
      <c r="H1073" s="55">
        <v>62.0</v>
      </c>
      <c r="I1073" s="57"/>
      <c r="J1073" s="55">
        <f>('Data Exhibit-2'!$D1073+'Data Exhibit-2'!$D1073*'Data Exhibit-2'!$E1073)*'Data Exhibit-2'!$G1073</f>
        <v>605.024</v>
      </c>
      <c r="K1073" s="55">
        <f>MAX(0,('Data Exhibit-2'!$B1073*J1073-'Data Exhibit-2'!$C1073)/'Data Exhibit-2'!$B1073)</f>
        <v>0</v>
      </c>
      <c r="L1073" s="55">
        <f>MAX(0,'Data Exhibit-2'!$C1073-'Data Exhibit-2'!$B1073*'Data Exhibit-2'!$J1073)</f>
        <v>5409.683984</v>
      </c>
      <c r="M1073" s="54">
        <f>'Data Exhibit-2'!$L1073/'Data Exhibit-2'!$B1073</f>
        <v>577.5419776</v>
      </c>
      <c r="N1073" s="55">
        <f>IF(AND(('Data Exhibit-2'!$M1073&gt;0),('Data Exhibit-2'!$H1073&lt;30)),1,0)</f>
        <v>0</v>
      </c>
      <c r="O1073" s="55">
        <f>'Data Exhibit-2'!$N1073*'Data Exhibit-2'!$L1073</f>
        <v>0</v>
      </c>
    </row>
    <row r="1074" ht="12.0" customHeight="1">
      <c r="A1074" s="53">
        <v>21391.121572080818</v>
      </c>
      <c r="B1074" s="54">
        <v>12.344869999999998</v>
      </c>
      <c r="C1074" s="54">
        <v>1091.7010128997802</v>
      </c>
      <c r="D1074" s="55">
        <v>316.0</v>
      </c>
      <c r="E1074" s="56">
        <v>1.2</v>
      </c>
      <c r="F1074" s="55">
        <v>0.95</v>
      </c>
      <c r="G1074" s="55">
        <v>0.47</v>
      </c>
      <c r="H1074" s="55">
        <v>16.0</v>
      </c>
      <c r="I1074" s="57"/>
      <c r="J1074" s="55">
        <f>('Data Exhibit-2'!$D1074+'Data Exhibit-2'!$D1074*'Data Exhibit-2'!$E1074)*'Data Exhibit-2'!$G1074</f>
        <v>326.744</v>
      </c>
      <c r="K1074" s="55">
        <f>MAX(0,('Data Exhibit-2'!$B1074*J1074-'Data Exhibit-2'!$C1074)/'Data Exhibit-2'!$B1074)</f>
        <v>238.3104229</v>
      </c>
      <c r="L1074" s="55">
        <f>MAX(0,'Data Exhibit-2'!$C1074-'Data Exhibit-2'!$B1074*'Data Exhibit-2'!$J1074)</f>
        <v>0</v>
      </c>
      <c r="M1074" s="54">
        <f>'Data Exhibit-2'!$L1074/'Data Exhibit-2'!$B1074</f>
        <v>0</v>
      </c>
      <c r="N1074" s="55">
        <f>IF(AND(('Data Exhibit-2'!$M1074&gt;0),('Data Exhibit-2'!$H1074&lt;30)),1,0)</f>
        <v>0</v>
      </c>
      <c r="O1074" s="55">
        <f>'Data Exhibit-2'!$N1074*'Data Exhibit-2'!$L1074</f>
        <v>0</v>
      </c>
    </row>
    <row r="1075" ht="12.0" customHeight="1">
      <c r="A1075" s="53">
        <v>11726.298503768829</v>
      </c>
      <c r="B1075" s="54">
        <v>5.65443421</v>
      </c>
      <c r="C1075" s="54">
        <v>226.49960252291166</v>
      </c>
      <c r="D1075" s="55">
        <v>10.0</v>
      </c>
      <c r="E1075" s="56">
        <v>-0.2</v>
      </c>
      <c r="F1075" s="55">
        <v>1.0</v>
      </c>
      <c r="G1075" s="55">
        <v>1.5</v>
      </c>
      <c r="H1075" s="55">
        <v>62.0</v>
      </c>
      <c r="I1075" s="57"/>
      <c r="J1075" s="55">
        <f>('Data Exhibit-2'!$D1075+'Data Exhibit-2'!$D1075*'Data Exhibit-2'!$E1075)*'Data Exhibit-2'!$G1075</f>
        <v>12</v>
      </c>
      <c r="K1075" s="55">
        <f>MAX(0,('Data Exhibit-2'!$B1075*J1075-'Data Exhibit-2'!$C1075)/'Data Exhibit-2'!$B1075)</f>
        <v>0</v>
      </c>
      <c r="L1075" s="55">
        <f>MAX(0,'Data Exhibit-2'!$C1075-'Data Exhibit-2'!$B1075*'Data Exhibit-2'!$J1075)</f>
        <v>158.646392</v>
      </c>
      <c r="M1075" s="54">
        <f>'Data Exhibit-2'!$L1075/'Data Exhibit-2'!$B1075</f>
        <v>28.05698786</v>
      </c>
      <c r="N1075" s="55">
        <f>IF(AND(('Data Exhibit-2'!$M1075&gt;0),('Data Exhibit-2'!$H1075&lt;30)),1,0)</f>
        <v>0</v>
      </c>
      <c r="O1075" s="55">
        <f>'Data Exhibit-2'!$N1075*'Data Exhibit-2'!$L1075</f>
        <v>0</v>
      </c>
    </row>
    <row r="1076" ht="12.0" customHeight="1">
      <c r="A1076" s="53">
        <v>13776.590028247949</v>
      </c>
      <c r="B1076" s="54">
        <v>21.16971528</v>
      </c>
      <c r="C1076" s="54">
        <v>8179.109546108654</v>
      </c>
      <c r="D1076" s="55">
        <v>332.0</v>
      </c>
      <c r="E1076" s="56">
        <v>-0.4</v>
      </c>
      <c r="F1076" s="55">
        <v>1.0</v>
      </c>
      <c r="G1076" s="55">
        <v>0.93</v>
      </c>
      <c r="H1076" s="55">
        <v>31.0</v>
      </c>
      <c r="I1076" s="57"/>
      <c r="J1076" s="55">
        <f>('Data Exhibit-2'!$D1076+'Data Exhibit-2'!$D1076*'Data Exhibit-2'!$E1076)*'Data Exhibit-2'!$G1076</f>
        <v>185.256</v>
      </c>
      <c r="K1076" s="55">
        <f>MAX(0,('Data Exhibit-2'!$B1076*J1076-'Data Exhibit-2'!$C1076)/'Data Exhibit-2'!$B1076)</f>
        <v>0</v>
      </c>
      <c r="L1076" s="55">
        <f>MAX(0,'Data Exhibit-2'!$C1076-'Data Exhibit-2'!$B1076*'Data Exhibit-2'!$J1076)</f>
        <v>4257.292772</v>
      </c>
      <c r="M1076" s="54">
        <f>'Data Exhibit-2'!$L1076/'Data Exhibit-2'!$B1076</f>
        <v>201.1029773</v>
      </c>
      <c r="N1076" s="55">
        <f>IF(AND(('Data Exhibit-2'!$M1076&gt;0),('Data Exhibit-2'!$H1076&lt;30)),1,0)</f>
        <v>0</v>
      </c>
      <c r="O1076" s="55">
        <f>'Data Exhibit-2'!$N1076*'Data Exhibit-2'!$L1076</f>
        <v>0</v>
      </c>
    </row>
    <row r="1077" ht="12.0" customHeight="1">
      <c r="A1077" s="53">
        <v>16202.396590840317</v>
      </c>
      <c r="B1077" s="54">
        <v>24.45271927</v>
      </c>
      <c r="C1077" s="54">
        <v>9383.152158984247</v>
      </c>
      <c r="D1077" s="55">
        <v>332.0</v>
      </c>
      <c r="E1077" s="56">
        <v>0.8</v>
      </c>
      <c r="F1077" s="55">
        <v>1.0</v>
      </c>
      <c r="G1077" s="55">
        <v>0.93</v>
      </c>
      <c r="H1077" s="55">
        <v>31.0</v>
      </c>
      <c r="I1077" s="57"/>
      <c r="J1077" s="55">
        <f>('Data Exhibit-2'!$D1077+'Data Exhibit-2'!$D1077*'Data Exhibit-2'!$E1077)*'Data Exhibit-2'!$G1077</f>
        <v>555.768</v>
      </c>
      <c r="K1077" s="55">
        <f>MAX(0,('Data Exhibit-2'!$B1077*J1077-'Data Exhibit-2'!$C1077)/'Data Exhibit-2'!$B1077)</f>
        <v>172.0416727</v>
      </c>
      <c r="L1077" s="55">
        <f>MAX(0,'Data Exhibit-2'!$C1077-'Data Exhibit-2'!$B1077*'Data Exhibit-2'!$J1077)</f>
        <v>0</v>
      </c>
      <c r="M1077" s="54">
        <f>'Data Exhibit-2'!$L1077/'Data Exhibit-2'!$B1077</f>
        <v>0</v>
      </c>
      <c r="N1077" s="55">
        <f>IF(AND(('Data Exhibit-2'!$M1077&gt;0),('Data Exhibit-2'!$H1077&lt;30)),1,0)</f>
        <v>0</v>
      </c>
      <c r="O1077" s="55">
        <f>'Data Exhibit-2'!$N1077*'Data Exhibit-2'!$L1077</f>
        <v>0</v>
      </c>
    </row>
    <row r="1078" ht="12.0" customHeight="1">
      <c r="A1078" s="53">
        <v>37034.598589425346</v>
      </c>
      <c r="B1078" s="54">
        <v>13.444569199999998</v>
      </c>
      <c r="C1078" s="54">
        <v>262.4615741664611</v>
      </c>
      <c r="D1078" s="55">
        <v>494.0</v>
      </c>
      <c r="E1078" s="56">
        <v>-0.4</v>
      </c>
      <c r="F1078" s="55">
        <v>0.92</v>
      </c>
      <c r="G1078" s="55">
        <v>0.43</v>
      </c>
      <c r="H1078" s="55">
        <v>2.0</v>
      </c>
      <c r="I1078" s="57"/>
      <c r="J1078" s="55">
        <f>('Data Exhibit-2'!$D1078+'Data Exhibit-2'!$D1078*'Data Exhibit-2'!$E1078)*'Data Exhibit-2'!$G1078</f>
        <v>127.452</v>
      </c>
      <c r="K1078" s="55">
        <f>MAX(0,('Data Exhibit-2'!$B1078*J1078-'Data Exhibit-2'!$C1078)/'Data Exhibit-2'!$B1078)</f>
        <v>107.9302459</v>
      </c>
      <c r="L1078" s="55">
        <f>MAX(0,'Data Exhibit-2'!$C1078-'Data Exhibit-2'!$B1078*'Data Exhibit-2'!$J1078)</f>
        <v>0</v>
      </c>
      <c r="M1078" s="54">
        <f>'Data Exhibit-2'!$L1078/'Data Exhibit-2'!$B1078</f>
        <v>0</v>
      </c>
      <c r="N1078" s="55">
        <f>IF(AND(('Data Exhibit-2'!$M1078&gt;0),('Data Exhibit-2'!$H1078&lt;30)),1,0)</f>
        <v>0</v>
      </c>
      <c r="O1078" s="55">
        <f>'Data Exhibit-2'!$N1078*'Data Exhibit-2'!$L1078</f>
        <v>0</v>
      </c>
    </row>
    <row r="1079" ht="12.0" customHeight="1">
      <c r="A1079" s="53">
        <v>34162.58915109067</v>
      </c>
      <c r="B1079" s="54">
        <v>11.351999999999999</v>
      </c>
      <c r="C1079" s="54">
        <v>2468.0056839631748</v>
      </c>
      <c r="D1079" s="55">
        <v>146.0</v>
      </c>
      <c r="E1079" s="56">
        <v>-0.1</v>
      </c>
      <c r="F1079" s="55">
        <v>0.83</v>
      </c>
      <c r="G1079" s="55">
        <v>2.33</v>
      </c>
      <c r="H1079" s="55">
        <v>16.0</v>
      </c>
      <c r="I1079" s="57"/>
      <c r="J1079" s="55">
        <f>('Data Exhibit-2'!$D1079+'Data Exhibit-2'!$D1079*'Data Exhibit-2'!$E1079)*'Data Exhibit-2'!$G1079</f>
        <v>306.162</v>
      </c>
      <c r="K1079" s="55">
        <f>MAX(0,('Data Exhibit-2'!$B1079*J1079-'Data Exhibit-2'!$C1079)/'Data Exhibit-2'!$B1079)</f>
        <v>88.75487492</v>
      </c>
      <c r="L1079" s="55">
        <f>MAX(0,'Data Exhibit-2'!$C1079-'Data Exhibit-2'!$B1079*'Data Exhibit-2'!$J1079)</f>
        <v>0</v>
      </c>
      <c r="M1079" s="54">
        <f>'Data Exhibit-2'!$L1079/'Data Exhibit-2'!$B1079</f>
        <v>0</v>
      </c>
      <c r="N1079" s="55">
        <f>IF(AND(('Data Exhibit-2'!$M1079&gt;0),('Data Exhibit-2'!$H1079&lt;30)),1,0)</f>
        <v>0</v>
      </c>
      <c r="O1079" s="55">
        <f>'Data Exhibit-2'!$N1079*'Data Exhibit-2'!$L1079</f>
        <v>0</v>
      </c>
    </row>
    <row r="1080" ht="12.0" customHeight="1">
      <c r="A1080" s="53">
        <v>90973.58037698445</v>
      </c>
      <c r="B1080" s="54">
        <v>7.611</v>
      </c>
      <c r="C1080" s="54">
        <v>1375.9769272960555</v>
      </c>
      <c r="D1080" s="55">
        <v>146.0</v>
      </c>
      <c r="E1080" s="56">
        <v>1.5</v>
      </c>
      <c r="F1080" s="55">
        <v>0.96</v>
      </c>
      <c r="G1080" s="55">
        <v>2.33</v>
      </c>
      <c r="H1080" s="55">
        <v>16.0</v>
      </c>
      <c r="I1080" s="57"/>
      <c r="J1080" s="55">
        <f>('Data Exhibit-2'!$D1080+'Data Exhibit-2'!$D1080*'Data Exhibit-2'!$E1080)*'Data Exhibit-2'!$G1080</f>
        <v>850.45</v>
      </c>
      <c r="K1080" s="55">
        <f>MAX(0,('Data Exhibit-2'!$B1080*J1080-'Data Exhibit-2'!$C1080)/'Data Exhibit-2'!$B1080)</f>
        <v>669.662071</v>
      </c>
      <c r="L1080" s="55">
        <f>MAX(0,'Data Exhibit-2'!$C1080-'Data Exhibit-2'!$B1080*'Data Exhibit-2'!$J1080)</f>
        <v>0</v>
      </c>
      <c r="M1080" s="54">
        <f>'Data Exhibit-2'!$L1080/'Data Exhibit-2'!$B1080</f>
        <v>0</v>
      </c>
      <c r="N1080" s="55">
        <f>IF(AND(('Data Exhibit-2'!$M1080&gt;0),('Data Exhibit-2'!$H1080&lt;30)),1,0)</f>
        <v>0</v>
      </c>
      <c r="O1080" s="55">
        <f>'Data Exhibit-2'!$N1080*'Data Exhibit-2'!$L1080</f>
        <v>0</v>
      </c>
    </row>
    <row r="1081" ht="12.0" customHeight="1">
      <c r="A1081" s="53">
        <v>57414.41086424096</v>
      </c>
      <c r="B1081" s="54">
        <v>10.17724</v>
      </c>
      <c r="C1081" s="54">
        <v>1115.25863436416</v>
      </c>
      <c r="D1081" s="55">
        <v>212.0</v>
      </c>
      <c r="E1081" s="56">
        <v>0.2</v>
      </c>
      <c r="F1081" s="55">
        <v>1.0</v>
      </c>
      <c r="G1081" s="55">
        <v>0.61</v>
      </c>
      <c r="H1081" s="55">
        <v>16.0</v>
      </c>
      <c r="I1081" s="57"/>
      <c r="J1081" s="55">
        <f>('Data Exhibit-2'!$D1081+'Data Exhibit-2'!$D1081*'Data Exhibit-2'!$E1081)*'Data Exhibit-2'!$G1081</f>
        <v>155.184</v>
      </c>
      <c r="K1081" s="55">
        <f>MAX(0,('Data Exhibit-2'!$B1081*J1081-'Data Exhibit-2'!$C1081)/'Data Exhibit-2'!$B1081)</f>
        <v>45.60039635</v>
      </c>
      <c r="L1081" s="55">
        <f>MAX(0,'Data Exhibit-2'!$C1081-'Data Exhibit-2'!$B1081*'Data Exhibit-2'!$J1081)</f>
        <v>0</v>
      </c>
      <c r="M1081" s="54">
        <f>'Data Exhibit-2'!$L1081/'Data Exhibit-2'!$B1081</f>
        <v>0</v>
      </c>
      <c r="N1081" s="55">
        <f>IF(AND(('Data Exhibit-2'!$M1081&gt;0),('Data Exhibit-2'!$H1081&lt;30)),1,0)</f>
        <v>0</v>
      </c>
      <c r="O1081" s="55">
        <f>'Data Exhibit-2'!$N1081*'Data Exhibit-2'!$L1081</f>
        <v>0</v>
      </c>
    </row>
    <row r="1082" ht="12.0" customHeight="1">
      <c r="A1082" s="53">
        <v>79775.55118035497</v>
      </c>
      <c r="B1082" s="54">
        <v>6.34207</v>
      </c>
      <c r="C1082" s="54">
        <v>2762.2309191436666</v>
      </c>
      <c r="D1082" s="55">
        <v>502.0</v>
      </c>
      <c r="E1082" s="56">
        <v>0.2</v>
      </c>
      <c r="F1082" s="55">
        <v>1.0</v>
      </c>
      <c r="G1082" s="55">
        <v>0.5</v>
      </c>
      <c r="H1082" s="55">
        <v>34.0</v>
      </c>
      <c r="I1082" s="57"/>
      <c r="J1082" s="55">
        <f>('Data Exhibit-2'!$D1082+'Data Exhibit-2'!$D1082*'Data Exhibit-2'!$E1082)*'Data Exhibit-2'!$G1082</f>
        <v>301.2</v>
      </c>
      <c r="K1082" s="55">
        <f>MAX(0,('Data Exhibit-2'!$B1082*J1082-'Data Exhibit-2'!$C1082)/'Data Exhibit-2'!$B1082)</f>
        <v>0</v>
      </c>
      <c r="L1082" s="55">
        <f>MAX(0,'Data Exhibit-2'!$C1082-'Data Exhibit-2'!$B1082*'Data Exhibit-2'!$J1082)</f>
        <v>851.9994351</v>
      </c>
      <c r="M1082" s="54">
        <f>'Data Exhibit-2'!$L1082/'Data Exhibit-2'!$B1082</f>
        <v>134.3409069</v>
      </c>
      <c r="N1082" s="55">
        <f>IF(AND(('Data Exhibit-2'!$M1082&gt;0),('Data Exhibit-2'!$H1082&lt;30)),1,0)</f>
        <v>0</v>
      </c>
      <c r="O1082" s="55">
        <f>'Data Exhibit-2'!$N1082*'Data Exhibit-2'!$L1082</f>
        <v>0</v>
      </c>
    </row>
    <row r="1083" ht="12.0" customHeight="1">
      <c r="A1083" s="53">
        <v>52150.24179469182</v>
      </c>
      <c r="B1083" s="54">
        <v>24.924017759999998</v>
      </c>
      <c r="C1083" s="54">
        <v>11092.691893909361</v>
      </c>
      <c r="D1083" s="55">
        <v>106.0</v>
      </c>
      <c r="E1083" s="56">
        <v>1.2</v>
      </c>
      <c r="F1083" s="55">
        <v>0.98</v>
      </c>
      <c r="G1083" s="55">
        <v>1.95</v>
      </c>
      <c r="H1083" s="55">
        <v>55.0</v>
      </c>
      <c r="I1083" s="57"/>
      <c r="J1083" s="55">
        <f>('Data Exhibit-2'!$D1083+'Data Exhibit-2'!$D1083*'Data Exhibit-2'!$E1083)*'Data Exhibit-2'!$G1083</f>
        <v>454.74</v>
      </c>
      <c r="K1083" s="55">
        <f>MAX(0,('Data Exhibit-2'!$B1083*J1083-'Data Exhibit-2'!$C1083)/'Data Exhibit-2'!$B1083)</f>
        <v>9.679656972</v>
      </c>
      <c r="L1083" s="55">
        <f>MAX(0,'Data Exhibit-2'!$C1083-'Data Exhibit-2'!$B1083*'Data Exhibit-2'!$J1083)</f>
        <v>0</v>
      </c>
      <c r="M1083" s="54">
        <f>'Data Exhibit-2'!$L1083/'Data Exhibit-2'!$B1083</f>
        <v>0</v>
      </c>
      <c r="N1083" s="55">
        <f>IF(AND(('Data Exhibit-2'!$M1083&gt;0),('Data Exhibit-2'!$H1083&lt;30)),1,0)</f>
        <v>0</v>
      </c>
      <c r="O1083" s="55">
        <f>'Data Exhibit-2'!$N1083*'Data Exhibit-2'!$L1083</f>
        <v>0</v>
      </c>
    </row>
    <row r="1084" ht="12.0" customHeight="1">
      <c r="A1084" s="53">
        <v>43081.60823868825</v>
      </c>
      <c r="B1084" s="54">
        <v>7.34698</v>
      </c>
      <c r="C1084" s="54">
        <v>976.0741243052802</v>
      </c>
      <c r="D1084" s="55">
        <v>406.0</v>
      </c>
      <c r="E1084" s="56">
        <v>-0.4</v>
      </c>
      <c r="F1084" s="55">
        <v>1.0</v>
      </c>
      <c r="G1084" s="55">
        <v>0.76</v>
      </c>
      <c r="H1084" s="55">
        <v>8.0</v>
      </c>
      <c r="I1084" s="57"/>
      <c r="J1084" s="55">
        <f>('Data Exhibit-2'!$D1084+'Data Exhibit-2'!$D1084*'Data Exhibit-2'!$E1084)*'Data Exhibit-2'!$G1084</f>
        <v>185.136</v>
      </c>
      <c r="K1084" s="55">
        <f>MAX(0,('Data Exhibit-2'!$B1084*J1084-'Data Exhibit-2'!$C1084)/'Data Exhibit-2'!$B1084)</f>
        <v>52.28221187</v>
      </c>
      <c r="L1084" s="55">
        <f>MAX(0,'Data Exhibit-2'!$C1084-'Data Exhibit-2'!$B1084*'Data Exhibit-2'!$J1084)</f>
        <v>0</v>
      </c>
      <c r="M1084" s="54">
        <f>'Data Exhibit-2'!$L1084/'Data Exhibit-2'!$B1084</f>
        <v>0</v>
      </c>
      <c r="N1084" s="55">
        <f>IF(AND(('Data Exhibit-2'!$M1084&gt;0),('Data Exhibit-2'!$H1084&lt;30)),1,0)</f>
        <v>0</v>
      </c>
      <c r="O1084" s="55">
        <f>'Data Exhibit-2'!$N1084*'Data Exhibit-2'!$L1084</f>
        <v>0</v>
      </c>
    </row>
    <row r="1085" ht="12.0" customHeight="1">
      <c r="A1085" s="53">
        <v>10047.937301700993</v>
      </c>
      <c r="B1085" s="54">
        <v>7.45233</v>
      </c>
      <c r="C1085" s="54">
        <v>987.8502529362135</v>
      </c>
      <c r="D1085" s="55">
        <v>406.0</v>
      </c>
      <c r="E1085" s="56">
        <v>1.5</v>
      </c>
      <c r="F1085" s="55">
        <v>1.0</v>
      </c>
      <c r="G1085" s="55">
        <v>0.76</v>
      </c>
      <c r="H1085" s="55">
        <v>8.0</v>
      </c>
      <c r="I1085" s="57"/>
      <c r="J1085" s="55">
        <f>('Data Exhibit-2'!$D1085+'Data Exhibit-2'!$D1085*'Data Exhibit-2'!$E1085)*'Data Exhibit-2'!$G1085</f>
        <v>771.4</v>
      </c>
      <c r="K1085" s="55">
        <f>MAX(0,('Data Exhibit-2'!$B1085*J1085-'Data Exhibit-2'!$C1085)/'Data Exhibit-2'!$B1085)</f>
        <v>638.8441077</v>
      </c>
      <c r="L1085" s="55">
        <f>MAX(0,'Data Exhibit-2'!$C1085-'Data Exhibit-2'!$B1085*'Data Exhibit-2'!$J1085)</f>
        <v>0</v>
      </c>
      <c r="M1085" s="54">
        <f>'Data Exhibit-2'!$L1085/'Data Exhibit-2'!$B1085</f>
        <v>0</v>
      </c>
      <c r="N1085" s="55">
        <f>IF(AND(('Data Exhibit-2'!$M1085&gt;0),('Data Exhibit-2'!$H1085&lt;30)),1,0)</f>
        <v>0</v>
      </c>
      <c r="O1085" s="55">
        <f>'Data Exhibit-2'!$N1085*'Data Exhibit-2'!$L1085</f>
        <v>0</v>
      </c>
    </row>
    <row r="1086" ht="12.0" customHeight="1">
      <c r="A1086" s="53">
        <v>69939.65533089369</v>
      </c>
      <c r="B1086" s="54">
        <v>10.793622639999999</v>
      </c>
      <c r="C1086" s="54">
        <v>562.9123195193843</v>
      </c>
      <c r="D1086" s="55">
        <v>526.0</v>
      </c>
      <c r="E1086" s="56">
        <v>-0.7</v>
      </c>
      <c r="F1086" s="55">
        <v>1.0</v>
      </c>
      <c r="G1086" s="55">
        <v>0.42</v>
      </c>
      <c r="H1086" s="55">
        <v>5.0</v>
      </c>
      <c r="I1086" s="57"/>
      <c r="J1086" s="55">
        <f>('Data Exhibit-2'!$D1086+'Data Exhibit-2'!$D1086*'Data Exhibit-2'!$E1086)*'Data Exhibit-2'!$G1086</f>
        <v>66.276</v>
      </c>
      <c r="K1086" s="55">
        <f>MAX(0,('Data Exhibit-2'!$B1086*J1086-'Data Exhibit-2'!$C1086)/'Data Exhibit-2'!$B1086)</f>
        <v>14.12369319</v>
      </c>
      <c r="L1086" s="55">
        <f>MAX(0,'Data Exhibit-2'!$C1086-'Data Exhibit-2'!$B1086*'Data Exhibit-2'!$J1086)</f>
        <v>0</v>
      </c>
      <c r="M1086" s="54">
        <f>'Data Exhibit-2'!$L1086/'Data Exhibit-2'!$B1086</f>
        <v>0</v>
      </c>
      <c r="N1086" s="55">
        <f>IF(AND(('Data Exhibit-2'!$M1086&gt;0),('Data Exhibit-2'!$H1086&lt;30)),1,0)</f>
        <v>0</v>
      </c>
      <c r="O1086" s="55">
        <f>'Data Exhibit-2'!$N1086*'Data Exhibit-2'!$L1086</f>
        <v>0</v>
      </c>
    </row>
    <row r="1087" ht="12.0" customHeight="1">
      <c r="A1087" s="53">
        <v>81436.6440463806</v>
      </c>
      <c r="B1087" s="54">
        <v>6.735818419999999</v>
      </c>
      <c r="C1087" s="54">
        <v>862.8050968237079</v>
      </c>
      <c r="D1087" s="55">
        <v>470.0</v>
      </c>
      <c r="E1087" s="56">
        <v>-0.4</v>
      </c>
      <c r="F1087" s="55">
        <v>0.95</v>
      </c>
      <c r="G1087" s="55">
        <v>0.51</v>
      </c>
      <c r="H1087" s="55">
        <v>9.0</v>
      </c>
      <c r="I1087" s="57"/>
      <c r="J1087" s="55">
        <f>('Data Exhibit-2'!$D1087+'Data Exhibit-2'!$D1087*'Data Exhibit-2'!$E1087)*'Data Exhibit-2'!$G1087</f>
        <v>143.82</v>
      </c>
      <c r="K1087" s="55">
        <f>MAX(0,('Data Exhibit-2'!$B1087*J1087-'Data Exhibit-2'!$C1087)/'Data Exhibit-2'!$B1087)</f>
        <v>15.72790443</v>
      </c>
      <c r="L1087" s="55">
        <f>MAX(0,'Data Exhibit-2'!$C1087-'Data Exhibit-2'!$B1087*'Data Exhibit-2'!$J1087)</f>
        <v>0</v>
      </c>
      <c r="M1087" s="54">
        <f>'Data Exhibit-2'!$L1087/'Data Exhibit-2'!$B1087</f>
        <v>0</v>
      </c>
      <c r="N1087" s="55">
        <f>IF(AND(('Data Exhibit-2'!$M1087&gt;0),('Data Exhibit-2'!$H1087&lt;30)),1,0)</f>
        <v>0</v>
      </c>
      <c r="O1087" s="55">
        <f>'Data Exhibit-2'!$N1087*'Data Exhibit-2'!$L1087</f>
        <v>0</v>
      </c>
    </row>
    <row r="1088" ht="12.0" customHeight="1">
      <c r="A1088" s="53">
        <v>71757.13270997432</v>
      </c>
      <c r="B1088" s="54">
        <v>5.031</v>
      </c>
      <c r="C1088" s="54">
        <v>1382.2096717</v>
      </c>
      <c r="D1088" s="55">
        <v>268.0</v>
      </c>
      <c r="E1088" s="56">
        <v>-0.4</v>
      </c>
      <c r="F1088" s="55">
        <v>1.0</v>
      </c>
      <c r="G1088" s="55">
        <v>1.3</v>
      </c>
      <c r="H1088" s="55">
        <v>15.0</v>
      </c>
      <c r="I1088" s="57"/>
      <c r="J1088" s="55">
        <f>('Data Exhibit-2'!$D1088+'Data Exhibit-2'!$D1088*'Data Exhibit-2'!$E1088)*'Data Exhibit-2'!$G1088</f>
        <v>209.04</v>
      </c>
      <c r="K1088" s="55">
        <f>MAX(0,('Data Exhibit-2'!$B1088*J1088-'Data Exhibit-2'!$C1088)/'Data Exhibit-2'!$B1088)</f>
        <v>0</v>
      </c>
      <c r="L1088" s="55">
        <f>MAX(0,'Data Exhibit-2'!$C1088-'Data Exhibit-2'!$B1088*'Data Exhibit-2'!$J1088)</f>
        <v>330.5294317</v>
      </c>
      <c r="M1088" s="54">
        <f>'Data Exhibit-2'!$L1088/'Data Exhibit-2'!$B1088</f>
        <v>65.6985553</v>
      </c>
      <c r="N1088" s="55">
        <f>IF(AND(('Data Exhibit-2'!$M1088&gt;0),('Data Exhibit-2'!$H1088&lt;30)),1,0)</f>
        <v>1</v>
      </c>
      <c r="O1088" s="55">
        <f>'Data Exhibit-2'!$N1088*'Data Exhibit-2'!$L1088</f>
        <v>330.5294317</v>
      </c>
    </row>
    <row r="1089" ht="12.0" customHeight="1">
      <c r="A1089" s="53">
        <v>40406.70396901605</v>
      </c>
      <c r="B1089" s="54">
        <v>39.96208268</v>
      </c>
      <c r="C1089" s="54">
        <v>11817.37955499931</v>
      </c>
      <c r="D1089" s="55">
        <v>558.0</v>
      </c>
      <c r="E1089" s="56">
        <v>0.2</v>
      </c>
      <c r="F1089" s="55">
        <v>0.95</v>
      </c>
      <c r="G1089" s="55">
        <v>1.23</v>
      </c>
      <c r="H1089" s="55">
        <v>11.0</v>
      </c>
      <c r="I1089" s="57"/>
      <c r="J1089" s="55">
        <f>('Data Exhibit-2'!$D1089+'Data Exhibit-2'!$D1089*'Data Exhibit-2'!$E1089)*'Data Exhibit-2'!$G1089</f>
        <v>823.608</v>
      </c>
      <c r="K1089" s="55">
        <f>MAX(0,('Data Exhibit-2'!$B1089*J1089-'Data Exhibit-2'!$C1089)/'Data Exhibit-2'!$B1089)</f>
        <v>527.8931933</v>
      </c>
      <c r="L1089" s="55">
        <f>MAX(0,'Data Exhibit-2'!$C1089-'Data Exhibit-2'!$B1089*'Data Exhibit-2'!$J1089)</f>
        <v>0</v>
      </c>
      <c r="M1089" s="54">
        <f>'Data Exhibit-2'!$L1089/'Data Exhibit-2'!$B1089</f>
        <v>0</v>
      </c>
      <c r="N1089" s="55">
        <f>IF(AND(('Data Exhibit-2'!$M1089&gt;0),('Data Exhibit-2'!$H1089&lt;30)),1,0)</f>
        <v>0</v>
      </c>
      <c r="O1089" s="55">
        <f>'Data Exhibit-2'!$N1089*'Data Exhibit-2'!$L1089</f>
        <v>0</v>
      </c>
    </row>
    <row r="1090" ht="12.0" customHeight="1">
      <c r="A1090" s="53">
        <v>3526.790467002028</v>
      </c>
      <c r="B1090" s="54">
        <v>64.05253941999999</v>
      </c>
      <c r="C1090" s="54">
        <v>18585.29011312631</v>
      </c>
      <c r="D1090" s="55">
        <v>406.0</v>
      </c>
      <c r="E1090" s="56">
        <v>0.8</v>
      </c>
      <c r="F1090" s="55">
        <v>0.83</v>
      </c>
      <c r="G1090" s="55">
        <v>0.56</v>
      </c>
      <c r="H1090" s="55">
        <v>31.0</v>
      </c>
      <c r="I1090" s="57"/>
      <c r="J1090" s="55">
        <f>('Data Exhibit-2'!$D1090+'Data Exhibit-2'!$D1090*'Data Exhibit-2'!$E1090)*'Data Exhibit-2'!$G1090</f>
        <v>409.248</v>
      </c>
      <c r="K1090" s="55">
        <f>MAX(0,('Data Exhibit-2'!$B1090*J1090-'Data Exhibit-2'!$C1090)/'Data Exhibit-2'!$B1090)</f>
        <v>119.0910401</v>
      </c>
      <c r="L1090" s="55">
        <f>MAX(0,'Data Exhibit-2'!$C1090-'Data Exhibit-2'!$B1090*'Data Exhibit-2'!$J1090)</f>
        <v>0</v>
      </c>
      <c r="M1090" s="54">
        <f>'Data Exhibit-2'!$L1090/'Data Exhibit-2'!$B1090</f>
        <v>0</v>
      </c>
      <c r="N1090" s="55">
        <f>IF(AND(('Data Exhibit-2'!$M1090&gt;0),('Data Exhibit-2'!$H1090&lt;30)),1,0)</f>
        <v>0</v>
      </c>
      <c r="O1090" s="55">
        <f>'Data Exhibit-2'!$N1090*'Data Exhibit-2'!$L1090</f>
        <v>0</v>
      </c>
    </row>
    <row r="1091" ht="12.0" customHeight="1">
      <c r="A1091" s="53">
        <v>36945.24393225902</v>
      </c>
      <c r="B1091" s="54">
        <v>7.001259999999999</v>
      </c>
      <c r="C1091" s="54">
        <v>950.196455165573</v>
      </c>
      <c r="D1091" s="55">
        <v>356.0</v>
      </c>
      <c r="E1091" s="56">
        <v>0.2</v>
      </c>
      <c r="F1091" s="55">
        <v>0.94</v>
      </c>
      <c r="G1091" s="55">
        <v>0.9</v>
      </c>
      <c r="H1091" s="55">
        <v>8.0</v>
      </c>
      <c r="I1091" s="57"/>
      <c r="J1091" s="55">
        <f>('Data Exhibit-2'!$D1091+'Data Exhibit-2'!$D1091*'Data Exhibit-2'!$E1091)*'Data Exhibit-2'!$G1091</f>
        <v>384.48</v>
      </c>
      <c r="K1091" s="55">
        <f>MAX(0,('Data Exhibit-2'!$B1091*J1091-'Data Exhibit-2'!$C1091)/'Data Exhibit-2'!$B1091)</f>
        <v>248.7620785</v>
      </c>
      <c r="L1091" s="55">
        <f>MAX(0,'Data Exhibit-2'!$C1091-'Data Exhibit-2'!$B1091*'Data Exhibit-2'!$J1091)</f>
        <v>0</v>
      </c>
      <c r="M1091" s="54">
        <f>'Data Exhibit-2'!$L1091/'Data Exhibit-2'!$B1091</f>
        <v>0</v>
      </c>
      <c r="N1091" s="55">
        <f>IF(AND(('Data Exhibit-2'!$M1091&gt;0),('Data Exhibit-2'!$H1091&lt;30)),1,0)</f>
        <v>0</v>
      </c>
      <c r="O1091" s="55">
        <f>'Data Exhibit-2'!$N1091*'Data Exhibit-2'!$L1091</f>
        <v>0</v>
      </c>
    </row>
    <row r="1092" ht="12.0" customHeight="1">
      <c r="A1092" s="53">
        <v>76540.99113171239</v>
      </c>
      <c r="B1092" s="54">
        <v>29.540999999999997</v>
      </c>
      <c r="C1092" s="54">
        <v>6833.056685458431</v>
      </c>
      <c r="D1092" s="55">
        <v>462.0</v>
      </c>
      <c r="E1092" s="56">
        <v>0.8</v>
      </c>
      <c r="F1092" s="55">
        <v>0.82</v>
      </c>
      <c r="G1092" s="55">
        <v>0.76</v>
      </c>
      <c r="H1092" s="55">
        <v>16.0</v>
      </c>
      <c r="I1092" s="57"/>
      <c r="J1092" s="55">
        <f>('Data Exhibit-2'!$D1092+'Data Exhibit-2'!$D1092*'Data Exhibit-2'!$E1092)*'Data Exhibit-2'!$G1092</f>
        <v>632.016</v>
      </c>
      <c r="K1092" s="55">
        <f>MAX(0,('Data Exhibit-2'!$B1092*J1092-'Data Exhibit-2'!$C1092)/'Data Exhibit-2'!$B1092)</f>
        <v>400.7084381</v>
      </c>
      <c r="L1092" s="55">
        <f>MAX(0,'Data Exhibit-2'!$C1092-'Data Exhibit-2'!$B1092*'Data Exhibit-2'!$J1092)</f>
        <v>0</v>
      </c>
      <c r="M1092" s="54">
        <f>'Data Exhibit-2'!$L1092/'Data Exhibit-2'!$B1092</f>
        <v>0</v>
      </c>
      <c r="N1092" s="55">
        <f>IF(AND(('Data Exhibit-2'!$M1092&gt;0),('Data Exhibit-2'!$H1092&lt;30)),1,0)</f>
        <v>0</v>
      </c>
      <c r="O1092" s="55">
        <f>'Data Exhibit-2'!$N1092*'Data Exhibit-2'!$L1092</f>
        <v>0</v>
      </c>
    </row>
    <row r="1093" ht="12.0" customHeight="1">
      <c r="A1093" s="53">
        <v>17051.990151253325</v>
      </c>
      <c r="B1093" s="54">
        <v>6.0678968399999995</v>
      </c>
      <c r="C1093" s="54">
        <v>2374.17151805165</v>
      </c>
      <c r="D1093" s="55">
        <v>478.0</v>
      </c>
      <c r="E1093" s="56">
        <v>-0.4</v>
      </c>
      <c r="F1093" s="55">
        <v>0.92</v>
      </c>
      <c r="G1093" s="55">
        <v>0.84</v>
      </c>
      <c r="H1093" s="55">
        <v>21.0</v>
      </c>
      <c r="I1093" s="57"/>
      <c r="J1093" s="55">
        <f>('Data Exhibit-2'!$D1093+'Data Exhibit-2'!$D1093*'Data Exhibit-2'!$E1093)*'Data Exhibit-2'!$G1093</f>
        <v>240.912</v>
      </c>
      <c r="K1093" s="55">
        <f>MAX(0,('Data Exhibit-2'!$B1093*J1093-'Data Exhibit-2'!$C1093)/'Data Exhibit-2'!$B1093)</f>
        <v>0</v>
      </c>
      <c r="L1093" s="55">
        <f>MAX(0,'Data Exhibit-2'!$C1093-'Data Exhibit-2'!$B1093*'Data Exhibit-2'!$J1093)</f>
        <v>912.3423545</v>
      </c>
      <c r="M1093" s="54">
        <f>'Data Exhibit-2'!$L1093/'Data Exhibit-2'!$B1093</f>
        <v>150.3556139</v>
      </c>
      <c r="N1093" s="55">
        <f>IF(AND(('Data Exhibit-2'!$M1093&gt;0),('Data Exhibit-2'!$H1093&lt;30)),1,0)</f>
        <v>1</v>
      </c>
      <c r="O1093" s="55">
        <f>'Data Exhibit-2'!$N1093*'Data Exhibit-2'!$L1093</f>
        <v>912.3423545</v>
      </c>
    </row>
    <row r="1094" ht="12.0" customHeight="1">
      <c r="A1094" s="53">
        <v>63104.858320714244</v>
      </c>
      <c r="B1094" s="54">
        <v>36.624365919999995</v>
      </c>
      <c r="C1094" s="54">
        <v>2221.102030345791</v>
      </c>
      <c r="D1094" s="55">
        <v>494.0</v>
      </c>
      <c r="E1094" s="56">
        <v>1.2</v>
      </c>
      <c r="F1094" s="55">
        <v>0.95</v>
      </c>
      <c r="G1094" s="55">
        <v>0.61</v>
      </c>
      <c r="H1094" s="55">
        <v>5.0</v>
      </c>
      <c r="I1094" s="57"/>
      <c r="J1094" s="55">
        <f>('Data Exhibit-2'!$D1094+'Data Exhibit-2'!$D1094*'Data Exhibit-2'!$E1094)*'Data Exhibit-2'!$G1094</f>
        <v>662.948</v>
      </c>
      <c r="K1094" s="55">
        <f>MAX(0,('Data Exhibit-2'!$B1094*J1094-'Data Exhibit-2'!$C1094)/'Data Exhibit-2'!$B1094)</f>
        <v>602.302526</v>
      </c>
      <c r="L1094" s="55">
        <f>MAX(0,'Data Exhibit-2'!$C1094-'Data Exhibit-2'!$B1094*'Data Exhibit-2'!$J1094)</f>
        <v>0</v>
      </c>
      <c r="M1094" s="54">
        <f>'Data Exhibit-2'!$L1094/'Data Exhibit-2'!$B1094</f>
        <v>0</v>
      </c>
      <c r="N1094" s="55">
        <f>IF(AND(('Data Exhibit-2'!$M1094&gt;0),('Data Exhibit-2'!$H1094&lt;30)),1,0)</f>
        <v>0</v>
      </c>
      <c r="O1094" s="55">
        <f>'Data Exhibit-2'!$N1094*'Data Exhibit-2'!$L1094</f>
        <v>0</v>
      </c>
    </row>
    <row r="1095" ht="12.0" customHeight="1">
      <c r="A1095" s="53">
        <v>56397.937651739696</v>
      </c>
      <c r="B1095" s="54">
        <v>5.3363</v>
      </c>
      <c r="C1095" s="54">
        <v>1606.7667166665606</v>
      </c>
      <c r="D1095" s="55">
        <v>574.0</v>
      </c>
      <c r="E1095" s="56">
        <v>0.4</v>
      </c>
      <c r="F1095" s="55">
        <v>0.88</v>
      </c>
      <c r="G1095" s="55">
        <v>0.84</v>
      </c>
      <c r="H1095" s="55">
        <v>16.0</v>
      </c>
      <c r="I1095" s="57"/>
      <c r="J1095" s="55">
        <f>('Data Exhibit-2'!$D1095+'Data Exhibit-2'!$D1095*'Data Exhibit-2'!$E1095)*'Data Exhibit-2'!$G1095</f>
        <v>675.024</v>
      </c>
      <c r="K1095" s="55">
        <f>MAX(0,('Data Exhibit-2'!$B1095*J1095-'Data Exhibit-2'!$C1095)/'Data Exhibit-2'!$B1095)</f>
        <v>373.9227282</v>
      </c>
      <c r="L1095" s="55">
        <f>MAX(0,'Data Exhibit-2'!$C1095-'Data Exhibit-2'!$B1095*'Data Exhibit-2'!$J1095)</f>
        <v>0</v>
      </c>
      <c r="M1095" s="54">
        <f>'Data Exhibit-2'!$L1095/'Data Exhibit-2'!$B1095</f>
        <v>0</v>
      </c>
      <c r="N1095" s="55">
        <f>IF(AND(('Data Exhibit-2'!$M1095&gt;0),('Data Exhibit-2'!$H1095&lt;30)),1,0)</f>
        <v>0</v>
      </c>
      <c r="O1095" s="55">
        <f>'Data Exhibit-2'!$N1095*'Data Exhibit-2'!$L1095</f>
        <v>0</v>
      </c>
    </row>
    <row r="1096" ht="12.0" customHeight="1">
      <c r="A1096" s="53">
        <v>46383.95190148133</v>
      </c>
      <c r="B1096" s="54">
        <v>144.07859156</v>
      </c>
      <c r="C1096" s="54">
        <v>29677.81651857347</v>
      </c>
      <c r="D1096" s="55">
        <v>178.0</v>
      </c>
      <c r="E1096" s="56">
        <v>1.5</v>
      </c>
      <c r="F1096" s="55">
        <v>0.89</v>
      </c>
      <c r="G1096" s="55">
        <v>0.93</v>
      </c>
      <c r="H1096" s="55">
        <v>32.0</v>
      </c>
      <c r="I1096" s="57"/>
      <c r="J1096" s="55">
        <f>('Data Exhibit-2'!$D1096+'Data Exhibit-2'!$D1096*'Data Exhibit-2'!$E1096)*'Data Exhibit-2'!$G1096</f>
        <v>413.85</v>
      </c>
      <c r="K1096" s="55">
        <f>MAX(0,('Data Exhibit-2'!$B1096*J1096-'Data Exhibit-2'!$C1096)/'Data Exhibit-2'!$B1096)</f>
        <v>207.8664726</v>
      </c>
      <c r="L1096" s="55">
        <f>MAX(0,'Data Exhibit-2'!$C1096-'Data Exhibit-2'!$B1096*'Data Exhibit-2'!$J1096)</f>
        <v>0</v>
      </c>
      <c r="M1096" s="54">
        <f>'Data Exhibit-2'!$L1096/'Data Exhibit-2'!$B1096</f>
        <v>0</v>
      </c>
      <c r="N1096" s="55">
        <f>IF(AND(('Data Exhibit-2'!$M1096&gt;0),('Data Exhibit-2'!$H1096&lt;30)),1,0)</f>
        <v>0</v>
      </c>
      <c r="O1096" s="55">
        <f>'Data Exhibit-2'!$N1096*'Data Exhibit-2'!$L1096</f>
        <v>0</v>
      </c>
    </row>
    <row r="1097" ht="12.0" customHeight="1">
      <c r="A1097" s="53">
        <v>58168.27746712264</v>
      </c>
      <c r="B1097" s="54">
        <v>22.131974869999997</v>
      </c>
      <c r="C1097" s="54">
        <v>8342.494078826378</v>
      </c>
      <c r="D1097" s="55">
        <v>276.0</v>
      </c>
      <c r="E1097" s="56">
        <v>0.2</v>
      </c>
      <c r="F1097" s="55">
        <v>0.93</v>
      </c>
      <c r="G1097" s="55">
        <v>1.1</v>
      </c>
      <c r="H1097" s="55">
        <v>31.0</v>
      </c>
      <c r="I1097" s="57"/>
      <c r="J1097" s="55">
        <f>('Data Exhibit-2'!$D1097+'Data Exhibit-2'!$D1097*'Data Exhibit-2'!$E1097)*'Data Exhibit-2'!$G1097</f>
        <v>364.32</v>
      </c>
      <c r="K1097" s="55">
        <f>MAX(0,('Data Exhibit-2'!$B1097*J1097-'Data Exhibit-2'!$C1097)/'Data Exhibit-2'!$B1097)</f>
        <v>0</v>
      </c>
      <c r="L1097" s="55">
        <f>MAX(0,'Data Exhibit-2'!$C1097-'Data Exhibit-2'!$B1097*'Data Exhibit-2'!$J1097)</f>
        <v>279.3729942</v>
      </c>
      <c r="M1097" s="54">
        <f>'Data Exhibit-2'!$L1097/'Data Exhibit-2'!$B1097</f>
        <v>12.62304859</v>
      </c>
      <c r="N1097" s="55">
        <f>IF(AND(('Data Exhibit-2'!$M1097&gt;0),('Data Exhibit-2'!$H1097&lt;30)),1,0)</f>
        <v>0</v>
      </c>
      <c r="O1097" s="55">
        <f>'Data Exhibit-2'!$N1097*'Data Exhibit-2'!$L1097</f>
        <v>0</v>
      </c>
    </row>
    <row r="1098" ht="12.0" customHeight="1">
      <c r="A1098" s="53">
        <v>92382.50897959595</v>
      </c>
      <c r="B1098" s="54">
        <v>5.783499999999999</v>
      </c>
      <c r="C1098" s="54">
        <v>1009.007913056</v>
      </c>
      <c r="D1098" s="55">
        <v>316.0</v>
      </c>
      <c r="E1098" s="56">
        <v>0.5</v>
      </c>
      <c r="F1098" s="55">
        <v>1.0</v>
      </c>
      <c r="G1098" s="55">
        <v>0.58</v>
      </c>
      <c r="H1098" s="55">
        <v>16.0</v>
      </c>
      <c r="I1098" s="57"/>
      <c r="J1098" s="55">
        <f>('Data Exhibit-2'!$D1098+'Data Exhibit-2'!$D1098*'Data Exhibit-2'!$E1098)*'Data Exhibit-2'!$G1098</f>
        <v>274.92</v>
      </c>
      <c r="K1098" s="55">
        <f>MAX(0,('Data Exhibit-2'!$B1098*J1098-'Data Exhibit-2'!$C1098)/'Data Exhibit-2'!$B1098)</f>
        <v>100.4568007</v>
      </c>
      <c r="L1098" s="55">
        <f>MAX(0,'Data Exhibit-2'!$C1098-'Data Exhibit-2'!$B1098*'Data Exhibit-2'!$J1098)</f>
        <v>0</v>
      </c>
      <c r="M1098" s="54">
        <f>'Data Exhibit-2'!$L1098/'Data Exhibit-2'!$B1098</f>
        <v>0</v>
      </c>
      <c r="N1098" s="55">
        <f>IF(AND(('Data Exhibit-2'!$M1098&gt;0),('Data Exhibit-2'!$H1098&lt;30)),1,0)</f>
        <v>0</v>
      </c>
      <c r="O1098" s="55">
        <f>'Data Exhibit-2'!$N1098*'Data Exhibit-2'!$L1098</f>
        <v>0</v>
      </c>
    </row>
    <row r="1099" ht="12.0" customHeight="1">
      <c r="A1099" s="53">
        <v>95344.0690896552</v>
      </c>
      <c r="B1099" s="54">
        <v>30.860237419999997</v>
      </c>
      <c r="C1099" s="54">
        <v>11473.945999071058</v>
      </c>
      <c r="D1099" s="55">
        <v>276.0</v>
      </c>
      <c r="E1099" s="56">
        <v>1.2</v>
      </c>
      <c r="F1099" s="55">
        <v>1.0</v>
      </c>
      <c r="G1099" s="55">
        <v>1.1</v>
      </c>
      <c r="H1099" s="55">
        <v>31.0</v>
      </c>
      <c r="I1099" s="57"/>
      <c r="J1099" s="55">
        <f>('Data Exhibit-2'!$D1099+'Data Exhibit-2'!$D1099*'Data Exhibit-2'!$E1099)*'Data Exhibit-2'!$G1099</f>
        <v>667.92</v>
      </c>
      <c r="K1099" s="55">
        <f>MAX(0,('Data Exhibit-2'!$B1099*J1099-'Data Exhibit-2'!$C1099)/'Data Exhibit-2'!$B1099)</f>
        <v>296.1164444</v>
      </c>
      <c r="L1099" s="55">
        <f>MAX(0,'Data Exhibit-2'!$C1099-'Data Exhibit-2'!$B1099*'Data Exhibit-2'!$J1099)</f>
        <v>0</v>
      </c>
      <c r="M1099" s="54">
        <f>'Data Exhibit-2'!$L1099/'Data Exhibit-2'!$B1099</f>
        <v>0</v>
      </c>
      <c r="N1099" s="55">
        <f>IF(AND(('Data Exhibit-2'!$M1099&gt;0),('Data Exhibit-2'!$H1099&lt;30)),1,0)</f>
        <v>0</v>
      </c>
      <c r="O1099" s="55">
        <f>'Data Exhibit-2'!$N1099*'Data Exhibit-2'!$L1099</f>
        <v>0</v>
      </c>
    </row>
    <row r="1100" ht="12.0" customHeight="1">
      <c r="A1100" s="53">
        <v>91096.30958573573</v>
      </c>
      <c r="B1100" s="54">
        <v>84.366</v>
      </c>
      <c r="C1100" s="54">
        <v>15171.383979957334</v>
      </c>
      <c r="D1100" s="55">
        <v>406.0</v>
      </c>
      <c r="E1100" s="56">
        <v>-0.2</v>
      </c>
      <c r="F1100" s="55">
        <v>1.0</v>
      </c>
      <c r="G1100" s="55">
        <v>0.71</v>
      </c>
      <c r="H1100" s="55">
        <v>16.0</v>
      </c>
      <c r="I1100" s="57"/>
      <c r="J1100" s="55">
        <f>('Data Exhibit-2'!$D1100+'Data Exhibit-2'!$D1100*'Data Exhibit-2'!$E1100)*'Data Exhibit-2'!$G1100</f>
        <v>230.608</v>
      </c>
      <c r="K1100" s="55">
        <f>MAX(0,('Data Exhibit-2'!$B1100*J1100-'Data Exhibit-2'!$C1100)/'Data Exhibit-2'!$B1100)</f>
        <v>50.77982301</v>
      </c>
      <c r="L1100" s="55">
        <f>MAX(0,'Data Exhibit-2'!$C1100-'Data Exhibit-2'!$B1100*'Data Exhibit-2'!$J1100)</f>
        <v>0</v>
      </c>
      <c r="M1100" s="54">
        <f>'Data Exhibit-2'!$L1100/'Data Exhibit-2'!$B1100</f>
        <v>0</v>
      </c>
      <c r="N1100" s="55">
        <f>IF(AND(('Data Exhibit-2'!$M1100&gt;0),('Data Exhibit-2'!$H1100&lt;30)),1,0)</f>
        <v>0</v>
      </c>
      <c r="O1100" s="55">
        <f>'Data Exhibit-2'!$N1100*'Data Exhibit-2'!$L1100</f>
        <v>0</v>
      </c>
    </row>
    <row r="1101" ht="12.0" customHeight="1">
      <c r="A1101" s="53">
        <v>44289.20469549905</v>
      </c>
      <c r="B1101" s="54">
        <v>12.369747649999999</v>
      </c>
      <c r="C1101" s="54">
        <v>521.1056187432358</v>
      </c>
      <c r="D1101" s="55">
        <v>268.0</v>
      </c>
      <c r="E1101" s="56">
        <v>0.2</v>
      </c>
      <c r="F1101" s="55">
        <v>0.72</v>
      </c>
      <c r="G1101" s="55">
        <v>0.68</v>
      </c>
      <c r="H1101" s="55">
        <v>5.0</v>
      </c>
      <c r="I1101" s="57"/>
      <c r="J1101" s="55">
        <f>('Data Exhibit-2'!$D1101+'Data Exhibit-2'!$D1101*'Data Exhibit-2'!$E1101)*'Data Exhibit-2'!$G1101</f>
        <v>218.688</v>
      </c>
      <c r="K1101" s="55">
        <f>MAX(0,('Data Exhibit-2'!$B1101*J1101-'Data Exhibit-2'!$C1101)/'Data Exhibit-2'!$B1101)</f>
        <v>176.5605748</v>
      </c>
      <c r="L1101" s="55">
        <f>MAX(0,'Data Exhibit-2'!$C1101-'Data Exhibit-2'!$B1101*'Data Exhibit-2'!$J1101)</f>
        <v>0</v>
      </c>
      <c r="M1101" s="54">
        <f>'Data Exhibit-2'!$L1101/'Data Exhibit-2'!$B1101</f>
        <v>0</v>
      </c>
      <c r="N1101" s="55">
        <f>IF(AND(('Data Exhibit-2'!$M1101&gt;0),('Data Exhibit-2'!$H1101&lt;30)),1,0)</f>
        <v>0</v>
      </c>
      <c r="O1101" s="55">
        <f>'Data Exhibit-2'!$N1101*'Data Exhibit-2'!$L1101</f>
        <v>0</v>
      </c>
    </row>
    <row r="1102" ht="12.0" customHeight="1">
      <c r="A1102" s="53">
        <v>72882.49255359906</v>
      </c>
      <c r="B1102" s="54">
        <v>9.53203231</v>
      </c>
      <c r="C1102" s="54">
        <v>5293.471978986745</v>
      </c>
      <c r="D1102" s="55">
        <v>462.0</v>
      </c>
      <c r="E1102" s="56">
        <v>0.2</v>
      </c>
      <c r="F1102" s="55">
        <v>0.97</v>
      </c>
      <c r="G1102" s="55">
        <v>1.85</v>
      </c>
      <c r="H1102" s="55">
        <v>16.0</v>
      </c>
      <c r="I1102" s="57"/>
      <c r="J1102" s="55">
        <f>('Data Exhibit-2'!$D1102+'Data Exhibit-2'!$D1102*'Data Exhibit-2'!$E1102)*'Data Exhibit-2'!$G1102</f>
        <v>1025.64</v>
      </c>
      <c r="K1102" s="55">
        <f>MAX(0,('Data Exhibit-2'!$B1102*J1102-'Data Exhibit-2'!$C1102)/'Data Exhibit-2'!$B1102)</f>
        <v>470.3049144</v>
      </c>
      <c r="L1102" s="55">
        <f>MAX(0,'Data Exhibit-2'!$C1102-'Data Exhibit-2'!$B1102*'Data Exhibit-2'!$J1102)</f>
        <v>0</v>
      </c>
      <c r="M1102" s="54">
        <f>'Data Exhibit-2'!$L1102/'Data Exhibit-2'!$B1102</f>
        <v>0</v>
      </c>
      <c r="N1102" s="55">
        <f>IF(AND(('Data Exhibit-2'!$M1102&gt;0),('Data Exhibit-2'!$H1102&lt;30)),1,0)</f>
        <v>0</v>
      </c>
      <c r="O1102" s="55">
        <f>'Data Exhibit-2'!$N1102*'Data Exhibit-2'!$L1102</f>
        <v>0</v>
      </c>
    </row>
    <row r="1103" ht="12.0" customHeight="1">
      <c r="A1103" s="53">
        <v>15226.199147104491</v>
      </c>
      <c r="B1103" s="54">
        <v>11.116930609999999</v>
      </c>
      <c r="C1103" s="54">
        <v>1246.0730185101759</v>
      </c>
      <c r="D1103" s="55">
        <v>82.0</v>
      </c>
      <c r="E1103" s="56">
        <v>-0.6</v>
      </c>
      <c r="F1103" s="55">
        <v>0.95</v>
      </c>
      <c r="G1103" s="55">
        <v>1.15</v>
      </c>
      <c r="H1103" s="55">
        <v>35.0</v>
      </c>
      <c r="I1103" s="57"/>
      <c r="J1103" s="55">
        <f>('Data Exhibit-2'!$D1103+'Data Exhibit-2'!$D1103*'Data Exhibit-2'!$E1103)*'Data Exhibit-2'!$G1103</f>
        <v>37.72</v>
      </c>
      <c r="K1103" s="55">
        <f>MAX(0,('Data Exhibit-2'!$B1103*J1103-'Data Exhibit-2'!$C1103)/'Data Exhibit-2'!$B1103)</f>
        <v>0</v>
      </c>
      <c r="L1103" s="55">
        <f>MAX(0,'Data Exhibit-2'!$C1103-'Data Exhibit-2'!$B1103*'Data Exhibit-2'!$J1103)</f>
        <v>826.7423959</v>
      </c>
      <c r="M1103" s="54">
        <f>'Data Exhibit-2'!$L1103/'Data Exhibit-2'!$B1103</f>
        <v>74.3678651</v>
      </c>
      <c r="N1103" s="55">
        <f>IF(AND(('Data Exhibit-2'!$M1103&gt;0),('Data Exhibit-2'!$H1103&lt;30)),1,0)</f>
        <v>0</v>
      </c>
      <c r="O1103" s="55">
        <f>'Data Exhibit-2'!$N1103*'Data Exhibit-2'!$L1103</f>
        <v>0</v>
      </c>
    </row>
    <row r="1104" ht="12.0" customHeight="1">
      <c r="A1104" s="53">
        <v>34316.69161725395</v>
      </c>
      <c r="B1104" s="54">
        <v>10.619951659999998</v>
      </c>
      <c r="C1104" s="54">
        <v>5188.793289340303</v>
      </c>
      <c r="D1104" s="55">
        <v>438.0</v>
      </c>
      <c r="E1104" s="56">
        <v>0.2</v>
      </c>
      <c r="F1104" s="55">
        <v>1.0</v>
      </c>
      <c r="G1104" s="55">
        <v>0.84</v>
      </c>
      <c r="H1104" s="55">
        <v>31.0</v>
      </c>
      <c r="I1104" s="57"/>
      <c r="J1104" s="55">
        <f>('Data Exhibit-2'!$D1104+'Data Exhibit-2'!$D1104*'Data Exhibit-2'!$E1104)*'Data Exhibit-2'!$G1104</f>
        <v>441.504</v>
      </c>
      <c r="K1104" s="55">
        <f>MAX(0,('Data Exhibit-2'!$B1104*J1104-'Data Exhibit-2'!$C1104)/'Data Exhibit-2'!$B1104)</f>
        <v>0</v>
      </c>
      <c r="L1104" s="55">
        <f>MAX(0,'Data Exhibit-2'!$C1104-'Data Exhibit-2'!$B1104*'Data Exhibit-2'!$J1104)</f>
        <v>500.0421516</v>
      </c>
      <c r="M1104" s="54">
        <f>'Data Exhibit-2'!$L1104/'Data Exhibit-2'!$B1104</f>
        <v>47.08516269</v>
      </c>
      <c r="N1104" s="55">
        <f>IF(AND(('Data Exhibit-2'!$M1104&gt;0),('Data Exhibit-2'!$H1104&lt;30)),1,0)</f>
        <v>0</v>
      </c>
      <c r="O1104" s="55">
        <f>'Data Exhibit-2'!$N1104*'Data Exhibit-2'!$L1104</f>
        <v>0</v>
      </c>
    </row>
    <row r="1105" ht="12.0" customHeight="1">
      <c r="A1105" s="53">
        <v>74311.18349627026</v>
      </c>
      <c r="B1105" s="54">
        <v>10.72070625</v>
      </c>
      <c r="C1105" s="54">
        <v>5183.495999889948</v>
      </c>
      <c r="D1105" s="55">
        <v>446.0</v>
      </c>
      <c r="E1105" s="56">
        <v>-0.2</v>
      </c>
      <c r="F1105" s="55">
        <v>1.0</v>
      </c>
      <c r="G1105" s="55">
        <v>0.99</v>
      </c>
      <c r="H1105" s="55">
        <v>26.0</v>
      </c>
      <c r="I1105" s="57"/>
      <c r="J1105" s="55">
        <f>('Data Exhibit-2'!$D1105+'Data Exhibit-2'!$D1105*'Data Exhibit-2'!$E1105)*'Data Exhibit-2'!$G1105</f>
        <v>353.232</v>
      </c>
      <c r="K1105" s="55">
        <f>MAX(0,('Data Exhibit-2'!$B1105*J1105-'Data Exhibit-2'!$C1105)/'Data Exhibit-2'!$B1105)</f>
        <v>0</v>
      </c>
      <c r="L1105" s="55">
        <f>MAX(0,'Data Exhibit-2'!$C1105-'Data Exhibit-2'!$B1105*'Data Exhibit-2'!$J1105)</f>
        <v>1396.59949</v>
      </c>
      <c r="M1105" s="54">
        <f>'Data Exhibit-2'!$L1105/'Data Exhibit-2'!$B1105</f>
        <v>130.2712207</v>
      </c>
      <c r="N1105" s="55">
        <f>IF(AND(('Data Exhibit-2'!$M1105&gt;0),('Data Exhibit-2'!$H1105&lt;30)),1,0)</f>
        <v>1</v>
      </c>
      <c r="O1105" s="55">
        <f>'Data Exhibit-2'!$N1105*'Data Exhibit-2'!$L1105</f>
        <v>1396.59949</v>
      </c>
    </row>
    <row r="1106" ht="12.0" customHeight="1">
      <c r="A1106" s="53">
        <v>32871.991613295715</v>
      </c>
      <c r="B1106" s="54">
        <v>10.4942919</v>
      </c>
      <c r="C1106" s="54">
        <v>6061.574943116543</v>
      </c>
      <c r="D1106" s="55">
        <v>446.0</v>
      </c>
      <c r="E1106" s="56">
        <v>-0.2</v>
      </c>
      <c r="F1106" s="55">
        <v>1.0</v>
      </c>
      <c r="G1106" s="55">
        <v>0.99</v>
      </c>
      <c r="H1106" s="55">
        <v>31.0</v>
      </c>
      <c r="I1106" s="57"/>
      <c r="J1106" s="55">
        <f>('Data Exhibit-2'!$D1106+'Data Exhibit-2'!$D1106*'Data Exhibit-2'!$E1106)*'Data Exhibit-2'!$G1106</f>
        <v>353.232</v>
      </c>
      <c r="K1106" s="55">
        <f>MAX(0,('Data Exhibit-2'!$B1106*J1106-'Data Exhibit-2'!$C1106)/'Data Exhibit-2'!$B1106)</f>
        <v>0</v>
      </c>
      <c r="L1106" s="55">
        <f>MAX(0,'Data Exhibit-2'!$C1106-'Data Exhibit-2'!$B1106*'Data Exhibit-2'!$J1106)</f>
        <v>2354.655227</v>
      </c>
      <c r="M1106" s="54">
        <f>'Data Exhibit-2'!$L1106/'Data Exhibit-2'!$B1106</f>
        <v>224.3748553</v>
      </c>
      <c r="N1106" s="55">
        <f>IF(AND(('Data Exhibit-2'!$M1106&gt;0),('Data Exhibit-2'!$H1106&lt;30)),1,0)</f>
        <v>0</v>
      </c>
      <c r="O1106" s="55">
        <f>'Data Exhibit-2'!$N1106*'Data Exhibit-2'!$L1106</f>
        <v>0</v>
      </c>
    </row>
    <row r="1107" ht="12.0" customHeight="1">
      <c r="A1107" s="53">
        <v>49341.73825422796</v>
      </c>
      <c r="B1107" s="54">
        <v>5.13959951</v>
      </c>
      <c r="C1107" s="54">
        <v>1254.7504983784986</v>
      </c>
      <c r="D1107" s="55">
        <v>584.0</v>
      </c>
      <c r="E1107" s="56">
        <v>-0.4</v>
      </c>
      <c r="F1107" s="55">
        <v>0.82</v>
      </c>
      <c r="G1107" s="55">
        <v>0.25</v>
      </c>
      <c r="H1107" s="55">
        <v>26.0</v>
      </c>
      <c r="I1107" s="57"/>
      <c r="J1107" s="55">
        <f>('Data Exhibit-2'!$D1107+'Data Exhibit-2'!$D1107*'Data Exhibit-2'!$E1107)*'Data Exhibit-2'!$G1107</f>
        <v>87.6</v>
      </c>
      <c r="K1107" s="55">
        <f>MAX(0,('Data Exhibit-2'!$B1107*J1107-'Data Exhibit-2'!$C1107)/'Data Exhibit-2'!$B1107)</f>
        <v>0</v>
      </c>
      <c r="L1107" s="55">
        <f>MAX(0,'Data Exhibit-2'!$C1107-'Data Exhibit-2'!$B1107*'Data Exhibit-2'!$J1107)</f>
        <v>804.5215813</v>
      </c>
      <c r="M1107" s="54">
        <f>'Data Exhibit-2'!$L1107/'Data Exhibit-2'!$B1107</f>
        <v>156.533905</v>
      </c>
      <c r="N1107" s="55">
        <f>IF(AND(('Data Exhibit-2'!$M1107&gt;0),('Data Exhibit-2'!$H1107&lt;30)),1,0)</f>
        <v>1</v>
      </c>
      <c r="O1107" s="55">
        <f>'Data Exhibit-2'!$N1107*'Data Exhibit-2'!$L1107</f>
        <v>804.5215813</v>
      </c>
    </row>
    <row r="1108" ht="12.0" customHeight="1">
      <c r="A1108" s="53">
        <v>98708.20038874375</v>
      </c>
      <c r="B1108" s="54">
        <v>6.002145969999999</v>
      </c>
      <c r="C1108" s="54">
        <v>514.848277666892</v>
      </c>
      <c r="D1108" s="55">
        <v>542.0</v>
      </c>
      <c r="E1108" s="56">
        <v>0.5</v>
      </c>
      <c r="F1108" s="55">
        <v>0.97</v>
      </c>
      <c r="G1108" s="55">
        <v>0.65</v>
      </c>
      <c r="H1108" s="55">
        <v>5.0</v>
      </c>
      <c r="I1108" s="57"/>
      <c r="J1108" s="55">
        <f>('Data Exhibit-2'!$D1108+'Data Exhibit-2'!$D1108*'Data Exhibit-2'!$E1108)*'Data Exhibit-2'!$G1108</f>
        <v>528.45</v>
      </c>
      <c r="K1108" s="55">
        <f>MAX(0,('Data Exhibit-2'!$B1108*J1108-'Data Exhibit-2'!$C1108)/'Data Exhibit-2'!$B1108)</f>
        <v>442.672633</v>
      </c>
      <c r="L1108" s="55">
        <f>MAX(0,'Data Exhibit-2'!$C1108-'Data Exhibit-2'!$B1108*'Data Exhibit-2'!$J1108)</f>
        <v>0</v>
      </c>
      <c r="M1108" s="54">
        <f>'Data Exhibit-2'!$L1108/'Data Exhibit-2'!$B1108</f>
        <v>0</v>
      </c>
      <c r="N1108" s="55">
        <f>IF(AND(('Data Exhibit-2'!$M1108&gt;0),('Data Exhibit-2'!$H1108&lt;30)),1,0)</f>
        <v>0</v>
      </c>
      <c r="O1108" s="55">
        <f>'Data Exhibit-2'!$N1108*'Data Exhibit-2'!$L1108</f>
        <v>0</v>
      </c>
    </row>
    <row r="1109" ht="12.0" customHeight="1">
      <c r="A1109" s="53">
        <v>39272.03709956814</v>
      </c>
      <c r="B1109" s="54">
        <v>11.58506</v>
      </c>
      <c r="C1109" s="54">
        <v>1619.120467215054</v>
      </c>
      <c r="D1109" s="55">
        <v>414.0</v>
      </c>
      <c r="E1109" s="56">
        <v>-0.2</v>
      </c>
      <c r="F1109" s="55">
        <v>0.95</v>
      </c>
      <c r="G1109" s="55">
        <v>0.58</v>
      </c>
      <c r="H1109" s="55">
        <v>16.0</v>
      </c>
      <c r="I1109" s="57"/>
      <c r="J1109" s="55">
        <f>('Data Exhibit-2'!$D1109+'Data Exhibit-2'!$D1109*'Data Exhibit-2'!$E1109)*'Data Exhibit-2'!$G1109</f>
        <v>192.096</v>
      </c>
      <c r="K1109" s="55">
        <f>MAX(0,('Data Exhibit-2'!$B1109*J1109-'Data Exhibit-2'!$C1109)/'Data Exhibit-2'!$B1109)</f>
        <v>52.33664897</v>
      </c>
      <c r="L1109" s="55">
        <f>MAX(0,'Data Exhibit-2'!$C1109-'Data Exhibit-2'!$B1109*'Data Exhibit-2'!$J1109)</f>
        <v>0</v>
      </c>
      <c r="M1109" s="54">
        <f>'Data Exhibit-2'!$L1109/'Data Exhibit-2'!$B1109</f>
        <v>0</v>
      </c>
      <c r="N1109" s="55">
        <f>IF(AND(('Data Exhibit-2'!$M1109&gt;0),('Data Exhibit-2'!$H1109&lt;30)),1,0)</f>
        <v>0</v>
      </c>
      <c r="O1109" s="55">
        <f>'Data Exhibit-2'!$N1109*'Data Exhibit-2'!$L1109</f>
        <v>0</v>
      </c>
    </row>
    <row r="1110" ht="12.0" customHeight="1">
      <c r="A1110" s="53">
        <v>8303.918526896936</v>
      </c>
      <c r="B1110" s="54">
        <v>9.07920404</v>
      </c>
      <c r="C1110" s="54">
        <v>3079.766832397935</v>
      </c>
      <c r="D1110" s="55">
        <v>632.0</v>
      </c>
      <c r="E1110" s="56">
        <v>-0.4</v>
      </c>
      <c r="F1110" s="55">
        <v>0.88</v>
      </c>
      <c r="G1110" s="55">
        <v>0.75</v>
      </c>
      <c r="H1110" s="55">
        <v>16.0</v>
      </c>
      <c r="I1110" s="57"/>
      <c r="J1110" s="55">
        <f>('Data Exhibit-2'!$D1110+'Data Exhibit-2'!$D1110*'Data Exhibit-2'!$E1110)*'Data Exhibit-2'!$G1110</f>
        <v>284.4</v>
      </c>
      <c r="K1110" s="55">
        <f>MAX(0,('Data Exhibit-2'!$B1110*J1110-'Data Exhibit-2'!$C1110)/'Data Exhibit-2'!$B1110)</f>
        <v>0</v>
      </c>
      <c r="L1110" s="55">
        <f>MAX(0,'Data Exhibit-2'!$C1110-'Data Exhibit-2'!$B1110*'Data Exhibit-2'!$J1110)</f>
        <v>497.6412034</v>
      </c>
      <c r="M1110" s="54">
        <f>'Data Exhibit-2'!$L1110/'Data Exhibit-2'!$B1110</f>
        <v>54.81110472</v>
      </c>
      <c r="N1110" s="55">
        <f>IF(AND(('Data Exhibit-2'!$M1110&gt;0),('Data Exhibit-2'!$H1110&lt;30)),1,0)</f>
        <v>1</v>
      </c>
      <c r="O1110" s="55">
        <f>'Data Exhibit-2'!$N1110*'Data Exhibit-2'!$L1110</f>
        <v>497.6412034</v>
      </c>
    </row>
    <row r="1111" ht="12.0" customHeight="1">
      <c r="A1111" s="53">
        <v>82028.9062190197</v>
      </c>
      <c r="B1111" s="54">
        <v>6.66746433</v>
      </c>
      <c r="C1111" s="54">
        <v>961.4522817626589</v>
      </c>
      <c r="D1111" s="55">
        <v>462.0</v>
      </c>
      <c r="E1111" s="56">
        <v>0.2</v>
      </c>
      <c r="F1111" s="55">
        <v>0.96</v>
      </c>
      <c r="G1111" s="55">
        <v>1.22</v>
      </c>
      <c r="H1111" s="55">
        <v>5.0</v>
      </c>
      <c r="I1111" s="57"/>
      <c r="J1111" s="55">
        <f>('Data Exhibit-2'!$D1111+'Data Exhibit-2'!$D1111*'Data Exhibit-2'!$E1111)*'Data Exhibit-2'!$G1111</f>
        <v>676.368</v>
      </c>
      <c r="K1111" s="55">
        <f>MAX(0,('Data Exhibit-2'!$B1111*J1111-'Data Exhibit-2'!$C1111)/'Data Exhibit-2'!$B1111)</f>
        <v>532.1674113</v>
      </c>
      <c r="L1111" s="55">
        <f>MAX(0,'Data Exhibit-2'!$C1111-'Data Exhibit-2'!$B1111*'Data Exhibit-2'!$J1111)</f>
        <v>0</v>
      </c>
      <c r="M1111" s="54">
        <f>'Data Exhibit-2'!$L1111/'Data Exhibit-2'!$B1111</f>
        <v>0</v>
      </c>
      <c r="N1111" s="55">
        <f>IF(AND(('Data Exhibit-2'!$M1111&gt;0),('Data Exhibit-2'!$H1111&lt;30)),1,0)</f>
        <v>0</v>
      </c>
      <c r="O1111" s="55">
        <f>'Data Exhibit-2'!$N1111*'Data Exhibit-2'!$L1111</f>
        <v>0</v>
      </c>
    </row>
    <row r="1112" ht="12.0" customHeight="1">
      <c r="A1112" s="53">
        <v>90981.6303401094</v>
      </c>
      <c r="B1112" s="54">
        <v>20.03155</v>
      </c>
      <c r="C1112" s="54">
        <v>4015.472452266</v>
      </c>
      <c r="D1112" s="55">
        <v>510.0</v>
      </c>
      <c r="E1112" s="56">
        <v>0.5</v>
      </c>
      <c r="F1112" s="55">
        <v>1.0</v>
      </c>
      <c r="G1112" s="55">
        <v>0.88</v>
      </c>
      <c r="H1112" s="55">
        <v>11.0</v>
      </c>
      <c r="I1112" s="57"/>
      <c r="J1112" s="55">
        <f>('Data Exhibit-2'!$D1112+'Data Exhibit-2'!$D1112*'Data Exhibit-2'!$E1112)*'Data Exhibit-2'!$G1112</f>
        <v>673.2</v>
      </c>
      <c r="K1112" s="55">
        <f>MAX(0,('Data Exhibit-2'!$B1112*J1112-'Data Exhibit-2'!$C1112)/'Data Exhibit-2'!$B1112)</f>
        <v>472.7425989</v>
      </c>
      <c r="L1112" s="55">
        <f>MAX(0,'Data Exhibit-2'!$C1112-'Data Exhibit-2'!$B1112*'Data Exhibit-2'!$J1112)</f>
        <v>0</v>
      </c>
      <c r="M1112" s="54">
        <f>'Data Exhibit-2'!$L1112/'Data Exhibit-2'!$B1112</f>
        <v>0</v>
      </c>
      <c r="N1112" s="55">
        <f>IF(AND(('Data Exhibit-2'!$M1112&gt;0),('Data Exhibit-2'!$H1112&lt;30)),1,0)</f>
        <v>0</v>
      </c>
      <c r="O1112" s="55">
        <f>'Data Exhibit-2'!$N1112*'Data Exhibit-2'!$L1112</f>
        <v>0</v>
      </c>
    </row>
    <row r="1113" ht="12.0" customHeight="1">
      <c r="A1113" s="53">
        <v>36031.03593500579</v>
      </c>
      <c r="B1113" s="54">
        <v>40.37003056</v>
      </c>
      <c r="C1113" s="54">
        <v>19967.487957218</v>
      </c>
      <c r="D1113" s="55">
        <v>510.0</v>
      </c>
      <c r="E1113" s="56">
        <v>1.2</v>
      </c>
      <c r="F1113" s="55">
        <v>1.0</v>
      </c>
      <c r="G1113" s="55">
        <v>0.64</v>
      </c>
      <c r="H1113" s="55">
        <v>38.0</v>
      </c>
      <c r="I1113" s="57"/>
      <c r="J1113" s="55">
        <f>('Data Exhibit-2'!$D1113+'Data Exhibit-2'!$D1113*'Data Exhibit-2'!$E1113)*'Data Exhibit-2'!$G1113</f>
        <v>718.08</v>
      </c>
      <c r="K1113" s="55">
        <f>MAX(0,('Data Exhibit-2'!$B1113*J1113-'Data Exhibit-2'!$C1113)/'Data Exhibit-2'!$B1113)</f>
        <v>223.4683368</v>
      </c>
      <c r="L1113" s="55">
        <f>MAX(0,'Data Exhibit-2'!$C1113-'Data Exhibit-2'!$B1113*'Data Exhibit-2'!$J1113)</f>
        <v>0</v>
      </c>
      <c r="M1113" s="54">
        <f>'Data Exhibit-2'!$L1113/'Data Exhibit-2'!$B1113</f>
        <v>0</v>
      </c>
      <c r="N1113" s="55">
        <f>IF(AND(('Data Exhibit-2'!$M1113&gt;0),('Data Exhibit-2'!$H1113&lt;30)),1,0)</f>
        <v>0</v>
      </c>
      <c r="O1113" s="55">
        <f>'Data Exhibit-2'!$N1113*'Data Exhibit-2'!$L1113</f>
        <v>0</v>
      </c>
    </row>
    <row r="1114" ht="12.0" customHeight="1">
      <c r="A1114" s="53">
        <v>18962.5671040614</v>
      </c>
      <c r="B1114" s="54">
        <v>8.871401379999998</v>
      </c>
      <c r="C1114" s="54">
        <v>1120.1161706247742</v>
      </c>
      <c r="D1114" s="55">
        <v>672.0</v>
      </c>
      <c r="E1114" s="56">
        <v>-0.1</v>
      </c>
      <c r="F1114" s="55">
        <v>1.0</v>
      </c>
      <c r="G1114" s="55">
        <v>1.08</v>
      </c>
      <c r="H1114" s="55">
        <v>5.0</v>
      </c>
      <c r="I1114" s="57"/>
      <c r="J1114" s="55">
        <f>('Data Exhibit-2'!$D1114+'Data Exhibit-2'!$D1114*'Data Exhibit-2'!$E1114)*'Data Exhibit-2'!$G1114</f>
        <v>653.184</v>
      </c>
      <c r="K1114" s="55">
        <f>MAX(0,('Data Exhibit-2'!$B1114*J1114-'Data Exhibit-2'!$C1114)/'Data Exhibit-2'!$B1114)</f>
        <v>526.922531</v>
      </c>
      <c r="L1114" s="55">
        <f>MAX(0,'Data Exhibit-2'!$C1114-'Data Exhibit-2'!$B1114*'Data Exhibit-2'!$J1114)</f>
        <v>0</v>
      </c>
      <c r="M1114" s="54">
        <f>'Data Exhibit-2'!$L1114/'Data Exhibit-2'!$B1114</f>
        <v>0</v>
      </c>
      <c r="N1114" s="55">
        <f>IF(AND(('Data Exhibit-2'!$M1114&gt;0),('Data Exhibit-2'!$H1114&lt;30)),1,0)</f>
        <v>0</v>
      </c>
      <c r="O1114" s="55">
        <f>'Data Exhibit-2'!$N1114*'Data Exhibit-2'!$L1114</f>
        <v>0</v>
      </c>
    </row>
    <row r="1115" ht="12.0" customHeight="1">
      <c r="A1115" s="53">
        <v>46597.28822567988</v>
      </c>
      <c r="B1115" s="54">
        <v>5.56978613</v>
      </c>
      <c r="C1115" s="54">
        <v>1259.8181766263665</v>
      </c>
      <c r="D1115" s="55">
        <v>162.0</v>
      </c>
      <c r="E1115" s="56">
        <v>1.2</v>
      </c>
      <c r="F1115" s="55">
        <v>0.75</v>
      </c>
      <c r="G1115" s="55">
        <v>1.72</v>
      </c>
      <c r="H1115" s="55">
        <v>16.0</v>
      </c>
      <c r="I1115" s="57"/>
      <c r="J1115" s="55">
        <f>('Data Exhibit-2'!$D1115+'Data Exhibit-2'!$D1115*'Data Exhibit-2'!$E1115)*'Data Exhibit-2'!$G1115</f>
        <v>613.008</v>
      </c>
      <c r="K1115" s="55">
        <f>MAX(0,('Data Exhibit-2'!$B1115*J1115-'Data Exhibit-2'!$C1115)/'Data Exhibit-2'!$B1115)</f>
        <v>386.8201093</v>
      </c>
      <c r="L1115" s="55">
        <f>MAX(0,'Data Exhibit-2'!$C1115-'Data Exhibit-2'!$B1115*'Data Exhibit-2'!$J1115)</f>
        <v>0</v>
      </c>
      <c r="M1115" s="54">
        <f>'Data Exhibit-2'!$L1115/'Data Exhibit-2'!$B1115</f>
        <v>0</v>
      </c>
      <c r="N1115" s="55">
        <f>IF(AND(('Data Exhibit-2'!$M1115&gt;0),('Data Exhibit-2'!$H1115&lt;30)),1,0)</f>
        <v>0</v>
      </c>
      <c r="O1115" s="55">
        <f>'Data Exhibit-2'!$N1115*'Data Exhibit-2'!$L1115</f>
        <v>0</v>
      </c>
    </row>
    <row r="1116" ht="12.0" customHeight="1">
      <c r="A1116" s="53">
        <v>1258.7814294532373</v>
      </c>
      <c r="B1116" s="54">
        <v>6.39619754</v>
      </c>
      <c r="C1116" s="54">
        <v>1391.7578730489035</v>
      </c>
      <c r="D1116" s="55">
        <v>398.0</v>
      </c>
      <c r="E1116" s="56">
        <v>0.8</v>
      </c>
      <c r="F1116" s="55">
        <v>1.0</v>
      </c>
      <c r="G1116" s="55">
        <v>0.59</v>
      </c>
      <c r="H1116" s="55">
        <v>16.0</v>
      </c>
      <c r="I1116" s="57"/>
      <c r="J1116" s="55">
        <f>('Data Exhibit-2'!$D1116+'Data Exhibit-2'!$D1116*'Data Exhibit-2'!$E1116)*'Data Exhibit-2'!$G1116</f>
        <v>422.676</v>
      </c>
      <c r="K1116" s="55">
        <f>MAX(0,('Data Exhibit-2'!$B1116*J1116-'Data Exhibit-2'!$C1116)/'Data Exhibit-2'!$B1116)</f>
        <v>205.0845538</v>
      </c>
      <c r="L1116" s="55">
        <f>MAX(0,'Data Exhibit-2'!$C1116-'Data Exhibit-2'!$B1116*'Data Exhibit-2'!$J1116)</f>
        <v>0</v>
      </c>
      <c r="M1116" s="54">
        <f>'Data Exhibit-2'!$L1116/'Data Exhibit-2'!$B1116</f>
        <v>0</v>
      </c>
      <c r="N1116" s="55">
        <f>IF(AND(('Data Exhibit-2'!$M1116&gt;0),('Data Exhibit-2'!$H1116&lt;30)),1,0)</f>
        <v>0</v>
      </c>
      <c r="O1116" s="55">
        <f>'Data Exhibit-2'!$N1116*'Data Exhibit-2'!$L1116</f>
        <v>0</v>
      </c>
    </row>
    <row r="1117" ht="12.0" customHeight="1">
      <c r="A1117" s="53">
        <v>79318.69045323168</v>
      </c>
      <c r="B1117" s="54">
        <v>12.588621949999999</v>
      </c>
      <c r="C1117" s="54">
        <v>12940.098379033425</v>
      </c>
      <c r="D1117" s="55">
        <v>364.0</v>
      </c>
      <c r="E1117" s="56">
        <v>-0.2</v>
      </c>
      <c r="F1117" s="55">
        <v>1.0</v>
      </c>
      <c r="G1117" s="55">
        <v>0.94</v>
      </c>
      <c r="H1117" s="55">
        <v>72.0</v>
      </c>
      <c r="I1117" s="57"/>
      <c r="J1117" s="55">
        <f>('Data Exhibit-2'!$D1117+'Data Exhibit-2'!$D1117*'Data Exhibit-2'!$E1117)*'Data Exhibit-2'!$G1117</f>
        <v>273.728</v>
      </c>
      <c r="K1117" s="55">
        <f>MAX(0,('Data Exhibit-2'!$B1117*J1117-'Data Exhibit-2'!$C1117)/'Data Exhibit-2'!$B1117)</f>
        <v>0</v>
      </c>
      <c r="L1117" s="55">
        <f>MAX(0,'Data Exhibit-2'!$C1117-'Data Exhibit-2'!$B1117*'Data Exhibit-2'!$J1117)</f>
        <v>9494.24007</v>
      </c>
      <c r="M1117" s="54">
        <f>'Data Exhibit-2'!$L1117/'Data Exhibit-2'!$B1117</f>
        <v>754.1921672</v>
      </c>
      <c r="N1117" s="55">
        <f>IF(AND(('Data Exhibit-2'!$M1117&gt;0),('Data Exhibit-2'!$H1117&lt;30)),1,0)</f>
        <v>0</v>
      </c>
      <c r="O1117" s="55">
        <f>'Data Exhibit-2'!$N1117*'Data Exhibit-2'!$L1117</f>
        <v>0</v>
      </c>
    </row>
    <row r="1118" ht="12.0" customHeight="1">
      <c r="A1118" s="53">
        <v>766.3896250955648</v>
      </c>
      <c r="B1118" s="54">
        <v>11.217839999999999</v>
      </c>
      <c r="C1118" s="54">
        <v>4825.20696096384</v>
      </c>
      <c r="D1118" s="55">
        <v>608.0</v>
      </c>
      <c r="E1118" s="56">
        <v>0.4</v>
      </c>
      <c r="F1118" s="55">
        <v>1.0</v>
      </c>
      <c r="G1118" s="55">
        <v>0.59</v>
      </c>
      <c r="H1118" s="55">
        <v>27.0</v>
      </c>
      <c r="I1118" s="57"/>
      <c r="J1118" s="55">
        <f>('Data Exhibit-2'!$D1118+'Data Exhibit-2'!$D1118*'Data Exhibit-2'!$E1118)*'Data Exhibit-2'!$G1118</f>
        <v>502.208</v>
      </c>
      <c r="K1118" s="55">
        <f>MAX(0,('Data Exhibit-2'!$B1118*J1118-'Data Exhibit-2'!$C1118)/'Data Exhibit-2'!$B1118)</f>
        <v>72.07109655</v>
      </c>
      <c r="L1118" s="55">
        <f>MAX(0,'Data Exhibit-2'!$C1118-'Data Exhibit-2'!$B1118*'Data Exhibit-2'!$J1118)</f>
        <v>0</v>
      </c>
      <c r="M1118" s="54">
        <f>'Data Exhibit-2'!$L1118/'Data Exhibit-2'!$B1118</f>
        <v>0</v>
      </c>
      <c r="N1118" s="55">
        <f>IF(AND(('Data Exhibit-2'!$M1118&gt;0),('Data Exhibit-2'!$H1118&lt;30)),1,0)</f>
        <v>0</v>
      </c>
      <c r="O1118" s="55">
        <f>'Data Exhibit-2'!$N1118*'Data Exhibit-2'!$L1118</f>
        <v>0</v>
      </c>
    </row>
    <row r="1119" ht="12.0" customHeight="1">
      <c r="A1119" s="53">
        <v>43809.86457244792</v>
      </c>
      <c r="B1119" s="54">
        <v>8.9093936</v>
      </c>
      <c r="C1119" s="54">
        <v>3673.2441042790833</v>
      </c>
      <c r="D1119" s="55">
        <v>308.0</v>
      </c>
      <c r="E1119" s="56">
        <v>0.8</v>
      </c>
      <c r="F1119" s="55">
        <v>1.0</v>
      </c>
      <c r="G1119" s="55">
        <v>0.88</v>
      </c>
      <c r="H1119" s="55">
        <v>35.0</v>
      </c>
      <c r="I1119" s="57"/>
      <c r="J1119" s="55">
        <f>('Data Exhibit-2'!$D1119+'Data Exhibit-2'!$D1119*'Data Exhibit-2'!$E1119)*'Data Exhibit-2'!$G1119</f>
        <v>487.872</v>
      </c>
      <c r="K1119" s="55">
        <f>MAX(0,('Data Exhibit-2'!$B1119*J1119-'Data Exhibit-2'!$C1119)/'Data Exhibit-2'!$B1119)</f>
        <v>75.58309806</v>
      </c>
      <c r="L1119" s="55">
        <f>MAX(0,'Data Exhibit-2'!$C1119-'Data Exhibit-2'!$B1119*'Data Exhibit-2'!$J1119)</f>
        <v>0</v>
      </c>
      <c r="M1119" s="54">
        <f>'Data Exhibit-2'!$L1119/'Data Exhibit-2'!$B1119</f>
        <v>0</v>
      </c>
      <c r="N1119" s="55">
        <f>IF(AND(('Data Exhibit-2'!$M1119&gt;0),('Data Exhibit-2'!$H1119&lt;30)),1,0)</f>
        <v>0</v>
      </c>
      <c r="O1119" s="55">
        <f>'Data Exhibit-2'!$N1119*'Data Exhibit-2'!$L1119</f>
        <v>0</v>
      </c>
    </row>
    <row r="1120" ht="12.0" customHeight="1">
      <c r="A1120" s="53">
        <v>52376.60729576874</v>
      </c>
      <c r="B1120" s="54">
        <v>45.82209</v>
      </c>
      <c r="C1120" s="54">
        <v>29380.11542355</v>
      </c>
      <c r="D1120" s="55">
        <v>656.0</v>
      </c>
      <c r="E1120" s="56">
        <v>1.2</v>
      </c>
      <c r="F1120" s="55">
        <v>0.76</v>
      </c>
      <c r="G1120" s="55">
        <v>0.89</v>
      </c>
      <c r="H1120" s="55">
        <v>27.0</v>
      </c>
      <c r="I1120" s="57"/>
      <c r="J1120" s="55">
        <f>('Data Exhibit-2'!$D1120+'Data Exhibit-2'!$D1120*'Data Exhibit-2'!$E1120)*'Data Exhibit-2'!$G1120</f>
        <v>1284.448</v>
      </c>
      <c r="K1120" s="55">
        <f>MAX(0,('Data Exhibit-2'!$B1120*J1120-'Data Exhibit-2'!$C1120)/'Data Exhibit-2'!$B1120)</f>
        <v>643.2700131</v>
      </c>
      <c r="L1120" s="55">
        <f>MAX(0,'Data Exhibit-2'!$C1120-'Data Exhibit-2'!$B1120*'Data Exhibit-2'!$J1120)</f>
        <v>0</v>
      </c>
      <c r="M1120" s="54">
        <f>'Data Exhibit-2'!$L1120/'Data Exhibit-2'!$B1120</f>
        <v>0</v>
      </c>
      <c r="N1120" s="55">
        <f>IF(AND(('Data Exhibit-2'!$M1120&gt;0),('Data Exhibit-2'!$H1120&lt;30)),1,0)</f>
        <v>0</v>
      </c>
      <c r="O1120" s="55">
        <f>'Data Exhibit-2'!$N1120*'Data Exhibit-2'!$L1120</f>
        <v>0</v>
      </c>
    </row>
    <row r="1121" ht="12.0" customHeight="1">
      <c r="A1121" s="53">
        <v>4472.452455886911</v>
      </c>
      <c r="B1121" s="54">
        <v>190.01529032</v>
      </c>
      <c r="C1121" s="54">
        <v>17811.234733503974</v>
      </c>
      <c r="D1121" s="55">
        <v>74.0</v>
      </c>
      <c r="E1121" s="56">
        <v>0.4</v>
      </c>
      <c r="F1121" s="55">
        <v>0.9</v>
      </c>
      <c r="G1121" s="55">
        <v>1.13</v>
      </c>
      <c r="H1121" s="55">
        <v>29.0</v>
      </c>
      <c r="I1121" s="57"/>
      <c r="J1121" s="55">
        <f>('Data Exhibit-2'!$D1121+'Data Exhibit-2'!$D1121*'Data Exhibit-2'!$E1121)*'Data Exhibit-2'!$G1121</f>
        <v>117.068</v>
      </c>
      <c r="K1121" s="55">
        <f>MAX(0,('Data Exhibit-2'!$B1121*J1121-'Data Exhibit-2'!$C1121)/'Data Exhibit-2'!$B1121)</f>
        <v>23.33220272</v>
      </c>
      <c r="L1121" s="55">
        <f>MAX(0,'Data Exhibit-2'!$C1121-'Data Exhibit-2'!$B1121*'Data Exhibit-2'!$J1121)</f>
        <v>0</v>
      </c>
      <c r="M1121" s="54">
        <f>'Data Exhibit-2'!$L1121/'Data Exhibit-2'!$B1121</f>
        <v>0</v>
      </c>
      <c r="N1121" s="55">
        <f>IF(AND(('Data Exhibit-2'!$M1121&gt;0),('Data Exhibit-2'!$H1121&lt;30)),1,0)</f>
        <v>0</v>
      </c>
      <c r="O1121" s="55">
        <f>'Data Exhibit-2'!$N1121*'Data Exhibit-2'!$L1121</f>
        <v>0</v>
      </c>
    </row>
    <row r="1122" ht="12.0" customHeight="1">
      <c r="A1122" s="53">
        <v>8380.815603512048</v>
      </c>
      <c r="B1122" s="54">
        <v>11.241458609999999</v>
      </c>
      <c r="C1122" s="54">
        <v>9495.474399505874</v>
      </c>
      <c r="D1122" s="55">
        <v>316.0</v>
      </c>
      <c r="E1122" s="56">
        <v>0.4</v>
      </c>
      <c r="F1122" s="55">
        <v>0.81</v>
      </c>
      <c r="G1122" s="55">
        <v>1.26</v>
      </c>
      <c r="H1122" s="55">
        <v>51.0</v>
      </c>
      <c r="I1122" s="57"/>
      <c r="J1122" s="55">
        <f>('Data Exhibit-2'!$D1122+'Data Exhibit-2'!$D1122*'Data Exhibit-2'!$E1122)*'Data Exhibit-2'!$G1122</f>
        <v>557.424</v>
      </c>
      <c r="K1122" s="55">
        <f>MAX(0,('Data Exhibit-2'!$B1122*J1122-'Data Exhibit-2'!$C1122)/'Data Exhibit-2'!$B1122)</f>
        <v>0</v>
      </c>
      <c r="L1122" s="55">
        <f>MAX(0,'Data Exhibit-2'!$C1122-'Data Exhibit-2'!$B1122*'Data Exhibit-2'!$J1122)</f>
        <v>3229.215575</v>
      </c>
      <c r="M1122" s="54">
        <f>'Data Exhibit-2'!$L1122/'Data Exhibit-2'!$B1122</f>
        <v>287.2594818</v>
      </c>
      <c r="N1122" s="55">
        <f>IF(AND(('Data Exhibit-2'!$M1122&gt;0),('Data Exhibit-2'!$H1122&lt;30)),1,0)</f>
        <v>0</v>
      </c>
      <c r="O1122" s="55">
        <f>'Data Exhibit-2'!$N1122*'Data Exhibit-2'!$L1122</f>
        <v>0</v>
      </c>
    </row>
    <row r="1123" ht="12.0" customHeight="1">
      <c r="A1123" s="53">
        <v>32887.306841675534</v>
      </c>
      <c r="B1123" s="54">
        <v>7.418264539999999</v>
      </c>
      <c r="C1123" s="54">
        <v>7288.890790082819</v>
      </c>
      <c r="D1123" s="55">
        <v>478.0</v>
      </c>
      <c r="E1123" s="56">
        <v>-0.4</v>
      </c>
      <c r="F1123" s="55">
        <v>1.0</v>
      </c>
      <c r="G1123" s="55">
        <v>0.91</v>
      </c>
      <c r="H1123" s="55">
        <v>51.0</v>
      </c>
      <c r="I1123" s="57"/>
      <c r="J1123" s="55">
        <f>('Data Exhibit-2'!$D1123+'Data Exhibit-2'!$D1123*'Data Exhibit-2'!$E1123)*'Data Exhibit-2'!$G1123</f>
        <v>260.988</v>
      </c>
      <c r="K1123" s="55">
        <f>MAX(0,('Data Exhibit-2'!$B1123*J1123-'Data Exhibit-2'!$C1123)/'Data Exhibit-2'!$B1123)</f>
        <v>0</v>
      </c>
      <c r="L1123" s="55">
        <f>MAX(0,'Data Exhibit-2'!$C1123-'Data Exhibit-2'!$B1123*'Data Exhibit-2'!$J1123)</f>
        <v>5352.812764</v>
      </c>
      <c r="M1123" s="54">
        <f>'Data Exhibit-2'!$L1123/'Data Exhibit-2'!$B1123</f>
        <v>721.5721056</v>
      </c>
      <c r="N1123" s="55">
        <f>IF(AND(('Data Exhibit-2'!$M1123&gt;0),('Data Exhibit-2'!$H1123&lt;30)),1,0)</f>
        <v>0</v>
      </c>
      <c r="O1123" s="55">
        <f>'Data Exhibit-2'!$N1123*'Data Exhibit-2'!$L1123</f>
        <v>0</v>
      </c>
    </row>
    <row r="1124" ht="12.0" customHeight="1">
      <c r="A1124" s="53">
        <v>50454.545965116245</v>
      </c>
      <c r="B1124" s="54">
        <v>14.943328609999998</v>
      </c>
      <c r="C1124" s="54">
        <v>7663.474032788315</v>
      </c>
      <c r="D1124" s="55">
        <v>332.0</v>
      </c>
      <c r="E1124" s="56">
        <v>0.5</v>
      </c>
      <c r="F1124" s="55">
        <v>1.0</v>
      </c>
      <c r="G1124" s="55">
        <v>1.23</v>
      </c>
      <c r="H1124" s="55">
        <v>31.0</v>
      </c>
      <c r="I1124" s="57"/>
      <c r="J1124" s="55">
        <f>('Data Exhibit-2'!$D1124+'Data Exhibit-2'!$D1124*'Data Exhibit-2'!$E1124)*'Data Exhibit-2'!$G1124</f>
        <v>612.54</v>
      </c>
      <c r="K1124" s="55">
        <f>MAX(0,('Data Exhibit-2'!$B1124*J1124-'Data Exhibit-2'!$C1124)/'Data Exhibit-2'!$B1124)</f>
        <v>99.70418993</v>
      </c>
      <c r="L1124" s="55">
        <f>MAX(0,'Data Exhibit-2'!$C1124-'Data Exhibit-2'!$B1124*'Data Exhibit-2'!$J1124)</f>
        <v>0</v>
      </c>
      <c r="M1124" s="54">
        <f>'Data Exhibit-2'!$L1124/'Data Exhibit-2'!$B1124</f>
        <v>0</v>
      </c>
      <c r="N1124" s="55">
        <f>IF(AND(('Data Exhibit-2'!$M1124&gt;0),('Data Exhibit-2'!$H1124&lt;30)),1,0)</f>
        <v>0</v>
      </c>
      <c r="O1124" s="55">
        <f>'Data Exhibit-2'!$N1124*'Data Exhibit-2'!$L1124</f>
        <v>0</v>
      </c>
    </row>
    <row r="1125" ht="12.0" customHeight="1">
      <c r="A1125" s="53">
        <v>21988.10598206935</v>
      </c>
      <c r="B1125" s="54">
        <v>57.62</v>
      </c>
      <c r="C1125" s="54">
        <v>8678.586343680001</v>
      </c>
      <c r="D1125" s="55">
        <v>324.0</v>
      </c>
      <c r="E1125" s="56">
        <v>-0.6</v>
      </c>
      <c r="F1125" s="55">
        <v>1.0</v>
      </c>
      <c r="G1125" s="55">
        <v>0.74</v>
      </c>
      <c r="H1125" s="55">
        <v>16.0</v>
      </c>
      <c r="I1125" s="57"/>
      <c r="J1125" s="55">
        <f>('Data Exhibit-2'!$D1125+'Data Exhibit-2'!$D1125*'Data Exhibit-2'!$E1125)*'Data Exhibit-2'!$G1125</f>
        <v>95.904</v>
      </c>
      <c r="K1125" s="55">
        <f>MAX(0,('Data Exhibit-2'!$B1125*J1125-'Data Exhibit-2'!$C1125)/'Data Exhibit-2'!$B1125)</f>
        <v>0</v>
      </c>
      <c r="L1125" s="55">
        <f>MAX(0,'Data Exhibit-2'!$C1125-'Data Exhibit-2'!$B1125*'Data Exhibit-2'!$J1125)</f>
        <v>3152.597864</v>
      </c>
      <c r="M1125" s="54">
        <f>'Data Exhibit-2'!$L1125/'Data Exhibit-2'!$B1125</f>
        <v>54.71360402</v>
      </c>
      <c r="N1125" s="55">
        <f>IF(AND(('Data Exhibit-2'!$M1125&gt;0),('Data Exhibit-2'!$H1125&lt;30)),1,0)</f>
        <v>1</v>
      </c>
      <c r="O1125" s="55">
        <f>'Data Exhibit-2'!$N1125*'Data Exhibit-2'!$L1125</f>
        <v>3152.597864</v>
      </c>
    </row>
    <row r="1126" ht="12.0" customHeight="1">
      <c r="A1126" s="53">
        <v>4773.702864119311</v>
      </c>
      <c r="B1126" s="54">
        <v>6.972449999999999</v>
      </c>
      <c r="C1126" s="54">
        <v>946.1307525694795</v>
      </c>
      <c r="D1126" s="55">
        <v>574.0</v>
      </c>
      <c r="E1126" s="56">
        <v>0.2</v>
      </c>
      <c r="F1126" s="55">
        <v>0.96</v>
      </c>
      <c r="G1126" s="55">
        <v>0.5</v>
      </c>
      <c r="H1126" s="55">
        <v>8.0</v>
      </c>
      <c r="I1126" s="57"/>
      <c r="J1126" s="55">
        <f>('Data Exhibit-2'!$D1126+'Data Exhibit-2'!$D1126*'Data Exhibit-2'!$E1126)*'Data Exhibit-2'!$G1126</f>
        <v>344.4</v>
      </c>
      <c r="K1126" s="55">
        <f>MAX(0,('Data Exhibit-2'!$B1126*J1126-'Data Exhibit-2'!$C1126)/'Data Exhibit-2'!$B1126)</f>
        <v>208.7044048</v>
      </c>
      <c r="L1126" s="55">
        <f>MAX(0,'Data Exhibit-2'!$C1126-'Data Exhibit-2'!$B1126*'Data Exhibit-2'!$J1126)</f>
        <v>0</v>
      </c>
      <c r="M1126" s="54">
        <f>'Data Exhibit-2'!$L1126/'Data Exhibit-2'!$B1126</f>
        <v>0</v>
      </c>
      <c r="N1126" s="55">
        <f>IF(AND(('Data Exhibit-2'!$M1126&gt;0),('Data Exhibit-2'!$H1126&lt;30)),1,0)</f>
        <v>0</v>
      </c>
      <c r="O1126" s="55">
        <f>'Data Exhibit-2'!$N1126*'Data Exhibit-2'!$L1126</f>
        <v>0</v>
      </c>
    </row>
    <row r="1127" ht="12.0" customHeight="1">
      <c r="A1127" s="53">
        <v>17856.663777127822</v>
      </c>
      <c r="B1127" s="54">
        <v>6.226386669999999</v>
      </c>
      <c r="C1127" s="54">
        <v>2937.4698699550713</v>
      </c>
      <c r="D1127" s="55">
        <v>276.0</v>
      </c>
      <c r="E1127" s="56">
        <v>0.8</v>
      </c>
      <c r="F1127" s="55">
        <v>1.0</v>
      </c>
      <c r="G1127" s="55">
        <v>1.27</v>
      </c>
      <c r="H1127" s="55">
        <v>31.0</v>
      </c>
      <c r="I1127" s="57"/>
      <c r="J1127" s="55">
        <f>('Data Exhibit-2'!$D1127+'Data Exhibit-2'!$D1127*'Data Exhibit-2'!$E1127)*'Data Exhibit-2'!$G1127</f>
        <v>630.936</v>
      </c>
      <c r="K1127" s="55">
        <f>MAX(0,('Data Exhibit-2'!$B1127*J1127-'Data Exhibit-2'!$C1127)/'Data Exhibit-2'!$B1127)</f>
        <v>159.1583823</v>
      </c>
      <c r="L1127" s="55">
        <f>MAX(0,'Data Exhibit-2'!$C1127-'Data Exhibit-2'!$B1127*'Data Exhibit-2'!$J1127)</f>
        <v>0</v>
      </c>
      <c r="M1127" s="54">
        <f>'Data Exhibit-2'!$L1127/'Data Exhibit-2'!$B1127</f>
        <v>0</v>
      </c>
      <c r="N1127" s="55">
        <f>IF(AND(('Data Exhibit-2'!$M1127&gt;0),('Data Exhibit-2'!$H1127&lt;30)),1,0)</f>
        <v>0</v>
      </c>
      <c r="O1127" s="55">
        <f>'Data Exhibit-2'!$N1127*'Data Exhibit-2'!$L1127</f>
        <v>0</v>
      </c>
    </row>
    <row r="1128" ht="12.0" customHeight="1">
      <c r="A1128" s="53">
        <v>56037.8984525499</v>
      </c>
      <c r="B1128" s="54">
        <v>6.1697831899999995</v>
      </c>
      <c r="C1128" s="54">
        <v>4398.616607469433</v>
      </c>
      <c r="D1128" s="55">
        <v>574.0</v>
      </c>
      <c r="E1128" s="56">
        <v>0.5</v>
      </c>
      <c r="F1128" s="55">
        <v>1.0</v>
      </c>
      <c r="G1128" s="55">
        <v>0.62</v>
      </c>
      <c r="H1128" s="55">
        <v>41.0</v>
      </c>
      <c r="I1128" s="57"/>
      <c r="J1128" s="55">
        <f>('Data Exhibit-2'!$D1128+'Data Exhibit-2'!$D1128*'Data Exhibit-2'!$E1128)*'Data Exhibit-2'!$G1128</f>
        <v>533.82</v>
      </c>
      <c r="K1128" s="55">
        <f>MAX(0,('Data Exhibit-2'!$B1128*J1128-'Data Exhibit-2'!$C1128)/'Data Exhibit-2'!$B1128)</f>
        <v>0</v>
      </c>
      <c r="L1128" s="55">
        <f>MAX(0,'Data Exhibit-2'!$C1128-'Data Exhibit-2'!$B1128*'Data Exhibit-2'!$J1128)</f>
        <v>1105.062945</v>
      </c>
      <c r="M1128" s="54">
        <f>'Data Exhibit-2'!$L1128/'Data Exhibit-2'!$B1128</f>
        <v>179.1088781</v>
      </c>
      <c r="N1128" s="55">
        <f>IF(AND(('Data Exhibit-2'!$M1128&gt;0),('Data Exhibit-2'!$H1128&lt;30)),1,0)</f>
        <v>0</v>
      </c>
      <c r="O1128" s="55">
        <f>'Data Exhibit-2'!$N1128*'Data Exhibit-2'!$L1128</f>
        <v>0</v>
      </c>
    </row>
    <row r="1129" ht="12.0" customHeight="1">
      <c r="A1129" s="53">
        <v>13693.424231848572</v>
      </c>
      <c r="B1129" s="54">
        <v>8.45656533</v>
      </c>
      <c r="C1129" s="54">
        <v>6088.881083816159</v>
      </c>
      <c r="D1129" s="55">
        <v>688.0</v>
      </c>
      <c r="E1129" s="56">
        <v>1.2</v>
      </c>
      <c r="F1129" s="55">
        <v>0.88</v>
      </c>
      <c r="G1129" s="55">
        <v>1.17</v>
      </c>
      <c r="H1129" s="55">
        <v>21.0</v>
      </c>
      <c r="I1129" s="57"/>
      <c r="J1129" s="55">
        <f>('Data Exhibit-2'!$D1129+'Data Exhibit-2'!$D1129*'Data Exhibit-2'!$E1129)*'Data Exhibit-2'!$G1129</f>
        <v>1770.912</v>
      </c>
      <c r="K1129" s="55">
        <f>MAX(0,('Data Exhibit-2'!$B1129*J1129-'Data Exhibit-2'!$C1129)/'Data Exhibit-2'!$B1129)</f>
        <v>1050.893784</v>
      </c>
      <c r="L1129" s="55">
        <f>MAX(0,'Data Exhibit-2'!$C1129-'Data Exhibit-2'!$B1129*'Data Exhibit-2'!$J1129)</f>
        <v>0</v>
      </c>
      <c r="M1129" s="54">
        <f>'Data Exhibit-2'!$L1129/'Data Exhibit-2'!$B1129</f>
        <v>0</v>
      </c>
      <c r="N1129" s="55">
        <f>IF(AND(('Data Exhibit-2'!$M1129&gt;0),('Data Exhibit-2'!$H1129&lt;30)),1,0)</f>
        <v>0</v>
      </c>
      <c r="O1129" s="55">
        <f>'Data Exhibit-2'!$N1129*'Data Exhibit-2'!$L1129</f>
        <v>0</v>
      </c>
    </row>
    <row r="1130" ht="12.0" customHeight="1">
      <c r="A1130" s="53">
        <v>43315.24026025057</v>
      </c>
      <c r="B1130" s="54">
        <v>14.019759989999999</v>
      </c>
      <c r="C1130" s="54">
        <v>9231.387874434493</v>
      </c>
      <c r="D1130" s="55">
        <v>372.0</v>
      </c>
      <c r="E1130" s="56">
        <v>0.4</v>
      </c>
      <c r="F1130" s="55">
        <v>1.0</v>
      </c>
      <c r="G1130" s="55">
        <v>0.67</v>
      </c>
      <c r="H1130" s="55">
        <v>62.0</v>
      </c>
      <c r="I1130" s="57"/>
      <c r="J1130" s="55">
        <f>('Data Exhibit-2'!$D1130+'Data Exhibit-2'!$D1130*'Data Exhibit-2'!$E1130)*'Data Exhibit-2'!$G1130</f>
        <v>348.936</v>
      </c>
      <c r="K1130" s="55">
        <f>MAX(0,('Data Exhibit-2'!$B1130*J1130-'Data Exhibit-2'!$C1130)/'Data Exhibit-2'!$B1130)</f>
        <v>0</v>
      </c>
      <c r="L1130" s="55">
        <f>MAX(0,'Data Exhibit-2'!$C1130-'Data Exhibit-2'!$B1130*'Data Exhibit-2'!$J1130)</f>
        <v>4339.388903</v>
      </c>
      <c r="M1130" s="54">
        <f>'Data Exhibit-2'!$L1130/'Data Exhibit-2'!$B1130</f>
        <v>309.5194858</v>
      </c>
      <c r="N1130" s="55">
        <f>IF(AND(('Data Exhibit-2'!$M1130&gt;0),('Data Exhibit-2'!$H1130&lt;30)),1,0)</f>
        <v>0</v>
      </c>
      <c r="O1130" s="55">
        <f>'Data Exhibit-2'!$N1130*'Data Exhibit-2'!$L1130</f>
        <v>0</v>
      </c>
    </row>
    <row r="1131" ht="12.0" customHeight="1">
      <c r="A1131" s="53">
        <v>86385.28280798168</v>
      </c>
      <c r="B1131" s="54">
        <v>20.265190929999996</v>
      </c>
      <c r="C1131" s="54">
        <v>4422.398460869171</v>
      </c>
      <c r="D1131" s="55">
        <v>550.0</v>
      </c>
      <c r="E1131" s="56">
        <v>0.8</v>
      </c>
      <c r="F1131" s="55">
        <v>0.96</v>
      </c>
      <c r="G1131" s="55">
        <v>0.81</v>
      </c>
      <c r="H1131" s="55">
        <v>12.0</v>
      </c>
      <c r="I1131" s="57"/>
      <c r="J1131" s="55">
        <f>('Data Exhibit-2'!$D1131+'Data Exhibit-2'!$D1131*'Data Exhibit-2'!$E1131)*'Data Exhibit-2'!$G1131</f>
        <v>801.9</v>
      </c>
      <c r="K1131" s="55">
        <f>MAX(0,('Data Exhibit-2'!$B1131*J1131-'Data Exhibit-2'!$C1131)/'Data Exhibit-2'!$B1131)</f>
        <v>583.6736593</v>
      </c>
      <c r="L1131" s="55">
        <f>MAX(0,'Data Exhibit-2'!$C1131-'Data Exhibit-2'!$B1131*'Data Exhibit-2'!$J1131)</f>
        <v>0</v>
      </c>
      <c r="M1131" s="54">
        <f>'Data Exhibit-2'!$L1131/'Data Exhibit-2'!$B1131</f>
        <v>0</v>
      </c>
      <c r="N1131" s="55">
        <f>IF(AND(('Data Exhibit-2'!$M1131&gt;0),('Data Exhibit-2'!$H1131&lt;30)),1,0)</f>
        <v>0</v>
      </c>
      <c r="O1131" s="55">
        <f>'Data Exhibit-2'!$N1131*'Data Exhibit-2'!$L1131</f>
        <v>0</v>
      </c>
    </row>
    <row r="1132" ht="12.0" customHeight="1">
      <c r="A1132" s="53">
        <v>17357.583584604476</v>
      </c>
      <c r="B1132" s="54">
        <v>16.1886056</v>
      </c>
      <c r="C1132" s="54">
        <v>5440.842019281097</v>
      </c>
      <c r="D1132" s="55">
        <v>526.0</v>
      </c>
      <c r="E1132" s="56">
        <v>0.6</v>
      </c>
      <c r="F1132" s="55">
        <v>1.0</v>
      </c>
      <c r="G1132" s="55">
        <v>0.51</v>
      </c>
      <c r="H1132" s="55">
        <v>29.0</v>
      </c>
      <c r="I1132" s="57"/>
      <c r="J1132" s="55">
        <f>('Data Exhibit-2'!$D1132+'Data Exhibit-2'!$D1132*'Data Exhibit-2'!$E1132)*'Data Exhibit-2'!$G1132</f>
        <v>429.216</v>
      </c>
      <c r="K1132" s="55">
        <f>MAX(0,('Data Exhibit-2'!$B1132*J1132-'Data Exhibit-2'!$C1132)/'Data Exhibit-2'!$B1132)</f>
        <v>93.12516218</v>
      </c>
      <c r="L1132" s="55">
        <f>MAX(0,'Data Exhibit-2'!$C1132-'Data Exhibit-2'!$B1132*'Data Exhibit-2'!$J1132)</f>
        <v>0</v>
      </c>
      <c r="M1132" s="54">
        <f>'Data Exhibit-2'!$L1132/'Data Exhibit-2'!$B1132</f>
        <v>0</v>
      </c>
      <c r="N1132" s="55">
        <f>IF(AND(('Data Exhibit-2'!$M1132&gt;0),('Data Exhibit-2'!$H1132&lt;30)),1,0)</f>
        <v>0</v>
      </c>
      <c r="O1132" s="55">
        <f>'Data Exhibit-2'!$N1132*'Data Exhibit-2'!$L1132</f>
        <v>0</v>
      </c>
    </row>
    <row r="1133" ht="12.0" customHeight="1">
      <c r="A1133" s="53">
        <v>52905.99672555239</v>
      </c>
      <c r="B1133" s="54">
        <v>9.090524649999999</v>
      </c>
      <c r="C1133" s="54">
        <v>1345.294629275751</v>
      </c>
      <c r="D1133" s="55">
        <v>154.0</v>
      </c>
      <c r="E1133" s="56">
        <v>-0.2</v>
      </c>
      <c r="F1133" s="55">
        <v>1.0</v>
      </c>
      <c r="G1133" s="55">
        <v>0.76</v>
      </c>
      <c r="H1133" s="55">
        <v>35.0</v>
      </c>
      <c r="I1133" s="57"/>
      <c r="J1133" s="55">
        <f>('Data Exhibit-2'!$D1133+'Data Exhibit-2'!$D1133*'Data Exhibit-2'!$E1133)*'Data Exhibit-2'!$G1133</f>
        <v>93.632</v>
      </c>
      <c r="K1133" s="55">
        <f>MAX(0,('Data Exhibit-2'!$B1133*J1133-'Data Exhibit-2'!$C1133)/'Data Exhibit-2'!$B1133)</f>
        <v>0</v>
      </c>
      <c r="L1133" s="55">
        <f>MAX(0,'Data Exhibit-2'!$C1133-'Data Exhibit-2'!$B1133*'Data Exhibit-2'!$J1133)</f>
        <v>494.1306252</v>
      </c>
      <c r="M1133" s="54">
        <f>'Data Exhibit-2'!$L1133/'Data Exhibit-2'!$B1133</f>
        <v>54.35666744</v>
      </c>
      <c r="N1133" s="55">
        <f>IF(AND(('Data Exhibit-2'!$M1133&gt;0),('Data Exhibit-2'!$H1133&lt;30)),1,0)</f>
        <v>0</v>
      </c>
      <c r="O1133" s="55">
        <f>'Data Exhibit-2'!$N1133*'Data Exhibit-2'!$L1133</f>
        <v>0</v>
      </c>
    </row>
    <row r="1134" ht="12.0" customHeight="1">
      <c r="A1134" s="53">
        <v>56141.93350835904</v>
      </c>
      <c r="B1134" s="54">
        <v>6.059044859999999</v>
      </c>
      <c r="C1134" s="54">
        <v>2972.0317151082395</v>
      </c>
      <c r="D1134" s="55">
        <v>356.0</v>
      </c>
      <c r="E1134" s="56">
        <v>-0.2</v>
      </c>
      <c r="F1134" s="55">
        <v>1.0</v>
      </c>
      <c r="G1134" s="55">
        <v>0.95</v>
      </c>
      <c r="H1134" s="55">
        <v>32.0</v>
      </c>
      <c r="I1134" s="57"/>
      <c r="J1134" s="55">
        <f>('Data Exhibit-2'!$D1134+'Data Exhibit-2'!$D1134*'Data Exhibit-2'!$E1134)*'Data Exhibit-2'!$G1134</f>
        <v>270.56</v>
      </c>
      <c r="K1134" s="55">
        <f>MAX(0,('Data Exhibit-2'!$B1134*J1134-'Data Exhibit-2'!$C1134)/'Data Exhibit-2'!$B1134)</f>
        <v>0</v>
      </c>
      <c r="L1134" s="55">
        <f>MAX(0,'Data Exhibit-2'!$C1134-'Data Exhibit-2'!$B1134*'Data Exhibit-2'!$J1134)</f>
        <v>1332.696538</v>
      </c>
      <c r="M1134" s="54">
        <f>'Data Exhibit-2'!$L1134/'Data Exhibit-2'!$B1134</f>
        <v>219.9515878</v>
      </c>
      <c r="N1134" s="55">
        <f>IF(AND(('Data Exhibit-2'!$M1134&gt;0),('Data Exhibit-2'!$H1134&lt;30)),1,0)</f>
        <v>0</v>
      </c>
      <c r="O1134" s="55">
        <f>'Data Exhibit-2'!$N1134*'Data Exhibit-2'!$L1134</f>
        <v>0</v>
      </c>
    </row>
    <row r="1135" ht="12.0" customHeight="1">
      <c r="A1135" s="53">
        <v>5762.614267011956</v>
      </c>
      <c r="B1135" s="54">
        <v>19.085668249999998</v>
      </c>
      <c r="C1135" s="54">
        <v>3444.2585886586307</v>
      </c>
      <c r="D1135" s="55">
        <v>1190.0</v>
      </c>
      <c r="E1135" s="56">
        <v>0.4</v>
      </c>
      <c r="F1135" s="55">
        <v>0.88</v>
      </c>
      <c r="G1135" s="55">
        <v>1.92</v>
      </c>
      <c r="H1135" s="55">
        <v>2.0</v>
      </c>
      <c r="I1135" s="57"/>
      <c r="J1135" s="55">
        <f>('Data Exhibit-2'!$D1135+'Data Exhibit-2'!$D1135*'Data Exhibit-2'!$E1135)*'Data Exhibit-2'!$G1135</f>
        <v>3198.72</v>
      </c>
      <c r="K1135" s="55">
        <f>MAX(0,('Data Exhibit-2'!$B1135*J1135-'Data Exhibit-2'!$C1135)/'Data Exhibit-2'!$B1135)</f>
        <v>3018.256914</v>
      </c>
      <c r="L1135" s="55">
        <f>MAX(0,'Data Exhibit-2'!$C1135-'Data Exhibit-2'!$B1135*'Data Exhibit-2'!$J1135)</f>
        <v>0</v>
      </c>
      <c r="M1135" s="54">
        <f>'Data Exhibit-2'!$L1135/'Data Exhibit-2'!$B1135</f>
        <v>0</v>
      </c>
      <c r="N1135" s="55">
        <f>IF(AND(('Data Exhibit-2'!$M1135&gt;0),('Data Exhibit-2'!$H1135&lt;30)),1,0)</f>
        <v>0</v>
      </c>
      <c r="O1135" s="55">
        <f>'Data Exhibit-2'!$N1135*'Data Exhibit-2'!$L1135</f>
        <v>0</v>
      </c>
    </row>
    <row r="1136" ht="12.0" customHeight="1">
      <c r="A1136" s="53">
        <v>80969.10544693761</v>
      </c>
      <c r="B1136" s="54">
        <v>85.10985656999999</v>
      </c>
      <c r="C1136" s="54">
        <v>45584.20578776646</v>
      </c>
      <c r="D1136" s="55">
        <v>584.0</v>
      </c>
      <c r="E1136" s="56">
        <v>0.6</v>
      </c>
      <c r="F1136" s="55">
        <v>0.82</v>
      </c>
      <c r="G1136" s="55">
        <v>0.42</v>
      </c>
      <c r="H1136" s="55">
        <v>51.0</v>
      </c>
      <c r="I1136" s="57"/>
      <c r="J1136" s="55">
        <f>('Data Exhibit-2'!$D1136+'Data Exhibit-2'!$D1136*'Data Exhibit-2'!$E1136)*'Data Exhibit-2'!$G1136</f>
        <v>392.448</v>
      </c>
      <c r="K1136" s="55">
        <f>MAX(0,('Data Exhibit-2'!$B1136*J1136-'Data Exhibit-2'!$C1136)/'Data Exhibit-2'!$B1136)</f>
        <v>0</v>
      </c>
      <c r="L1136" s="55">
        <f>MAX(0,'Data Exhibit-2'!$C1136-'Data Exhibit-2'!$B1136*'Data Exhibit-2'!$J1136)</f>
        <v>12183.0128</v>
      </c>
      <c r="M1136" s="54">
        <f>'Data Exhibit-2'!$L1136/'Data Exhibit-2'!$B1136</f>
        <v>143.144558</v>
      </c>
      <c r="N1136" s="55">
        <f>IF(AND(('Data Exhibit-2'!$M1136&gt;0),('Data Exhibit-2'!$H1136&lt;30)),1,0)</f>
        <v>0</v>
      </c>
      <c r="O1136" s="55">
        <f>'Data Exhibit-2'!$N1136*'Data Exhibit-2'!$L1136</f>
        <v>0</v>
      </c>
    </row>
    <row r="1137" ht="12.0" customHeight="1">
      <c r="A1137" s="53">
        <v>84472.29912724871</v>
      </c>
      <c r="B1137" s="54">
        <v>44.912209999999995</v>
      </c>
      <c r="C1137" s="54">
        <v>2452.07905303196</v>
      </c>
      <c r="D1137" s="55">
        <v>874.0</v>
      </c>
      <c r="E1137" s="56">
        <v>-0.4</v>
      </c>
      <c r="F1137" s="55">
        <v>1.0</v>
      </c>
      <c r="G1137" s="55">
        <v>0.52</v>
      </c>
      <c r="H1137" s="55">
        <v>3.0</v>
      </c>
      <c r="I1137" s="57"/>
      <c r="J1137" s="55">
        <f>('Data Exhibit-2'!$D1137+'Data Exhibit-2'!$D1137*'Data Exhibit-2'!$E1137)*'Data Exhibit-2'!$G1137</f>
        <v>272.688</v>
      </c>
      <c r="K1137" s="55">
        <f>MAX(0,('Data Exhibit-2'!$B1137*J1137-'Data Exhibit-2'!$C1137)/'Data Exhibit-2'!$B1137)</f>
        <v>218.0908414</v>
      </c>
      <c r="L1137" s="55">
        <f>MAX(0,'Data Exhibit-2'!$C1137-'Data Exhibit-2'!$B1137*'Data Exhibit-2'!$J1137)</f>
        <v>0</v>
      </c>
      <c r="M1137" s="54">
        <f>'Data Exhibit-2'!$L1137/'Data Exhibit-2'!$B1137</f>
        <v>0</v>
      </c>
      <c r="N1137" s="55">
        <f>IF(AND(('Data Exhibit-2'!$M1137&gt;0),('Data Exhibit-2'!$H1137&lt;30)),1,0)</f>
        <v>0</v>
      </c>
      <c r="O1137" s="55">
        <f>'Data Exhibit-2'!$N1137*'Data Exhibit-2'!$L1137</f>
        <v>0</v>
      </c>
    </row>
    <row r="1138" ht="12.0" customHeight="1">
      <c r="A1138" s="53">
        <v>46978.24183400413</v>
      </c>
      <c r="B1138" s="54">
        <v>86.08092212999999</v>
      </c>
      <c r="C1138" s="54">
        <v>30222.191620423822</v>
      </c>
      <c r="D1138" s="55">
        <v>656.0</v>
      </c>
      <c r="E1138" s="56">
        <v>0.8</v>
      </c>
      <c r="F1138" s="55">
        <v>0.92</v>
      </c>
      <c r="G1138" s="55">
        <v>0.48</v>
      </c>
      <c r="H1138" s="55">
        <v>28.0</v>
      </c>
      <c r="I1138" s="57"/>
      <c r="J1138" s="55">
        <f>('Data Exhibit-2'!$D1138+'Data Exhibit-2'!$D1138*'Data Exhibit-2'!$E1138)*'Data Exhibit-2'!$G1138</f>
        <v>566.784</v>
      </c>
      <c r="K1138" s="55">
        <f>MAX(0,('Data Exhibit-2'!$B1138*J1138-'Data Exhibit-2'!$C1138)/'Data Exhibit-2'!$B1138)</f>
        <v>215.6935275</v>
      </c>
      <c r="L1138" s="55">
        <f>MAX(0,'Data Exhibit-2'!$C1138-'Data Exhibit-2'!$B1138*'Data Exhibit-2'!$J1138)</f>
        <v>0</v>
      </c>
      <c r="M1138" s="54">
        <f>'Data Exhibit-2'!$L1138/'Data Exhibit-2'!$B1138</f>
        <v>0</v>
      </c>
      <c r="N1138" s="55">
        <f>IF(AND(('Data Exhibit-2'!$M1138&gt;0),('Data Exhibit-2'!$H1138&lt;30)),1,0)</f>
        <v>0</v>
      </c>
      <c r="O1138" s="55">
        <f>'Data Exhibit-2'!$N1138*'Data Exhibit-2'!$L1138</f>
        <v>0</v>
      </c>
    </row>
    <row r="1139" ht="12.0" customHeight="1">
      <c r="A1139" s="53">
        <v>1194.6629587840096</v>
      </c>
      <c r="B1139" s="54">
        <v>13.61880606</v>
      </c>
      <c r="C1139" s="54">
        <v>4540.206123622424</v>
      </c>
      <c r="D1139" s="55">
        <v>446.0</v>
      </c>
      <c r="E1139" s="56">
        <v>0.8</v>
      </c>
      <c r="F1139" s="55">
        <v>0.92</v>
      </c>
      <c r="G1139" s="55">
        <v>0.59</v>
      </c>
      <c r="H1139" s="55">
        <v>29.0</v>
      </c>
      <c r="I1139" s="57"/>
      <c r="J1139" s="55">
        <f>('Data Exhibit-2'!$D1139+'Data Exhibit-2'!$D1139*'Data Exhibit-2'!$E1139)*'Data Exhibit-2'!$G1139</f>
        <v>473.652</v>
      </c>
      <c r="K1139" s="55">
        <f>MAX(0,('Data Exhibit-2'!$B1139*J1139-'Data Exhibit-2'!$C1139)/'Data Exhibit-2'!$B1139)</f>
        <v>140.2743086</v>
      </c>
      <c r="L1139" s="55">
        <f>MAX(0,'Data Exhibit-2'!$C1139-'Data Exhibit-2'!$B1139*'Data Exhibit-2'!$J1139)</f>
        <v>0</v>
      </c>
      <c r="M1139" s="54">
        <f>'Data Exhibit-2'!$L1139/'Data Exhibit-2'!$B1139</f>
        <v>0</v>
      </c>
      <c r="N1139" s="55">
        <f>IF(AND(('Data Exhibit-2'!$M1139&gt;0),('Data Exhibit-2'!$H1139&lt;30)),1,0)</f>
        <v>0</v>
      </c>
      <c r="O1139" s="55">
        <f>'Data Exhibit-2'!$N1139*'Data Exhibit-2'!$L1139</f>
        <v>0</v>
      </c>
    </row>
    <row r="1140" ht="12.0" customHeight="1">
      <c r="A1140" s="53">
        <v>28952.468732987014</v>
      </c>
      <c r="B1140" s="54">
        <v>6.317133439999999</v>
      </c>
      <c r="C1140" s="54">
        <v>1166.0642397718386</v>
      </c>
      <c r="D1140" s="55">
        <v>608.0</v>
      </c>
      <c r="E1140" s="56">
        <v>-0.4</v>
      </c>
      <c r="F1140" s="55">
        <v>0.91</v>
      </c>
      <c r="G1140" s="55">
        <v>1.04</v>
      </c>
      <c r="H1140" s="55">
        <v>8.0</v>
      </c>
      <c r="I1140" s="57"/>
      <c r="J1140" s="55">
        <f>('Data Exhibit-2'!$D1140+'Data Exhibit-2'!$D1140*'Data Exhibit-2'!$E1140)*'Data Exhibit-2'!$G1140</f>
        <v>379.392</v>
      </c>
      <c r="K1140" s="55">
        <f>MAX(0,('Data Exhibit-2'!$B1140*J1140-'Data Exhibit-2'!$C1140)/'Data Exhibit-2'!$B1140)</f>
        <v>194.8044413</v>
      </c>
      <c r="L1140" s="55">
        <f>MAX(0,'Data Exhibit-2'!$C1140-'Data Exhibit-2'!$B1140*'Data Exhibit-2'!$J1140)</f>
        <v>0</v>
      </c>
      <c r="M1140" s="54">
        <f>'Data Exhibit-2'!$L1140/'Data Exhibit-2'!$B1140</f>
        <v>0</v>
      </c>
      <c r="N1140" s="55">
        <f>IF(AND(('Data Exhibit-2'!$M1140&gt;0),('Data Exhibit-2'!$H1140&lt;30)),1,0)</f>
        <v>0</v>
      </c>
      <c r="O1140" s="55">
        <f>'Data Exhibit-2'!$N1140*'Data Exhibit-2'!$L1140</f>
        <v>0</v>
      </c>
    </row>
    <row r="1141" ht="12.0" customHeight="1">
      <c r="A1141" s="53">
        <v>26415.882082796394</v>
      </c>
      <c r="B1141" s="54">
        <v>13.663715689999998</v>
      </c>
      <c r="C1141" s="54">
        <v>1039.0138151146568</v>
      </c>
      <c r="D1141" s="55">
        <v>704.0</v>
      </c>
      <c r="E1141" s="56">
        <v>-0.4</v>
      </c>
      <c r="F1141" s="55">
        <v>0.95</v>
      </c>
      <c r="G1141" s="55">
        <v>0.61</v>
      </c>
      <c r="H1141" s="55">
        <v>5.0</v>
      </c>
      <c r="I1141" s="57"/>
      <c r="J1141" s="55">
        <f>('Data Exhibit-2'!$D1141+'Data Exhibit-2'!$D1141*'Data Exhibit-2'!$E1141)*'Data Exhibit-2'!$G1141</f>
        <v>257.664</v>
      </c>
      <c r="K1141" s="55">
        <f>MAX(0,('Data Exhibit-2'!$B1141*J1141-'Data Exhibit-2'!$C1141)/'Data Exhibit-2'!$B1141)</f>
        <v>181.6221796</v>
      </c>
      <c r="L1141" s="55">
        <f>MAX(0,'Data Exhibit-2'!$C1141-'Data Exhibit-2'!$B1141*'Data Exhibit-2'!$J1141)</f>
        <v>0</v>
      </c>
      <c r="M1141" s="54">
        <f>'Data Exhibit-2'!$L1141/'Data Exhibit-2'!$B1141</f>
        <v>0</v>
      </c>
      <c r="N1141" s="55">
        <f>IF(AND(('Data Exhibit-2'!$M1141&gt;0),('Data Exhibit-2'!$H1141&lt;30)),1,0)</f>
        <v>0</v>
      </c>
      <c r="O1141" s="55">
        <f>'Data Exhibit-2'!$N1141*'Data Exhibit-2'!$L1141</f>
        <v>0</v>
      </c>
    </row>
    <row r="1142" ht="12.0" customHeight="1">
      <c r="A1142" s="53">
        <v>75569.60734728725</v>
      </c>
      <c r="B1142" s="54">
        <v>83.58437566999999</v>
      </c>
      <c r="C1142" s="54">
        <v>30549.659783022078</v>
      </c>
      <c r="D1142" s="55">
        <v>446.0</v>
      </c>
      <c r="E1142" s="56">
        <v>0.5</v>
      </c>
      <c r="F1142" s="55">
        <v>1.0</v>
      </c>
      <c r="G1142" s="55">
        <v>0.81</v>
      </c>
      <c r="H1142" s="55">
        <v>26.0</v>
      </c>
      <c r="I1142" s="57"/>
      <c r="J1142" s="55">
        <f>('Data Exhibit-2'!$D1142+'Data Exhibit-2'!$D1142*'Data Exhibit-2'!$E1142)*'Data Exhibit-2'!$G1142</f>
        <v>541.89</v>
      </c>
      <c r="K1142" s="55">
        <f>MAX(0,('Data Exhibit-2'!$B1142*J1142-'Data Exhibit-2'!$C1142)/'Data Exhibit-2'!$B1142)</f>
        <v>176.3951388</v>
      </c>
      <c r="L1142" s="55">
        <f>MAX(0,'Data Exhibit-2'!$C1142-'Data Exhibit-2'!$B1142*'Data Exhibit-2'!$J1142)</f>
        <v>0</v>
      </c>
      <c r="M1142" s="54">
        <f>'Data Exhibit-2'!$L1142/'Data Exhibit-2'!$B1142</f>
        <v>0</v>
      </c>
      <c r="N1142" s="55">
        <f>IF(AND(('Data Exhibit-2'!$M1142&gt;0),('Data Exhibit-2'!$H1142&lt;30)),1,0)</f>
        <v>0</v>
      </c>
      <c r="O1142" s="55">
        <f>'Data Exhibit-2'!$N1142*'Data Exhibit-2'!$L1142</f>
        <v>0</v>
      </c>
    </row>
    <row r="1143" ht="12.0" customHeight="1">
      <c r="A1143" s="53">
        <v>7176.598732012984</v>
      </c>
      <c r="B1143" s="54">
        <v>7.276948049999999</v>
      </c>
      <c r="C1143" s="54">
        <v>2645.693624978754</v>
      </c>
      <c r="D1143" s="55">
        <v>494.0</v>
      </c>
      <c r="E1143" s="56">
        <v>0.5</v>
      </c>
      <c r="F1143" s="55">
        <v>1.0</v>
      </c>
      <c r="G1143" s="55">
        <v>0.77</v>
      </c>
      <c r="H1143" s="55">
        <v>21.0</v>
      </c>
      <c r="I1143" s="57"/>
      <c r="J1143" s="55">
        <f>('Data Exhibit-2'!$D1143+'Data Exhibit-2'!$D1143*'Data Exhibit-2'!$E1143)*'Data Exhibit-2'!$G1143</f>
        <v>570.57</v>
      </c>
      <c r="K1143" s="55">
        <f>MAX(0,('Data Exhibit-2'!$B1143*J1143-'Data Exhibit-2'!$C1143)/'Data Exhibit-2'!$B1143)</f>
        <v>206.998128</v>
      </c>
      <c r="L1143" s="55">
        <f>MAX(0,'Data Exhibit-2'!$C1143-'Data Exhibit-2'!$B1143*'Data Exhibit-2'!$J1143)</f>
        <v>0</v>
      </c>
      <c r="M1143" s="54">
        <f>'Data Exhibit-2'!$L1143/'Data Exhibit-2'!$B1143</f>
        <v>0</v>
      </c>
      <c r="N1143" s="55">
        <f>IF(AND(('Data Exhibit-2'!$M1143&gt;0),('Data Exhibit-2'!$H1143&lt;30)),1,0)</f>
        <v>0</v>
      </c>
      <c r="O1143" s="55">
        <f>'Data Exhibit-2'!$N1143*'Data Exhibit-2'!$L1143</f>
        <v>0</v>
      </c>
    </row>
    <row r="1144" ht="12.0" customHeight="1">
      <c r="A1144" s="53">
        <v>40989.982319494746</v>
      </c>
      <c r="B1144" s="54">
        <v>5.01509</v>
      </c>
      <c r="C1144" s="54">
        <v>1218.2238141064524</v>
      </c>
      <c r="D1144" s="55">
        <v>640.0</v>
      </c>
      <c r="E1144" s="56">
        <v>-0.4</v>
      </c>
      <c r="F1144" s="55">
        <v>0.95</v>
      </c>
      <c r="G1144" s="55">
        <v>0.46</v>
      </c>
      <c r="H1144" s="55">
        <v>18.0</v>
      </c>
      <c r="I1144" s="57"/>
      <c r="J1144" s="55">
        <f>('Data Exhibit-2'!$D1144+'Data Exhibit-2'!$D1144*'Data Exhibit-2'!$E1144)*'Data Exhibit-2'!$G1144</f>
        <v>176.64</v>
      </c>
      <c r="K1144" s="55">
        <f>MAX(0,('Data Exhibit-2'!$B1144*J1144-'Data Exhibit-2'!$C1144)/'Data Exhibit-2'!$B1144)</f>
        <v>0</v>
      </c>
      <c r="L1144" s="55">
        <f>MAX(0,'Data Exhibit-2'!$C1144-'Data Exhibit-2'!$B1144*'Data Exhibit-2'!$J1144)</f>
        <v>332.3583165</v>
      </c>
      <c r="M1144" s="54">
        <f>'Data Exhibit-2'!$L1144/'Data Exhibit-2'!$B1144</f>
        <v>66.27165545</v>
      </c>
      <c r="N1144" s="55">
        <f>IF(AND(('Data Exhibit-2'!$M1144&gt;0),('Data Exhibit-2'!$H1144&lt;30)),1,0)</f>
        <v>1</v>
      </c>
      <c r="O1144" s="55">
        <f>'Data Exhibit-2'!$N1144*'Data Exhibit-2'!$L1144</f>
        <v>332.3583165</v>
      </c>
    </row>
    <row r="1145" ht="12.0" customHeight="1">
      <c r="A1145" s="53">
        <v>62848.090461003325</v>
      </c>
      <c r="B1145" s="54">
        <v>7.546754129999999</v>
      </c>
      <c r="C1145" s="54">
        <v>569.4322477124133</v>
      </c>
      <c r="D1145" s="55">
        <v>372.0</v>
      </c>
      <c r="E1145" s="56">
        <v>1.2</v>
      </c>
      <c r="F1145" s="55">
        <v>0.87</v>
      </c>
      <c r="G1145" s="55">
        <v>0.91</v>
      </c>
      <c r="H1145" s="55">
        <v>5.0</v>
      </c>
      <c r="I1145" s="57"/>
      <c r="J1145" s="55">
        <f>('Data Exhibit-2'!$D1145+'Data Exhibit-2'!$D1145*'Data Exhibit-2'!$E1145)*'Data Exhibit-2'!$G1145</f>
        <v>744.744</v>
      </c>
      <c r="K1145" s="55">
        <f>MAX(0,('Data Exhibit-2'!$B1145*J1145-'Data Exhibit-2'!$C1145)/'Data Exhibit-2'!$B1145)</f>
        <v>669.2900713</v>
      </c>
      <c r="L1145" s="55">
        <f>MAX(0,'Data Exhibit-2'!$C1145-'Data Exhibit-2'!$B1145*'Data Exhibit-2'!$J1145)</f>
        <v>0</v>
      </c>
      <c r="M1145" s="54">
        <f>'Data Exhibit-2'!$L1145/'Data Exhibit-2'!$B1145</f>
        <v>0</v>
      </c>
      <c r="N1145" s="55">
        <f>IF(AND(('Data Exhibit-2'!$M1145&gt;0),('Data Exhibit-2'!$H1145&lt;30)),1,0)</f>
        <v>0</v>
      </c>
      <c r="O1145" s="55">
        <f>'Data Exhibit-2'!$N1145*'Data Exhibit-2'!$L1145</f>
        <v>0</v>
      </c>
    </row>
    <row r="1146" ht="12.0" customHeight="1">
      <c r="A1146" s="53">
        <v>66926.05819008632</v>
      </c>
      <c r="B1146" s="54">
        <v>14.86682688</v>
      </c>
      <c r="C1146" s="54">
        <v>4375.972193855003</v>
      </c>
      <c r="D1146" s="55">
        <v>608.0</v>
      </c>
      <c r="E1146" s="56">
        <v>1.5</v>
      </c>
      <c r="F1146" s="55">
        <v>0.97</v>
      </c>
      <c r="G1146" s="55">
        <v>0.53</v>
      </c>
      <c r="H1146" s="55">
        <v>21.0</v>
      </c>
      <c r="I1146" s="57"/>
      <c r="J1146" s="55">
        <f>('Data Exhibit-2'!$D1146+'Data Exhibit-2'!$D1146*'Data Exhibit-2'!$E1146)*'Data Exhibit-2'!$G1146</f>
        <v>805.6</v>
      </c>
      <c r="K1146" s="55">
        <f>MAX(0,('Data Exhibit-2'!$B1146*J1146-'Data Exhibit-2'!$C1146)/'Data Exhibit-2'!$B1146)</f>
        <v>511.2552666</v>
      </c>
      <c r="L1146" s="55">
        <f>MAX(0,'Data Exhibit-2'!$C1146-'Data Exhibit-2'!$B1146*'Data Exhibit-2'!$J1146)</f>
        <v>0</v>
      </c>
      <c r="M1146" s="54">
        <f>'Data Exhibit-2'!$L1146/'Data Exhibit-2'!$B1146</f>
        <v>0</v>
      </c>
      <c r="N1146" s="55">
        <f>IF(AND(('Data Exhibit-2'!$M1146&gt;0),('Data Exhibit-2'!$H1146&lt;30)),1,0)</f>
        <v>0</v>
      </c>
      <c r="O1146" s="55">
        <f>'Data Exhibit-2'!$N1146*'Data Exhibit-2'!$L1146</f>
        <v>0</v>
      </c>
    </row>
    <row r="1147" ht="12.0" customHeight="1">
      <c r="A1147" s="53">
        <v>95967.66219750397</v>
      </c>
      <c r="B1147" s="54">
        <v>7.04881757</v>
      </c>
      <c r="C1147" s="54">
        <v>1347.1373265480743</v>
      </c>
      <c r="D1147" s="55">
        <v>542.0</v>
      </c>
      <c r="E1147" s="56">
        <v>-0.4</v>
      </c>
      <c r="F1147" s="55">
        <v>0.86</v>
      </c>
      <c r="G1147" s="55">
        <v>0.36</v>
      </c>
      <c r="H1147" s="55">
        <v>21.0</v>
      </c>
      <c r="I1147" s="57"/>
      <c r="J1147" s="55">
        <f>('Data Exhibit-2'!$D1147+'Data Exhibit-2'!$D1147*'Data Exhibit-2'!$E1147)*'Data Exhibit-2'!$G1147</f>
        <v>117.072</v>
      </c>
      <c r="K1147" s="55">
        <f>MAX(0,('Data Exhibit-2'!$B1147*J1147-'Data Exhibit-2'!$C1147)/'Data Exhibit-2'!$B1147)</f>
        <v>0</v>
      </c>
      <c r="L1147" s="55">
        <f>MAX(0,'Data Exhibit-2'!$C1147-'Data Exhibit-2'!$B1147*'Data Exhibit-2'!$J1147)</f>
        <v>521.918156</v>
      </c>
      <c r="M1147" s="54">
        <f>'Data Exhibit-2'!$L1147/'Data Exhibit-2'!$B1147</f>
        <v>74.04336271</v>
      </c>
      <c r="N1147" s="55">
        <f>IF(AND(('Data Exhibit-2'!$M1147&gt;0),('Data Exhibit-2'!$H1147&lt;30)),1,0)</f>
        <v>1</v>
      </c>
      <c r="O1147" s="55">
        <f>'Data Exhibit-2'!$N1147*'Data Exhibit-2'!$L1147</f>
        <v>521.918156</v>
      </c>
    </row>
    <row r="1148" ht="12.0" customHeight="1">
      <c r="A1148" s="53">
        <v>57354.6208514064</v>
      </c>
      <c r="B1148" s="54">
        <v>14.094275549999997</v>
      </c>
      <c r="C1148" s="54">
        <v>7359.335291386369</v>
      </c>
      <c r="D1148" s="55">
        <v>728.0</v>
      </c>
      <c r="E1148" s="56">
        <v>-0.4</v>
      </c>
      <c r="F1148" s="55">
        <v>0.97</v>
      </c>
      <c r="G1148" s="55">
        <v>0.57</v>
      </c>
      <c r="H1148" s="55">
        <v>29.0</v>
      </c>
      <c r="I1148" s="57"/>
      <c r="J1148" s="55">
        <f>('Data Exhibit-2'!$D1148+'Data Exhibit-2'!$D1148*'Data Exhibit-2'!$E1148)*'Data Exhibit-2'!$G1148</f>
        <v>248.976</v>
      </c>
      <c r="K1148" s="55">
        <f>MAX(0,('Data Exhibit-2'!$B1148*J1148-'Data Exhibit-2'!$C1148)/'Data Exhibit-2'!$B1148)</f>
        <v>0</v>
      </c>
      <c r="L1148" s="55">
        <f>MAX(0,'Data Exhibit-2'!$C1148-'Data Exhibit-2'!$B1148*'Data Exhibit-2'!$J1148)</f>
        <v>3850.198942</v>
      </c>
      <c r="M1148" s="54">
        <f>'Data Exhibit-2'!$L1148/'Data Exhibit-2'!$B1148</f>
        <v>273.1746608</v>
      </c>
      <c r="N1148" s="55">
        <f>IF(AND(('Data Exhibit-2'!$M1148&gt;0),('Data Exhibit-2'!$H1148&lt;30)),1,0)</f>
        <v>1</v>
      </c>
      <c r="O1148" s="55">
        <f>'Data Exhibit-2'!$N1148*'Data Exhibit-2'!$L1148</f>
        <v>3850.198942</v>
      </c>
    </row>
    <row r="1149" ht="12.0" customHeight="1">
      <c r="A1149" s="53">
        <v>23114.85958900886</v>
      </c>
      <c r="B1149" s="54">
        <v>5.01509</v>
      </c>
      <c r="C1149" s="54">
        <v>1120.4945530136913</v>
      </c>
      <c r="D1149" s="55">
        <v>592.0</v>
      </c>
      <c r="E1149" s="56">
        <v>1.2</v>
      </c>
      <c r="F1149" s="55">
        <v>0.91</v>
      </c>
      <c r="G1149" s="55">
        <v>0.45</v>
      </c>
      <c r="H1149" s="55">
        <v>18.0</v>
      </c>
      <c r="I1149" s="57"/>
      <c r="J1149" s="55">
        <f>('Data Exhibit-2'!$D1149+'Data Exhibit-2'!$D1149*'Data Exhibit-2'!$E1149)*'Data Exhibit-2'!$G1149</f>
        <v>586.08</v>
      </c>
      <c r="K1149" s="55">
        <f>MAX(0,('Data Exhibit-2'!$B1149*J1149-'Data Exhibit-2'!$C1149)/'Data Exhibit-2'!$B1149)</f>
        <v>362.6553849</v>
      </c>
      <c r="L1149" s="55">
        <f>MAX(0,'Data Exhibit-2'!$C1149-'Data Exhibit-2'!$B1149*'Data Exhibit-2'!$J1149)</f>
        <v>0</v>
      </c>
      <c r="M1149" s="54">
        <f>'Data Exhibit-2'!$L1149/'Data Exhibit-2'!$B1149</f>
        <v>0</v>
      </c>
      <c r="N1149" s="55">
        <f>IF(AND(('Data Exhibit-2'!$M1149&gt;0),('Data Exhibit-2'!$H1149&lt;30)),1,0)</f>
        <v>0</v>
      </c>
      <c r="O1149" s="55">
        <f>'Data Exhibit-2'!$N1149*'Data Exhibit-2'!$L1149</f>
        <v>0</v>
      </c>
    </row>
    <row r="1150" ht="12.0" customHeight="1">
      <c r="A1150" s="53">
        <v>94452.97860372081</v>
      </c>
      <c r="B1150" s="54">
        <v>11.662889999999999</v>
      </c>
      <c r="C1150" s="54">
        <v>3909.5667454377603</v>
      </c>
      <c r="D1150" s="55">
        <v>704.0</v>
      </c>
      <c r="E1150" s="56">
        <v>1.2</v>
      </c>
      <c r="F1150" s="55">
        <v>1.0</v>
      </c>
      <c r="G1150" s="55">
        <v>0.37</v>
      </c>
      <c r="H1150" s="55">
        <v>27.0</v>
      </c>
      <c r="I1150" s="57"/>
      <c r="J1150" s="55">
        <f>('Data Exhibit-2'!$D1150+'Data Exhibit-2'!$D1150*'Data Exhibit-2'!$E1150)*'Data Exhibit-2'!$G1150</f>
        <v>573.056</v>
      </c>
      <c r="K1150" s="55">
        <f>MAX(0,('Data Exhibit-2'!$B1150*J1150-'Data Exhibit-2'!$C1150)/'Data Exhibit-2'!$B1150)</f>
        <v>237.8417653</v>
      </c>
      <c r="L1150" s="55">
        <f>MAX(0,'Data Exhibit-2'!$C1150-'Data Exhibit-2'!$B1150*'Data Exhibit-2'!$J1150)</f>
        <v>0</v>
      </c>
      <c r="M1150" s="54">
        <f>'Data Exhibit-2'!$L1150/'Data Exhibit-2'!$B1150</f>
        <v>0</v>
      </c>
      <c r="N1150" s="55">
        <f>IF(AND(('Data Exhibit-2'!$M1150&gt;0),('Data Exhibit-2'!$H1150&lt;30)),1,0)</f>
        <v>0</v>
      </c>
      <c r="O1150" s="55">
        <f>'Data Exhibit-2'!$N1150*'Data Exhibit-2'!$L1150</f>
        <v>0</v>
      </c>
    </row>
    <row r="1151" ht="12.0" customHeight="1">
      <c r="A1151" s="53">
        <v>44607.352555676174</v>
      </c>
      <c r="B1151" s="54">
        <v>140.68238061</v>
      </c>
      <c r="C1151" s="54">
        <v>40432.18894813056</v>
      </c>
      <c r="D1151" s="55">
        <v>672.0</v>
      </c>
      <c r="E1151" s="56">
        <v>1.2</v>
      </c>
      <c r="F1151" s="55">
        <v>0.97</v>
      </c>
      <c r="G1151" s="55">
        <v>0.34</v>
      </c>
      <c r="H1151" s="55">
        <v>32.0</v>
      </c>
      <c r="I1151" s="57"/>
      <c r="J1151" s="55">
        <f>('Data Exhibit-2'!$D1151+'Data Exhibit-2'!$D1151*'Data Exhibit-2'!$E1151)*'Data Exhibit-2'!$G1151</f>
        <v>502.656</v>
      </c>
      <c r="K1151" s="55">
        <f>MAX(0,('Data Exhibit-2'!$B1151*J1151-'Data Exhibit-2'!$C1151)/'Data Exhibit-2'!$B1151)</f>
        <v>215.2554828</v>
      </c>
      <c r="L1151" s="55">
        <f>MAX(0,'Data Exhibit-2'!$C1151-'Data Exhibit-2'!$B1151*'Data Exhibit-2'!$J1151)</f>
        <v>0</v>
      </c>
      <c r="M1151" s="54">
        <f>'Data Exhibit-2'!$L1151/'Data Exhibit-2'!$B1151</f>
        <v>0</v>
      </c>
      <c r="N1151" s="55">
        <f>IF(AND(('Data Exhibit-2'!$M1151&gt;0),('Data Exhibit-2'!$H1151&lt;30)),1,0)</f>
        <v>0</v>
      </c>
      <c r="O1151" s="55">
        <f>'Data Exhibit-2'!$N1151*'Data Exhibit-2'!$L1151</f>
        <v>0</v>
      </c>
    </row>
    <row r="1152" ht="12.0" customHeight="1">
      <c r="A1152" s="53">
        <v>2394.5951540432443</v>
      </c>
      <c r="B1152" s="54">
        <v>10.512858009999999</v>
      </c>
      <c r="C1152" s="54">
        <v>3982.288453241948</v>
      </c>
      <c r="D1152" s="55">
        <v>736.0</v>
      </c>
      <c r="E1152" s="56">
        <v>1.5</v>
      </c>
      <c r="F1152" s="55">
        <v>1.0</v>
      </c>
      <c r="G1152" s="55">
        <v>0.69</v>
      </c>
      <c r="H1152" s="55">
        <v>17.0</v>
      </c>
      <c r="I1152" s="57"/>
      <c r="J1152" s="55">
        <f>('Data Exhibit-2'!$D1152+'Data Exhibit-2'!$D1152*'Data Exhibit-2'!$E1152)*'Data Exhibit-2'!$G1152</f>
        <v>1269.6</v>
      </c>
      <c r="K1152" s="55">
        <f>MAX(0,('Data Exhibit-2'!$B1152*J1152-'Data Exhibit-2'!$C1152)/'Data Exhibit-2'!$B1152)</f>
        <v>890.7983031</v>
      </c>
      <c r="L1152" s="55">
        <f>MAX(0,'Data Exhibit-2'!$C1152-'Data Exhibit-2'!$B1152*'Data Exhibit-2'!$J1152)</f>
        <v>0</v>
      </c>
      <c r="M1152" s="54">
        <f>'Data Exhibit-2'!$L1152/'Data Exhibit-2'!$B1152</f>
        <v>0</v>
      </c>
      <c r="N1152" s="55">
        <f>IF(AND(('Data Exhibit-2'!$M1152&gt;0),('Data Exhibit-2'!$H1152&lt;30)),1,0)</f>
        <v>0</v>
      </c>
      <c r="O1152" s="55">
        <f>'Data Exhibit-2'!$N1152*'Data Exhibit-2'!$L1152</f>
        <v>0</v>
      </c>
    </row>
    <row r="1153" ht="12.0" customHeight="1">
      <c r="A1153" s="53">
        <v>63570.17856378519</v>
      </c>
      <c r="B1153" s="54">
        <v>11.048849999999998</v>
      </c>
      <c r="C1153" s="54">
        <v>8074.505623368801</v>
      </c>
      <c r="D1153" s="55">
        <v>736.0</v>
      </c>
      <c r="E1153" s="56">
        <v>1.2</v>
      </c>
      <c r="F1153" s="55">
        <v>1.0</v>
      </c>
      <c r="G1153" s="55">
        <v>0.69</v>
      </c>
      <c r="H1153" s="55">
        <v>33.0</v>
      </c>
      <c r="I1153" s="57"/>
      <c r="J1153" s="55">
        <f>('Data Exhibit-2'!$D1153+'Data Exhibit-2'!$D1153*'Data Exhibit-2'!$E1153)*'Data Exhibit-2'!$G1153</f>
        <v>1117.248</v>
      </c>
      <c r="K1153" s="55">
        <f>MAX(0,('Data Exhibit-2'!$B1153*J1153-'Data Exhibit-2'!$C1153)/'Data Exhibit-2'!$B1153)</f>
        <v>386.447453</v>
      </c>
      <c r="L1153" s="55">
        <f>MAX(0,'Data Exhibit-2'!$C1153-'Data Exhibit-2'!$B1153*'Data Exhibit-2'!$J1153)</f>
        <v>0</v>
      </c>
      <c r="M1153" s="54">
        <f>'Data Exhibit-2'!$L1153/'Data Exhibit-2'!$B1153</f>
        <v>0</v>
      </c>
      <c r="N1153" s="55">
        <f>IF(AND(('Data Exhibit-2'!$M1153&gt;0),('Data Exhibit-2'!$H1153&lt;30)),1,0)</f>
        <v>0</v>
      </c>
      <c r="O1153" s="55">
        <f>'Data Exhibit-2'!$N1153*'Data Exhibit-2'!$L1153</f>
        <v>0</v>
      </c>
    </row>
    <row r="1154" ht="12.0" customHeight="1">
      <c r="A1154" s="53">
        <v>66245.92726186418</v>
      </c>
      <c r="B1154" s="54">
        <v>38.62261719999999</v>
      </c>
      <c r="C1154" s="54">
        <v>13286.320906695753</v>
      </c>
      <c r="D1154" s="55">
        <v>736.0</v>
      </c>
      <c r="E1154" s="56">
        <v>0.2</v>
      </c>
      <c r="F1154" s="55">
        <v>0.98</v>
      </c>
      <c r="G1154" s="55">
        <v>0.69</v>
      </c>
      <c r="H1154" s="55">
        <v>17.0</v>
      </c>
      <c r="I1154" s="57"/>
      <c r="J1154" s="55">
        <f>('Data Exhibit-2'!$D1154+'Data Exhibit-2'!$D1154*'Data Exhibit-2'!$E1154)*'Data Exhibit-2'!$G1154</f>
        <v>609.408</v>
      </c>
      <c r="K1154" s="55">
        <f>MAX(0,('Data Exhibit-2'!$B1154*J1154-'Data Exhibit-2'!$C1154)/'Data Exhibit-2'!$B1154)</f>
        <v>265.4043599</v>
      </c>
      <c r="L1154" s="55">
        <f>MAX(0,'Data Exhibit-2'!$C1154-'Data Exhibit-2'!$B1154*'Data Exhibit-2'!$J1154)</f>
        <v>0</v>
      </c>
      <c r="M1154" s="54">
        <f>'Data Exhibit-2'!$L1154/'Data Exhibit-2'!$B1154</f>
        <v>0</v>
      </c>
      <c r="N1154" s="55">
        <f>IF(AND(('Data Exhibit-2'!$M1154&gt;0),('Data Exhibit-2'!$H1154&lt;30)),1,0)</f>
        <v>0</v>
      </c>
      <c r="O1154" s="55">
        <f>'Data Exhibit-2'!$N1154*'Data Exhibit-2'!$L1154</f>
        <v>0</v>
      </c>
    </row>
    <row r="1155" ht="12.0" customHeight="1">
      <c r="A1155" s="53">
        <v>23411.41890541375</v>
      </c>
      <c r="B1155" s="54">
        <v>8.42362217</v>
      </c>
      <c r="C1155" s="54">
        <v>3291.4649711659704</v>
      </c>
      <c r="D1155" s="55">
        <v>736.0</v>
      </c>
      <c r="E1155" s="56">
        <v>-0.6</v>
      </c>
      <c r="F1155" s="55">
        <v>0.99</v>
      </c>
      <c r="G1155" s="55">
        <v>0.69</v>
      </c>
      <c r="H1155" s="55">
        <v>17.0</v>
      </c>
      <c r="I1155" s="57"/>
      <c r="J1155" s="55">
        <f>('Data Exhibit-2'!$D1155+'Data Exhibit-2'!$D1155*'Data Exhibit-2'!$E1155)*'Data Exhibit-2'!$G1155</f>
        <v>203.136</v>
      </c>
      <c r="K1155" s="55">
        <f>MAX(0,('Data Exhibit-2'!$B1155*J1155-'Data Exhibit-2'!$C1155)/'Data Exhibit-2'!$B1155)</f>
        <v>0</v>
      </c>
      <c r="L1155" s="55">
        <f>MAX(0,'Data Exhibit-2'!$C1155-'Data Exhibit-2'!$B1155*'Data Exhibit-2'!$J1155)</f>
        <v>1580.324058</v>
      </c>
      <c r="M1155" s="54">
        <f>'Data Exhibit-2'!$L1155/'Data Exhibit-2'!$B1155</f>
        <v>187.6062371</v>
      </c>
      <c r="N1155" s="55">
        <f>IF(AND(('Data Exhibit-2'!$M1155&gt;0),('Data Exhibit-2'!$H1155&lt;30)),1,0)</f>
        <v>1</v>
      </c>
      <c r="O1155" s="55">
        <f>'Data Exhibit-2'!$N1155*'Data Exhibit-2'!$L1155</f>
        <v>1580.324058</v>
      </c>
    </row>
    <row r="1156" ht="12.0" customHeight="1">
      <c r="A1156" s="53">
        <v>76066.21819182238</v>
      </c>
      <c r="B1156" s="54">
        <v>19.02535</v>
      </c>
      <c r="C1156" s="54">
        <v>3754.3938444480164</v>
      </c>
      <c r="D1156" s="55">
        <v>632.0</v>
      </c>
      <c r="E1156" s="56">
        <v>-0.7</v>
      </c>
      <c r="F1156" s="55">
        <v>0.94</v>
      </c>
      <c r="G1156" s="55">
        <v>0.45</v>
      </c>
      <c r="H1156" s="55">
        <v>16.0</v>
      </c>
      <c r="I1156" s="57"/>
      <c r="J1156" s="55">
        <f>('Data Exhibit-2'!$D1156+'Data Exhibit-2'!$D1156*'Data Exhibit-2'!$E1156)*'Data Exhibit-2'!$G1156</f>
        <v>85.32</v>
      </c>
      <c r="K1156" s="55">
        <f>MAX(0,('Data Exhibit-2'!$B1156*J1156-'Data Exhibit-2'!$C1156)/'Data Exhibit-2'!$B1156)</f>
        <v>0</v>
      </c>
      <c r="L1156" s="55">
        <f>MAX(0,'Data Exhibit-2'!$C1156-'Data Exhibit-2'!$B1156*'Data Exhibit-2'!$J1156)</f>
        <v>2131.150982</v>
      </c>
      <c r="M1156" s="54">
        <f>'Data Exhibit-2'!$L1156/'Data Exhibit-2'!$B1156</f>
        <v>112.0163877</v>
      </c>
      <c r="N1156" s="55">
        <f>IF(AND(('Data Exhibit-2'!$M1156&gt;0),('Data Exhibit-2'!$H1156&lt;30)),1,0)</f>
        <v>1</v>
      </c>
      <c r="O1156" s="55">
        <f>'Data Exhibit-2'!$N1156*'Data Exhibit-2'!$L1156</f>
        <v>2131.150982</v>
      </c>
    </row>
    <row r="1157" ht="12.0" customHeight="1">
      <c r="A1157" s="53">
        <v>43619.562205066664</v>
      </c>
      <c r="B1157" s="54">
        <v>6.03881422</v>
      </c>
      <c r="C1157" s="54">
        <v>1669.4747504699083</v>
      </c>
      <c r="D1157" s="55">
        <v>664.0</v>
      </c>
      <c r="E1157" s="56">
        <v>0.8</v>
      </c>
      <c r="F1157" s="55">
        <v>0.95</v>
      </c>
      <c r="G1157" s="55">
        <v>0.4</v>
      </c>
      <c r="H1157" s="55">
        <v>23.0</v>
      </c>
      <c r="I1157" s="57"/>
      <c r="J1157" s="55">
        <f>('Data Exhibit-2'!$D1157+'Data Exhibit-2'!$D1157*'Data Exhibit-2'!$E1157)*'Data Exhibit-2'!$G1157</f>
        <v>478.08</v>
      </c>
      <c r="K1157" s="55">
        <f>MAX(0,('Data Exhibit-2'!$B1157*J1157-'Data Exhibit-2'!$C1157)/'Data Exhibit-2'!$B1157)</f>
        <v>201.6226212</v>
      </c>
      <c r="L1157" s="55">
        <f>MAX(0,'Data Exhibit-2'!$C1157-'Data Exhibit-2'!$B1157*'Data Exhibit-2'!$J1157)</f>
        <v>0</v>
      </c>
      <c r="M1157" s="54">
        <f>'Data Exhibit-2'!$L1157/'Data Exhibit-2'!$B1157</f>
        <v>0</v>
      </c>
      <c r="N1157" s="55">
        <f>IF(AND(('Data Exhibit-2'!$M1157&gt;0),('Data Exhibit-2'!$H1157&lt;30)),1,0)</f>
        <v>0</v>
      </c>
      <c r="O1157" s="55">
        <f>'Data Exhibit-2'!$N1157*'Data Exhibit-2'!$L1157</f>
        <v>0</v>
      </c>
    </row>
    <row r="1158" ht="12.0" customHeight="1">
      <c r="A1158" s="53">
        <v>2546.9746318700804</v>
      </c>
      <c r="B1158" s="54">
        <v>138.16918454999998</v>
      </c>
      <c r="C1158" s="54">
        <v>468770.2593386985</v>
      </c>
      <c r="D1158" s="55">
        <v>760.0</v>
      </c>
      <c r="E1158" s="56">
        <v>-0.1</v>
      </c>
      <c r="F1158" s="55">
        <v>0.87</v>
      </c>
      <c r="G1158" s="55">
        <v>1.39</v>
      </c>
      <c r="H1158" s="55">
        <v>83.0</v>
      </c>
      <c r="I1158" s="57"/>
      <c r="J1158" s="55">
        <f>('Data Exhibit-2'!$D1158+'Data Exhibit-2'!$D1158*'Data Exhibit-2'!$E1158)*'Data Exhibit-2'!$G1158</f>
        <v>950.76</v>
      </c>
      <c r="K1158" s="55">
        <f>MAX(0,('Data Exhibit-2'!$B1158*J1158-'Data Exhibit-2'!$C1158)/'Data Exhibit-2'!$B1158)</f>
        <v>0</v>
      </c>
      <c r="L1158" s="55">
        <f>MAX(0,'Data Exhibit-2'!$C1158-'Data Exhibit-2'!$B1158*'Data Exhibit-2'!$J1158)</f>
        <v>337404.5254</v>
      </c>
      <c r="M1158" s="54">
        <f>'Data Exhibit-2'!$L1158/'Data Exhibit-2'!$B1158</f>
        <v>2441.966539</v>
      </c>
      <c r="N1158" s="55">
        <f>IF(AND(('Data Exhibit-2'!$M1158&gt;0),('Data Exhibit-2'!$H1158&lt;30)),1,0)</f>
        <v>0</v>
      </c>
      <c r="O1158" s="55">
        <f>'Data Exhibit-2'!$N1158*'Data Exhibit-2'!$L1158</f>
        <v>0</v>
      </c>
    </row>
    <row r="1159" ht="12.0" customHeight="1">
      <c r="A1159" s="53">
        <v>81938.12883630369</v>
      </c>
      <c r="B1159" s="54">
        <v>9.32661787</v>
      </c>
      <c r="C1159" s="54">
        <v>1457.6532704023423</v>
      </c>
      <c r="D1159" s="55">
        <v>1004.0</v>
      </c>
      <c r="E1159" s="56">
        <v>-0.4</v>
      </c>
      <c r="F1159" s="55">
        <v>0.98</v>
      </c>
      <c r="G1159" s="55">
        <v>0.88</v>
      </c>
      <c r="H1159" s="55">
        <v>5.0</v>
      </c>
      <c r="I1159" s="57"/>
      <c r="J1159" s="55">
        <f>('Data Exhibit-2'!$D1159+'Data Exhibit-2'!$D1159*'Data Exhibit-2'!$E1159)*'Data Exhibit-2'!$G1159</f>
        <v>530.112</v>
      </c>
      <c r="K1159" s="55">
        <f>MAX(0,('Data Exhibit-2'!$B1159*J1159-'Data Exhibit-2'!$C1159)/'Data Exhibit-2'!$B1159)</f>
        <v>373.8224113</v>
      </c>
      <c r="L1159" s="55">
        <f>MAX(0,'Data Exhibit-2'!$C1159-'Data Exhibit-2'!$B1159*'Data Exhibit-2'!$J1159)</f>
        <v>0</v>
      </c>
      <c r="M1159" s="54">
        <f>'Data Exhibit-2'!$L1159/'Data Exhibit-2'!$B1159</f>
        <v>0</v>
      </c>
      <c r="N1159" s="55">
        <f>IF(AND(('Data Exhibit-2'!$M1159&gt;0),('Data Exhibit-2'!$H1159&lt;30)),1,0)</f>
        <v>0</v>
      </c>
      <c r="O1159" s="55">
        <f>'Data Exhibit-2'!$N1159*'Data Exhibit-2'!$L1159</f>
        <v>0</v>
      </c>
    </row>
    <row r="1160" ht="12.0" customHeight="1">
      <c r="A1160" s="53">
        <v>42911.578721351754</v>
      </c>
      <c r="B1160" s="54">
        <v>6.4164948299999995</v>
      </c>
      <c r="C1160" s="54">
        <v>744.5790362856675</v>
      </c>
      <c r="D1160" s="55">
        <v>744.0</v>
      </c>
      <c r="E1160" s="56">
        <v>-0.4</v>
      </c>
      <c r="F1160" s="55">
        <v>1.0</v>
      </c>
      <c r="G1160" s="55">
        <v>0.41</v>
      </c>
      <c r="H1160" s="55">
        <v>6.0</v>
      </c>
      <c r="I1160" s="57"/>
      <c r="J1160" s="55">
        <f>('Data Exhibit-2'!$D1160+'Data Exhibit-2'!$D1160*'Data Exhibit-2'!$E1160)*'Data Exhibit-2'!$G1160</f>
        <v>183.024</v>
      </c>
      <c r="K1160" s="55">
        <f>MAX(0,('Data Exhibit-2'!$B1160*J1160-'Data Exhibit-2'!$C1160)/'Data Exhibit-2'!$B1160)</f>
        <v>66.98260107</v>
      </c>
      <c r="L1160" s="55">
        <f>MAX(0,'Data Exhibit-2'!$C1160-'Data Exhibit-2'!$B1160*'Data Exhibit-2'!$J1160)</f>
        <v>0</v>
      </c>
      <c r="M1160" s="54">
        <f>'Data Exhibit-2'!$L1160/'Data Exhibit-2'!$B1160</f>
        <v>0</v>
      </c>
      <c r="N1160" s="55">
        <f>IF(AND(('Data Exhibit-2'!$M1160&gt;0),('Data Exhibit-2'!$H1160&lt;30)),1,0)</f>
        <v>0</v>
      </c>
      <c r="O1160" s="55">
        <f>'Data Exhibit-2'!$N1160*'Data Exhibit-2'!$L1160</f>
        <v>0</v>
      </c>
    </row>
    <row r="1161" ht="12.0" customHeight="1">
      <c r="A1161" s="53">
        <v>33552.627497281996</v>
      </c>
      <c r="B1161" s="54">
        <v>73.33568558</v>
      </c>
      <c r="C1161" s="54">
        <v>21243.10861945917</v>
      </c>
      <c r="D1161" s="55">
        <v>752.0</v>
      </c>
      <c r="E1161" s="56">
        <v>-0.6</v>
      </c>
      <c r="F1161" s="55">
        <v>0.99</v>
      </c>
      <c r="G1161" s="55">
        <v>0.25</v>
      </c>
      <c r="H1161" s="55">
        <v>38.0</v>
      </c>
      <c r="I1161" s="57"/>
      <c r="J1161" s="55">
        <f>('Data Exhibit-2'!$D1161+'Data Exhibit-2'!$D1161*'Data Exhibit-2'!$E1161)*'Data Exhibit-2'!$G1161</f>
        <v>75.2</v>
      </c>
      <c r="K1161" s="55">
        <f>MAX(0,('Data Exhibit-2'!$B1161*J1161-'Data Exhibit-2'!$C1161)/'Data Exhibit-2'!$B1161)</f>
        <v>0</v>
      </c>
      <c r="L1161" s="55">
        <f>MAX(0,'Data Exhibit-2'!$C1161-'Data Exhibit-2'!$B1161*'Data Exhibit-2'!$J1161)</f>
        <v>15728.26506</v>
      </c>
      <c r="M1161" s="54">
        <f>'Data Exhibit-2'!$L1161/'Data Exhibit-2'!$B1161</f>
        <v>214.4694624</v>
      </c>
      <c r="N1161" s="55">
        <f>IF(AND(('Data Exhibit-2'!$M1161&gt;0),('Data Exhibit-2'!$H1161&lt;30)),1,0)</f>
        <v>0</v>
      </c>
      <c r="O1161" s="55">
        <f>'Data Exhibit-2'!$N1161*'Data Exhibit-2'!$L1161</f>
        <v>0</v>
      </c>
    </row>
    <row r="1162" ht="12.0" customHeight="1">
      <c r="A1162" s="53">
        <v>39789.33265438666</v>
      </c>
      <c r="B1162" s="54">
        <v>9.595975459999998</v>
      </c>
      <c r="C1162" s="54">
        <v>2813.9122219077653</v>
      </c>
      <c r="D1162" s="55">
        <v>688.0</v>
      </c>
      <c r="E1162" s="56">
        <v>0.2</v>
      </c>
      <c r="F1162" s="55">
        <v>1.0</v>
      </c>
      <c r="G1162" s="55">
        <v>0.42</v>
      </c>
      <c r="H1162" s="55">
        <v>21.0</v>
      </c>
      <c r="I1162" s="57"/>
      <c r="J1162" s="55">
        <f>('Data Exhibit-2'!$D1162+'Data Exhibit-2'!$D1162*'Data Exhibit-2'!$E1162)*'Data Exhibit-2'!$G1162</f>
        <v>346.752</v>
      </c>
      <c r="K1162" s="55">
        <f>MAX(0,('Data Exhibit-2'!$B1162*J1162-'Data Exhibit-2'!$C1162)/'Data Exhibit-2'!$B1162)</f>
        <v>53.51321113</v>
      </c>
      <c r="L1162" s="55">
        <f>MAX(0,'Data Exhibit-2'!$C1162-'Data Exhibit-2'!$B1162*'Data Exhibit-2'!$J1162)</f>
        <v>0</v>
      </c>
      <c r="M1162" s="54">
        <f>'Data Exhibit-2'!$L1162/'Data Exhibit-2'!$B1162</f>
        <v>0</v>
      </c>
      <c r="N1162" s="55">
        <f>IF(AND(('Data Exhibit-2'!$M1162&gt;0),('Data Exhibit-2'!$H1162&lt;30)),1,0)</f>
        <v>0</v>
      </c>
      <c r="O1162" s="55">
        <f>'Data Exhibit-2'!$N1162*'Data Exhibit-2'!$L1162</f>
        <v>0</v>
      </c>
    </row>
    <row r="1163" ht="12.0" customHeight="1">
      <c r="A1163" s="53">
        <v>91222.74031608616</v>
      </c>
      <c r="B1163" s="54">
        <v>29.909298439999997</v>
      </c>
      <c r="C1163" s="54">
        <v>49157.520938331</v>
      </c>
      <c r="D1163" s="55">
        <v>786.0</v>
      </c>
      <c r="E1163" s="56">
        <v>-0.2</v>
      </c>
      <c r="F1163" s="55">
        <v>0.99</v>
      </c>
      <c r="G1163" s="55">
        <v>0.47</v>
      </c>
      <c r="H1163" s="55">
        <v>108.0</v>
      </c>
      <c r="I1163" s="57"/>
      <c r="J1163" s="55">
        <f>('Data Exhibit-2'!$D1163+'Data Exhibit-2'!$D1163*'Data Exhibit-2'!$E1163)*'Data Exhibit-2'!$G1163</f>
        <v>295.536</v>
      </c>
      <c r="K1163" s="55">
        <f>MAX(0,('Data Exhibit-2'!$B1163*J1163-'Data Exhibit-2'!$C1163)/'Data Exhibit-2'!$B1163)</f>
        <v>0</v>
      </c>
      <c r="L1163" s="55">
        <f>MAX(0,'Data Exhibit-2'!$C1163-'Data Exhibit-2'!$B1163*'Data Exhibit-2'!$J1163)</f>
        <v>40318.24651</v>
      </c>
      <c r="M1163" s="54">
        <f>'Data Exhibit-2'!$L1163/'Data Exhibit-2'!$B1163</f>
        <v>1348.017126</v>
      </c>
      <c r="N1163" s="55">
        <f>IF(AND(('Data Exhibit-2'!$M1163&gt;0),('Data Exhibit-2'!$H1163&lt;30)),1,0)</f>
        <v>0</v>
      </c>
      <c r="O1163" s="55">
        <f>'Data Exhibit-2'!$N1163*'Data Exhibit-2'!$L1163</f>
        <v>0</v>
      </c>
    </row>
    <row r="1164" ht="12.0" customHeight="1">
      <c r="A1164" s="53">
        <v>52640.43787056455</v>
      </c>
      <c r="B1164" s="54">
        <v>7.485655859999999</v>
      </c>
      <c r="C1164" s="54">
        <v>719.8258373630896</v>
      </c>
      <c r="D1164" s="55">
        <v>624.0</v>
      </c>
      <c r="E1164" s="56">
        <v>1.2</v>
      </c>
      <c r="F1164" s="55">
        <v>1.0</v>
      </c>
      <c r="G1164" s="55">
        <v>0.54</v>
      </c>
      <c r="H1164" s="55">
        <v>5.0</v>
      </c>
      <c r="I1164" s="57"/>
      <c r="J1164" s="55">
        <f>('Data Exhibit-2'!$D1164+'Data Exhibit-2'!$D1164*'Data Exhibit-2'!$E1164)*'Data Exhibit-2'!$G1164</f>
        <v>741.312</v>
      </c>
      <c r="K1164" s="55">
        <f>MAX(0,('Data Exhibit-2'!$B1164*J1164-'Data Exhibit-2'!$C1164)/'Data Exhibit-2'!$B1164)</f>
        <v>645.1513094</v>
      </c>
      <c r="L1164" s="55">
        <f>MAX(0,'Data Exhibit-2'!$C1164-'Data Exhibit-2'!$B1164*'Data Exhibit-2'!$J1164)</f>
        <v>0</v>
      </c>
      <c r="M1164" s="54">
        <f>'Data Exhibit-2'!$L1164/'Data Exhibit-2'!$B1164</f>
        <v>0</v>
      </c>
      <c r="N1164" s="55">
        <f>IF(AND(('Data Exhibit-2'!$M1164&gt;0),('Data Exhibit-2'!$H1164&lt;30)),1,0)</f>
        <v>0</v>
      </c>
      <c r="O1164" s="55">
        <f>'Data Exhibit-2'!$N1164*'Data Exhibit-2'!$L1164</f>
        <v>0</v>
      </c>
    </row>
    <row r="1165" ht="12.0" customHeight="1">
      <c r="A1165" s="53">
        <v>5461.554490754173</v>
      </c>
      <c r="B1165" s="54">
        <v>7.143401659999999</v>
      </c>
      <c r="C1165" s="54">
        <v>10193.404400387215</v>
      </c>
      <c r="D1165" s="55">
        <v>818.0</v>
      </c>
      <c r="E1165" s="56">
        <v>1.5</v>
      </c>
      <c r="F1165" s="55">
        <v>1.0</v>
      </c>
      <c r="G1165" s="55">
        <v>0.37</v>
      </c>
      <c r="H1165" s="55">
        <v>88.0</v>
      </c>
      <c r="I1165" s="57"/>
      <c r="J1165" s="55">
        <f>('Data Exhibit-2'!$D1165+'Data Exhibit-2'!$D1165*'Data Exhibit-2'!$E1165)*'Data Exhibit-2'!$G1165</f>
        <v>756.65</v>
      </c>
      <c r="K1165" s="55">
        <f>MAX(0,('Data Exhibit-2'!$B1165*J1165-'Data Exhibit-2'!$C1165)/'Data Exhibit-2'!$B1165)</f>
        <v>0</v>
      </c>
      <c r="L1165" s="55">
        <f>MAX(0,'Data Exhibit-2'!$C1165-'Data Exhibit-2'!$B1165*'Data Exhibit-2'!$J1165)</f>
        <v>4788.349534</v>
      </c>
      <c r="M1165" s="54">
        <f>'Data Exhibit-2'!$L1165/'Data Exhibit-2'!$B1165</f>
        <v>670.3178349</v>
      </c>
      <c r="N1165" s="55">
        <f>IF(AND(('Data Exhibit-2'!$M1165&gt;0),('Data Exhibit-2'!$H1165&lt;30)),1,0)</f>
        <v>0</v>
      </c>
      <c r="O1165" s="55">
        <f>'Data Exhibit-2'!$N1165*'Data Exhibit-2'!$L1165</f>
        <v>0</v>
      </c>
    </row>
    <row r="1166" ht="12.0" customHeight="1">
      <c r="A1166" s="53">
        <v>55583.32874397347</v>
      </c>
      <c r="B1166" s="54">
        <v>14.547103819999998</v>
      </c>
      <c r="C1166" s="54">
        <v>1183.1301152981312</v>
      </c>
      <c r="D1166" s="55">
        <v>752.0</v>
      </c>
      <c r="E1166" s="56">
        <v>-0.1</v>
      </c>
      <c r="F1166" s="55">
        <v>0.98</v>
      </c>
      <c r="G1166" s="55">
        <v>0.42</v>
      </c>
      <c r="H1166" s="55">
        <v>7.0</v>
      </c>
      <c r="I1166" s="57"/>
      <c r="J1166" s="55">
        <f>('Data Exhibit-2'!$D1166+'Data Exhibit-2'!$D1166*'Data Exhibit-2'!$E1166)*'Data Exhibit-2'!$G1166</f>
        <v>284.256</v>
      </c>
      <c r="K1166" s="55">
        <f>MAX(0,('Data Exhibit-2'!$B1166*J1166-'Data Exhibit-2'!$C1166)/'Data Exhibit-2'!$B1166)</f>
        <v>202.9250265</v>
      </c>
      <c r="L1166" s="55">
        <f>MAX(0,'Data Exhibit-2'!$C1166-'Data Exhibit-2'!$B1166*'Data Exhibit-2'!$J1166)</f>
        <v>0</v>
      </c>
      <c r="M1166" s="54">
        <f>'Data Exhibit-2'!$L1166/'Data Exhibit-2'!$B1166</f>
        <v>0</v>
      </c>
      <c r="N1166" s="55">
        <f>IF(AND(('Data Exhibit-2'!$M1166&gt;0),('Data Exhibit-2'!$H1166&lt;30)),1,0)</f>
        <v>0</v>
      </c>
      <c r="O1166" s="55">
        <f>'Data Exhibit-2'!$N1166*'Data Exhibit-2'!$L1166</f>
        <v>0</v>
      </c>
    </row>
    <row r="1167" ht="12.0" customHeight="1">
      <c r="A1167" s="53">
        <v>34575.36534107302</v>
      </c>
      <c r="B1167" s="54">
        <v>10.0867465</v>
      </c>
      <c r="C1167" s="54">
        <v>2580.969866758063</v>
      </c>
      <c r="D1167" s="55">
        <v>220.0</v>
      </c>
      <c r="E1167" s="56">
        <v>1.2</v>
      </c>
      <c r="F1167" s="55">
        <v>0.9</v>
      </c>
      <c r="G1167" s="55">
        <v>1.79</v>
      </c>
      <c r="H1167" s="55">
        <v>16.0</v>
      </c>
      <c r="I1167" s="57"/>
      <c r="J1167" s="55">
        <f>('Data Exhibit-2'!$D1167+'Data Exhibit-2'!$D1167*'Data Exhibit-2'!$E1167)*'Data Exhibit-2'!$G1167</f>
        <v>866.36</v>
      </c>
      <c r="K1167" s="55">
        <f>MAX(0,('Data Exhibit-2'!$B1167*J1167-'Data Exhibit-2'!$C1167)/'Data Exhibit-2'!$B1167)</f>
        <v>610.4826597</v>
      </c>
      <c r="L1167" s="55">
        <f>MAX(0,'Data Exhibit-2'!$C1167-'Data Exhibit-2'!$B1167*'Data Exhibit-2'!$J1167)</f>
        <v>0</v>
      </c>
      <c r="M1167" s="54">
        <f>'Data Exhibit-2'!$L1167/'Data Exhibit-2'!$B1167</f>
        <v>0</v>
      </c>
      <c r="N1167" s="55">
        <f>IF(AND(('Data Exhibit-2'!$M1167&gt;0),('Data Exhibit-2'!$H1167&lt;30)),1,0)</f>
        <v>0</v>
      </c>
      <c r="O1167" s="55">
        <f>'Data Exhibit-2'!$N1167*'Data Exhibit-2'!$L1167</f>
        <v>0</v>
      </c>
    </row>
    <row r="1168" ht="12.0" customHeight="1">
      <c r="A1168" s="53">
        <v>21392.919570331793</v>
      </c>
      <c r="B1168" s="54">
        <v>8.53358005</v>
      </c>
      <c r="C1168" s="54">
        <v>1674.4111804520758</v>
      </c>
      <c r="D1168" s="55">
        <v>1076.0</v>
      </c>
      <c r="E1168" s="56">
        <v>0.8</v>
      </c>
      <c r="F1168" s="55">
        <v>1.0</v>
      </c>
      <c r="G1168" s="55">
        <v>1.04</v>
      </c>
      <c r="H1168" s="55">
        <v>5.0</v>
      </c>
      <c r="I1168" s="57"/>
      <c r="J1168" s="55">
        <f>('Data Exhibit-2'!$D1168+'Data Exhibit-2'!$D1168*'Data Exhibit-2'!$E1168)*'Data Exhibit-2'!$G1168</f>
        <v>2014.272</v>
      </c>
      <c r="K1168" s="55">
        <f>MAX(0,('Data Exhibit-2'!$B1168*J1168-'Data Exhibit-2'!$C1168)/'Data Exhibit-2'!$B1168)</f>
        <v>1818.057613</v>
      </c>
      <c r="L1168" s="55">
        <f>MAX(0,'Data Exhibit-2'!$C1168-'Data Exhibit-2'!$B1168*'Data Exhibit-2'!$J1168)</f>
        <v>0</v>
      </c>
      <c r="M1168" s="54">
        <f>'Data Exhibit-2'!$L1168/'Data Exhibit-2'!$B1168</f>
        <v>0</v>
      </c>
      <c r="N1168" s="55">
        <f>IF(AND(('Data Exhibit-2'!$M1168&gt;0),('Data Exhibit-2'!$H1168&lt;30)),1,0)</f>
        <v>0</v>
      </c>
      <c r="O1168" s="55">
        <f>'Data Exhibit-2'!$N1168*'Data Exhibit-2'!$L1168</f>
        <v>0</v>
      </c>
    </row>
    <row r="1169" ht="12.0" customHeight="1">
      <c r="A1169" s="53">
        <v>1093.5666688888568</v>
      </c>
      <c r="B1169" s="54">
        <v>16.86784822</v>
      </c>
      <c r="C1169" s="54">
        <v>12014.15320536872</v>
      </c>
      <c r="D1169" s="55">
        <v>752.0</v>
      </c>
      <c r="E1169" s="56">
        <v>0.2</v>
      </c>
      <c r="F1169" s="55">
        <v>0.95</v>
      </c>
      <c r="G1169" s="55">
        <v>1.06</v>
      </c>
      <c r="H1169" s="55">
        <v>22.0</v>
      </c>
      <c r="I1169" s="57"/>
      <c r="J1169" s="55">
        <f>('Data Exhibit-2'!$D1169+'Data Exhibit-2'!$D1169*'Data Exhibit-2'!$E1169)*'Data Exhibit-2'!$G1169</f>
        <v>956.544</v>
      </c>
      <c r="K1169" s="55">
        <f>MAX(0,('Data Exhibit-2'!$B1169*J1169-'Data Exhibit-2'!$C1169)/'Data Exhibit-2'!$B1169)</f>
        <v>244.2923216</v>
      </c>
      <c r="L1169" s="55">
        <f>MAX(0,'Data Exhibit-2'!$C1169-'Data Exhibit-2'!$B1169*'Data Exhibit-2'!$J1169)</f>
        <v>0</v>
      </c>
      <c r="M1169" s="54">
        <f>'Data Exhibit-2'!$L1169/'Data Exhibit-2'!$B1169</f>
        <v>0</v>
      </c>
      <c r="N1169" s="55">
        <f>IF(AND(('Data Exhibit-2'!$M1169&gt;0),('Data Exhibit-2'!$H1169&lt;30)),1,0)</f>
        <v>0</v>
      </c>
      <c r="O1169" s="55">
        <f>'Data Exhibit-2'!$N1169*'Data Exhibit-2'!$L1169</f>
        <v>0</v>
      </c>
    </row>
    <row r="1170" ht="12.0" customHeight="1">
      <c r="A1170" s="53">
        <v>12389.932217763044</v>
      </c>
      <c r="B1170" s="54">
        <v>138.16918454999998</v>
      </c>
      <c r="C1170" s="54">
        <v>335783.92980631714</v>
      </c>
      <c r="D1170" s="55">
        <v>752.0</v>
      </c>
      <c r="E1170" s="56">
        <v>1.2</v>
      </c>
      <c r="F1170" s="55">
        <v>1.0</v>
      </c>
      <c r="G1170" s="55">
        <v>1.06</v>
      </c>
      <c r="H1170" s="55">
        <v>79.0</v>
      </c>
      <c r="I1170" s="57"/>
      <c r="J1170" s="55">
        <f>('Data Exhibit-2'!$D1170+'Data Exhibit-2'!$D1170*'Data Exhibit-2'!$E1170)*'Data Exhibit-2'!$G1170</f>
        <v>1753.664</v>
      </c>
      <c r="K1170" s="55">
        <f>MAX(0,('Data Exhibit-2'!$B1170*J1170-'Data Exhibit-2'!$C1170)/'Data Exhibit-2'!$B1170)</f>
        <v>0</v>
      </c>
      <c r="L1170" s="55">
        <f>MAX(0,'Data Exhibit-2'!$C1170-'Data Exhibit-2'!$B1170*'Data Exhibit-2'!$J1170)</f>
        <v>93481.60495</v>
      </c>
      <c r="M1170" s="54">
        <f>'Data Exhibit-2'!$L1170/'Data Exhibit-2'!$B1170</f>
        <v>676.5734723</v>
      </c>
      <c r="N1170" s="55">
        <f>IF(AND(('Data Exhibit-2'!$M1170&gt;0),('Data Exhibit-2'!$H1170&lt;30)),1,0)</f>
        <v>0</v>
      </c>
      <c r="O1170" s="55">
        <f>'Data Exhibit-2'!$N1170*'Data Exhibit-2'!$L1170</f>
        <v>0</v>
      </c>
    </row>
    <row r="1171" ht="12.0" customHeight="1">
      <c r="A1171" s="53">
        <v>49928.21245813839</v>
      </c>
      <c r="B1171" s="54">
        <v>5.105637249999999</v>
      </c>
      <c r="C1171" s="54">
        <v>2538.650295132327</v>
      </c>
      <c r="D1171" s="55">
        <v>372.0</v>
      </c>
      <c r="E1171" s="56">
        <v>-0.4</v>
      </c>
      <c r="F1171" s="55">
        <v>0.88</v>
      </c>
      <c r="G1171" s="55">
        <v>1.45</v>
      </c>
      <c r="H1171" s="55">
        <v>21.0</v>
      </c>
      <c r="I1171" s="57"/>
      <c r="J1171" s="55">
        <f>('Data Exhibit-2'!$D1171+'Data Exhibit-2'!$D1171*'Data Exhibit-2'!$E1171)*'Data Exhibit-2'!$G1171</f>
        <v>323.64</v>
      </c>
      <c r="K1171" s="55">
        <f>MAX(0,('Data Exhibit-2'!$B1171*J1171-'Data Exhibit-2'!$C1171)/'Data Exhibit-2'!$B1171)</f>
        <v>0</v>
      </c>
      <c r="L1171" s="55">
        <f>MAX(0,'Data Exhibit-2'!$C1171-'Data Exhibit-2'!$B1171*'Data Exhibit-2'!$J1171)</f>
        <v>886.2618555</v>
      </c>
      <c r="M1171" s="54">
        <f>'Data Exhibit-2'!$L1171/'Data Exhibit-2'!$B1171</f>
        <v>173.5849635</v>
      </c>
      <c r="N1171" s="55">
        <f>IF(AND(('Data Exhibit-2'!$M1171&gt;0),('Data Exhibit-2'!$H1171&lt;30)),1,0)</f>
        <v>1</v>
      </c>
      <c r="O1171" s="55">
        <f>'Data Exhibit-2'!$N1171*'Data Exhibit-2'!$L1171</f>
        <v>886.2618555</v>
      </c>
    </row>
    <row r="1172" ht="12.0" customHeight="1">
      <c r="A1172" s="53">
        <v>43049.36973533048</v>
      </c>
      <c r="B1172" s="54">
        <v>16.03306858</v>
      </c>
      <c r="C1172" s="54">
        <v>12418.641312155149</v>
      </c>
      <c r="D1172" s="55">
        <v>1230.0</v>
      </c>
      <c r="E1172" s="56">
        <v>0.2</v>
      </c>
      <c r="F1172" s="55">
        <v>1.0</v>
      </c>
      <c r="G1172" s="55">
        <v>1.03</v>
      </c>
      <c r="H1172" s="55">
        <v>15.0</v>
      </c>
      <c r="I1172" s="57"/>
      <c r="J1172" s="55">
        <f>('Data Exhibit-2'!$D1172+'Data Exhibit-2'!$D1172*'Data Exhibit-2'!$E1172)*'Data Exhibit-2'!$G1172</f>
        <v>1520.28</v>
      </c>
      <c r="K1172" s="55">
        <f>MAX(0,('Data Exhibit-2'!$B1172*J1172-'Data Exhibit-2'!$C1172)/'Data Exhibit-2'!$B1172)</f>
        <v>745.7157767</v>
      </c>
      <c r="L1172" s="55">
        <f>MAX(0,'Data Exhibit-2'!$C1172-'Data Exhibit-2'!$B1172*'Data Exhibit-2'!$J1172)</f>
        <v>0</v>
      </c>
      <c r="M1172" s="54">
        <f>'Data Exhibit-2'!$L1172/'Data Exhibit-2'!$B1172</f>
        <v>0</v>
      </c>
      <c r="N1172" s="55">
        <f>IF(AND(('Data Exhibit-2'!$M1172&gt;0),('Data Exhibit-2'!$H1172&lt;30)),1,0)</f>
        <v>0</v>
      </c>
      <c r="O1172" s="55">
        <f>'Data Exhibit-2'!$N1172*'Data Exhibit-2'!$L1172</f>
        <v>0</v>
      </c>
    </row>
    <row r="1173" ht="12.0" customHeight="1">
      <c r="A1173" s="53">
        <v>93423.30876621949</v>
      </c>
      <c r="B1173" s="54">
        <v>8.0582</v>
      </c>
      <c r="C1173" s="54">
        <v>1792.3501499904</v>
      </c>
      <c r="D1173" s="55">
        <v>624.0</v>
      </c>
      <c r="E1173" s="56">
        <v>0.4</v>
      </c>
      <c r="F1173" s="55">
        <v>1.0</v>
      </c>
      <c r="G1173" s="55">
        <v>0.58</v>
      </c>
      <c r="H1173" s="55">
        <v>16.0</v>
      </c>
      <c r="I1173" s="57"/>
      <c r="J1173" s="55">
        <f>('Data Exhibit-2'!$D1173+'Data Exhibit-2'!$D1173*'Data Exhibit-2'!$E1173)*'Data Exhibit-2'!$G1173</f>
        <v>506.688</v>
      </c>
      <c r="K1173" s="55">
        <f>MAX(0,('Data Exhibit-2'!$B1173*J1173-'Data Exhibit-2'!$C1173)/'Data Exhibit-2'!$B1173)</f>
        <v>284.2623777</v>
      </c>
      <c r="L1173" s="55">
        <f>MAX(0,'Data Exhibit-2'!$C1173-'Data Exhibit-2'!$B1173*'Data Exhibit-2'!$J1173)</f>
        <v>0</v>
      </c>
      <c r="M1173" s="54">
        <f>'Data Exhibit-2'!$L1173/'Data Exhibit-2'!$B1173</f>
        <v>0</v>
      </c>
      <c r="N1173" s="55">
        <f>IF(AND(('Data Exhibit-2'!$M1173&gt;0),('Data Exhibit-2'!$H1173&lt;30)),1,0)</f>
        <v>0</v>
      </c>
      <c r="O1173" s="55">
        <f>'Data Exhibit-2'!$N1173*'Data Exhibit-2'!$L1173</f>
        <v>0</v>
      </c>
    </row>
    <row r="1174" ht="12.0" customHeight="1">
      <c r="A1174" s="53">
        <v>56666.55127334616</v>
      </c>
      <c r="B1174" s="54">
        <v>30.72729819</v>
      </c>
      <c r="C1174" s="54">
        <v>3013.060485792675</v>
      </c>
      <c r="D1174" s="55">
        <v>890.0</v>
      </c>
      <c r="E1174" s="56">
        <v>0.5</v>
      </c>
      <c r="F1174" s="55">
        <v>0.82</v>
      </c>
      <c r="G1174" s="55">
        <v>0.51</v>
      </c>
      <c r="H1174" s="55">
        <v>5.0</v>
      </c>
      <c r="I1174" s="57"/>
      <c r="J1174" s="55">
        <f>('Data Exhibit-2'!$D1174+'Data Exhibit-2'!$D1174*'Data Exhibit-2'!$E1174)*'Data Exhibit-2'!$G1174</f>
        <v>680.85</v>
      </c>
      <c r="K1174" s="55">
        <f>MAX(0,('Data Exhibit-2'!$B1174*J1174-'Data Exhibit-2'!$C1174)/'Data Exhibit-2'!$B1174)</f>
        <v>582.7918998</v>
      </c>
      <c r="L1174" s="55">
        <f>MAX(0,'Data Exhibit-2'!$C1174-'Data Exhibit-2'!$B1174*'Data Exhibit-2'!$J1174)</f>
        <v>0</v>
      </c>
      <c r="M1174" s="54">
        <f>'Data Exhibit-2'!$L1174/'Data Exhibit-2'!$B1174</f>
        <v>0</v>
      </c>
      <c r="N1174" s="55">
        <f>IF(AND(('Data Exhibit-2'!$M1174&gt;0),('Data Exhibit-2'!$H1174&lt;30)),1,0)</f>
        <v>0</v>
      </c>
      <c r="O1174" s="55">
        <f>'Data Exhibit-2'!$N1174*'Data Exhibit-2'!$L1174</f>
        <v>0</v>
      </c>
    </row>
    <row r="1175" ht="12.0" customHeight="1">
      <c r="A1175" s="53">
        <v>12779.512953157546</v>
      </c>
      <c r="B1175" s="54">
        <v>9.04524178</v>
      </c>
      <c r="C1175" s="54">
        <v>9184.2011506868</v>
      </c>
      <c r="D1175" s="55">
        <v>446.0</v>
      </c>
      <c r="E1175" s="56">
        <v>1.2</v>
      </c>
      <c r="F1175" s="55">
        <v>0.97</v>
      </c>
      <c r="G1175" s="55">
        <v>1.8</v>
      </c>
      <c r="H1175" s="55">
        <v>31.0</v>
      </c>
      <c r="I1175" s="57"/>
      <c r="J1175" s="55">
        <f>('Data Exhibit-2'!$D1175+'Data Exhibit-2'!$D1175*'Data Exhibit-2'!$E1175)*'Data Exhibit-2'!$G1175</f>
        <v>1766.16</v>
      </c>
      <c r="K1175" s="55">
        <f>MAX(0,('Data Exhibit-2'!$B1175*J1175-'Data Exhibit-2'!$C1175)/'Data Exhibit-2'!$B1175)</f>
        <v>750.7972962</v>
      </c>
      <c r="L1175" s="55">
        <f>MAX(0,'Data Exhibit-2'!$C1175-'Data Exhibit-2'!$B1175*'Data Exhibit-2'!$J1175)</f>
        <v>0</v>
      </c>
      <c r="M1175" s="54">
        <f>'Data Exhibit-2'!$L1175/'Data Exhibit-2'!$B1175</f>
        <v>0</v>
      </c>
      <c r="N1175" s="55">
        <f>IF(AND(('Data Exhibit-2'!$M1175&gt;0),('Data Exhibit-2'!$H1175&lt;30)),1,0)</f>
        <v>0</v>
      </c>
      <c r="O1175" s="55">
        <f>'Data Exhibit-2'!$N1175*'Data Exhibit-2'!$L1175</f>
        <v>0</v>
      </c>
    </row>
    <row r="1176" ht="12.0" customHeight="1">
      <c r="A1176" s="53">
        <v>88578.74313861644</v>
      </c>
      <c r="B1176" s="54">
        <v>5.915124289999999</v>
      </c>
      <c r="C1176" s="54">
        <v>855.554672225091</v>
      </c>
      <c r="D1176" s="55">
        <v>736.0</v>
      </c>
      <c r="E1176" s="56">
        <v>0.2</v>
      </c>
      <c r="F1176" s="55">
        <v>1.0</v>
      </c>
      <c r="G1176" s="55">
        <v>0.69</v>
      </c>
      <c r="H1176" s="55">
        <v>5.0</v>
      </c>
      <c r="I1176" s="57"/>
      <c r="J1176" s="55">
        <f>('Data Exhibit-2'!$D1176+'Data Exhibit-2'!$D1176*'Data Exhibit-2'!$E1176)*'Data Exhibit-2'!$G1176</f>
        <v>609.408</v>
      </c>
      <c r="K1176" s="55">
        <f>MAX(0,('Data Exhibit-2'!$B1176*J1176-'Data Exhibit-2'!$C1176)/'Data Exhibit-2'!$B1176)</f>
        <v>464.7695055</v>
      </c>
      <c r="L1176" s="55">
        <f>MAX(0,'Data Exhibit-2'!$C1176-'Data Exhibit-2'!$B1176*'Data Exhibit-2'!$J1176)</f>
        <v>0</v>
      </c>
      <c r="M1176" s="54">
        <f>'Data Exhibit-2'!$L1176/'Data Exhibit-2'!$B1176</f>
        <v>0</v>
      </c>
      <c r="N1176" s="55">
        <f>IF(AND(('Data Exhibit-2'!$M1176&gt;0),('Data Exhibit-2'!$H1176&lt;30)),1,0)</f>
        <v>0</v>
      </c>
      <c r="O1176" s="55">
        <f>'Data Exhibit-2'!$N1176*'Data Exhibit-2'!$L1176</f>
        <v>0</v>
      </c>
    </row>
    <row r="1177" ht="12.0" customHeight="1">
      <c r="A1177" s="53">
        <v>90041.57909301536</v>
      </c>
      <c r="B1177" s="54">
        <v>6.29359782</v>
      </c>
      <c r="C1177" s="54">
        <v>7959.055946941849</v>
      </c>
      <c r="D1177" s="55">
        <v>842.0</v>
      </c>
      <c r="E1177" s="56">
        <v>0.2</v>
      </c>
      <c r="F1177" s="55">
        <v>0.96</v>
      </c>
      <c r="G1177" s="55">
        <v>0.6</v>
      </c>
      <c r="H1177" s="55">
        <v>51.0</v>
      </c>
      <c r="I1177" s="57"/>
      <c r="J1177" s="55">
        <f>('Data Exhibit-2'!$D1177+'Data Exhibit-2'!$D1177*'Data Exhibit-2'!$E1177)*'Data Exhibit-2'!$G1177</f>
        <v>606.24</v>
      </c>
      <c r="K1177" s="55">
        <f>MAX(0,('Data Exhibit-2'!$B1177*J1177-'Data Exhibit-2'!$C1177)/'Data Exhibit-2'!$B1177)</f>
        <v>0</v>
      </c>
      <c r="L1177" s="55">
        <f>MAX(0,'Data Exhibit-2'!$C1177-'Data Exhibit-2'!$B1177*'Data Exhibit-2'!$J1177)</f>
        <v>4143.625205</v>
      </c>
      <c r="M1177" s="54">
        <f>'Data Exhibit-2'!$L1177/'Data Exhibit-2'!$B1177</f>
        <v>658.3873522</v>
      </c>
      <c r="N1177" s="55">
        <f>IF(AND(('Data Exhibit-2'!$M1177&gt;0),('Data Exhibit-2'!$H1177&lt;30)),1,0)</f>
        <v>0</v>
      </c>
      <c r="O1177" s="55">
        <f>'Data Exhibit-2'!$N1177*'Data Exhibit-2'!$L1177</f>
        <v>0</v>
      </c>
    </row>
    <row r="1178" ht="12.0" customHeight="1">
      <c r="A1178" s="53">
        <v>56625.980594524626</v>
      </c>
      <c r="B1178" s="54">
        <v>15.950871069999998</v>
      </c>
      <c r="C1178" s="54">
        <v>7893.831834332736</v>
      </c>
      <c r="D1178" s="55">
        <v>930.0</v>
      </c>
      <c r="E1178" s="56">
        <v>0.6</v>
      </c>
      <c r="F1178" s="55">
        <v>1.0</v>
      </c>
      <c r="G1178" s="55">
        <v>0.43</v>
      </c>
      <c r="H1178" s="55">
        <v>28.0</v>
      </c>
      <c r="I1178" s="57"/>
      <c r="J1178" s="55">
        <f>('Data Exhibit-2'!$D1178+'Data Exhibit-2'!$D1178*'Data Exhibit-2'!$E1178)*'Data Exhibit-2'!$G1178</f>
        <v>639.84</v>
      </c>
      <c r="K1178" s="55">
        <f>MAX(0,('Data Exhibit-2'!$B1178*J1178-'Data Exhibit-2'!$C1178)/'Data Exhibit-2'!$B1178)</f>
        <v>144.9559401</v>
      </c>
      <c r="L1178" s="55">
        <f>MAX(0,'Data Exhibit-2'!$C1178-'Data Exhibit-2'!$B1178*'Data Exhibit-2'!$J1178)</f>
        <v>0</v>
      </c>
      <c r="M1178" s="54">
        <f>'Data Exhibit-2'!$L1178/'Data Exhibit-2'!$B1178</f>
        <v>0</v>
      </c>
      <c r="N1178" s="55">
        <f>IF(AND(('Data Exhibit-2'!$M1178&gt;0),('Data Exhibit-2'!$H1178&lt;30)),1,0)</f>
        <v>0</v>
      </c>
      <c r="O1178" s="55">
        <f>'Data Exhibit-2'!$N1178*'Data Exhibit-2'!$L1178</f>
        <v>0</v>
      </c>
    </row>
    <row r="1179" ht="12.0" customHeight="1">
      <c r="A1179" s="53">
        <v>87576.31825689196</v>
      </c>
      <c r="B1179" s="54">
        <v>9.970019129999999</v>
      </c>
      <c r="C1179" s="54">
        <v>1162.8218223633269</v>
      </c>
      <c r="D1179" s="55">
        <v>946.0</v>
      </c>
      <c r="E1179" s="56">
        <v>1.5</v>
      </c>
      <c r="F1179" s="55">
        <v>0.89</v>
      </c>
      <c r="G1179" s="55">
        <v>0.37</v>
      </c>
      <c r="H1179" s="55">
        <v>8.0</v>
      </c>
      <c r="I1179" s="57"/>
      <c r="J1179" s="55">
        <f>('Data Exhibit-2'!$D1179+'Data Exhibit-2'!$D1179*'Data Exhibit-2'!$E1179)*'Data Exhibit-2'!$G1179</f>
        <v>875.05</v>
      </c>
      <c r="K1179" s="55">
        <f>MAX(0,('Data Exhibit-2'!$B1179*J1179-'Data Exhibit-2'!$C1179)/'Data Exhibit-2'!$B1179)</f>
        <v>758.4181453</v>
      </c>
      <c r="L1179" s="55">
        <f>MAX(0,'Data Exhibit-2'!$C1179-'Data Exhibit-2'!$B1179*'Data Exhibit-2'!$J1179)</f>
        <v>0</v>
      </c>
      <c r="M1179" s="54">
        <f>'Data Exhibit-2'!$L1179/'Data Exhibit-2'!$B1179</f>
        <v>0</v>
      </c>
      <c r="N1179" s="55">
        <f>IF(AND(('Data Exhibit-2'!$M1179&gt;0),('Data Exhibit-2'!$H1179&lt;30)),1,0)</f>
        <v>0</v>
      </c>
      <c r="O1179" s="55">
        <f>'Data Exhibit-2'!$N1179*'Data Exhibit-2'!$L1179</f>
        <v>0</v>
      </c>
    </row>
    <row r="1180" ht="12.0" customHeight="1">
      <c r="A1180" s="53">
        <v>19058.819129844796</v>
      </c>
      <c r="B1180" s="54">
        <v>13.160963129999999</v>
      </c>
      <c r="C1180" s="54">
        <v>1474.3165181030695</v>
      </c>
      <c r="D1180" s="55">
        <v>946.0</v>
      </c>
      <c r="E1180" s="56">
        <v>1.5</v>
      </c>
      <c r="F1180" s="55">
        <v>0.87</v>
      </c>
      <c r="G1180" s="55">
        <v>0.37</v>
      </c>
      <c r="H1180" s="55">
        <v>8.0</v>
      </c>
      <c r="I1180" s="57"/>
      <c r="J1180" s="55">
        <f>('Data Exhibit-2'!$D1180+'Data Exhibit-2'!$D1180*'Data Exhibit-2'!$E1180)*'Data Exhibit-2'!$G1180</f>
        <v>875.05</v>
      </c>
      <c r="K1180" s="55">
        <f>MAX(0,('Data Exhibit-2'!$B1180*J1180-'Data Exhibit-2'!$C1180)/'Data Exhibit-2'!$B1180)</f>
        <v>763.0280679</v>
      </c>
      <c r="L1180" s="55">
        <f>MAX(0,'Data Exhibit-2'!$C1180-'Data Exhibit-2'!$B1180*'Data Exhibit-2'!$J1180)</f>
        <v>0</v>
      </c>
      <c r="M1180" s="54">
        <f>'Data Exhibit-2'!$L1180/'Data Exhibit-2'!$B1180</f>
        <v>0</v>
      </c>
      <c r="N1180" s="55">
        <f>IF(AND(('Data Exhibit-2'!$M1180&gt;0),('Data Exhibit-2'!$H1180&lt;30)),1,0)</f>
        <v>0</v>
      </c>
      <c r="O1180" s="55">
        <f>'Data Exhibit-2'!$N1180*'Data Exhibit-2'!$L1180</f>
        <v>0</v>
      </c>
    </row>
    <row r="1181" ht="12.0" customHeight="1">
      <c r="A1181" s="53">
        <v>63005.950145358314</v>
      </c>
      <c r="B1181" s="54">
        <v>14.263271139999999</v>
      </c>
      <c r="C1181" s="54">
        <v>1503.6733715903226</v>
      </c>
      <c r="D1181" s="55">
        <v>946.0</v>
      </c>
      <c r="E1181" s="56">
        <v>-0.2</v>
      </c>
      <c r="F1181" s="55">
        <v>0.98</v>
      </c>
      <c r="G1181" s="55">
        <v>0.37</v>
      </c>
      <c r="H1181" s="55">
        <v>8.0</v>
      </c>
      <c r="I1181" s="57"/>
      <c r="J1181" s="55">
        <f>('Data Exhibit-2'!$D1181+'Data Exhibit-2'!$D1181*'Data Exhibit-2'!$E1181)*'Data Exhibit-2'!$G1181</f>
        <v>280.016</v>
      </c>
      <c r="K1181" s="55">
        <f>MAX(0,('Data Exhibit-2'!$B1181*J1181-'Data Exhibit-2'!$C1181)/'Data Exhibit-2'!$B1181)</f>
        <v>174.5932427</v>
      </c>
      <c r="L1181" s="55">
        <f>MAX(0,'Data Exhibit-2'!$C1181-'Data Exhibit-2'!$B1181*'Data Exhibit-2'!$J1181)</f>
        <v>0</v>
      </c>
      <c r="M1181" s="54">
        <f>'Data Exhibit-2'!$L1181/'Data Exhibit-2'!$B1181</f>
        <v>0</v>
      </c>
      <c r="N1181" s="55">
        <f>IF(AND(('Data Exhibit-2'!$M1181&gt;0),('Data Exhibit-2'!$H1181&lt;30)),1,0)</f>
        <v>0</v>
      </c>
      <c r="O1181" s="55">
        <f>'Data Exhibit-2'!$N1181*'Data Exhibit-2'!$L1181</f>
        <v>0</v>
      </c>
    </row>
    <row r="1182" ht="12.0" customHeight="1">
      <c r="A1182" s="53">
        <v>60353.487688818655</v>
      </c>
      <c r="B1182" s="54">
        <v>23.01827281</v>
      </c>
      <c r="C1182" s="54">
        <v>5944.444608283316</v>
      </c>
      <c r="D1182" s="55">
        <v>946.0</v>
      </c>
      <c r="E1182" s="56">
        <v>-0.7</v>
      </c>
      <c r="F1182" s="55">
        <v>0.95</v>
      </c>
      <c r="G1182" s="55">
        <v>0.37</v>
      </c>
      <c r="H1182" s="55">
        <v>17.0</v>
      </c>
      <c r="I1182" s="57"/>
      <c r="J1182" s="55">
        <f>('Data Exhibit-2'!$D1182+'Data Exhibit-2'!$D1182*'Data Exhibit-2'!$E1182)*'Data Exhibit-2'!$G1182</f>
        <v>105.006</v>
      </c>
      <c r="K1182" s="55">
        <f>MAX(0,('Data Exhibit-2'!$B1182*J1182-'Data Exhibit-2'!$C1182)/'Data Exhibit-2'!$B1182)</f>
        <v>0</v>
      </c>
      <c r="L1182" s="55">
        <f>MAX(0,'Data Exhibit-2'!$C1182-'Data Exhibit-2'!$B1182*'Data Exhibit-2'!$J1182)</f>
        <v>3527.387854</v>
      </c>
      <c r="M1182" s="54">
        <f>'Data Exhibit-2'!$L1182/'Data Exhibit-2'!$B1182</f>
        <v>153.2429424</v>
      </c>
      <c r="N1182" s="55">
        <f>IF(AND(('Data Exhibit-2'!$M1182&gt;0),('Data Exhibit-2'!$H1182&lt;30)),1,0)</f>
        <v>1</v>
      </c>
      <c r="O1182" s="55">
        <f>'Data Exhibit-2'!$N1182*'Data Exhibit-2'!$L1182</f>
        <v>3527.387854</v>
      </c>
    </row>
    <row r="1183" ht="12.0" customHeight="1">
      <c r="A1183" s="53">
        <v>7028.020895183696</v>
      </c>
      <c r="B1183" s="54">
        <v>5.56744306</v>
      </c>
      <c r="C1183" s="54">
        <v>10502.736982155067</v>
      </c>
      <c r="D1183" s="55">
        <v>946.0</v>
      </c>
      <c r="E1183" s="56">
        <v>0.8</v>
      </c>
      <c r="F1183" s="55">
        <v>0.98</v>
      </c>
      <c r="G1183" s="55">
        <v>0.37</v>
      </c>
      <c r="H1183" s="55">
        <v>93.0</v>
      </c>
      <c r="I1183" s="57"/>
      <c r="J1183" s="55">
        <f>('Data Exhibit-2'!$D1183+'Data Exhibit-2'!$D1183*'Data Exhibit-2'!$E1183)*'Data Exhibit-2'!$G1183</f>
        <v>630.036</v>
      </c>
      <c r="K1183" s="55">
        <f>MAX(0,('Data Exhibit-2'!$B1183*J1183-'Data Exhibit-2'!$C1183)/'Data Exhibit-2'!$B1183)</f>
        <v>0</v>
      </c>
      <c r="L1183" s="55">
        <f>MAX(0,'Data Exhibit-2'!$C1183-'Data Exhibit-2'!$B1183*'Data Exhibit-2'!$J1183)</f>
        <v>6995.047426</v>
      </c>
      <c r="M1183" s="54">
        <f>'Data Exhibit-2'!$L1183/'Data Exhibit-2'!$B1183</f>
        <v>1256.420111</v>
      </c>
      <c r="N1183" s="55">
        <f>IF(AND(('Data Exhibit-2'!$M1183&gt;0),('Data Exhibit-2'!$H1183&lt;30)),1,0)</f>
        <v>0</v>
      </c>
      <c r="O1183" s="55">
        <f>'Data Exhibit-2'!$N1183*'Data Exhibit-2'!$L1183</f>
        <v>0</v>
      </c>
    </row>
    <row r="1184" ht="12.0" customHeight="1">
      <c r="A1184" s="53">
        <v>89546.9909709053</v>
      </c>
      <c r="B1184" s="54">
        <v>30.40752224</v>
      </c>
      <c r="C1184" s="54">
        <v>7874.213784530856</v>
      </c>
      <c r="D1184" s="55">
        <v>954.0</v>
      </c>
      <c r="E1184" s="56">
        <v>0.6</v>
      </c>
      <c r="F1184" s="55">
        <v>0.96</v>
      </c>
      <c r="G1184" s="55">
        <v>0.38</v>
      </c>
      <c r="H1184" s="55">
        <v>17.0</v>
      </c>
      <c r="I1184" s="57"/>
      <c r="J1184" s="55">
        <f>('Data Exhibit-2'!$D1184+'Data Exhibit-2'!$D1184*'Data Exhibit-2'!$E1184)*'Data Exhibit-2'!$G1184</f>
        <v>580.032</v>
      </c>
      <c r="K1184" s="55">
        <f>MAX(0,('Data Exhibit-2'!$B1184*J1184-'Data Exhibit-2'!$C1184)/'Data Exhibit-2'!$B1184)</f>
        <v>321.0758864</v>
      </c>
      <c r="L1184" s="55">
        <f>MAX(0,'Data Exhibit-2'!$C1184-'Data Exhibit-2'!$B1184*'Data Exhibit-2'!$J1184)</f>
        <v>0</v>
      </c>
      <c r="M1184" s="54">
        <f>'Data Exhibit-2'!$L1184/'Data Exhibit-2'!$B1184</f>
        <v>0</v>
      </c>
      <c r="N1184" s="55">
        <f>IF(AND(('Data Exhibit-2'!$M1184&gt;0),('Data Exhibit-2'!$H1184&lt;30)),1,0)</f>
        <v>0</v>
      </c>
      <c r="O1184" s="55">
        <f>'Data Exhibit-2'!$N1184*'Data Exhibit-2'!$L1184</f>
        <v>0</v>
      </c>
    </row>
    <row r="1185" ht="12.0" customHeight="1">
      <c r="A1185" s="53">
        <v>15017.4344614173</v>
      </c>
      <c r="B1185" s="54">
        <v>10.15572796</v>
      </c>
      <c r="C1185" s="54">
        <v>9744.199410109813</v>
      </c>
      <c r="D1185" s="55">
        <v>954.0</v>
      </c>
      <c r="E1185" s="56">
        <v>0.5</v>
      </c>
      <c r="F1185" s="55">
        <v>0.97</v>
      </c>
      <c r="G1185" s="55">
        <v>0.4</v>
      </c>
      <c r="H1185" s="55">
        <v>52.0</v>
      </c>
      <c r="I1185" s="57"/>
      <c r="J1185" s="55">
        <f>('Data Exhibit-2'!$D1185+'Data Exhibit-2'!$D1185*'Data Exhibit-2'!$E1185)*'Data Exhibit-2'!$G1185</f>
        <v>572.4</v>
      </c>
      <c r="K1185" s="55">
        <f>MAX(0,('Data Exhibit-2'!$B1185*J1185-'Data Exhibit-2'!$C1185)/'Data Exhibit-2'!$B1185)</f>
        <v>0</v>
      </c>
      <c r="L1185" s="55">
        <f>MAX(0,'Data Exhibit-2'!$C1185-'Data Exhibit-2'!$B1185*'Data Exhibit-2'!$J1185)</f>
        <v>3931.060726</v>
      </c>
      <c r="M1185" s="54">
        <f>'Data Exhibit-2'!$L1185/'Data Exhibit-2'!$B1185</f>
        <v>387.078183</v>
      </c>
      <c r="N1185" s="55">
        <f>IF(AND(('Data Exhibit-2'!$M1185&gt;0),('Data Exhibit-2'!$H1185&lt;30)),1,0)</f>
        <v>0</v>
      </c>
      <c r="O1185" s="55">
        <f>'Data Exhibit-2'!$N1185*'Data Exhibit-2'!$L1185</f>
        <v>0</v>
      </c>
    </row>
    <row r="1186" ht="12.0" customHeight="1">
      <c r="A1186" s="53">
        <v>62585.84050671784</v>
      </c>
      <c r="B1186" s="54">
        <v>19.8904756</v>
      </c>
      <c r="C1186" s="54">
        <v>6950.810597164351</v>
      </c>
      <c r="D1186" s="55">
        <v>1068.0</v>
      </c>
      <c r="E1186" s="56">
        <v>-0.7</v>
      </c>
      <c r="F1186" s="55">
        <v>0.93</v>
      </c>
      <c r="G1186" s="55">
        <v>0.72</v>
      </c>
      <c r="H1186" s="55">
        <v>11.0</v>
      </c>
      <c r="I1186" s="57"/>
      <c r="J1186" s="55">
        <f>('Data Exhibit-2'!$D1186+'Data Exhibit-2'!$D1186*'Data Exhibit-2'!$E1186)*'Data Exhibit-2'!$G1186</f>
        <v>230.688</v>
      </c>
      <c r="K1186" s="55">
        <f>MAX(0,('Data Exhibit-2'!$B1186*J1186-'Data Exhibit-2'!$C1186)/'Data Exhibit-2'!$B1186)</f>
        <v>0</v>
      </c>
      <c r="L1186" s="55">
        <f>MAX(0,'Data Exhibit-2'!$C1186-'Data Exhibit-2'!$B1186*'Data Exhibit-2'!$J1186)</f>
        <v>2362.316562</v>
      </c>
      <c r="M1186" s="54">
        <f>'Data Exhibit-2'!$L1186/'Data Exhibit-2'!$B1186</f>
        <v>118.766218</v>
      </c>
      <c r="N1186" s="55">
        <f>IF(AND(('Data Exhibit-2'!$M1186&gt;0),('Data Exhibit-2'!$H1186&lt;30)),1,0)</f>
        <v>1</v>
      </c>
      <c r="O1186" s="55">
        <f>'Data Exhibit-2'!$N1186*'Data Exhibit-2'!$L1186</f>
        <v>2362.316562</v>
      </c>
    </row>
    <row r="1187" ht="12.0" customHeight="1">
      <c r="A1187" s="53">
        <v>17244.61853837742</v>
      </c>
      <c r="B1187" s="54">
        <v>6.89430825</v>
      </c>
      <c r="C1187" s="54">
        <v>4167.022466408141</v>
      </c>
      <c r="D1187" s="55">
        <v>1052.0</v>
      </c>
      <c r="E1187" s="56">
        <v>1.2</v>
      </c>
      <c r="F1187" s="55">
        <v>0.77</v>
      </c>
      <c r="G1187" s="55">
        <v>0.75</v>
      </c>
      <c r="H1187" s="55">
        <v>16.0</v>
      </c>
      <c r="I1187" s="57"/>
      <c r="J1187" s="55">
        <f>('Data Exhibit-2'!$D1187+'Data Exhibit-2'!$D1187*'Data Exhibit-2'!$E1187)*'Data Exhibit-2'!$G1187</f>
        <v>1735.8</v>
      </c>
      <c r="K1187" s="55">
        <f>MAX(0,('Data Exhibit-2'!$B1187*J1187-'Data Exhibit-2'!$C1187)/'Data Exhibit-2'!$B1187)</f>
        <v>1131.385124</v>
      </c>
      <c r="L1187" s="55">
        <f>MAX(0,'Data Exhibit-2'!$C1187-'Data Exhibit-2'!$B1187*'Data Exhibit-2'!$J1187)</f>
        <v>0</v>
      </c>
      <c r="M1187" s="54">
        <f>'Data Exhibit-2'!$L1187/'Data Exhibit-2'!$B1187</f>
        <v>0</v>
      </c>
      <c r="N1187" s="55">
        <f>IF(AND(('Data Exhibit-2'!$M1187&gt;0),('Data Exhibit-2'!$H1187&lt;30)),1,0)</f>
        <v>0</v>
      </c>
      <c r="O1187" s="55">
        <f>'Data Exhibit-2'!$N1187*'Data Exhibit-2'!$L1187</f>
        <v>0</v>
      </c>
    </row>
    <row r="1188" ht="12.0" customHeight="1">
      <c r="A1188" s="53">
        <v>79960.39306443538</v>
      </c>
      <c r="B1188" s="54">
        <v>9.03</v>
      </c>
      <c r="C1188" s="54">
        <v>3179.2695654269787</v>
      </c>
      <c r="D1188" s="55">
        <v>1318.0</v>
      </c>
      <c r="E1188" s="56">
        <v>1.2</v>
      </c>
      <c r="F1188" s="55">
        <v>0.77</v>
      </c>
      <c r="G1188" s="55">
        <v>1.61</v>
      </c>
      <c r="H1188" s="55">
        <v>4.0</v>
      </c>
      <c r="I1188" s="57"/>
      <c r="J1188" s="55">
        <f>('Data Exhibit-2'!$D1188+'Data Exhibit-2'!$D1188*'Data Exhibit-2'!$E1188)*'Data Exhibit-2'!$G1188</f>
        <v>4668.356</v>
      </c>
      <c r="K1188" s="55">
        <f>MAX(0,('Data Exhibit-2'!$B1188*J1188-'Data Exhibit-2'!$C1188)/'Data Exhibit-2'!$B1188)</f>
        <v>4316.277421</v>
      </c>
      <c r="L1188" s="55">
        <f>MAX(0,'Data Exhibit-2'!$C1188-'Data Exhibit-2'!$B1188*'Data Exhibit-2'!$J1188)</f>
        <v>0</v>
      </c>
      <c r="M1188" s="54">
        <f>'Data Exhibit-2'!$L1188/'Data Exhibit-2'!$B1188</f>
        <v>0</v>
      </c>
      <c r="N1188" s="55">
        <f>IF(AND(('Data Exhibit-2'!$M1188&gt;0),('Data Exhibit-2'!$H1188&lt;30)),1,0)</f>
        <v>0</v>
      </c>
      <c r="O1188" s="55">
        <f>'Data Exhibit-2'!$N1188*'Data Exhibit-2'!$L1188</f>
        <v>0</v>
      </c>
    </row>
    <row r="1189" ht="12.0" customHeight="1">
      <c r="A1189" s="53">
        <v>16165.941275265339</v>
      </c>
      <c r="B1189" s="54">
        <v>8.108182339999999</v>
      </c>
      <c r="C1189" s="54">
        <v>2240.643151400492</v>
      </c>
      <c r="D1189" s="55">
        <v>826.0</v>
      </c>
      <c r="E1189" s="56">
        <v>1.2</v>
      </c>
      <c r="F1189" s="55">
        <v>0.77</v>
      </c>
      <c r="G1189" s="55">
        <v>1.6</v>
      </c>
      <c r="H1189" s="55">
        <v>5.0</v>
      </c>
      <c r="I1189" s="57"/>
      <c r="J1189" s="55">
        <f>('Data Exhibit-2'!$D1189+'Data Exhibit-2'!$D1189*'Data Exhibit-2'!$E1189)*'Data Exhibit-2'!$G1189</f>
        <v>2907.52</v>
      </c>
      <c r="K1189" s="55">
        <f>MAX(0,('Data Exhibit-2'!$B1189*J1189-'Data Exhibit-2'!$C1189)/'Data Exhibit-2'!$B1189)</f>
        <v>2631.176541</v>
      </c>
      <c r="L1189" s="55">
        <f>MAX(0,'Data Exhibit-2'!$C1189-'Data Exhibit-2'!$B1189*'Data Exhibit-2'!$J1189)</f>
        <v>0</v>
      </c>
      <c r="M1189" s="54">
        <f>'Data Exhibit-2'!$L1189/'Data Exhibit-2'!$B1189</f>
        <v>0</v>
      </c>
      <c r="N1189" s="55">
        <f>IF(AND(('Data Exhibit-2'!$M1189&gt;0),('Data Exhibit-2'!$H1189&lt;30)),1,0)</f>
        <v>0</v>
      </c>
      <c r="O1189" s="55">
        <f>'Data Exhibit-2'!$N1189*'Data Exhibit-2'!$L1189</f>
        <v>0</v>
      </c>
    </row>
    <row r="1190" ht="12.0" customHeight="1">
      <c r="A1190" s="53">
        <v>98586.72214748149</v>
      </c>
      <c r="B1190" s="54">
        <v>9.47542883</v>
      </c>
      <c r="C1190" s="54">
        <v>15805.408639326668</v>
      </c>
      <c r="D1190" s="55">
        <v>810.0</v>
      </c>
      <c r="E1190" s="56">
        <v>0.8</v>
      </c>
      <c r="F1190" s="55">
        <v>0.77</v>
      </c>
      <c r="G1190" s="55">
        <v>1.5</v>
      </c>
      <c r="H1190" s="55">
        <v>33.0</v>
      </c>
      <c r="I1190" s="57"/>
      <c r="J1190" s="55">
        <f>('Data Exhibit-2'!$D1190+'Data Exhibit-2'!$D1190*'Data Exhibit-2'!$E1190)*'Data Exhibit-2'!$G1190</f>
        <v>2187</v>
      </c>
      <c r="K1190" s="55">
        <f>MAX(0,('Data Exhibit-2'!$B1190*J1190-'Data Exhibit-2'!$C1190)/'Data Exhibit-2'!$B1190)</f>
        <v>518.9584873</v>
      </c>
      <c r="L1190" s="55">
        <f>MAX(0,'Data Exhibit-2'!$C1190-'Data Exhibit-2'!$B1190*'Data Exhibit-2'!$J1190)</f>
        <v>0</v>
      </c>
      <c r="M1190" s="54">
        <f>'Data Exhibit-2'!$L1190/'Data Exhibit-2'!$B1190</f>
        <v>0</v>
      </c>
      <c r="N1190" s="55">
        <f>IF(AND(('Data Exhibit-2'!$M1190&gt;0),('Data Exhibit-2'!$H1190&lt;30)),1,0)</f>
        <v>0</v>
      </c>
      <c r="O1190" s="55">
        <f>'Data Exhibit-2'!$N1190*'Data Exhibit-2'!$L1190</f>
        <v>0</v>
      </c>
    </row>
    <row r="1191" ht="12.0" customHeight="1">
      <c r="A1191" s="53">
        <v>12808.259739988403</v>
      </c>
      <c r="B1191" s="54">
        <v>11.258259999999998</v>
      </c>
      <c r="C1191" s="54">
        <v>10817.706488956712</v>
      </c>
      <c r="D1191" s="55">
        <v>1278.0</v>
      </c>
      <c r="E1191" s="56">
        <v>0.2</v>
      </c>
      <c r="F1191" s="55">
        <v>0.77</v>
      </c>
      <c r="G1191" s="55">
        <v>0.59</v>
      </c>
      <c r="H1191" s="55">
        <v>27.0</v>
      </c>
      <c r="I1191" s="57"/>
      <c r="J1191" s="55">
        <f>('Data Exhibit-2'!$D1191+'Data Exhibit-2'!$D1191*'Data Exhibit-2'!$E1191)*'Data Exhibit-2'!$G1191</f>
        <v>904.824</v>
      </c>
      <c r="K1191" s="55">
        <f>MAX(0,('Data Exhibit-2'!$B1191*J1191-'Data Exhibit-2'!$C1191)/'Data Exhibit-2'!$B1191)</f>
        <v>0</v>
      </c>
      <c r="L1191" s="55">
        <f>MAX(0,'Data Exhibit-2'!$C1191-'Data Exhibit-2'!$B1191*'Data Exhibit-2'!$J1191)</f>
        <v>630.9626427</v>
      </c>
      <c r="M1191" s="54">
        <f>'Data Exhibit-2'!$L1191/'Data Exhibit-2'!$B1191</f>
        <v>56.04441918</v>
      </c>
      <c r="N1191" s="55">
        <f>IF(AND(('Data Exhibit-2'!$M1191&gt;0),('Data Exhibit-2'!$H1191&lt;30)),1,0)</f>
        <v>1</v>
      </c>
      <c r="O1191" s="55">
        <f>'Data Exhibit-2'!$N1191*'Data Exhibit-2'!$L1191</f>
        <v>630.9626427</v>
      </c>
    </row>
    <row r="1192" ht="12.0" customHeight="1">
      <c r="A1192" s="53">
        <v>13857.983083274672</v>
      </c>
      <c r="B1192" s="54">
        <v>59.546899659999994</v>
      </c>
      <c r="C1192" s="54">
        <v>12972.81430182432</v>
      </c>
      <c r="D1192" s="55">
        <v>74.0</v>
      </c>
      <c r="E1192" s="56">
        <v>0.6</v>
      </c>
      <c r="F1192" s="55">
        <v>0.77</v>
      </c>
      <c r="G1192" s="55">
        <v>1.36</v>
      </c>
      <c r="H1192" s="55">
        <v>55.0</v>
      </c>
      <c r="I1192" s="57"/>
      <c r="J1192" s="55">
        <f>('Data Exhibit-2'!$D1192+'Data Exhibit-2'!$D1192*'Data Exhibit-2'!$E1192)*'Data Exhibit-2'!$G1192</f>
        <v>161.024</v>
      </c>
      <c r="K1192" s="55">
        <f>MAX(0,('Data Exhibit-2'!$B1192*J1192-'Data Exhibit-2'!$C1192)/'Data Exhibit-2'!$B1192)</f>
        <v>0</v>
      </c>
      <c r="L1192" s="55">
        <f>MAX(0,'Data Exhibit-2'!$C1192-'Data Exhibit-2'!$B1192*'Data Exhibit-2'!$J1192)</f>
        <v>3384.334331</v>
      </c>
      <c r="M1192" s="54">
        <f>'Data Exhibit-2'!$L1192/'Data Exhibit-2'!$B1192</f>
        <v>56.83476974</v>
      </c>
      <c r="N1192" s="55">
        <f>IF(AND(('Data Exhibit-2'!$M1192&gt;0),('Data Exhibit-2'!$H1192&lt;30)),1,0)</f>
        <v>0</v>
      </c>
      <c r="O1192" s="55">
        <f>'Data Exhibit-2'!$N1192*'Data Exhibit-2'!$L1192</f>
        <v>0</v>
      </c>
    </row>
    <row r="1193" ht="12.0" customHeight="1">
      <c r="A1193" s="53">
        <v>81553.46788228535</v>
      </c>
      <c r="B1193" s="54">
        <v>14.564099999999998</v>
      </c>
      <c r="C1193" s="54">
        <v>6335.2042204929485</v>
      </c>
      <c r="D1193" s="55">
        <v>898.0</v>
      </c>
      <c r="E1193" s="56">
        <v>-0.7</v>
      </c>
      <c r="F1193" s="55">
        <v>0.77</v>
      </c>
      <c r="G1193" s="55">
        <v>0.68</v>
      </c>
      <c r="H1193" s="55">
        <v>16.0</v>
      </c>
      <c r="I1193" s="57"/>
      <c r="J1193" s="55">
        <f>('Data Exhibit-2'!$D1193+'Data Exhibit-2'!$D1193*'Data Exhibit-2'!$E1193)*'Data Exhibit-2'!$G1193</f>
        <v>183.192</v>
      </c>
      <c r="K1193" s="55">
        <f>MAX(0,('Data Exhibit-2'!$B1193*J1193-'Data Exhibit-2'!$C1193)/'Data Exhibit-2'!$B1193)</f>
        <v>0</v>
      </c>
      <c r="L1193" s="55">
        <f>MAX(0,'Data Exhibit-2'!$C1193-'Data Exhibit-2'!$B1193*'Data Exhibit-2'!$J1193)</f>
        <v>3667.177613</v>
      </c>
      <c r="M1193" s="54">
        <f>'Data Exhibit-2'!$L1193/'Data Exhibit-2'!$B1193</f>
        <v>251.7956903</v>
      </c>
      <c r="N1193" s="55">
        <f>IF(AND(('Data Exhibit-2'!$M1193&gt;0),('Data Exhibit-2'!$H1193&lt;30)),1,0)</f>
        <v>1</v>
      </c>
      <c r="O1193" s="55">
        <f>'Data Exhibit-2'!$N1193*'Data Exhibit-2'!$L1193</f>
        <v>3667.177613</v>
      </c>
    </row>
    <row r="1194" ht="12.0" customHeight="1">
      <c r="A1194" s="53">
        <v>36027.65258859551</v>
      </c>
      <c r="B1194" s="54">
        <v>16.86784822</v>
      </c>
      <c r="C1194" s="54">
        <v>1574.4786087647608</v>
      </c>
      <c r="D1194" s="55">
        <v>874.0</v>
      </c>
      <c r="E1194" s="56">
        <v>1.2</v>
      </c>
      <c r="F1194" s="55">
        <v>0.77</v>
      </c>
      <c r="G1194" s="55">
        <v>0.45</v>
      </c>
      <c r="H1194" s="55">
        <v>6.0</v>
      </c>
      <c r="I1194" s="57"/>
      <c r="J1194" s="55">
        <f>('Data Exhibit-2'!$D1194+'Data Exhibit-2'!$D1194*'Data Exhibit-2'!$E1194)*'Data Exhibit-2'!$G1194</f>
        <v>865.26</v>
      </c>
      <c r="K1194" s="55">
        <f>MAX(0,('Data Exhibit-2'!$B1194*J1194-'Data Exhibit-2'!$C1194)/'Data Exhibit-2'!$B1194)</f>
        <v>771.9180047</v>
      </c>
      <c r="L1194" s="55">
        <f>MAX(0,'Data Exhibit-2'!$C1194-'Data Exhibit-2'!$B1194*'Data Exhibit-2'!$J1194)</f>
        <v>0</v>
      </c>
      <c r="M1194" s="54">
        <f>'Data Exhibit-2'!$L1194/'Data Exhibit-2'!$B1194</f>
        <v>0</v>
      </c>
      <c r="N1194" s="55">
        <f>IF(AND(('Data Exhibit-2'!$M1194&gt;0),('Data Exhibit-2'!$H1194&lt;30)),1,0)</f>
        <v>0</v>
      </c>
      <c r="O1194" s="55">
        <f>'Data Exhibit-2'!$N1194*'Data Exhibit-2'!$L1194</f>
        <v>0</v>
      </c>
    </row>
    <row r="1195" ht="12.0" customHeight="1">
      <c r="A1195" s="53">
        <v>11660.513269020756</v>
      </c>
      <c r="B1195" s="54">
        <v>17.46671309</v>
      </c>
      <c r="C1195" s="54">
        <v>21819.596704649728</v>
      </c>
      <c r="D1195" s="55">
        <v>802.0</v>
      </c>
      <c r="E1195" s="56">
        <v>0.2</v>
      </c>
      <c r="F1195" s="55">
        <v>0.77</v>
      </c>
      <c r="G1195" s="55">
        <v>0.7</v>
      </c>
      <c r="H1195" s="55">
        <v>51.0</v>
      </c>
      <c r="I1195" s="57"/>
      <c r="J1195" s="55">
        <f>('Data Exhibit-2'!$D1195+'Data Exhibit-2'!$D1195*'Data Exhibit-2'!$E1195)*'Data Exhibit-2'!$G1195</f>
        <v>673.68</v>
      </c>
      <c r="K1195" s="55">
        <f>MAX(0,('Data Exhibit-2'!$B1195*J1195-'Data Exhibit-2'!$C1195)/'Data Exhibit-2'!$B1195)</f>
        <v>0</v>
      </c>
      <c r="L1195" s="55">
        <f>MAX(0,'Data Exhibit-2'!$C1195-'Data Exhibit-2'!$B1195*'Data Exhibit-2'!$J1195)</f>
        <v>10052.62143</v>
      </c>
      <c r="M1195" s="54">
        <f>'Data Exhibit-2'!$L1195/'Data Exhibit-2'!$B1195</f>
        <v>575.5302316</v>
      </c>
      <c r="N1195" s="55">
        <f>IF(AND(('Data Exhibit-2'!$M1195&gt;0),('Data Exhibit-2'!$H1195&lt;30)),1,0)</f>
        <v>0</v>
      </c>
      <c r="O1195" s="55">
        <f>'Data Exhibit-2'!$N1195*'Data Exhibit-2'!$L1195</f>
        <v>0</v>
      </c>
    </row>
    <row r="1196" ht="12.0" customHeight="1">
      <c r="A1196" s="53">
        <v>98834.21823674004</v>
      </c>
      <c r="B1196" s="54">
        <v>12.565980729999998</v>
      </c>
      <c r="C1196" s="54">
        <v>6686.334011624182</v>
      </c>
      <c r="D1196" s="55">
        <v>664.0</v>
      </c>
      <c r="E1196" s="56">
        <v>0.2</v>
      </c>
      <c r="F1196" s="55">
        <v>0.77</v>
      </c>
      <c r="G1196" s="55">
        <v>2.52</v>
      </c>
      <c r="H1196" s="55">
        <v>8.0</v>
      </c>
      <c r="I1196" s="57"/>
      <c r="J1196" s="55">
        <f>('Data Exhibit-2'!$D1196+'Data Exhibit-2'!$D1196*'Data Exhibit-2'!$E1196)*'Data Exhibit-2'!$G1196</f>
        <v>2007.936</v>
      </c>
      <c r="K1196" s="55">
        <f>MAX(0,('Data Exhibit-2'!$B1196*J1196-'Data Exhibit-2'!$C1196)/'Data Exhibit-2'!$B1196)</f>
        <v>1475.837937</v>
      </c>
      <c r="L1196" s="55">
        <f>MAX(0,'Data Exhibit-2'!$C1196-'Data Exhibit-2'!$B1196*'Data Exhibit-2'!$J1196)</f>
        <v>0</v>
      </c>
      <c r="M1196" s="54">
        <f>'Data Exhibit-2'!$L1196/'Data Exhibit-2'!$B1196</f>
        <v>0</v>
      </c>
      <c r="N1196" s="55">
        <f>IF(AND(('Data Exhibit-2'!$M1196&gt;0),('Data Exhibit-2'!$H1196&lt;30)),1,0)</f>
        <v>0</v>
      </c>
      <c r="O1196" s="55">
        <f>'Data Exhibit-2'!$N1196*'Data Exhibit-2'!$L1196</f>
        <v>0</v>
      </c>
    </row>
    <row r="1197" ht="12.0" customHeight="1">
      <c r="A1197" s="53">
        <v>93176.3246534225</v>
      </c>
      <c r="B1197" s="54">
        <v>18.6147</v>
      </c>
      <c r="C1197" s="54">
        <v>10480.792608153977</v>
      </c>
      <c r="D1197" s="55">
        <v>1092.0</v>
      </c>
      <c r="E1197" s="56">
        <v>1.5</v>
      </c>
      <c r="F1197" s="55">
        <v>0.77</v>
      </c>
      <c r="G1197" s="55">
        <v>0.75</v>
      </c>
      <c r="H1197" s="55">
        <v>16.0</v>
      </c>
      <c r="I1197" s="57"/>
      <c r="J1197" s="55">
        <f>('Data Exhibit-2'!$D1197+'Data Exhibit-2'!$D1197*'Data Exhibit-2'!$E1197)*'Data Exhibit-2'!$G1197</f>
        <v>2047.5</v>
      </c>
      <c r="K1197" s="55">
        <f>MAX(0,('Data Exhibit-2'!$B1197*J1197-'Data Exhibit-2'!$C1197)/'Data Exhibit-2'!$B1197)</f>
        <v>1484.461508</v>
      </c>
      <c r="L1197" s="55">
        <f>MAX(0,'Data Exhibit-2'!$C1197-'Data Exhibit-2'!$B1197*'Data Exhibit-2'!$J1197)</f>
        <v>0</v>
      </c>
      <c r="M1197" s="54">
        <f>'Data Exhibit-2'!$L1197/'Data Exhibit-2'!$B1197</f>
        <v>0</v>
      </c>
      <c r="N1197" s="55">
        <f>IF(AND(('Data Exhibit-2'!$M1197&gt;0),('Data Exhibit-2'!$H1197&lt;30)),1,0)</f>
        <v>0</v>
      </c>
      <c r="O1197" s="55">
        <f>'Data Exhibit-2'!$N1197*'Data Exhibit-2'!$L1197</f>
        <v>0</v>
      </c>
    </row>
    <row r="1198" ht="12.0" customHeight="1">
      <c r="A1198" s="53">
        <v>50321.69367005153</v>
      </c>
      <c r="B1198" s="54">
        <v>20.037644819999997</v>
      </c>
      <c r="C1198" s="54">
        <v>8102.839929402646</v>
      </c>
      <c r="D1198" s="55">
        <v>300.0</v>
      </c>
      <c r="E1198" s="56">
        <v>1.2</v>
      </c>
      <c r="F1198" s="55">
        <v>0.77</v>
      </c>
      <c r="G1198" s="55">
        <v>1.28</v>
      </c>
      <c r="H1198" s="55">
        <v>26.0</v>
      </c>
      <c r="I1198" s="57"/>
      <c r="J1198" s="55">
        <f>('Data Exhibit-2'!$D1198+'Data Exhibit-2'!$D1198*'Data Exhibit-2'!$E1198)*'Data Exhibit-2'!$G1198</f>
        <v>844.8</v>
      </c>
      <c r="K1198" s="55">
        <f>MAX(0,('Data Exhibit-2'!$B1198*J1198-'Data Exhibit-2'!$C1198)/'Data Exhibit-2'!$B1198)</f>
        <v>440.4191458</v>
      </c>
      <c r="L1198" s="55">
        <f>MAX(0,'Data Exhibit-2'!$C1198-'Data Exhibit-2'!$B1198*'Data Exhibit-2'!$J1198)</f>
        <v>0</v>
      </c>
      <c r="M1198" s="54">
        <f>'Data Exhibit-2'!$L1198/'Data Exhibit-2'!$B1198</f>
        <v>0</v>
      </c>
      <c r="N1198" s="55">
        <f>IF(AND(('Data Exhibit-2'!$M1198&gt;0),('Data Exhibit-2'!$H1198&lt;30)),1,0)</f>
        <v>0</v>
      </c>
      <c r="O1198" s="55">
        <f>'Data Exhibit-2'!$N1198*'Data Exhibit-2'!$L1198</f>
        <v>0</v>
      </c>
    </row>
    <row r="1199" ht="12.0" customHeight="1">
      <c r="A1199" s="53">
        <v>38534.16200457929</v>
      </c>
      <c r="B1199" s="54">
        <v>7.041477469999999</v>
      </c>
      <c r="C1199" s="54">
        <v>5541.1055992577285</v>
      </c>
      <c r="D1199" s="55">
        <v>1140.0</v>
      </c>
      <c r="E1199" s="56">
        <v>0.5</v>
      </c>
      <c r="F1199" s="55">
        <v>0.77</v>
      </c>
      <c r="G1199" s="55">
        <v>0.67</v>
      </c>
      <c r="H1199" s="55">
        <v>21.0</v>
      </c>
      <c r="I1199" s="57"/>
      <c r="J1199" s="55">
        <f>('Data Exhibit-2'!$D1199+'Data Exhibit-2'!$D1199*'Data Exhibit-2'!$E1199)*'Data Exhibit-2'!$G1199</f>
        <v>1145.7</v>
      </c>
      <c r="K1199" s="55">
        <f>MAX(0,('Data Exhibit-2'!$B1199*J1199-'Data Exhibit-2'!$C1199)/'Data Exhibit-2'!$B1199)</f>
        <v>358.7762865</v>
      </c>
      <c r="L1199" s="55">
        <f>MAX(0,'Data Exhibit-2'!$C1199-'Data Exhibit-2'!$B1199*'Data Exhibit-2'!$J1199)</f>
        <v>0</v>
      </c>
      <c r="M1199" s="54">
        <f>'Data Exhibit-2'!$L1199/'Data Exhibit-2'!$B1199</f>
        <v>0</v>
      </c>
      <c r="N1199" s="55">
        <f>IF(AND(('Data Exhibit-2'!$M1199&gt;0),('Data Exhibit-2'!$H1199&lt;30)),1,0)</f>
        <v>0</v>
      </c>
      <c r="O1199" s="55">
        <f>'Data Exhibit-2'!$N1199*'Data Exhibit-2'!$L1199</f>
        <v>0</v>
      </c>
    </row>
    <row r="1200" ht="12.0" customHeight="1">
      <c r="A1200" s="53">
        <v>97523.24942515221</v>
      </c>
      <c r="B1200" s="54">
        <v>8.15290535</v>
      </c>
      <c r="C1200" s="54">
        <v>5661.371186546546</v>
      </c>
      <c r="D1200" s="55">
        <v>1100.0</v>
      </c>
      <c r="E1200" s="56">
        <v>1.2</v>
      </c>
      <c r="F1200" s="55">
        <v>0.77</v>
      </c>
      <c r="G1200" s="55">
        <v>0.29</v>
      </c>
      <c r="H1200" s="55">
        <v>33.0</v>
      </c>
      <c r="I1200" s="57"/>
      <c r="J1200" s="55">
        <f>('Data Exhibit-2'!$D1200+'Data Exhibit-2'!$D1200*'Data Exhibit-2'!$E1200)*'Data Exhibit-2'!$G1200</f>
        <v>701.8</v>
      </c>
      <c r="K1200" s="55">
        <f>MAX(0,('Data Exhibit-2'!$B1200*J1200-'Data Exhibit-2'!$C1200)/'Data Exhibit-2'!$B1200)</f>
        <v>7.400771319</v>
      </c>
      <c r="L1200" s="55">
        <f>MAX(0,'Data Exhibit-2'!$C1200-'Data Exhibit-2'!$B1200*'Data Exhibit-2'!$J1200)</f>
        <v>0</v>
      </c>
      <c r="M1200" s="54">
        <f>'Data Exhibit-2'!$L1200/'Data Exhibit-2'!$B1200</f>
        <v>0</v>
      </c>
      <c r="N1200" s="55">
        <f>IF(AND(('Data Exhibit-2'!$M1200&gt;0),('Data Exhibit-2'!$H1200&lt;30)),1,0)</f>
        <v>0</v>
      </c>
      <c r="O1200" s="55">
        <f>'Data Exhibit-2'!$N1200*'Data Exhibit-2'!$L1200</f>
        <v>0</v>
      </c>
    </row>
    <row r="1201" ht="12.0" customHeight="1">
      <c r="A1201" s="53">
        <v>49417.42547757312</v>
      </c>
      <c r="B1201" s="54">
        <v>15.79347</v>
      </c>
      <c r="C1201" s="54">
        <v>17631.084523049776</v>
      </c>
      <c r="D1201" s="55">
        <v>1384.0</v>
      </c>
      <c r="E1201" s="56">
        <v>-0.7</v>
      </c>
      <c r="F1201" s="55">
        <v>0.77</v>
      </c>
      <c r="G1201" s="55">
        <v>0.86</v>
      </c>
      <c r="H1201" s="55">
        <v>22.0</v>
      </c>
      <c r="I1201" s="57"/>
      <c r="J1201" s="55">
        <f>('Data Exhibit-2'!$D1201+'Data Exhibit-2'!$D1201*'Data Exhibit-2'!$E1201)*'Data Exhibit-2'!$G1201</f>
        <v>357.072</v>
      </c>
      <c r="K1201" s="55">
        <f>MAX(0,('Data Exhibit-2'!$B1201*J1201-'Data Exhibit-2'!$C1201)/'Data Exhibit-2'!$B1201)</f>
        <v>0</v>
      </c>
      <c r="L1201" s="55">
        <f>MAX(0,'Data Exhibit-2'!$C1201-'Data Exhibit-2'!$B1201*'Data Exhibit-2'!$J1201)</f>
        <v>11991.6786</v>
      </c>
      <c r="M1201" s="54">
        <f>'Data Exhibit-2'!$L1201/'Data Exhibit-2'!$B1201</f>
        <v>759.2808042</v>
      </c>
      <c r="N1201" s="55">
        <f>IF(AND(('Data Exhibit-2'!$M1201&gt;0),('Data Exhibit-2'!$H1201&lt;30)),1,0)</f>
        <v>1</v>
      </c>
      <c r="O1201" s="55">
        <f>'Data Exhibit-2'!$N1201*'Data Exhibit-2'!$L1201</f>
        <v>11991.6786</v>
      </c>
    </row>
    <row r="1202" ht="12.0" customHeight="1">
      <c r="A1202" s="53">
        <v>38055.384531464464</v>
      </c>
      <c r="B1202" s="54">
        <v>13.60503402</v>
      </c>
      <c r="C1202" s="54">
        <v>30232.621321913288</v>
      </c>
      <c r="D1202" s="55">
        <v>592.0</v>
      </c>
      <c r="E1202" s="56">
        <v>-0.1</v>
      </c>
      <c r="F1202" s="55">
        <v>0.77</v>
      </c>
      <c r="G1202" s="55">
        <v>1.01</v>
      </c>
      <c r="H1202" s="55">
        <v>88.0</v>
      </c>
      <c r="I1202" s="57"/>
      <c r="J1202" s="55">
        <f>('Data Exhibit-2'!$D1202+'Data Exhibit-2'!$D1202*'Data Exhibit-2'!$E1202)*'Data Exhibit-2'!$G1202</f>
        <v>538.128</v>
      </c>
      <c r="K1202" s="55">
        <f>MAX(0,('Data Exhibit-2'!$B1202*J1202-'Data Exhibit-2'!$C1202)/'Data Exhibit-2'!$B1202)</f>
        <v>0</v>
      </c>
      <c r="L1202" s="55">
        <f>MAX(0,'Data Exhibit-2'!$C1202-'Data Exhibit-2'!$B1202*'Data Exhibit-2'!$J1202)</f>
        <v>22911.37157</v>
      </c>
      <c r="M1202" s="54">
        <f>'Data Exhibit-2'!$L1202/'Data Exhibit-2'!$B1202</f>
        <v>1684.036331</v>
      </c>
      <c r="N1202" s="55">
        <f>IF(AND(('Data Exhibit-2'!$M1202&gt;0),('Data Exhibit-2'!$H1202&lt;30)),1,0)</f>
        <v>0</v>
      </c>
      <c r="O1202" s="55">
        <f>'Data Exhibit-2'!$N1202*'Data Exhibit-2'!$L1202</f>
        <v>0</v>
      </c>
    </row>
    <row r="1203" ht="12.0" customHeight="1">
      <c r="A1203" s="53">
        <v>25214.94662411453</v>
      </c>
      <c r="B1203" s="54">
        <v>8.894857449999998</v>
      </c>
      <c r="C1203" s="54">
        <v>1004.1753733732279</v>
      </c>
      <c r="D1203" s="55">
        <v>1206.0</v>
      </c>
      <c r="E1203" s="56">
        <v>-0.7</v>
      </c>
      <c r="F1203" s="55">
        <v>0.77</v>
      </c>
      <c r="G1203" s="55">
        <v>0.42</v>
      </c>
      <c r="H1203" s="55">
        <v>5.0</v>
      </c>
      <c r="I1203" s="57"/>
      <c r="J1203" s="55">
        <f>('Data Exhibit-2'!$D1203+'Data Exhibit-2'!$D1203*'Data Exhibit-2'!$E1203)*'Data Exhibit-2'!$G1203</f>
        <v>151.956</v>
      </c>
      <c r="K1203" s="55">
        <f>MAX(0,('Data Exhibit-2'!$B1203*J1203-'Data Exhibit-2'!$C1203)/'Data Exhibit-2'!$B1203)</f>
        <v>39.0620746</v>
      </c>
      <c r="L1203" s="55">
        <f>MAX(0,'Data Exhibit-2'!$C1203-'Data Exhibit-2'!$B1203*'Data Exhibit-2'!$J1203)</f>
        <v>0</v>
      </c>
      <c r="M1203" s="54">
        <f>'Data Exhibit-2'!$L1203/'Data Exhibit-2'!$B1203</f>
        <v>0</v>
      </c>
      <c r="N1203" s="55">
        <f>IF(AND(('Data Exhibit-2'!$M1203&gt;0),('Data Exhibit-2'!$H1203&lt;30)),1,0)</f>
        <v>0</v>
      </c>
      <c r="O1203" s="55">
        <f>'Data Exhibit-2'!$N1203*'Data Exhibit-2'!$L1203</f>
        <v>0</v>
      </c>
    </row>
    <row r="1204" ht="12.0" customHeight="1">
      <c r="A1204" s="53">
        <v>4640.630710412807</v>
      </c>
      <c r="B1204" s="54">
        <v>13.03846</v>
      </c>
      <c r="C1204" s="54">
        <v>13945.268370857384</v>
      </c>
      <c r="D1204" s="55">
        <v>1326.0</v>
      </c>
      <c r="E1204" s="56">
        <v>0.2</v>
      </c>
      <c r="F1204" s="55">
        <v>0.77</v>
      </c>
      <c r="G1204" s="55">
        <v>0.66</v>
      </c>
      <c r="H1204" s="55">
        <v>27.0</v>
      </c>
      <c r="I1204" s="57"/>
      <c r="J1204" s="55">
        <f>('Data Exhibit-2'!$D1204+'Data Exhibit-2'!$D1204*'Data Exhibit-2'!$E1204)*'Data Exhibit-2'!$G1204</f>
        <v>1050.192</v>
      </c>
      <c r="K1204" s="55">
        <f>MAX(0,('Data Exhibit-2'!$B1204*J1204-'Data Exhibit-2'!$C1204)/'Data Exhibit-2'!$B1204)</f>
        <v>0</v>
      </c>
      <c r="L1204" s="55">
        <f>MAX(0,'Data Exhibit-2'!$C1204-'Data Exhibit-2'!$B1204*'Data Exhibit-2'!$J1204)</f>
        <v>252.3819865</v>
      </c>
      <c r="M1204" s="54">
        <f>'Data Exhibit-2'!$L1204/'Data Exhibit-2'!$B1204</f>
        <v>19.35673281</v>
      </c>
      <c r="N1204" s="55">
        <f>IF(AND(('Data Exhibit-2'!$M1204&gt;0),('Data Exhibit-2'!$H1204&lt;30)),1,0)</f>
        <v>1</v>
      </c>
      <c r="O1204" s="55">
        <f>'Data Exhibit-2'!$N1204*'Data Exhibit-2'!$L1204</f>
        <v>252.3819865</v>
      </c>
    </row>
    <row r="1205" ht="12.0" customHeight="1">
      <c r="A1205" s="53">
        <v>62360.084404957925</v>
      </c>
      <c r="B1205" s="54">
        <v>19.987782879999997</v>
      </c>
      <c r="C1205" s="54">
        <v>14047.644200048777</v>
      </c>
      <c r="D1205" s="55">
        <v>1884.0</v>
      </c>
      <c r="E1205" s="56">
        <v>1.2</v>
      </c>
      <c r="F1205" s="55">
        <v>0.77</v>
      </c>
      <c r="G1205" s="55">
        <v>0.8</v>
      </c>
      <c r="H1205" s="55">
        <v>11.0</v>
      </c>
      <c r="I1205" s="57"/>
      <c r="J1205" s="55">
        <f>('Data Exhibit-2'!$D1205+'Data Exhibit-2'!$D1205*'Data Exhibit-2'!$E1205)*'Data Exhibit-2'!$G1205</f>
        <v>3315.84</v>
      </c>
      <c r="K1205" s="55">
        <f>MAX(0,('Data Exhibit-2'!$B1205*J1205-'Data Exhibit-2'!$C1205)/'Data Exhibit-2'!$B1205)</f>
        <v>2613.028473</v>
      </c>
      <c r="L1205" s="55">
        <f>MAX(0,'Data Exhibit-2'!$C1205-'Data Exhibit-2'!$B1205*'Data Exhibit-2'!$J1205)</f>
        <v>0</v>
      </c>
      <c r="M1205" s="54">
        <f>'Data Exhibit-2'!$L1205/'Data Exhibit-2'!$B1205</f>
        <v>0</v>
      </c>
      <c r="N1205" s="55">
        <f>IF(AND(('Data Exhibit-2'!$M1205&gt;0),('Data Exhibit-2'!$H1205&lt;30)),1,0)</f>
        <v>0</v>
      </c>
      <c r="O1205" s="55">
        <f>'Data Exhibit-2'!$N1205*'Data Exhibit-2'!$L1205</f>
        <v>0</v>
      </c>
    </row>
    <row r="1206" ht="12.0" customHeight="1">
      <c r="A1206" s="53">
        <v>51528.00532655046</v>
      </c>
      <c r="B1206" s="54">
        <v>6.37261806</v>
      </c>
      <c r="C1206" s="54">
        <v>5467.0243933862575</v>
      </c>
      <c r="D1206" s="55">
        <v>1294.0</v>
      </c>
      <c r="E1206" s="56">
        <v>0.2</v>
      </c>
      <c r="F1206" s="55">
        <v>0.77</v>
      </c>
      <c r="G1206" s="55">
        <v>0.39</v>
      </c>
      <c r="H1206" s="55">
        <v>28.0</v>
      </c>
      <c r="I1206" s="57"/>
      <c r="J1206" s="55">
        <f>('Data Exhibit-2'!$D1206+'Data Exhibit-2'!$D1206*'Data Exhibit-2'!$E1206)*'Data Exhibit-2'!$G1206</f>
        <v>605.592</v>
      </c>
      <c r="K1206" s="55">
        <f>MAX(0,('Data Exhibit-2'!$B1206*J1206-'Data Exhibit-2'!$C1206)/'Data Exhibit-2'!$B1206)</f>
        <v>0</v>
      </c>
      <c r="L1206" s="55">
        <f>MAX(0,'Data Exhibit-2'!$C1206-'Data Exhibit-2'!$B1206*'Data Exhibit-2'!$J1206)</f>
        <v>1607.817877</v>
      </c>
      <c r="M1206" s="54">
        <f>'Data Exhibit-2'!$L1206/'Data Exhibit-2'!$B1206</f>
        <v>252.300995</v>
      </c>
      <c r="N1206" s="55">
        <f>IF(AND(('Data Exhibit-2'!$M1206&gt;0),('Data Exhibit-2'!$H1206&lt;30)),1,0)</f>
        <v>1</v>
      </c>
      <c r="O1206" s="55">
        <f>'Data Exhibit-2'!$N1206*'Data Exhibit-2'!$L1206</f>
        <v>1607.817877</v>
      </c>
    </row>
    <row r="1207" ht="12.0" customHeight="1">
      <c r="A1207" s="53">
        <v>64160.2050898107</v>
      </c>
      <c r="B1207" s="54">
        <v>15.931545579999998</v>
      </c>
      <c r="C1207" s="54">
        <v>16928.5125124716</v>
      </c>
      <c r="D1207" s="55">
        <v>826.0</v>
      </c>
      <c r="E1207" s="56">
        <v>-0.4</v>
      </c>
      <c r="F1207" s="55">
        <v>0.77</v>
      </c>
      <c r="G1207" s="55">
        <v>0.56</v>
      </c>
      <c r="H1207" s="55">
        <v>50.0</v>
      </c>
      <c r="I1207" s="57"/>
      <c r="J1207" s="55">
        <f>('Data Exhibit-2'!$D1207+'Data Exhibit-2'!$D1207*'Data Exhibit-2'!$E1207)*'Data Exhibit-2'!$G1207</f>
        <v>277.536</v>
      </c>
      <c r="K1207" s="55">
        <f>MAX(0,('Data Exhibit-2'!$B1207*J1207-'Data Exhibit-2'!$C1207)/'Data Exhibit-2'!$B1207)</f>
        <v>0</v>
      </c>
      <c r="L1207" s="55">
        <f>MAX(0,'Data Exhibit-2'!$C1207-'Data Exhibit-2'!$B1207*'Data Exhibit-2'!$J1207)</f>
        <v>12506.93508</v>
      </c>
      <c r="M1207" s="54">
        <f>'Data Exhibit-2'!$L1207/'Data Exhibit-2'!$B1207</f>
        <v>785.0421678</v>
      </c>
      <c r="N1207" s="55">
        <f>IF(AND(('Data Exhibit-2'!$M1207&gt;0),('Data Exhibit-2'!$H1207&lt;30)),1,0)</f>
        <v>0</v>
      </c>
      <c r="O1207" s="55">
        <f>'Data Exhibit-2'!$N1207*'Data Exhibit-2'!$L1207</f>
        <v>0</v>
      </c>
    </row>
    <row r="1208" ht="12.0" customHeight="1">
      <c r="A1208" s="53">
        <v>84042.99034704412</v>
      </c>
      <c r="B1208" s="54">
        <v>5.5154466</v>
      </c>
      <c r="C1208" s="54">
        <v>1133.0973732740936</v>
      </c>
      <c r="D1208" s="55">
        <v>406.0</v>
      </c>
      <c r="E1208" s="56">
        <v>0.4</v>
      </c>
      <c r="F1208" s="55">
        <v>0.77</v>
      </c>
      <c r="G1208" s="55">
        <v>0.53</v>
      </c>
      <c r="H1208" s="55">
        <v>21.0</v>
      </c>
      <c r="I1208" s="57"/>
      <c r="J1208" s="55">
        <f>('Data Exhibit-2'!$D1208+'Data Exhibit-2'!$D1208*'Data Exhibit-2'!$E1208)*'Data Exhibit-2'!$G1208</f>
        <v>301.252</v>
      </c>
      <c r="K1208" s="55">
        <f>MAX(0,('Data Exhibit-2'!$B1208*J1208-'Data Exhibit-2'!$C1208)/'Data Exhibit-2'!$B1208)</f>
        <v>95.81127045</v>
      </c>
      <c r="L1208" s="55">
        <f>MAX(0,'Data Exhibit-2'!$C1208-'Data Exhibit-2'!$B1208*'Data Exhibit-2'!$J1208)</f>
        <v>0</v>
      </c>
      <c r="M1208" s="54">
        <f>'Data Exhibit-2'!$L1208/'Data Exhibit-2'!$B1208</f>
        <v>0</v>
      </c>
      <c r="N1208" s="55">
        <f>IF(AND(('Data Exhibit-2'!$M1208&gt;0),('Data Exhibit-2'!$H1208&lt;30)),1,0)</f>
        <v>0</v>
      </c>
      <c r="O1208" s="55">
        <f>'Data Exhibit-2'!$N1208*'Data Exhibit-2'!$L1208</f>
        <v>0</v>
      </c>
    </row>
    <row r="1209" ht="12.0" customHeight="1">
      <c r="A1209" s="53">
        <v>30904.280715859844</v>
      </c>
      <c r="B1209" s="54">
        <v>28.757704259999997</v>
      </c>
      <c r="C1209" s="54">
        <v>21004.872932368788</v>
      </c>
      <c r="D1209" s="55">
        <v>1140.0</v>
      </c>
      <c r="E1209" s="56">
        <v>-0.7</v>
      </c>
      <c r="F1209" s="55">
        <v>0.77</v>
      </c>
      <c r="G1209" s="55">
        <v>0.41</v>
      </c>
      <c r="H1209" s="55">
        <v>33.0</v>
      </c>
      <c r="I1209" s="57"/>
      <c r="J1209" s="55">
        <f>('Data Exhibit-2'!$D1209+'Data Exhibit-2'!$D1209*'Data Exhibit-2'!$E1209)*'Data Exhibit-2'!$G1209</f>
        <v>140.22</v>
      </c>
      <c r="K1209" s="55">
        <f>MAX(0,('Data Exhibit-2'!$B1209*J1209-'Data Exhibit-2'!$C1209)/'Data Exhibit-2'!$B1209)</f>
        <v>0</v>
      </c>
      <c r="L1209" s="55">
        <f>MAX(0,'Data Exhibit-2'!$C1209-'Data Exhibit-2'!$B1209*'Data Exhibit-2'!$J1209)</f>
        <v>16972.46764</v>
      </c>
      <c r="M1209" s="54">
        <f>'Data Exhibit-2'!$L1209/'Data Exhibit-2'!$B1209</f>
        <v>590.1885452</v>
      </c>
      <c r="N1209" s="55">
        <f>IF(AND(('Data Exhibit-2'!$M1209&gt;0),('Data Exhibit-2'!$H1209&lt;30)),1,0)</f>
        <v>0</v>
      </c>
      <c r="O1209" s="55">
        <f>'Data Exhibit-2'!$N1209*'Data Exhibit-2'!$L1209</f>
        <v>0</v>
      </c>
    </row>
    <row r="1210" ht="12.0" customHeight="1">
      <c r="A1210" s="53">
        <v>85804.73814847576</v>
      </c>
      <c r="B1210" s="54">
        <v>10.92447895</v>
      </c>
      <c r="C1210" s="54">
        <v>18500.129923377674</v>
      </c>
      <c r="D1210" s="55">
        <v>810.0</v>
      </c>
      <c r="E1210" s="56">
        <v>-0.4</v>
      </c>
      <c r="F1210" s="55">
        <v>0.77</v>
      </c>
      <c r="G1210" s="55">
        <v>1.54</v>
      </c>
      <c r="H1210" s="55">
        <v>33.0</v>
      </c>
      <c r="I1210" s="57"/>
      <c r="J1210" s="55">
        <f>('Data Exhibit-2'!$D1210+'Data Exhibit-2'!$D1210*'Data Exhibit-2'!$E1210)*'Data Exhibit-2'!$G1210</f>
        <v>748.44</v>
      </c>
      <c r="K1210" s="55">
        <f>MAX(0,('Data Exhibit-2'!$B1210*J1210-'Data Exhibit-2'!$C1210)/'Data Exhibit-2'!$B1210)</f>
        <v>0</v>
      </c>
      <c r="L1210" s="55">
        <f>MAX(0,'Data Exhibit-2'!$C1210-'Data Exhibit-2'!$B1210*'Data Exhibit-2'!$J1210)</f>
        <v>10323.8129</v>
      </c>
      <c r="M1210" s="54">
        <f>'Data Exhibit-2'!$L1210/'Data Exhibit-2'!$B1210</f>
        <v>945.0165033</v>
      </c>
      <c r="N1210" s="55">
        <f>IF(AND(('Data Exhibit-2'!$M1210&gt;0),('Data Exhibit-2'!$H1210&lt;30)),1,0)</f>
        <v>0</v>
      </c>
      <c r="O1210" s="55">
        <f>'Data Exhibit-2'!$N1210*'Data Exhibit-2'!$L1210</f>
        <v>0</v>
      </c>
    </row>
    <row r="1211" ht="12.0" customHeight="1">
      <c r="A1211" s="53">
        <v>58083.65422262513</v>
      </c>
      <c r="B1211" s="54">
        <v>5.184881949999999</v>
      </c>
      <c r="C1211" s="54">
        <v>3767.5516679573816</v>
      </c>
      <c r="D1211" s="55">
        <v>728.0</v>
      </c>
      <c r="E1211" s="56">
        <v>0.5</v>
      </c>
      <c r="F1211" s="55">
        <v>0.77</v>
      </c>
      <c r="G1211" s="55">
        <v>0.69</v>
      </c>
      <c r="H1211" s="55">
        <v>28.0</v>
      </c>
      <c r="I1211" s="57"/>
      <c r="J1211" s="55">
        <f>('Data Exhibit-2'!$D1211+'Data Exhibit-2'!$D1211*'Data Exhibit-2'!$E1211)*'Data Exhibit-2'!$G1211</f>
        <v>753.48</v>
      </c>
      <c r="K1211" s="55">
        <f>MAX(0,('Data Exhibit-2'!$B1211*J1211-'Data Exhibit-2'!$C1211)/'Data Exhibit-2'!$B1211)</f>
        <v>26.83825496</v>
      </c>
      <c r="L1211" s="55">
        <f>MAX(0,'Data Exhibit-2'!$C1211-'Data Exhibit-2'!$B1211*'Data Exhibit-2'!$J1211)</f>
        <v>0</v>
      </c>
      <c r="M1211" s="54">
        <f>'Data Exhibit-2'!$L1211/'Data Exhibit-2'!$B1211</f>
        <v>0</v>
      </c>
      <c r="N1211" s="55">
        <f>IF(AND(('Data Exhibit-2'!$M1211&gt;0),('Data Exhibit-2'!$H1211&lt;30)),1,0)</f>
        <v>0</v>
      </c>
      <c r="O1211" s="55">
        <f>'Data Exhibit-2'!$N1211*'Data Exhibit-2'!$L1211</f>
        <v>0</v>
      </c>
    </row>
    <row r="1212" ht="12.0" customHeight="1">
      <c r="A1212" s="53">
        <v>27446.34606267955</v>
      </c>
      <c r="B1212" s="54">
        <v>5.230527309999999</v>
      </c>
      <c r="C1212" s="54">
        <v>8410.622321603318</v>
      </c>
      <c r="D1212" s="55">
        <v>954.0</v>
      </c>
      <c r="E1212" s="56">
        <v>-0.6</v>
      </c>
      <c r="F1212" s="55">
        <v>0.77</v>
      </c>
      <c r="G1212" s="55">
        <v>0.62</v>
      </c>
      <c r="H1212" s="55">
        <v>51.0</v>
      </c>
      <c r="I1212" s="57"/>
      <c r="J1212" s="55">
        <f>('Data Exhibit-2'!$D1212+'Data Exhibit-2'!$D1212*'Data Exhibit-2'!$E1212)*'Data Exhibit-2'!$G1212</f>
        <v>236.592</v>
      </c>
      <c r="K1212" s="55">
        <f>MAX(0,('Data Exhibit-2'!$B1212*J1212-'Data Exhibit-2'!$C1212)/'Data Exhibit-2'!$B1212)</f>
        <v>0</v>
      </c>
      <c r="L1212" s="55">
        <f>MAX(0,'Data Exhibit-2'!$C1212-'Data Exhibit-2'!$B1212*'Data Exhibit-2'!$J1212)</f>
        <v>7173.121404</v>
      </c>
      <c r="M1212" s="54">
        <f>'Data Exhibit-2'!$L1212/'Data Exhibit-2'!$B1212</f>
        <v>1371.39546</v>
      </c>
      <c r="N1212" s="55">
        <f>IF(AND(('Data Exhibit-2'!$M1212&gt;0),('Data Exhibit-2'!$H1212&lt;30)),1,0)</f>
        <v>0</v>
      </c>
      <c r="O1212" s="55">
        <f>'Data Exhibit-2'!$N1212*'Data Exhibit-2'!$L1212</f>
        <v>0</v>
      </c>
    </row>
    <row r="1213" ht="12.0" customHeight="1">
      <c r="A1213" s="53">
        <v>90388.28803063513</v>
      </c>
      <c r="B1213" s="54">
        <v>8.71864001</v>
      </c>
      <c r="C1213" s="54">
        <v>1063.5109249488291</v>
      </c>
      <c r="D1213" s="55">
        <v>1488.0</v>
      </c>
      <c r="E1213" s="56">
        <v>-0.7</v>
      </c>
      <c r="F1213" s="55">
        <v>0.77</v>
      </c>
      <c r="G1213" s="55">
        <v>0.33</v>
      </c>
      <c r="H1213" s="55">
        <v>5.0</v>
      </c>
      <c r="I1213" s="57"/>
      <c r="J1213" s="55">
        <f>('Data Exhibit-2'!$D1213+'Data Exhibit-2'!$D1213*'Data Exhibit-2'!$E1213)*'Data Exhibit-2'!$G1213</f>
        <v>147.312</v>
      </c>
      <c r="K1213" s="55">
        <f>MAX(0,('Data Exhibit-2'!$B1213*J1213-'Data Exhibit-2'!$C1213)/'Data Exhibit-2'!$B1213)</f>
        <v>25.3307135</v>
      </c>
      <c r="L1213" s="55">
        <f>MAX(0,'Data Exhibit-2'!$C1213-'Data Exhibit-2'!$B1213*'Data Exhibit-2'!$J1213)</f>
        <v>0</v>
      </c>
      <c r="M1213" s="54">
        <f>'Data Exhibit-2'!$L1213/'Data Exhibit-2'!$B1213</f>
        <v>0</v>
      </c>
      <c r="N1213" s="55">
        <f>IF(AND(('Data Exhibit-2'!$M1213&gt;0),('Data Exhibit-2'!$H1213&lt;30)),1,0)</f>
        <v>0</v>
      </c>
      <c r="O1213" s="55">
        <f>'Data Exhibit-2'!$N1213*'Data Exhibit-2'!$L1213</f>
        <v>0</v>
      </c>
    </row>
    <row r="1214" ht="12.0" customHeight="1">
      <c r="A1214" s="53">
        <v>41041.53084356105</v>
      </c>
      <c r="B1214" s="54">
        <v>7.805399129999999</v>
      </c>
      <c r="C1214" s="54">
        <v>5556.830569205491</v>
      </c>
      <c r="D1214" s="55">
        <v>1166.0</v>
      </c>
      <c r="E1214" s="56">
        <v>1.5</v>
      </c>
      <c r="F1214" s="55">
        <v>0.77</v>
      </c>
      <c r="G1214" s="55">
        <v>0.58</v>
      </c>
      <c r="H1214" s="55">
        <v>21.0</v>
      </c>
      <c r="I1214" s="57"/>
      <c r="J1214" s="55">
        <f>('Data Exhibit-2'!$D1214+'Data Exhibit-2'!$D1214*'Data Exhibit-2'!$E1214)*'Data Exhibit-2'!$G1214</f>
        <v>1690.7</v>
      </c>
      <c r="K1214" s="55">
        <f>MAX(0,('Data Exhibit-2'!$B1214*J1214-'Data Exhibit-2'!$C1214)/'Data Exhibit-2'!$B1214)</f>
        <v>978.7786137</v>
      </c>
      <c r="L1214" s="55">
        <f>MAX(0,'Data Exhibit-2'!$C1214-'Data Exhibit-2'!$B1214*'Data Exhibit-2'!$J1214)</f>
        <v>0</v>
      </c>
      <c r="M1214" s="54">
        <f>'Data Exhibit-2'!$L1214/'Data Exhibit-2'!$B1214</f>
        <v>0</v>
      </c>
      <c r="N1214" s="55">
        <f>IF(AND(('Data Exhibit-2'!$M1214&gt;0),('Data Exhibit-2'!$H1214&lt;30)),1,0)</f>
        <v>0</v>
      </c>
      <c r="O1214" s="55">
        <f>'Data Exhibit-2'!$N1214*'Data Exhibit-2'!$L1214</f>
        <v>0</v>
      </c>
    </row>
    <row r="1215" ht="12.0" customHeight="1">
      <c r="A1215" s="53">
        <v>70466.39833278267</v>
      </c>
      <c r="B1215" s="54">
        <v>85.18829287</v>
      </c>
      <c r="C1215" s="54">
        <v>68393.33471582939</v>
      </c>
      <c r="D1215" s="55">
        <v>972.0</v>
      </c>
      <c r="E1215" s="56">
        <v>0.8</v>
      </c>
      <c r="F1215" s="55">
        <v>0.77</v>
      </c>
      <c r="G1215" s="55">
        <v>0.62</v>
      </c>
      <c r="H1215" s="55">
        <v>32.0</v>
      </c>
      <c r="I1215" s="57"/>
      <c r="J1215" s="55">
        <f>('Data Exhibit-2'!$D1215+'Data Exhibit-2'!$D1215*'Data Exhibit-2'!$E1215)*'Data Exhibit-2'!$G1215</f>
        <v>1084.752</v>
      </c>
      <c r="K1215" s="55">
        <f>MAX(0,('Data Exhibit-2'!$B1215*J1215-'Data Exhibit-2'!$C1215)/'Data Exhibit-2'!$B1215)</f>
        <v>281.9030121</v>
      </c>
      <c r="L1215" s="55">
        <f>MAX(0,'Data Exhibit-2'!$C1215-'Data Exhibit-2'!$B1215*'Data Exhibit-2'!$J1215)</f>
        <v>0</v>
      </c>
      <c r="M1215" s="54">
        <f>'Data Exhibit-2'!$L1215/'Data Exhibit-2'!$B1215</f>
        <v>0</v>
      </c>
      <c r="N1215" s="55">
        <f>IF(AND(('Data Exhibit-2'!$M1215&gt;0),('Data Exhibit-2'!$H1215&lt;30)),1,0)</f>
        <v>0</v>
      </c>
      <c r="O1215" s="55">
        <f>'Data Exhibit-2'!$N1215*'Data Exhibit-2'!$L1215</f>
        <v>0</v>
      </c>
    </row>
    <row r="1216" ht="12.0" customHeight="1">
      <c r="A1216" s="53">
        <v>62012.31695700324</v>
      </c>
      <c r="B1216" s="54">
        <v>6.965999999999999</v>
      </c>
      <c r="C1216" s="54">
        <v>5865.216565326105</v>
      </c>
      <c r="D1216" s="55">
        <v>1772.0</v>
      </c>
      <c r="E1216" s="56">
        <v>0.8</v>
      </c>
      <c r="F1216" s="55">
        <v>0.77</v>
      </c>
      <c r="G1216" s="55">
        <v>0.58</v>
      </c>
      <c r="H1216" s="55">
        <v>16.0</v>
      </c>
      <c r="I1216" s="57"/>
      <c r="J1216" s="55">
        <f>('Data Exhibit-2'!$D1216+'Data Exhibit-2'!$D1216*'Data Exhibit-2'!$E1216)*'Data Exhibit-2'!$G1216</f>
        <v>1849.968</v>
      </c>
      <c r="K1216" s="55">
        <f>MAX(0,('Data Exhibit-2'!$B1216*J1216-'Data Exhibit-2'!$C1216)/'Data Exhibit-2'!$B1216)</f>
        <v>1007.990313</v>
      </c>
      <c r="L1216" s="55">
        <f>MAX(0,'Data Exhibit-2'!$C1216-'Data Exhibit-2'!$B1216*'Data Exhibit-2'!$J1216)</f>
        <v>0</v>
      </c>
      <c r="M1216" s="54">
        <f>'Data Exhibit-2'!$L1216/'Data Exhibit-2'!$B1216</f>
        <v>0</v>
      </c>
      <c r="N1216" s="55">
        <f>IF(AND(('Data Exhibit-2'!$M1216&gt;0),('Data Exhibit-2'!$H1216&lt;30)),1,0)</f>
        <v>0</v>
      </c>
      <c r="O1216" s="55">
        <f>'Data Exhibit-2'!$N1216*'Data Exhibit-2'!$L1216</f>
        <v>0</v>
      </c>
    </row>
    <row r="1217" ht="12.0" customHeight="1">
      <c r="A1217" s="53">
        <v>41888.40389690692</v>
      </c>
      <c r="B1217" s="54">
        <v>10.809143059999998</v>
      </c>
      <c r="C1217" s="54">
        <v>2255.741452901017</v>
      </c>
      <c r="D1217" s="55">
        <v>1730.0</v>
      </c>
      <c r="E1217" s="56">
        <v>-0.6</v>
      </c>
      <c r="F1217" s="55">
        <v>0.77</v>
      </c>
      <c r="G1217" s="55">
        <v>0.48</v>
      </c>
      <c r="H1217" s="55">
        <v>5.0</v>
      </c>
      <c r="I1217" s="57"/>
      <c r="J1217" s="55">
        <f>('Data Exhibit-2'!$D1217+'Data Exhibit-2'!$D1217*'Data Exhibit-2'!$E1217)*'Data Exhibit-2'!$G1217</f>
        <v>332.16</v>
      </c>
      <c r="K1217" s="55">
        <f>MAX(0,('Data Exhibit-2'!$B1217*J1217-'Data Exhibit-2'!$C1217)/'Data Exhibit-2'!$B1217)</f>
        <v>123.4717219</v>
      </c>
      <c r="L1217" s="55">
        <f>MAX(0,'Data Exhibit-2'!$C1217-'Data Exhibit-2'!$B1217*'Data Exhibit-2'!$J1217)</f>
        <v>0</v>
      </c>
      <c r="M1217" s="54">
        <f>'Data Exhibit-2'!$L1217/'Data Exhibit-2'!$B1217</f>
        <v>0</v>
      </c>
      <c r="N1217" s="55">
        <f>IF(AND(('Data Exhibit-2'!$M1217&gt;0),('Data Exhibit-2'!$H1217&lt;30)),1,0)</f>
        <v>0</v>
      </c>
      <c r="O1217" s="55">
        <f>'Data Exhibit-2'!$N1217*'Data Exhibit-2'!$L1217</f>
        <v>0</v>
      </c>
    </row>
    <row r="1218" ht="12.0" customHeight="1">
      <c r="A1218" s="53">
        <v>3243.390146810132</v>
      </c>
      <c r="B1218" s="54">
        <v>18.854857579999997</v>
      </c>
      <c r="C1218" s="54">
        <v>27187.196239260385</v>
      </c>
      <c r="D1218" s="55">
        <v>1376.0</v>
      </c>
      <c r="E1218" s="56">
        <v>0.2</v>
      </c>
      <c r="F1218" s="55">
        <v>0.77</v>
      </c>
      <c r="G1218" s="55">
        <v>0.41</v>
      </c>
      <c r="H1218" s="55">
        <v>52.0</v>
      </c>
      <c r="I1218" s="57"/>
      <c r="J1218" s="55">
        <f>('Data Exhibit-2'!$D1218+'Data Exhibit-2'!$D1218*'Data Exhibit-2'!$E1218)*'Data Exhibit-2'!$G1218</f>
        <v>676.992</v>
      </c>
      <c r="K1218" s="55">
        <f>MAX(0,('Data Exhibit-2'!$B1218*J1218-'Data Exhibit-2'!$C1218)/'Data Exhibit-2'!$B1218)</f>
        <v>0</v>
      </c>
      <c r="L1218" s="55">
        <f>MAX(0,'Data Exhibit-2'!$C1218-'Data Exhibit-2'!$B1218*'Data Exhibit-2'!$J1218)</f>
        <v>14422.6085</v>
      </c>
      <c r="M1218" s="54">
        <f>'Data Exhibit-2'!$L1218/'Data Exhibit-2'!$B1218</f>
        <v>764.9279999</v>
      </c>
      <c r="N1218" s="55">
        <f>IF(AND(('Data Exhibit-2'!$M1218&gt;0),('Data Exhibit-2'!$H1218&lt;30)),1,0)</f>
        <v>0</v>
      </c>
      <c r="O1218" s="55">
        <f>'Data Exhibit-2'!$N1218*'Data Exhibit-2'!$L1218</f>
        <v>0</v>
      </c>
    </row>
    <row r="1219" ht="12.0" customHeight="1">
      <c r="A1219" s="53">
        <v>43781.962179719136</v>
      </c>
      <c r="B1219" s="54">
        <v>6.3481974999999995</v>
      </c>
      <c r="C1219" s="54">
        <v>1605.5265223529468</v>
      </c>
      <c r="D1219" s="55">
        <v>1262.0</v>
      </c>
      <c r="E1219" s="56">
        <v>-0.1</v>
      </c>
      <c r="F1219" s="55">
        <v>0.77</v>
      </c>
      <c r="G1219" s="55">
        <v>0.59</v>
      </c>
      <c r="H1219" s="55">
        <v>8.0</v>
      </c>
      <c r="I1219" s="57"/>
      <c r="J1219" s="55">
        <f>('Data Exhibit-2'!$D1219+'Data Exhibit-2'!$D1219*'Data Exhibit-2'!$E1219)*'Data Exhibit-2'!$G1219</f>
        <v>670.122</v>
      </c>
      <c r="K1219" s="55">
        <f>MAX(0,('Data Exhibit-2'!$B1219*J1219-'Data Exhibit-2'!$C1219)/'Data Exhibit-2'!$B1219)</f>
        <v>417.2113868</v>
      </c>
      <c r="L1219" s="55">
        <f>MAX(0,'Data Exhibit-2'!$C1219-'Data Exhibit-2'!$B1219*'Data Exhibit-2'!$J1219)</f>
        <v>0</v>
      </c>
      <c r="M1219" s="54">
        <f>'Data Exhibit-2'!$L1219/'Data Exhibit-2'!$B1219</f>
        <v>0</v>
      </c>
      <c r="N1219" s="55">
        <f>IF(AND(('Data Exhibit-2'!$M1219&gt;0),('Data Exhibit-2'!$H1219&lt;30)),1,0)</f>
        <v>0</v>
      </c>
      <c r="O1219" s="55">
        <f>'Data Exhibit-2'!$N1219*'Data Exhibit-2'!$L1219</f>
        <v>0</v>
      </c>
    </row>
    <row r="1220" ht="12.0" customHeight="1">
      <c r="A1220" s="53">
        <v>8994.754482628998</v>
      </c>
      <c r="B1220" s="54">
        <v>10.112973059999998</v>
      </c>
      <c r="C1220" s="54">
        <v>17775.299159505208</v>
      </c>
      <c r="D1220" s="55">
        <v>1682.0</v>
      </c>
      <c r="E1220" s="56">
        <v>-0.6</v>
      </c>
      <c r="F1220" s="55">
        <v>0.77</v>
      </c>
      <c r="G1220" s="55">
        <v>0.34</v>
      </c>
      <c r="H1220" s="55">
        <v>53.0</v>
      </c>
      <c r="I1220" s="57"/>
      <c r="J1220" s="55">
        <f>('Data Exhibit-2'!$D1220+'Data Exhibit-2'!$D1220*'Data Exhibit-2'!$E1220)*'Data Exhibit-2'!$G1220</f>
        <v>228.752</v>
      </c>
      <c r="K1220" s="55">
        <f>MAX(0,('Data Exhibit-2'!$B1220*J1220-'Data Exhibit-2'!$C1220)/'Data Exhibit-2'!$B1220)</f>
        <v>0</v>
      </c>
      <c r="L1220" s="55">
        <f>MAX(0,'Data Exhibit-2'!$C1220-'Data Exhibit-2'!$B1220*'Data Exhibit-2'!$J1220)</f>
        <v>15461.93635</v>
      </c>
      <c r="M1220" s="54">
        <f>'Data Exhibit-2'!$L1220/'Data Exhibit-2'!$B1220</f>
        <v>1528.920947</v>
      </c>
      <c r="N1220" s="55">
        <f>IF(AND(('Data Exhibit-2'!$M1220&gt;0),('Data Exhibit-2'!$H1220&lt;30)),1,0)</f>
        <v>0</v>
      </c>
      <c r="O1220" s="55">
        <f>'Data Exhibit-2'!$N1220*'Data Exhibit-2'!$L1220</f>
        <v>0</v>
      </c>
    </row>
    <row r="1221" ht="12.0" customHeight="1">
      <c r="A1221" s="53">
        <v>43160.035546588246</v>
      </c>
      <c r="B1221" s="54">
        <v>6.296688229999999</v>
      </c>
      <c r="C1221" s="54">
        <v>1203.4171199708271</v>
      </c>
      <c r="D1221" s="55">
        <v>1408.0</v>
      </c>
      <c r="E1221" s="56">
        <v>1.2</v>
      </c>
      <c r="F1221" s="55">
        <v>0.77</v>
      </c>
      <c r="G1221" s="55">
        <v>0.24</v>
      </c>
      <c r="H1221" s="55">
        <v>6.0</v>
      </c>
      <c r="I1221" s="57"/>
      <c r="J1221" s="55">
        <f>('Data Exhibit-2'!$D1221+'Data Exhibit-2'!$D1221*'Data Exhibit-2'!$E1221)*'Data Exhibit-2'!$G1221</f>
        <v>743.424</v>
      </c>
      <c r="K1221" s="55">
        <f>MAX(0,('Data Exhibit-2'!$B1221*J1221-'Data Exhibit-2'!$C1221)/'Data Exhibit-2'!$B1221)</f>
        <v>552.3049425</v>
      </c>
      <c r="L1221" s="55">
        <f>MAX(0,'Data Exhibit-2'!$C1221-'Data Exhibit-2'!$B1221*'Data Exhibit-2'!$J1221)</f>
        <v>0</v>
      </c>
      <c r="M1221" s="54">
        <f>'Data Exhibit-2'!$L1221/'Data Exhibit-2'!$B1221</f>
        <v>0</v>
      </c>
      <c r="N1221" s="55">
        <f>IF(AND(('Data Exhibit-2'!$M1221&gt;0),('Data Exhibit-2'!$H1221&lt;30)),1,0)</f>
        <v>0</v>
      </c>
      <c r="O1221" s="55">
        <f>'Data Exhibit-2'!$N1221*'Data Exhibit-2'!$L1221</f>
        <v>0</v>
      </c>
    </row>
    <row r="1222" ht="12.0" customHeight="1">
      <c r="A1222" s="53">
        <v>23852.51995632247</v>
      </c>
      <c r="B1222" s="54">
        <v>16.0906</v>
      </c>
      <c r="C1222" s="54">
        <v>28600.690464564635</v>
      </c>
      <c r="D1222" s="55">
        <v>1156.0</v>
      </c>
      <c r="E1222" s="56">
        <v>0.8</v>
      </c>
      <c r="F1222" s="55">
        <v>0.77</v>
      </c>
      <c r="G1222" s="55">
        <v>1.46</v>
      </c>
      <c r="H1222" s="55">
        <v>26.0</v>
      </c>
      <c r="I1222" s="57"/>
      <c r="J1222" s="55">
        <f>('Data Exhibit-2'!$D1222+'Data Exhibit-2'!$D1222*'Data Exhibit-2'!$E1222)*'Data Exhibit-2'!$G1222</f>
        <v>3037.968</v>
      </c>
      <c r="K1222" s="55">
        <f>MAX(0,('Data Exhibit-2'!$B1222*J1222-'Data Exhibit-2'!$C1222)/'Data Exhibit-2'!$B1222)</f>
        <v>1260.489816</v>
      </c>
      <c r="L1222" s="55">
        <f>MAX(0,'Data Exhibit-2'!$C1222-'Data Exhibit-2'!$B1222*'Data Exhibit-2'!$J1222)</f>
        <v>0</v>
      </c>
      <c r="M1222" s="54">
        <f>'Data Exhibit-2'!$L1222/'Data Exhibit-2'!$B1222</f>
        <v>0</v>
      </c>
      <c r="N1222" s="55">
        <f>IF(AND(('Data Exhibit-2'!$M1222&gt;0),('Data Exhibit-2'!$H1222&lt;30)),1,0)</f>
        <v>0</v>
      </c>
      <c r="O1222" s="55">
        <f>'Data Exhibit-2'!$N1222*'Data Exhibit-2'!$L1222</f>
        <v>0</v>
      </c>
    </row>
    <row r="1223" ht="12.0" customHeight="1">
      <c r="A1223" s="53">
        <v>67475.82410144788</v>
      </c>
      <c r="B1223" s="54">
        <v>5.5154466</v>
      </c>
      <c r="C1223" s="54">
        <v>4657.4615588080715</v>
      </c>
      <c r="D1223" s="55">
        <v>1318.0</v>
      </c>
      <c r="E1223" s="56">
        <v>-0.4</v>
      </c>
      <c r="F1223" s="55">
        <v>0.77</v>
      </c>
      <c r="G1223" s="55">
        <v>0.56</v>
      </c>
      <c r="H1223" s="55">
        <v>21.0</v>
      </c>
      <c r="I1223" s="57"/>
      <c r="J1223" s="55">
        <f>('Data Exhibit-2'!$D1223+'Data Exhibit-2'!$D1223*'Data Exhibit-2'!$E1223)*'Data Exhibit-2'!$G1223</f>
        <v>442.848</v>
      </c>
      <c r="K1223" s="55">
        <f>MAX(0,('Data Exhibit-2'!$B1223*J1223-'Data Exhibit-2'!$C1223)/'Data Exhibit-2'!$B1223)</f>
        <v>0</v>
      </c>
      <c r="L1223" s="55">
        <f>MAX(0,'Data Exhibit-2'!$C1223-'Data Exhibit-2'!$B1223*'Data Exhibit-2'!$J1223)</f>
        <v>2214.957063</v>
      </c>
      <c r="M1223" s="54">
        <f>'Data Exhibit-2'!$L1223/'Data Exhibit-2'!$B1223</f>
        <v>401.5916069</v>
      </c>
      <c r="N1223" s="55">
        <f>IF(AND(('Data Exhibit-2'!$M1223&gt;0),('Data Exhibit-2'!$H1223&lt;30)),1,0)</f>
        <v>1</v>
      </c>
      <c r="O1223" s="55">
        <f>'Data Exhibit-2'!$N1223*'Data Exhibit-2'!$L1223</f>
        <v>2214.957063</v>
      </c>
    </row>
    <row r="1224" ht="12.0" customHeight="1">
      <c r="A1224" s="53">
        <v>53960.605651557125</v>
      </c>
      <c r="B1224" s="54">
        <v>6.724497809999999</v>
      </c>
      <c r="C1224" s="54">
        <v>7160.414912489691</v>
      </c>
      <c r="D1224" s="55">
        <v>1884.0</v>
      </c>
      <c r="E1224" s="56">
        <v>1.5</v>
      </c>
      <c r="F1224" s="55">
        <v>0.77</v>
      </c>
      <c r="G1224" s="55">
        <v>0.73</v>
      </c>
      <c r="H1224" s="55">
        <v>16.0</v>
      </c>
      <c r="I1224" s="57"/>
      <c r="J1224" s="55">
        <f>('Data Exhibit-2'!$D1224+'Data Exhibit-2'!$D1224*'Data Exhibit-2'!$E1224)*'Data Exhibit-2'!$G1224</f>
        <v>3438.3</v>
      </c>
      <c r="K1224" s="55">
        <f>MAX(0,('Data Exhibit-2'!$B1224*J1224-'Data Exhibit-2'!$C1224)/'Data Exhibit-2'!$B1224)</f>
        <v>2373.474772</v>
      </c>
      <c r="L1224" s="55">
        <f>MAX(0,'Data Exhibit-2'!$C1224-'Data Exhibit-2'!$B1224*'Data Exhibit-2'!$J1224)</f>
        <v>0</v>
      </c>
      <c r="M1224" s="54">
        <f>'Data Exhibit-2'!$L1224/'Data Exhibit-2'!$B1224</f>
        <v>0</v>
      </c>
      <c r="N1224" s="55">
        <f>IF(AND(('Data Exhibit-2'!$M1224&gt;0),('Data Exhibit-2'!$H1224&lt;30)),1,0)</f>
        <v>0</v>
      </c>
      <c r="O1224" s="55">
        <f>'Data Exhibit-2'!$N1224*'Data Exhibit-2'!$L1224</f>
        <v>0</v>
      </c>
    </row>
    <row r="1225" ht="12.0" customHeight="1">
      <c r="A1225" s="53">
        <v>82197.08444887729</v>
      </c>
      <c r="B1225" s="54">
        <v>9.73580501</v>
      </c>
      <c r="C1225" s="54">
        <v>9914.222455438254</v>
      </c>
      <c r="D1225" s="55">
        <v>850.0</v>
      </c>
      <c r="E1225" s="56">
        <v>1.2</v>
      </c>
      <c r="F1225" s="55">
        <v>0.77</v>
      </c>
      <c r="G1225" s="55">
        <v>1.07</v>
      </c>
      <c r="H1225" s="55">
        <v>26.0</v>
      </c>
      <c r="I1225" s="57"/>
      <c r="J1225" s="55">
        <f>('Data Exhibit-2'!$D1225+'Data Exhibit-2'!$D1225*'Data Exhibit-2'!$E1225)*'Data Exhibit-2'!$G1225</f>
        <v>2000.9</v>
      </c>
      <c r="K1225" s="55">
        <f>MAX(0,('Data Exhibit-2'!$B1225*J1225-'Data Exhibit-2'!$C1225)/'Data Exhibit-2'!$B1225)</f>
        <v>982.5740942</v>
      </c>
      <c r="L1225" s="55">
        <f>MAX(0,'Data Exhibit-2'!$C1225-'Data Exhibit-2'!$B1225*'Data Exhibit-2'!$J1225)</f>
        <v>0</v>
      </c>
      <c r="M1225" s="54">
        <f>'Data Exhibit-2'!$L1225/'Data Exhibit-2'!$B1225</f>
        <v>0</v>
      </c>
      <c r="N1225" s="55">
        <f>IF(AND(('Data Exhibit-2'!$M1225&gt;0),('Data Exhibit-2'!$H1225&lt;30)),1,0)</f>
        <v>0</v>
      </c>
      <c r="O1225" s="55">
        <f>'Data Exhibit-2'!$N1225*'Data Exhibit-2'!$L1225</f>
        <v>0</v>
      </c>
    </row>
    <row r="1226" ht="12.0" customHeight="1">
      <c r="A1226" s="53">
        <v>88372.460095171</v>
      </c>
      <c r="B1226" s="54">
        <v>11.603721139999998</v>
      </c>
      <c r="C1226" s="54">
        <v>12859.21162864226</v>
      </c>
      <c r="D1226" s="55">
        <v>1116.0</v>
      </c>
      <c r="E1226" s="56">
        <v>0.8</v>
      </c>
      <c r="F1226" s="55">
        <v>0.77</v>
      </c>
      <c r="G1226" s="55">
        <v>1.12</v>
      </c>
      <c r="H1226" s="55">
        <v>21.0</v>
      </c>
      <c r="I1226" s="57"/>
      <c r="J1226" s="55">
        <f>('Data Exhibit-2'!$D1226+'Data Exhibit-2'!$D1226*'Data Exhibit-2'!$E1226)*'Data Exhibit-2'!$G1226</f>
        <v>2249.856</v>
      </c>
      <c r="K1226" s="55">
        <f>MAX(0,('Data Exhibit-2'!$B1226*J1226-'Data Exhibit-2'!$C1226)/'Data Exhibit-2'!$B1226)</f>
        <v>1141.65877</v>
      </c>
      <c r="L1226" s="55">
        <f>MAX(0,'Data Exhibit-2'!$C1226-'Data Exhibit-2'!$B1226*'Data Exhibit-2'!$J1226)</f>
        <v>0</v>
      </c>
      <c r="M1226" s="54">
        <f>'Data Exhibit-2'!$L1226/'Data Exhibit-2'!$B1226</f>
        <v>0</v>
      </c>
      <c r="N1226" s="55">
        <f>IF(AND(('Data Exhibit-2'!$M1226&gt;0),('Data Exhibit-2'!$H1226&lt;30)),1,0)</f>
        <v>0</v>
      </c>
      <c r="O1226" s="55">
        <f>'Data Exhibit-2'!$N1226*'Data Exhibit-2'!$L1226</f>
        <v>0</v>
      </c>
    </row>
    <row r="1227" ht="12.0" customHeight="1">
      <c r="A1227" s="53">
        <v>58114.460967395644</v>
      </c>
      <c r="B1227" s="54">
        <v>7.363664859999999</v>
      </c>
      <c r="C1227" s="54">
        <v>7036.659496877719</v>
      </c>
      <c r="D1227" s="55">
        <v>2144.0</v>
      </c>
      <c r="E1227" s="56">
        <v>0.2</v>
      </c>
      <c r="F1227" s="55">
        <v>0.77</v>
      </c>
      <c r="G1227" s="55">
        <v>0.49</v>
      </c>
      <c r="H1227" s="55">
        <v>17.0</v>
      </c>
      <c r="I1227" s="57"/>
      <c r="J1227" s="55">
        <f>('Data Exhibit-2'!$D1227+'Data Exhibit-2'!$D1227*'Data Exhibit-2'!$E1227)*'Data Exhibit-2'!$G1227</f>
        <v>1260.672</v>
      </c>
      <c r="K1227" s="55">
        <f>MAX(0,('Data Exhibit-2'!$B1227*J1227-'Data Exhibit-2'!$C1227)/'Data Exhibit-2'!$B1227)</f>
        <v>305.0799639</v>
      </c>
      <c r="L1227" s="55">
        <f>MAX(0,'Data Exhibit-2'!$C1227-'Data Exhibit-2'!$B1227*'Data Exhibit-2'!$J1227)</f>
        <v>0</v>
      </c>
      <c r="M1227" s="54">
        <f>'Data Exhibit-2'!$L1227/'Data Exhibit-2'!$B1227</f>
        <v>0</v>
      </c>
      <c r="N1227" s="55">
        <f>IF(AND(('Data Exhibit-2'!$M1227&gt;0),('Data Exhibit-2'!$H1227&lt;30)),1,0)</f>
        <v>0</v>
      </c>
      <c r="O1227" s="55">
        <f>'Data Exhibit-2'!$N1227*'Data Exhibit-2'!$L1227</f>
        <v>0</v>
      </c>
    </row>
    <row r="1228" ht="12.0" customHeight="1">
      <c r="A1228" s="53">
        <v>54421.73051578351</v>
      </c>
      <c r="B1228" s="54">
        <v>9.79712</v>
      </c>
      <c r="C1228" s="54">
        <v>14619.687876863241</v>
      </c>
      <c r="D1228" s="55">
        <v>2144.0</v>
      </c>
      <c r="E1228" s="56">
        <v>-0.4</v>
      </c>
      <c r="F1228" s="55">
        <v>0.77</v>
      </c>
      <c r="G1228" s="55">
        <v>0.49</v>
      </c>
      <c r="H1228" s="55">
        <v>28.0</v>
      </c>
      <c r="I1228" s="57"/>
      <c r="J1228" s="55">
        <f>('Data Exhibit-2'!$D1228+'Data Exhibit-2'!$D1228*'Data Exhibit-2'!$E1228)*'Data Exhibit-2'!$G1228</f>
        <v>630.336</v>
      </c>
      <c r="K1228" s="55">
        <f>MAX(0,('Data Exhibit-2'!$B1228*J1228-'Data Exhibit-2'!$C1228)/'Data Exhibit-2'!$B1228)</f>
        <v>0</v>
      </c>
      <c r="L1228" s="55">
        <f>MAX(0,'Data Exhibit-2'!$C1228-'Data Exhibit-2'!$B1228*'Data Exhibit-2'!$J1228)</f>
        <v>8444.210445</v>
      </c>
      <c r="M1228" s="54">
        <f>'Data Exhibit-2'!$L1228/'Data Exhibit-2'!$B1228</f>
        <v>861.9074222</v>
      </c>
      <c r="N1228" s="55">
        <f>IF(AND(('Data Exhibit-2'!$M1228&gt;0),('Data Exhibit-2'!$H1228&lt;30)),1,0)</f>
        <v>1</v>
      </c>
      <c r="O1228" s="55">
        <f>'Data Exhibit-2'!$N1228*'Data Exhibit-2'!$L1228</f>
        <v>8444.210445</v>
      </c>
    </row>
    <row r="1229" ht="12.0" customHeight="1">
      <c r="A1229" s="53">
        <v>21539.092018413052</v>
      </c>
      <c r="B1229" s="54">
        <v>30.57325757</v>
      </c>
      <c r="C1229" s="54">
        <v>24582.038453648638</v>
      </c>
      <c r="D1229" s="55">
        <v>2144.0</v>
      </c>
      <c r="E1229" s="56">
        <v>0.2</v>
      </c>
      <c r="F1229" s="55">
        <v>0.77</v>
      </c>
      <c r="G1229" s="55">
        <v>0.49</v>
      </c>
      <c r="H1229" s="55">
        <v>17.0</v>
      </c>
      <c r="I1229" s="57"/>
      <c r="J1229" s="55">
        <f>('Data Exhibit-2'!$D1229+'Data Exhibit-2'!$D1229*'Data Exhibit-2'!$E1229)*'Data Exhibit-2'!$G1229</f>
        <v>1260.672</v>
      </c>
      <c r="K1229" s="55">
        <f>MAX(0,('Data Exhibit-2'!$B1229*J1229-'Data Exhibit-2'!$C1229)/'Data Exhibit-2'!$B1229)</f>
        <v>456.6347332</v>
      </c>
      <c r="L1229" s="55">
        <f>MAX(0,'Data Exhibit-2'!$C1229-'Data Exhibit-2'!$B1229*'Data Exhibit-2'!$J1229)</f>
        <v>0</v>
      </c>
      <c r="M1229" s="54">
        <f>'Data Exhibit-2'!$L1229/'Data Exhibit-2'!$B1229</f>
        <v>0</v>
      </c>
      <c r="N1229" s="55">
        <f>IF(AND(('Data Exhibit-2'!$M1229&gt;0),('Data Exhibit-2'!$H1229&lt;30)),1,0)</f>
        <v>0</v>
      </c>
      <c r="O1229" s="55">
        <f>'Data Exhibit-2'!$N1229*'Data Exhibit-2'!$L1229</f>
        <v>0</v>
      </c>
    </row>
    <row r="1230" ht="12.0" customHeight="1">
      <c r="A1230" s="53">
        <v>58828.961515590236</v>
      </c>
      <c r="B1230" s="54">
        <v>6.850723449999999</v>
      </c>
      <c r="C1230" s="54">
        <v>6648.899507569816</v>
      </c>
      <c r="D1230" s="55">
        <v>2144.0</v>
      </c>
      <c r="E1230" s="56">
        <v>-0.1</v>
      </c>
      <c r="F1230" s="55">
        <v>0.77</v>
      </c>
      <c r="G1230" s="55">
        <v>0.49</v>
      </c>
      <c r="H1230" s="55">
        <v>17.0</v>
      </c>
      <c r="I1230" s="57"/>
      <c r="J1230" s="55">
        <f>('Data Exhibit-2'!$D1230+'Data Exhibit-2'!$D1230*'Data Exhibit-2'!$E1230)*'Data Exhibit-2'!$G1230</f>
        <v>945.504</v>
      </c>
      <c r="K1230" s="55">
        <f>MAX(0,('Data Exhibit-2'!$B1230*J1230-'Data Exhibit-2'!$C1230)/'Data Exhibit-2'!$B1230)</f>
        <v>0</v>
      </c>
      <c r="L1230" s="55">
        <f>MAX(0,'Data Exhibit-2'!$C1230-'Data Exhibit-2'!$B1230*'Data Exhibit-2'!$J1230)</f>
        <v>171.5130827</v>
      </c>
      <c r="M1230" s="54">
        <f>'Data Exhibit-2'!$L1230/'Data Exhibit-2'!$B1230</f>
        <v>25.03576213</v>
      </c>
      <c r="N1230" s="55">
        <f>IF(AND(('Data Exhibit-2'!$M1230&gt;0),('Data Exhibit-2'!$H1230&lt;30)),1,0)</f>
        <v>1</v>
      </c>
      <c r="O1230" s="55">
        <f>'Data Exhibit-2'!$N1230*'Data Exhibit-2'!$L1230</f>
        <v>171.5130827</v>
      </c>
    </row>
    <row r="1231" ht="12.0" customHeight="1">
      <c r="A1231" s="53">
        <v>12583.736056099848</v>
      </c>
      <c r="B1231" s="54">
        <v>6.29783332</v>
      </c>
      <c r="C1231" s="54">
        <v>7371.869618532741</v>
      </c>
      <c r="D1231" s="55">
        <v>478.0</v>
      </c>
      <c r="E1231" s="56">
        <v>1.5</v>
      </c>
      <c r="F1231" s="55">
        <v>0.77</v>
      </c>
      <c r="G1231" s="55">
        <v>0.85</v>
      </c>
      <c r="H1231" s="55">
        <v>61.0</v>
      </c>
      <c r="I1231" s="57"/>
      <c r="J1231" s="55">
        <f>('Data Exhibit-2'!$D1231+'Data Exhibit-2'!$D1231*'Data Exhibit-2'!$E1231)*'Data Exhibit-2'!$G1231</f>
        <v>1015.75</v>
      </c>
      <c r="K1231" s="55">
        <f>MAX(0,('Data Exhibit-2'!$B1231*J1231-'Data Exhibit-2'!$C1231)/'Data Exhibit-2'!$B1231)</f>
        <v>0</v>
      </c>
      <c r="L1231" s="55">
        <f>MAX(0,'Data Exhibit-2'!$C1231-'Data Exhibit-2'!$B1231*'Data Exhibit-2'!$J1231)</f>
        <v>974.8454237</v>
      </c>
      <c r="M1231" s="54">
        <f>'Data Exhibit-2'!$L1231/'Data Exhibit-2'!$B1231</f>
        <v>154.790604</v>
      </c>
      <c r="N1231" s="55">
        <f>IF(AND(('Data Exhibit-2'!$M1231&gt;0),('Data Exhibit-2'!$H1231&lt;30)),1,0)</f>
        <v>0</v>
      </c>
      <c r="O1231" s="55">
        <f>'Data Exhibit-2'!$N1231*'Data Exhibit-2'!$L1231</f>
        <v>0</v>
      </c>
    </row>
    <row r="1232" ht="12.0" customHeight="1">
      <c r="A1232" s="53">
        <v>87697.9158570362</v>
      </c>
      <c r="B1232" s="54">
        <v>5.620099999999999</v>
      </c>
      <c r="C1232" s="54">
        <v>5203.159574903762</v>
      </c>
      <c r="D1232" s="55">
        <v>1554.0</v>
      </c>
      <c r="E1232" s="56">
        <v>1.5</v>
      </c>
      <c r="F1232" s="55">
        <v>0.77</v>
      </c>
      <c r="G1232" s="55">
        <v>0.75</v>
      </c>
      <c r="H1232" s="55">
        <v>16.0</v>
      </c>
      <c r="I1232" s="57"/>
      <c r="J1232" s="55">
        <f>('Data Exhibit-2'!$D1232+'Data Exhibit-2'!$D1232*'Data Exhibit-2'!$E1232)*'Data Exhibit-2'!$G1232</f>
        <v>2913.75</v>
      </c>
      <c r="K1232" s="55">
        <f>MAX(0,('Data Exhibit-2'!$B1232*J1232-'Data Exhibit-2'!$C1232)/'Data Exhibit-2'!$B1232)</f>
        <v>1987.937368</v>
      </c>
      <c r="L1232" s="55">
        <f>MAX(0,'Data Exhibit-2'!$C1232-'Data Exhibit-2'!$B1232*'Data Exhibit-2'!$J1232)</f>
        <v>0</v>
      </c>
      <c r="M1232" s="54">
        <f>'Data Exhibit-2'!$L1232/'Data Exhibit-2'!$B1232</f>
        <v>0</v>
      </c>
      <c r="N1232" s="55">
        <f>IF(AND(('Data Exhibit-2'!$M1232&gt;0),('Data Exhibit-2'!$H1232&lt;30)),1,0)</f>
        <v>0</v>
      </c>
      <c r="O1232" s="55">
        <f>'Data Exhibit-2'!$N1232*'Data Exhibit-2'!$L1232</f>
        <v>0</v>
      </c>
    </row>
    <row r="1233" ht="12.0" customHeight="1">
      <c r="A1233" s="53">
        <v>68144.59660494959</v>
      </c>
      <c r="B1233" s="54">
        <v>10.06410528</v>
      </c>
      <c r="C1233" s="54">
        <v>10832.091475393932</v>
      </c>
      <c r="D1233" s="55">
        <v>1884.0</v>
      </c>
      <c r="E1233" s="56">
        <v>0.5</v>
      </c>
      <c r="F1233" s="55">
        <v>0.77</v>
      </c>
      <c r="G1233" s="55">
        <v>0.56</v>
      </c>
      <c r="H1233" s="55">
        <v>21.0</v>
      </c>
      <c r="I1233" s="57"/>
      <c r="J1233" s="55">
        <f>('Data Exhibit-2'!$D1233+'Data Exhibit-2'!$D1233*'Data Exhibit-2'!$E1233)*'Data Exhibit-2'!$G1233</f>
        <v>1582.56</v>
      </c>
      <c r="K1233" s="55">
        <f>MAX(0,('Data Exhibit-2'!$B1233*J1233-'Data Exhibit-2'!$C1233)/'Data Exhibit-2'!$B1233)</f>
        <v>506.2505642</v>
      </c>
      <c r="L1233" s="55">
        <f>MAX(0,'Data Exhibit-2'!$C1233-'Data Exhibit-2'!$B1233*'Data Exhibit-2'!$J1233)</f>
        <v>0</v>
      </c>
      <c r="M1233" s="54">
        <f>'Data Exhibit-2'!$L1233/'Data Exhibit-2'!$B1233</f>
        <v>0</v>
      </c>
      <c r="N1233" s="55">
        <f>IF(AND(('Data Exhibit-2'!$M1233&gt;0),('Data Exhibit-2'!$H1233&lt;30)),1,0)</f>
        <v>0</v>
      </c>
      <c r="O1233" s="55">
        <f>'Data Exhibit-2'!$N1233*'Data Exhibit-2'!$L1233</f>
        <v>0</v>
      </c>
    </row>
    <row r="1234" ht="12.0" customHeight="1">
      <c r="A1234" s="53">
        <v>21040.679068246594</v>
      </c>
      <c r="B1234" s="54">
        <v>7.452327849999999</v>
      </c>
      <c r="C1234" s="54">
        <v>14684.307807540703</v>
      </c>
      <c r="D1234" s="55">
        <v>1610.0</v>
      </c>
      <c r="E1234" s="56">
        <v>-0.4</v>
      </c>
      <c r="F1234" s="55">
        <v>0.77</v>
      </c>
      <c r="G1234" s="55">
        <v>0.4</v>
      </c>
      <c r="H1234" s="55">
        <v>53.0</v>
      </c>
      <c r="I1234" s="57"/>
      <c r="J1234" s="55">
        <f>('Data Exhibit-2'!$D1234+'Data Exhibit-2'!$D1234*'Data Exhibit-2'!$E1234)*'Data Exhibit-2'!$G1234</f>
        <v>386.4</v>
      </c>
      <c r="K1234" s="55">
        <f>MAX(0,('Data Exhibit-2'!$B1234*J1234-'Data Exhibit-2'!$C1234)/'Data Exhibit-2'!$B1234)</f>
        <v>0</v>
      </c>
      <c r="L1234" s="55">
        <f>MAX(0,'Data Exhibit-2'!$C1234-'Data Exhibit-2'!$B1234*'Data Exhibit-2'!$J1234)</f>
        <v>11804.72833</v>
      </c>
      <c r="M1234" s="54">
        <f>'Data Exhibit-2'!$L1234/'Data Exhibit-2'!$B1234</f>
        <v>1584.03234</v>
      </c>
      <c r="N1234" s="55">
        <f>IF(AND(('Data Exhibit-2'!$M1234&gt;0),('Data Exhibit-2'!$H1234&lt;30)),1,0)</f>
        <v>0</v>
      </c>
      <c r="O1234" s="55">
        <f>'Data Exhibit-2'!$N1234*'Data Exhibit-2'!$L1234</f>
        <v>0</v>
      </c>
    </row>
    <row r="1235" ht="12.0" customHeight="1">
      <c r="A1235" s="53">
        <v>2797.320736054376</v>
      </c>
      <c r="B1235" s="54">
        <v>18.976240989999997</v>
      </c>
      <c r="C1235" s="54">
        <v>34813.57259250114</v>
      </c>
      <c r="D1235" s="55">
        <v>2330.0</v>
      </c>
      <c r="E1235" s="56">
        <v>-0.4</v>
      </c>
      <c r="F1235" s="55">
        <v>0.77</v>
      </c>
      <c r="G1235" s="55">
        <v>0.25</v>
      </c>
      <c r="H1235" s="55">
        <v>52.0</v>
      </c>
      <c r="I1235" s="57"/>
      <c r="J1235" s="55">
        <f>('Data Exhibit-2'!$D1235+'Data Exhibit-2'!$D1235*'Data Exhibit-2'!$E1235)*'Data Exhibit-2'!$G1235</f>
        <v>349.5</v>
      </c>
      <c r="K1235" s="55">
        <f>MAX(0,('Data Exhibit-2'!$B1235*J1235-'Data Exhibit-2'!$C1235)/'Data Exhibit-2'!$B1235)</f>
        <v>0</v>
      </c>
      <c r="L1235" s="55">
        <f>MAX(0,'Data Exhibit-2'!$C1235-'Data Exhibit-2'!$B1235*'Data Exhibit-2'!$J1235)</f>
        <v>28181.37637</v>
      </c>
      <c r="M1235" s="54">
        <f>'Data Exhibit-2'!$L1235/'Data Exhibit-2'!$B1235</f>
        <v>1485.087399</v>
      </c>
      <c r="N1235" s="55">
        <f>IF(AND(('Data Exhibit-2'!$M1235&gt;0),('Data Exhibit-2'!$H1235&lt;30)),1,0)</f>
        <v>0</v>
      </c>
      <c r="O1235" s="55">
        <f>'Data Exhibit-2'!$N1235*'Data Exhibit-2'!$L1235</f>
        <v>0</v>
      </c>
    </row>
    <row r="1236" ht="12.0" customHeight="1">
      <c r="A1236" s="53">
        <v>280.78806309025373</v>
      </c>
      <c r="B1236" s="54">
        <v>11.32921</v>
      </c>
      <c r="C1236" s="54">
        <v>12543.427769385718</v>
      </c>
      <c r="D1236" s="55">
        <v>1634.0</v>
      </c>
      <c r="E1236" s="56">
        <v>0.5</v>
      </c>
      <c r="F1236" s="55">
        <v>0.77</v>
      </c>
      <c r="G1236" s="55">
        <v>0.36</v>
      </c>
      <c r="H1236" s="55">
        <v>34.0</v>
      </c>
      <c r="I1236" s="57"/>
      <c r="J1236" s="55">
        <f>('Data Exhibit-2'!$D1236+'Data Exhibit-2'!$D1236*'Data Exhibit-2'!$E1236)*'Data Exhibit-2'!$G1236</f>
        <v>882.36</v>
      </c>
      <c r="K1236" s="55">
        <f>MAX(0,('Data Exhibit-2'!$B1236*J1236-'Data Exhibit-2'!$C1236)/'Data Exhibit-2'!$B1236)</f>
        <v>0</v>
      </c>
      <c r="L1236" s="55">
        <f>MAX(0,'Data Exhibit-2'!$C1236-'Data Exhibit-2'!$B1236*'Data Exhibit-2'!$J1236)</f>
        <v>2546.986034</v>
      </c>
      <c r="M1236" s="54">
        <f>'Data Exhibit-2'!$L1236/'Data Exhibit-2'!$B1236</f>
        <v>224.8158551</v>
      </c>
      <c r="N1236" s="55">
        <f>IF(AND(('Data Exhibit-2'!$M1236&gt;0),('Data Exhibit-2'!$H1236&lt;30)),1,0)</f>
        <v>0</v>
      </c>
      <c r="O1236" s="55">
        <f>'Data Exhibit-2'!$N1236*'Data Exhibit-2'!$L1236</f>
        <v>0</v>
      </c>
    </row>
    <row r="1237" ht="12.0" customHeight="1">
      <c r="A1237" s="53">
        <v>92208.60078350468</v>
      </c>
      <c r="B1237" s="54">
        <v>6.916949899999999</v>
      </c>
      <c r="C1237" s="54">
        <v>12426.784584299563</v>
      </c>
      <c r="D1237" s="55">
        <v>1730.0</v>
      </c>
      <c r="E1237" s="56">
        <v>0.2</v>
      </c>
      <c r="F1237" s="55">
        <v>0.77</v>
      </c>
      <c r="G1237" s="55">
        <v>0.86</v>
      </c>
      <c r="H1237" s="55">
        <v>26.0</v>
      </c>
      <c r="I1237" s="57"/>
      <c r="J1237" s="55">
        <f>('Data Exhibit-2'!$D1237+'Data Exhibit-2'!$D1237*'Data Exhibit-2'!$E1237)*'Data Exhibit-2'!$G1237</f>
        <v>1785.36</v>
      </c>
      <c r="K1237" s="55">
        <f>MAX(0,('Data Exhibit-2'!$B1237*J1237-'Data Exhibit-2'!$C1237)/'Data Exhibit-2'!$B1237)</f>
        <v>0</v>
      </c>
      <c r="L1237" s="55">
        <f>MAX(0,'Data Exhibit-2'!$C1237-'Data Exhibit-2'!$B1237*'Data Exhibit-2'!$J1237)</f>
        <v>77.53891084</v>
      </c>
      <c r="M1237" s="54">
        <f>'Data Exhibit-2'!$L1237/'Data Exhibit-2'!$B1237</f>
        <v>11.2099859</v>
      </c>
      <c r="N1237" s="55">
        <f>IF(AND(('Data Exhibit-2'!$M1237&gt;0),('Data Exhibit-2'!$H1237&lt;30)),1,0)</f>
        <v>1</v>
      </c>
      <c r="O1237" s="55">
        <f>'Data Exhibit-2'!$N1237*'Data Exhibit-2'!$L1237</f>
        <v>77.53891084</v>
      </c>
    </row>
    <row r="1238" ht="12.0" customHeight="1">
      <c r="A1238" s="53">
        <v>70689.3510397383</v>
      </c>
      <c r="B1238" s="54">
        <v>6.2613503999999995</v>
      </c>
      <c r="C1238" s="54">
        <v>15733.682084489068</v>
      </c>
      <c r="D1238" s="55">
        <v>1384.0</v>
      </c>
      <c r="E1238" s="56">
        <v>0.2</v>
      </c>
      <c r="F1238" s="55">
        <v>0.77</v>
      </c>
      <c r="G1238" s="55">
        <v>0.55</v>
      </c>
      <c r="H1238" s="55">
        <v>62.0</v>
      </c>
      <c r="I1238" s="57"/>
      <c r="J1238" s="55">
        <f>('Data Exhibit-2'!$D1238+'Data Exhibit-2'!$D1238*'Data Exhibit-2'!$E1238)*'Data Exhibit-2'!$G1238</f>
        <v>913.44</v>
      </c>
      <c r="K1238" s="55">
        <f>MAX(0,('Data Exhibit-2'!$B1238*J1238-'Data Exhibit-2'!$C1238)/'Data Exhibit-2'!$B1238)</f>
        <v>0</v>
      </c>
      <c r="L1238" s="55">
        <f>MAX(0,'Data Exhibit-2'!$C1238-'Data Exhibit-2'!$B1238*'Data Exhibit-2'!$J1238)</f>
        <v>10014.31418</v>
      </c>
      <c r="M1238" s="54">
        <f>'Data Exhibit-2'!$L1238/'Data Exhibit-2'!$B1238</f>
        <v>1599.385681</v>
      </c>
      <c r="N1238" s="55">
        <f>IF(AND(('Data Exhibit-2'!$M1238&gt;0),('Data Exhibit-2'!$H1238&lt;30)),1,0)</f>
        <v>0</v>
      </c>
      <c r="O1238" s="55">
        <f>'Data Exhibit-2'!$N1238*'Data Exhibit-2'!$L1238</f>
        <v>0</v>
      </c>
    </row>
    <row r="1239" ht="12.0" customHeight="1">
      <c r="A1239" s="53">
        <v>74085.86797231894</v>
      </c>
      <c r="B1239" s="54">
        <v>5.320730559999999</v>
      </c>
      <c r="C1239" s="54">
        <v>6844.057473460246</v>
      </c>
      <c r="D1239" s="55">
        <v>768.0</v>
      </c>
      <c r="E1239" s="56">
        <v>-0.2</v>
      </c>
      <c r="F1239" s="55">
        <v>0.77</v>
      </c>
      <c r="G1239" s="55">
        <v>0.99</v>
      </c>
      <c r="H1239" s="55">
        <v>36.0</v>
      </c>
      <c r="I1239" s="57"/>
      <c r="J1239" s="55">
        <f>('Data Exhibit-2'!$D1239+'Data Exhibit-2'!$D1239*'Data Exhibit-2'!$E1239)*'Data Exhibit-2'!$G1239</f>
        <v>608.256</v>
      </c>
      <c r="K1239" s="55">
        <f>MAX(0,('Data Exhibit-2'!$B1239*J1239-'Data Exhibit-2'!$C1239)/'Data Exhibit-2'!$B1239)</f>
        <v>0</v>
      </c>
      <c r="L1239" s="55">
        <f>MAX(0,'Data Exhibit-2'!$C1239-'Data Exhibit-2'!$B1239*'Data Exhibit-2'!$J1239)</f>
        <v>3607.691186</v>
      </c>
      <c r="M1239" s="54">
        <f>'Data Exhibit-2'!$L1239/'Data Exhibit-2'!$B1239</f>
        <v>678.0443297</v>
      </c>
      <c r="N1239" s="55">
        <f>IF(AND(('Data Exhibit-2'!$M1239&gt;0),('Data Exhibit-2'!$H1239&lt;30)),1,0)</f>
        <v>0</v>
      </c>
      <c r="O1239" s="55">
        <f>'Data Exhibit-2'!$N1239*'Data Exhibit-2'!$L1239</f>
        <v>0</v>
      </c>
    </row>
    <row r="1240" ht="12.0" customHeight="1">
      <c r="A1240" s="53">
        <v>86600.20452594219</v>
      </c>
      <c r="B1240" s="54">
        <v>12.724470559999999</v>
      </c>
      <c r="C1240" s="54">
        <v>17410.163147965635</v>
      </c>
      <c r="D1240" s="55">
        <v>2692.0</v>
      </c>
      <c r="E1240" s="56">
        <v>0.5</v>
      </c>
      <c r="F1240" s="55">
        <v>0.77</v>
      </c>
      <c r="G1240" s="55">
        <v>0.71</v>
      </c>
      <c r="H1240" s="55">
        <v>16.0</v>
      </c>
      <c r="I1240" s="57"/>
      <c r="J1240" s="55">
        <f>('Data Exhibit-2'!$D1240+'Data Exhibit-2'!$D1240*'Data Exhibit-2'!$E1240)*'Data Exhibit-2'!$G1240</f>
        <v>2866.98</v>
      </c>
      <c r="K1240" s="55">
        <f>MAX(0,('Data Exhibit-2'!$B1240*J1240-'Data Exhibit-2'!$C1240)/'Data Exhibit-2'!$B1240)</f>
        <v>1498.737363</v>
      </c>
      <c r="L1240" s="55">
        <f>MAX(0,'Data Exhibit-2'!$C1240-'Data Exhibit-2'!$B1240*'Data Exhibit-2'!$J1240)</f>
        <v>0</v>
      </c>
      <c r="M1240" s="54">
        <f>'Data Exhibit-2'!$L1240/'Data Exhibit-2'!$B1240</f>
        <v>0</v>
      </c>
      <c r="N1240" s="55">
        <f>IF(AND(('Data Exhibit-2'!$M1240&gt;0),('Data Exhibit-2'!$H1240&lt;30)),1,0)</f>
        <v>0</v>
      </c>
      <c r="O1240" s="55">
        <f>'Data Exhibit-2'!$N1240*'Data Exhibit-2'!$L1240</f>
        <v>0</v>
      </c>
    </row>
    <row r="1241" ht="12.0" customHeight="1">
      <c r="A1241" s="53">
        <v>67332.3006759961</v>
      </c>
      <c r="B1241" s="54">
        <v>90.52152439</v>
      </c>
      <c r="C1241" s="54">
        <v>99239.78428317643</v>
      </c>
      <c r="D1241" s="55">
        <v>2054.0</v>
      </c>
      <c r="E1241" s="56">
        <v>0.4</v>
      </c>
      <c r="F1241" s="55">
        <v>0.77</v>
      </c>
      <c r="G1241" s="55">
        <v>0.34</v>
      </c>
      <c r="H1241" s="55">
        <v>33.0</v>
      </c>
      <c r="I1241" s="57"/>
      <c r="J1241" s="55">
        <f>('Data Exhibit-2'!$D1241+'Data Exhibit-2'!$D1241*'Data Exhibit-2'!$E1241)*'Data Exhibit-2'!$G1241</f>
        <v>977.704</v>
      </c>
      <c r="K1241" s="55">
        <f>MAX(0,('Data Exhibit-2'!$B1241*J1241-'Data Exhibit-2'!$C1241)/'Data Exhibit-2'!$B1241)</f>
        <v>0</v>
      </c>
      <c r="L1241" s="55">
        <f>MAX(0,'Data Exhibit-2'!$C1241-'Data Exhibit-2'!$B1241*'Data Exhibit-2'!$J1241)</f>
        <v>10736.5278</v>
      </c>
      <c r="M1241" s="54">
        <f>'Data Exhibit-2'!$L1241/'Data Exhibit-2'!$B1241</f>
        <v>118.6074569</v>
      </c>
      <c r="N1241" s="55">
        <f>IF(AND(('Data Exhibit-2'!$M1241&gt;0),('Data Exhibit-2'!$H1241&lt;30)),1,0)</f>
        <v>0</v>
      </c>
      <c r="O1241" s="55">
        <f>'Data Exhibit-2'!$N1241*'Data Exhibit-2'!$L1241</f>
        <v>0</v>
      </c>
    </row>
    <row r="1242" ht="12.0" customHeight="1">
      <c r="A1242" s="53">
        <v>67486.73280964143</v>
      </c>
      <c r="B1242" s="54">
        <v>10.438955629999999</v>
      </c>
      <c r="C1242" s="54">
        <v>29003.969631881082</v>
      </c>
      <c r="D1242" s="55">
        <v>1796.0</v>
      </c>
      <c r="E1242" s="56">
        <v>0.4</v>
      </c>
      <c r="F1242" s="55">
        <v>0.77</v>
      </c>
      <c r="G1242" s="55">
        <v>0.5</v>
      </c>
      <c r="H1242" s="55">
        <v>62.0</v>
      </c>
      <c r="I1242" s="57"/>
      <c r="J1242" s="55">
        <f>('Data Exhibit-2'!$D1242+'Data Exhibit-2'!$D1242*'Data Exhibit-2'!$E1242)*'Data Exhibit-2'!$G1242</f>
        <v>1257.2</v>
      </c>
      <c r="K1242" s="55">
        <f>MAX(0,('Data Exhibit-2'!$B1242*J1242-'Data Exhibit-2'!$C1242)/'Data Exhibit-2'!$B1242)</f>
        <v>0</v>
      </c>
      <c r="L1242" s="55">
        <f>MAX(0,'Data Exhibit-2'!$C1242-'Data Exhibit-2'!$B1242*'Data Exhibit-2'!$J1242)</f>
        <v>15880.11461</v>
      </c>
      <c r="M1242" s="54">
        <f>'Data Exhibit-2'!$L1242/'Data Exhibit-2'!$B1242</f>
        <v>1521.235953</v>
      </c>
      <c r="N1242" s="55">
        <f>IF(AND(('Data Exhibit-2'!$M1242&gt;0),('Data Exhibit-2'!$H1242&lt;30)),1,0)</f>
        <v>0</v>
      </c>
      <c r="O1242" s="55">
        <f>'Data Exhibit-2'!$N1242*'Data Exhibit-2'!$L1242</f>
        <v>0</v>
      </c>
    </row>
    <row r="1243" ht="12.0" customHeight="1">
      <c r="A1243" s="53">
        <v>49472.71624767847</v>
      </c>
      <c r="B1243" s="54">
        <v>8.332037759999999</v>
      </c>
      <c r="C1243" s="54">
        <v>8939.95747632477</v>
      </c>
      <c r="D1243" s="55">
        <v>566.0</v>
      </c>
      <c r="E1243" s="56">
        <v>0.3</v>
      </c>
      <c r="F1243" s="55">
        <v>0.77</v>
      </c>
      <c r="G1243" s="55">
        <v>2.11</v>
      </c>
      <c r="H1243" s="55">
        <v>22.0</v>
      </c>
      <c r="I1243" s="57"/>
      <c r="J1243" s="55">
        <f>('Data Exhibit-2'!$D1243+'Data Exhibit-2'!$D1243*'Data Exhibit-2'!$E1243)*'Data Exhibit-2'!$G1243</f>
        <v>1552.538</v>
      </c>
      <c r="K1243" s="55">
        <f>MAX(0,('Data Exhibit-2'!$B1243*J1243-'Data Exhibit-2'!$C1243)/'Data Exhibit-2'!$B1243)</f>
        <v>479.5762908</v>
      </c>
      <c r="L1243" s="55">
        <f>MAX(0,'Data Exhibit-2'!$C1243-'Data Exhibit-2'!$B1243*'Data Exhibit-2'!$J1243)</f>
        <v>0</v>
      </c>
      <c r="M1243" s="54">
        <f>'Data Exhibit-2'!$L1243/'Data Exhibit-2'!$B1243</f>
        <v>0</v>
      </c>
      <c r="N1243" s="55">
        <f>IF(AND(('Data Exhibit-2'!$M1243&gt;0),('Data Exhibit-2'!$H1243&lt;30)),1,0)</f>
        <v>0</v>
      </c>
      <c r="O1243" s="55">
        <f>'Data Exhibit-2'!$N1243*'Data Exhibit-2'!$L1243</f>
        <v>0</v>
      </c>
    </row>
    <row r="1244" ht="12.0" customHeight="1">
      <c r="A1244" s="53">
        <v>38742.027714567215</v>
      </c>
      <c r="B1244" s="54">
        <v>8.31222637</v>
      </c>
      <c r="C1244" s="54">
        <v>5510.755483599054</v>
      </c>
      <c r="D1244" s="55">
        <v>1400.0</v>
      </c>
      <c r="E1244" s="56">
        <v>-0.6</v>
      </c>
      <c r="F1244" s="55">
        <v>0.77</v>
      </c>
      <c r="G1244" s="55">
        <v>0.97</v>
      </c>
      <c r="H1244" s="55">
        <v>11.0</v>
      </c>
      <c r="I1244" s="57"/>
      <c r="J1244" s="55">
        <f>('Data Exhibit-2'!$D1244+'Data Exhibit-2'!$D1244*'Data Exhibit-2'!$E1244)*'Data Exhibit-2'!$G1244</f>
        <v>543.2</v>
      </c>
      <c r="K1244" s="55">
        <f>MAX(0,('Data Exhibit-2'!$B1244*J1244-'Data Exhibit-2'!$C1244)/'Data Exhibit-2'!$B1244)</f>
        <v>0</v>
      </c>
      <c r="L1244" s="55">
        <f>MAX(0,'Data Exhibit-2'!$C1244-'Data Exhibit-2'!$B1244*'Data Exhibit-2'!$J1244)</f>
        <v>995.5541194</v>
      </c>
      <c r="M1244" s="54">
        <f>'Data Exhibit-2'!$L1244/'Data Exhibit-2'!$B1244</f>
        <v>119.7698517</v>
      </c>
      <c r="N1244" s="55">
        <f>IF(AND(('Data Exhibit-2'!$M1244&gt;0),('Data Exhibit-2'!$H1244&lt;30)),1,0)</f>
        <v>1</v>
      </c>
      <c r="O1244" s="55">
        <f>'Data Exhibit-2'!$N1244*'Data Exhibit-2'!$L1244</f>
        <v>995.5541194</v>
      </c>
    </row>
    <row r="1245" ht="12.0" customHeight="1">
      <c r="A1245" s="53">
        <v>71185.2270179913</v>
      </c>
      <c r="B1245" s="54">
        <v>21.03975552</v>
      </c>
      <c r="C1245" s="54">
        <v>46570.63235560608</v>
      </c>
      <c r="D1245" s="55">
        <v>2532.0</v>
      </c>
      <c r="E1245" s="56">
        <v>1.2</v>
      </c>
      <c r="F1245" s="55">
        <v>0.77</v>
      </c>
      <c r="G1245" s="55">
        <v>0.5</v>
      </c>
      <c r="H1245" s="55">
        <v>38.0</v>
      </c>
      <c r="I1245" s="57"/>
      <c r="J1245" s="55">
        <f>('Data Exhibit-2'!$D1245+'Data Exhibit-2'!$D1245*'Data Exhibit-2'!$E1245)*'Data Exhibit-2'!$G1245</f>
        <v>2785.2</v>
      </c>
      <c r="K1245" s="55">
        <f>MAX(0,('Data Exhibit-2'!$B1245*J1245-'Data Exhibit-2'!$C1245)/'Data Exhibit-2'!$B1245)</f>
        <v>571.7411834</v>
      </c>
      <c r="L1245" s="55">
        <f>MAX(0,'Data Exhibit-2'!$C1245-'Data Exhibit-2'!$B1245*'Data Exhibit-2'!$J1245)</f>
        <v>0</v>
      </c>
      <c r="M1245" s="54">
        <f>'Data Exhibit-2'!$L1245/'Data Exhibit-2'!$B1245</f>
        <v>0</v>
      </c>
      <c r="N1245" s="55">
        <f>IF(AND(('Data Exhibit-2'!$M1245&gt;0),('Data Exhibit-2'!$H1245&lt;30)),1,0)</f>
        <v>0</v>
      </c>
      <c r="O1245" s="55">
        <f>'Data Exhibit-2'!$N1245*'Data Exhibit-2'!$L1245</f>
        <v>0</v>
      </c>
    </row>
    <row r="1246" ht="12.0" customHeight="1">
      <c r="A1246" s="53">
        <v>83637.2318874979</v>
      </c>
      <c r="B1246" s="54">
        <v>6.02869933</v>
      </c>
      <c r="C1246" s="54">
        <v>17809.123401208075</v>
      </c>
      <c r="D1246" s="55">
        <v>2532.0</v>
      </c>
      <c r="E1246" s="56">
        <v>0.6</v>
      </c>
      <c r="F1246" s="55">
        <v>0.77</v>
      </c>
      <c r="G1246" s="55">
        <v>0.5</v>
      </c>
      <c r="H1246" s="55">
        <v>42.0</v>
      </c>
      <c r="I1246" s="57"/>
      <c r="J1246" s="55">
        <f>('Data Exhibit-2'!$D1246+'Data Exhibit-2'!$D1246*'Data Exhibit-2'!$E1246)*'Data Exhibit-2'!$G1246</f>
        <v>2025.6</v>
      </c>
      <c r="K1246" s="55">
        <f>MAX(0,('Data Exhibit-2'!$B1246*J1246-'Data Exhibit-2'!$C1246)/'Data Exhibit-2'!$B1246)</f>
        <v>0</v>
      </c>
      <c r="L1246" s="55">
        <f>MAX(0,'Data Exhibit-2'!$C1246-'Data Exhibit-2'!$B1246*'Data Exhibit-2'!$J1246)</f>
        <v>5597.390038</v>
      </c>
      <c r="M1246" s="54">
        <f>'Data Exhibit-2'!$L1246/'Data Exhibit-2'!$B1246</f>
        <v>928.4573225</v>
      </c>
      <c r="N1246" s="55">
        <f>IF(AND(('Data Exhibit-2'!$M1246&gt;0),('Data Exhibit-2'!$H1246&lt;30)),1,0)</f>
        <v>0</v>
      </c>
      <c r="O1246" s="55">
        <f>'Data Exhibit-2'!$N1246*'Data Exhibit-2'!$L1246</f>
        <v>0</v>
      </c>
    </row>
    <row r="1247" ht="12.0" customHeight="1">
      <c r="A1247" s="53">
        <v>8198.375067264296</v>
      </c>
      <c r="B1247" s="54">
        <v>5.36109165</v>
      </c>
      <c r="C1247" s="54">
        <v>14758.432291951605</v>
      </c>
      <c r="D1247" s="55">
        <v>2532.0</v>
      </c>
      <c r="E1247" s="56">
        <v>-0.1</v>
      </c>
      <c r="F1247" s="55">
        <v>0.77</v>
      </c>
      <c r="G1247" s="55">
        <v>0.5</v>
      </c>
      <c r="H1247" s="55">
        <v>38.0</v>
      </c>
      <c r="I1247" s="57"/>
      <c r="J1247" s="55">
        <f>('Data Exhibit-2'!$D1247+'Data Exhibit-2'!$D1247*'Data Exhibit-2'!$E1247)*'Data Exhibit-2'!$G1247</f>
        <v>1139.4</v>
      </c>
      <c r="K1247" s="55">
        <f>MAX(0,('Data Exhibit-2'!$B1247*J1247-'Data Exhibit-2'!$C1247)/'Data Exhibit-2'!$B1247)</f>
        <v>0</v>
      </c>
      <c r="L1247" s="55">
        <f>MAX(0,'Data Exhibit-2'!$C1247-'Data Exhibit-2'!$B1247*'Data Exhibit-2'!$J1247)</f>
        <v>8650.004466</v>
      </c>
      <c r="M1247" s="54">
        <f>'Data Exhibit-2'!$L1247/'Data Exhibit-2'!$B1247</f>
        <v>1613.478193</v>
      </c>
      <c r="N1247" s="55">
        <f>IF(AND(('Data Exhibit-2'!$M1247&gt;0),('Data Exhibit-2'!$H1247&lt;30)),1,0)</f>
        <v>0</v>
      </c>
      <c r="O1247" s="55">
        <f>'Data Exhibit-2'!$N1247*'Data Exhibit-2'!$L1247</f>
        <v>0</v>
      </c>
    </row>
    <row r="1248" ht="12.0" customHeight="1">
      <c r="A1248" s="53">
        <v>72167.8924080174</v>
      </c>
      <c r="B1248" s="54">
        <v>20.037644819999997</v>
      </c>
      <c r="C1248" s="54">
        <v>19655.699643757012</v>
      </c>
      <c r="D1248" s="55">
        <v>2418.0</v>
      </c>
      <c r="E1248" s="56">
        <v>0.4</v>
      </c>
      <c r="F1248" s="55">
        <v>0.77</v>
      </c>
      <c r="G1248" s="55">
        <v>0.27</v>
      </c>
      <c r="H1248" s="55">
        <v>26.0</v>
      </c>
      <c r="I1248" s="57"/>
      <c r="J1248" s="55">
        <f>('Data Exhibit-2'!$D1248+'Data Exhibit-2'!$D1248*'Data Exhibit-2'!$E1248)*'Data Exhibit-2'!$G1248</f>
        <v>914.004</v>
      </c>
      <c r="K1248" s="55">
        <f>MAX(0,('Data Exhibit-2'!$B1248*J1248-'Data Exhibit-2'!$C1248)/'Data Exhibit-2'!$B1248)</f>
        <v>0</v>
      </c>
      <c r="L1248" s="55">
        <f>MAX(0,'Data Exhibit-2'!$C1248-'Data Exhibit-2'!$B1248*'Data Exhibit-2'!$J1248)</f>
        <v>1341.212128</v>
      </c>
      <c r="M1248" s="54">
        <f>'Data Exhibit-2'!$L1248/'Data Exhibit-2'!$B1248</f>
        <v>66.9346193</v>
      </c>
      <c r="N1248" s="55">
        <f>IF(AND(('Data Exhibit-2'!$M1248&gt;0),('Data Exhibit-2'!$H1248&lt;30)),1,0)</f>
        <v>1</v>
      </c>
      <c r="O1248" s="55">
        <f>'Data Exhibit-2'!$N1248*'Data Exhibit-2'!$L1248</f>
        <v>1341.212128</v>
      </c>
    </row>
    <row r="1249" ht="12.0" customHeight="1">
      <c r="A1249" s="53">
        <v>85993.0033035244</v>
      </c>
      <c r="B1249" s="54">
        <v>13.54434253</v>
      </c>
      <c r="C1249" s="54">
        <v>65624.83173063489</v>
      </c>
      <c r="D1249" s="55">
        <v>2894.0</v>
      </c>
      <c r="E1249" s="56">
        <v>0.2</v>
      </c>
      <c r="F1249" s="55">
        <v>0.77</v>
      </c>
      <c r="G1249" s="55">
        <v>0.35</v>
      </c>
      <c r="H1249" s="55">
        <v>88.0</v>
      </c>
      <c r="I1249" s="57"/>
      <c r="J1249" s="55">
        <f>('Data Exhibit-2'!$D1249+'Data Exhibit-2'!$D1249*'Data Exhibit-2'!$E1249)*'Data Exhibit-2'!$G1249</f>
        <v>1215.48</v>
      </c>
      <c r="K1249" s="55">
        <f>MAX(0,('Data Exhibit-2'!$B1249*J1249-'Data Exhibit-2'!$C1249)/'Data Exhibit-2'!$B1249)</f>
        <v>0</v>
      </c>
      <c r="L1249" s="55">
        <f>MAX(0,'Data Exhibit-2'!$C1249-'Data Exhibit-2'!$B1249*'Data Exhibit-2'!$J1249)</f>
        <v>49161.95427</v>
      </c>
      <c r="M1249" s="54">
        <f>'Data Exhibit-2'!$L1249/'Data Exhibit-2'!$B1249</f>
        <v>3629.704001</v>
      </c>
      <c r="N1249" s="55">
        <f>IF(AND(('Data Exhibit-2'!$M1249&gt;0),('Data Exhibit-2'!$H1249&lt;30)),1,0)</f>
        <v>0</v>
      </c>
      <c r="O1249" s="55">
        <f>'Data Exhibit-2'!$N1249*'Data Exhibit-2'!$L1249</f>
        <v>0</v>
      </c>
    </row>
    <row r="1250" ht="12.0" customHeight="1">
      <c r="A1250" s="53">
        <v>18728.792692028917</v>
      </c>
      <c r="B1250" s="54">
        <v>13.335788659999999</v>
      </c>
      <c r="C1250" s="54">
        <v>29845.880374320084</v>
      </c>
      <c r="D1250" s="55">
        <v>1690.0</v>
      </c>
      <c r="E1250" s="56">
        <v>1.2</v>
      </c>
      <c r="F1250" s="55">
        <v>0.77</v>
      </c>
      <c r="G1250" s="55">
        <v>0.43</v>
      </c>
      <c r="H1250" s="55">
        <v>61.0</v>
      </c>
      <c r="I1250" s="57"/>
      <c r="J1250" s="55">
        <f>('Data Exhibit-2'!$D1250+'Data Exhibit-2'!$D1250*'Data Exhibit-2'!$E1250)*'Data Exhibit-2'!$G1250</f>
        <v>1598.74</v>
      </c>
      <c r="K1250" s="55">
        <f>MAX(0,('Data Exhibit-2'!$B1250*J1250-'Data Exhibit-2'!$C1250)/'Data Exhibit-2'!$B1250)</f>
        <v>0</v>
      </c>
      <c r="L1250" s="55">
        <f>MAX(0,'Data Exhibit-2'!$C1250-'Data Exhibit-2'!$B1250*'Data Exhibit-2'!$J1250)</f>
        <v>8525.421612</v>
      </c>
      <c r="M1250" s="54">
        <f>'Data Exhibit-2'!$L1250/'Data Exhibit-2'!$B1250</f>
        <v>639.2888962</v>
      </c>
      <c r="N1250" s="55">
        <f>IF(AND(('Data Exhibit-2'!$M1250&gt;0),('Data Exhibit-2'!$H1250&lt;30)),1,0)</f>
        <v>0</v>
      </c>
      <c r="O1250" s="55">
        <f>'Data Exhibit-2'!$N1250*'Data Exhibit-2'!$L1250</f>
        <v>0</v>
      </c>
    </row>
    <row r="1251" ht="12.0" customHeight="1">
      <c r="A1251" s="53">
        <v>82525.33970562012</v>
      </c>
      <c r="B1251" s="54">
        <v>7.922047379999999</v>
      </c>
      <c r="C1251" s="54">
        <v>2539.6001543574084</v>
      </c>
      <c r="D1251" s="55">
        <v>2482.0</v>
      </c>
      <c r="E1251" s="56">
        <v>0.8</v>
      </c>
      <c r="F1251" s="55">
        <v>0.77</v>
      </c>
      <c r="G1251" s="55">
        <v>0.49</v>
      </c>
      <c r="H1251" s="55">
        <v>5.0</v>
      </c>
      <c r="I1251" s="57"/>
      <c r="J1251" s="55">
        <f>('Data Exhibit-2'!$D1251+'Data Exhibit-2'!$D1251*'Data Exhibit-2'!$E1251)*'Data Exhibit-2'!$G1251</f>
        <v>2189.124</v>
      </c>
      <c r="K1251" s="55">
        <f>MAX(0,('Data Exhibit-2'!$B1251*J1251-'Data Exhibit-2'!$C1251)/'Data Exhibit-2'!$B1251)</f>
        <v>1868.550286</v>
      </c>
      <c r="L1251" s="55">
        <f>MAX(0,'Data Exhibit-2'!$C1251-'Data Exhibit-2'!$B1251*'Data Exhibit-2'!$J1251)</f>
        <v>0</v>
      </c>
      <c r="M1251" s="54">
        <f>'Data Exhibit-2'!$L1251/'Data Exhibit-2'!$B1251</f>
        <v>0</v>
      </c>
      <c r="N1251" s="55">
        <f>IF(AND(('Data Exhibit-2'!$M1251&gt;0),('Data Exhibit-2'!$H1251&lt;30)),1,0)</f>
        <v>0</v>
      </c>
      <c r="O1251" s="55">
        <f>'Data Exhibit-2'!$N1251*'Data Exhibit-2'!$L1251</f>
        <v>0</v>
      </c>
    </row>
    <row r="1252" ht="12.0" customHeight="1">
      <c r="A1252" s="53">
        <v>61623.30085896243</v>
      </c>
      <c r="B1252" s="54">
        <v>13.777295889999998</v>
      </c>
      <c r="C1252" s="54">
        <v>19871.119247090195</v>
      </c>
      <c r="D1252" s="55">
        <v>3064.0</v>
      </c>
      <c r="E1252" s="56">
        <v>-0.4</v>
      </c>
      <c r="F1252" s="55">
        <v>0.77</v>
      </c>
      <c r="G1252" s="55">
        <v>0.28</v>
      </c>
      <c r="H1252" s="55">
        <v>28.0</v>
      </c>
      <c r="I1252" s="57"/>
      <c r="J1252" s="55">
        <f>('Data Exhibit-2'!$D1252+'Data Exhibit-2'!$D1252*'Data Exhibit-2'!$E1252)*'Data Exhibit-2'!$G1252</f>
        <v>514.752</v>
      </c>
      <c r="K1252" s="55">
        <f>MAX(0,('Data Exhibit-2'!$B1252*J1252-'Data Exhibit-2'!$C1252)/'Data Exhibit-2'!$B1252)</f>
        <v>0</v>
      </c>
      <c r="L1252" s="55">
        <f>MAX(0,'Data Exhibit-2'!$C1252-'Data Exhibit-2'!$B1252*'Data Exhibit-2'!$J1252)</f>
        <v>12779.22863</v>
      </c>
      <c r="M1252" s="54">
        <f>'Data Exhibit-2'!$L1252/'Data Exhibit-2'!$B1252</f>
        <v>927.5571008</v>
      </c>
      <c r="N1252" s="55">
        <f>IF(AND(('Data Exhibit-2'!$M1252&gt;0),('Data Exhibit-2'!$H1252&lt;30)),1,0)</f>
        <v>1</v>
      </c>
      <c r="O1252" s="55">
        <f>'Data Exhibit-2'!$N1252*'Data Exhibit-2'!$L1252</f>
        <v>12779.22863</v>
      </c>
    </row>
    <row r="1253" ht="12.0" customHeight="1">
      <c r="A1253" s="53">
        <v>68005.84706078953</v>
      </c>
      <c r="B1253" s="54">
        <v>6.622611459999999</v>
      </c>
      <c r="C1253" s="54">
        <v>4771.888079052335</v>
      </c>
      <c r="D1253" s="55">
        <v>2264.0</v>
      </c>
      <c r="E1253" s="56">
        <v>0.8</v>
      </c>
      <c r="F1253" s="55">
        <v>0.77</v>
      </c>
      <c r="G1253" s="55">
        <v>0.55</v>
      </c>
      <c r="H1253" s="55">
        <v>11.0</v>
      </c>
      <c r="I1253" s="57"/>
      <c r="J1253" s="55">
        <f>('Data Exhibit-2'!$D1253+'Data Exhibit-2'!$D1253*'Data Exhibit-2'!$E1253)*'Data Exhibit-2'!$G1253</f>
        <v>2241.36</v>
      </c>
      <c r="K1253" s="55">
        <f>MAX(0,('Data Exhibit-2'!$B1253*J1253-'Data Exhibit-2'!$C1253)/'Data Exhibit-2'!$B1253)</f>
        <v>1520.815226</v>
      </c>
      <c r="L1253" s="55">
        <f>MAX(0,'Data Exhibit-2'!$C1253-'Data Exhibit-2'!$B1253*'Data Exhibit-2'!$J1253)</f>
        <v>0</v>
      </c>
      <c r="M1253" s="54">
        <f>'Data Exhibit-2'!$L1253/'Data Exhibit-2'!$B1253</f>
        <v>0</v>
      </c>
      <c r="N1253" s="55">
        <f>IF(AND(('Data Exhibit-2'!$M1253&gt;0),('Data Exhibit-2'!$H1253&lt;30)),1,0)</f>
        <v>0</v>
      </c>
      <c r="O1253" s="55">
        <f>'Data Exhibit-2'!$N1253*'Data Exhibit-2'!$L1253</f>
        <v>0</v>
      </c>
    </row>
    <row r="1254" ht="12.0" customHeight="1">
      <c r="A1254" s="53">
        <v>55870.75261140787</v>
      </c>
      <c r="B1254" s="54">
        <v>9.418825349999999</v>
      </c>
      <c r="C1254" s="54">
        <v>61222.89810032687</v>
      </c>
      <c r="D1254" s="55">
        <v>1820.0</v>
      </c>
      <c r="E1254" s="56">
        <v>0.2</v>
      </c>
      <c r="F1254" s="55">
        <v>0.77</v>
      </c>
      <c r="G1254" s="55">
        <v>1.28</v>
      </c>
      <c r="H1254" s="55">
        <v>66.0</v>
      </c>
      <c r="I1254" s="57"/>
      <c r="J1254" s="55">
        <f>('Data Exhibit-2'!$D1254+'Data Exhibit-2'!$D1254*'Data Exhibit-2'!$E1254)*'Data Exhibit-2'!$G1254</f>
        <v>2795.52</v>
      </c>
      <c r="K1254" s="55">
        <f>MAX(0,('Data Exhibit-2'!$B1254*J1254-'Data Exhibit-2'!$C1254)/'Data Exhibit-2'!$B1254)</f>
        <v>0</v>
      </c>
      <c r="L1254" s="55">
        <f>MAX(0,'Data Exhibit-2'!$C1254-'Data Exhibit-2'!$B1254*'Data Exhibit-2'!$J1254)</f>
        <v>34892.38346</v>
      </c>
      <c r="M1254" s="54">
        <f>'Data Exhibit-2'!$L1254/'Data Exhibit-2'!$B1254</f>
        <v>3704.536623</v>
      </c>
      <c r="N1254" s="55">
        <f>IF(AND(('Data Exhibit-2'!$M1254&gt;0),('Data Exhibit-2'!$H1254&lt;30)),1,0)</f>
        <v>0</v>
      </c>
      <c r="O1254" s="55">
        <f>'Data Exhibit-2'!$N1254*'Data Exhibit-2'!$L1254</f>
        <v>0</v>
      </c>
    </row>
    <row r="1255" ht="12.0" customHeight="1">
      <c r="A1255" s="53">
        <v>3168.3326436890316</v>
      </c>
      <c r="B1255" s="54">
        <v>7.55610448</v>
      </c>
      <c r="C1255" s="54">
        <v>35422.3262121574</v>
      </c>
      <c r="D1255" s="55">
        <v>3032.0</v>
      </c>
      <c r="E1255" s="56">
        <v>1.5</v>
      </c>
      <c r="F1255" s="55">
        <v>0.77</v>
      </c>
      <c r="G1255" s="55">
        <v>0.3</v>
      </c>
      <c r="H1255" s="55">
        <v>78.0</v>
      </c>
      <c r="I1255" s="57"/>
      <c r="J1255" s="55">
        <f>('Data Exhibit-2'!$D1255+'Data Exhibit-2'!$D1255*'Data Exhibit-2'!$E1255)*'Data Exhibit-2'!$G1255</f>
        <v>2274</v>
      </c>
      <c r="K1255" s="55">
        <f>MAX(0,('Data Exhibit-2'!$B1255*J1255-'Data Exhibit-2'!$C1255)/'Data Exhibit-2'!$B1255)</f>
        <v>0</v>
      </c>
      <c r="L1255" s="55">
        <f>MAX(0,'Data Exhibit-2'!$C1255-'Data Exhibit-2'!$B1255*'Data Exhibit-2'!$J1255)</f>
        <v>18239.74462</v>
      </c>
      <c r="M1255" s="54">
        <f>'Data Exhibit-2'!$L1255/'Data Exhibit-2'!$B1255</f>
        <v>2413.908473</v>
      </c>
      <c r="N1255" s="55">
        <f>IF(AND(('Data Exhibit-2'!$M1255&gt;0),('Data Exhibit-2'!$H1255&lt;30)),1,0)</f>
        <v>0</v>
      </c>
      <c r="O1255" s="55">
        <f>'Data Exhibit-2'!$N1255*'Data Exhibit-2'!$L1255</f>
        <v>0</v>
      </c>
    </row>
    <row r="1256" ht="12.0" customHeight="1">
      <c r="A1256" s="53">
        <v>65377.15407897156</v>
      </c>
      <c r="B1256" s="54">
        <v>19.13957348</v>
      </c>
      <c r="C1256" s="54">
        <v>16197.456457510441</v>
      </c>
      <c r="D1256" s="55">
        <v>3056.0</v>
      </c>
      <c r="E1256" s="56">
        <v>-0.2</v>
      </c>
      <c r="F1256" s="55">
        <v>0.77</v>
      </c>
      <c r="G1256" s="55">
        <v>0.29</v>
      </c>
      <c r="H1256" s="55">
        <v>17.0</v>
      </c>
      <c r="I1256" s="57"/>
      <c r="J1256" s="55">
        <f>('Data Exhibit-2'!$D1256+'Data Exhibit-2'!$D1256*'Data Exhibit-2'!$E1256)*'Data Exhibit-2'!$G1256</f>
        <v>708.992</v>
      </c>
      <c r="K1256" s="55">
        <f>MAX(0,('Data Exhibit-2'!$B1256*J1256-'Data Exhibit-2'!$C1256)/'Data Exhibit-2'!$B1256)</f>
        <v>0</v>
      </c>
      <c r="L1256" s="55">
        <f>MAX(0,'Data Exhibit-2'!$C1256-'Data Exhibit-2'!$B1256*'Data Exhibit-2'!$J1256)</f>
        <v>2627.651977</v>
      </c>
      <c r="M1256" s="54">
        <f>'Data Exhibit-2'!$L1256/'Data Exhibit-2'!$B1256</f>
        <v>137.2889516</v>
      </c>
      <c r="N1256" s="55">
        <f>IF(AND(('Data Exhibit-2'!$M1256&gt;0),('Data Exhibit-2'!$H1256&lt;30)),1,0)</f>
        <v>1</v>
      </c>
      <c r="O1256" s="55">
        <f>'Data Exhibit-2'!$N1256*'Data Exhibit-2'!$L1256</f>
        <v>2627.651977</v>
      </c>
    </row>
    <row r="1257" ht="12.0" customHeight="1">
      <c r="A1257" s="53">
        <v>42177.39671966165</v>
      </c>
      <c r="B1257" s="54">
        <v>24.16585251</v>
      </c>
      <c r="C1257" s="54">
        <v>19900.824462536202</v>
      </c>
      <c r="D1257" s="55">
        <v>3056.0</v>
      </c>
      <c r="E1257" s="56">
        <v>-0.1</v>
      </c>
      <c r="F1257" s="55">
        <v>0.77</v>
      </c>
      <c r="G1257" s="55">
        <v>0.29</v>
      </c>
      <c r="H1257" s="55">
        <v>17.0</v>
      </c>
      <c r="I1257" s="57"/>
      <c r="J1257" s="55">
        <f>('Data Exhibit-2'!$D1257+'Data Exhibit-2'!$D1257*'Data Exhibit-2'!$E1257)*'Data Exhibit-2'!$G1257</f>
        <v>797.616</v>
      </c>
      <c r="K1257" s="55">
        <f>MAX(0,('Data Exhibit-2'!$B1257*J1257-'Data Exhibit-2'!$C1257)/'Data Exhibit-2'!$B1257)</f>
        <v>0</v>
      </c>
      <c r="L1257" s="55">
        <f>MAX(0,'Data Exhibit-2'!$C1257-'Data Exhibit-2'!$B1257*'Data Exhibit-2'!$J1257)</f>
        <v>625.7538469</v>
      </c>
      <c r="M1257" s="54">
        <f>'Data Exhibit-2'!$L1257/'Data Exhibit-2'!$B1257</f>
        <v>25.89413498</v>
      </c>
      <c r="N1257" s="55">
        <f>IF(AND(('Data Exhibit-2'!$M1257&gt;0),('Data Exhibit-2'!$H1257&lt;30)),1,0)</f>
        <v>1</v>
      </c>
      <c r="O1257" s="55">
        <f>'Data Exhibit-2'!$N1257*'Data Exhibit-2'!$L1257</f>
        <v>625.7538469</v>
      </c>
    </row>
    <row r="1258" ht="12.0" customHeight="1">
      <c r="A1258" s="53">
        <v>32538.50344042617</v>
      </c>
      <c r="B1258" s="54">
        <v>19.745001009999996</v>
      </c>
      <c r="C1258" s="54">
        <v>33735.14939807284</v>
      </c>
      <c r="D1258" s="55">
        <v>2394.0</v>
      </c>
      <c r="E1258" s="56">
        <v>-0.2</v>
      </c>
      <c r="F1258" s="55">
        <v>0.77</v>
      </c>
      <c r="G1258" s="55">
        <v>0.42</v>
      </c>
      <c r="H1258" s="55">
        <v>35.0</v>
      </c>
      <c r="I1258" s="57"/>
      <c r="J1258" s="55">
        <f>('Data Exhibit-2'!$D1258+'Data Exhibit-2'!$D1258*'Data Exhibit-2'!$E1258)*'Data Exhibit-2'!$G1258</f>
        <v>804.384</v>
      </c>
      <c r="K1258" s="55">
        <f>MAX(0,('Data Exhibit-2'!$B1258*J1258-'Data Exhibit-2'!$C1258)/'Data Exhibit-2'!$B1258)</f>
        <v>0</v>
      </c>
      <c r="L1258" s="55">
        <f>MAX(0,'Data Exhibit-2'!$C1258-'Data Exhibit-2'!$B1258*'Data Exhibit-2'!$J1258)</f>
        <v>17852.58651</v>
      </c>
      <c r="M1258" s="54">
        <f>'Data Exhibit-2'!$L1258/'Data Exhibit-2'!$B1258</f>
        <v>904.157285</v>
      </c>
      <c r="N1258" s="55">
        <f>IF(AND(('Data Exhibit-2'!$M1258&gt;0),('Data Exhibit-2'!$H1258&lt;30)),1,0)</f>
        <v>0</v>
      </c>
      <c r="O1258" s="55">
        <f>'Data Exhibit-2'!$N1258*'Data Exhibit-2'!$L1258</f>
        <v>0</v>
      </c>
    </row>
    <row r="1259" ht="12.0" customHeight="1">
      <c r="A1259" s="53">
        <v>69248.18870205682</v>
      </c>
      <c r="B1259" s="54">
        <v>19.745001009999996</v>
      </c>
      <c r="C1259" s="54">
        <v>47340.23873100017</v>
      </c>
      <c r="D1259" s="55">
        <v>2604.0</v>
      </c>
      <c r="E1259" s="56">
        <v>1.2</v>
      </c>
      <c r="F1259" s="55">
        <v>0.77</v>
      </c>
      <c r="G1259" s="55">
        <v>0.59</v>
      </c>
      <c r="H1259" s="55">
        <v>35.0</v>
      </c>
      <c r="I1259" s="57"/>
      <c r="J1259" s="55">
        <f>('Data Exhibit-2'!$D1259+'Data Exhibit-2'!$D1259*'Data Exhibit-2'!$E1259)*'Data Exhibit-2'!$G1259</f>
        <v>3379.992</v>
      </c>
      <c r="K1259" s="55">
        <f>MAX(0,('Data Exhibit-2'!$B1259*J1259-'Data Exhibit-2'!$C1259)/'Data Exhibit-2'!$B1259)</f>
        <v>982.4110271</v>
      </c>
      <c r="L1259" s="55">
        <f>MAX(0,'Data Exhibit-2'!$C1259-'Data Exhibit-2'!$B1259*'Data Exhibit-2'!$J1259)</f>
        <v>0</v>
      </c>
      <c r="M1259" s="54">
        <f>'Data Exhibit-2'!$L1259/'Data Exhibit-2'!$B1259</f>
        <v>0</v>
      </c>
      <c r="N1259" s="55">
        <f>IF(AND(('Data Exhibit-2'!$M1259&gt;0),('Data Exhibit-2'!$H1259&lt;30)),1,0)</f>
        <v>0</v>
      </c>
      <c r="O1259" s="55">
        <f>'Data Exhibit-2'!$N1259*'Data Exhibit-2'!$L1259</f>
        <v>0</v>
      </c>
    </row>
    <row r="1260" ht="12.0" customHeight="1">
      <c r="A1260" s="53">
        <v>90793.93472218949</v>
      </c>
      <c r="B1260" s="54">
        <v>31.367443059999996</v>
      </c>
      <c r="C1260" s="54">
        <v>53500.0326074792</v>
      </c>
      <c r="D1260" s="55">
        <v>2588.0</v>
      </c>
      <c r="E1260" s="56">
        <v>0.2</v>
      </c>
      <c r="F1260" s="55">
        <v>0.77</v>
      </c>
      <c r="G1260" s="55">
        <v>0.43</v>
      </c>
      <c r="H1260" s="55">
        <v>33.0</v>
      </c>
      <c r="I1260" s="57"/>
      <c r="J1260" s="55">
        <f>('Data Exhibit-2'!$D1260+'Data Exhibit-2'!$D1260*'Data Exhibit-2'!$E1260)*'Data Exhibit-2'!$G1260</f>
        <v>1335.408</v>
      </c>
      <c r="K1260" s="55">
        <f>MAX(0,('Data Exhibit-2'!$B1260*J1260-'Data Exhibit-2'!$C1260)/'Data Exhibit-2'!$B1260)</f>
        <v>0</v>
      </c>
      <c r="L1260" s="55">
        <f>MAX(0,'Data Exhibit-2'!$C1260-'Data Exhibit-2'!$B1260*'Data Exhibit-2'!$J1260)</f>
        <v>11611.69821</v>
      </c>
      <c r="M1260" s="54">
        <f>'Data Exhibit-2'!$L1260/'Data Exhibit-2'!$B1260</f>
        <v>370.1831285</v>
      </c>
      <c r="N1260" s="55">
        <f>IF(AND(('Data Exhibit-2'!$M1260&gt;0),('Data Exhibit-2'!$H1260&lt;30)),1,0)</f>
        <v>0</v>
      </c>
      <c r="O1260" s="55">
        <f>'Data Exhibit-2'!$N1260*'Data Exhibit-2'!$L1260</f>
        <v>0</v>
      </c>
    </row>
    <row r="1261" ht="12.0" customHeight="1">
      <c r="A1261" s="53">
        <v>80283.87575170648</v>
      </c>
      <c r="B1261" s="54">
        <v>9.33958022</v>
      </c>
      <c r="C1261" s="54">
        <v>18475.154201221445</v>
      </c>
      <c r="D1261" s="55">
        <v>2588.0</v>
      </c>
      <c r="E1261" s="56">
        <v>0.8</v>
      </c>
      <c r="F1261" s="55">
        <v>0.77</v>
      </c>
      <c r="G1261" s="55">
        <v>0.76</v>
      </c>
      <c r="H1261" s="55">
        <v>22.0</v>
      </c>
      <c r="I1261" s="57"/>
      <c r="J1261" s="55">
        <f>('Data Exhibit-2'!$D1261+'Data Exhibit-2'!$D1261*'Data Exhibit-2'!$E1261)*'Data Exhibit-2'!$G1261</f>
        <v>3540.384</v>
      </c>
      <c r="K1261" s="55">
        <f>MAX(0,('Data Exhibit-2'!$B1261*J1261-'Data Exhibit-2'!$C1261)/'Data Exhibit-2'!$B1261)</f>
        <v>1562.227191</v>
      </c>
      <c r="L1261" s="55">
        <f>MAX(0,'Data Exhibit-2'!$C1261-'Data Exhibit-2'!$B1261*'Data Exhibit-2'!$J1261)</f>
        <v>0</v>
      </c>
      <c r="M1261" s="54">
        <f>'Data Exhibit-2'!$L1261/'Data Exhibit-2'!$B1261</f>
        <v>0</v>
      </c>
      <c r="N1261" s="55">
        <f>IF(AND(('Data Exhibit-2'!$M1261&gt;0),('Data Exhibit-2'!$H1261&lt;30)),1,0)</f>
        <v>0</v>
      </c>
      <c r="O1261" s="55">
        <f>'Data Exhibit-2'!$N1261*'Data Exhibit-2'!$L1261</f>
        <v>0</v>
      </c>
    </row>
    <row r="1262" ht="12.0" customHeight="1">
      <c r="A1262" s="53">
        <v>62250.83183578795</v>
      </c>
      <c r="B1262" s="54">
        <v>39.449541169999996</v>
      </c>
      <c r="C1262" s="54">
        <v>201302.13711200462</v>
      </c>
      <c r="D1262" s="55">
        <v>3986.0</v>
      </c>
      <c r="E1262" s="56">
        <v>-0.2</v>
      </c>
      <c r="F1262" s="55">
        <v>0.77</v>
      </c>
      <c r="G1262" s="55">
        <v>0.51</v>
      </c>
      <c r="H1262" s="55">
        <v>57.0</v>
      </c>
      <c r="I1262" s="57"/>
      <c r="J1262" s="55">
        <f>('Data Exhibit-2'!$D1262+'Data Exhibit-2'!$D1262*'Data Exhibit-2'!$E1262)*'Data Exhibit-2'!$G1262</f>
        <v>1626.288</v>
      </c>
      <c r="K1262" s="55">
        <f>MAX(0,('Data Exhibit-2'!$B1262*J1262-'Data Exhibit-2'!$C1262)/'Data Exhibit-2'!$B1262)</f>
        <v>0</v>
      </c>
      <c r="L1262" s="55">
        <f>MAX(0,'Data Exhibit-2'!$C1262-'Data Exhibit-2'!$B1262*'Data Exhibit-2'!$J1262)</f>
        <v>137145.8217</v>
      </c>
      <c r="M1262" s="54">
        <f>'Data Exhibit-2'!$L1262/'Data Exhibit-2'!$B1262</f>
        <v>3476.487118</v>
      </c>
      <c r="N1262" s="55">
        <f>IF(AND(('Data Exhibit-2'!$M1262&gt;0),('Data Exhibit-2'!$H1262&lt;30)),1,0)</f>
        <v>0</v>
      </c>
      <c r="O1262" s="55">
        <f>'Data Exhibit-2'!$N1262*'Data Exhibit-2'!$L1262</f>
        <v>0</v>
      </c>
    </row>
    <row r="1263" ht="12.0" customHeight="1">
      <c r="A1263" s="53">
        <v>12512.447663393677</v>
      </c>
      <c r="B1263" s="54">
        <v>7.587396009999999</v>
      </c>
      <c r="C1263" s="54">
        <v>4044.9533963212907</v>
      </c>
      <c r="D1263" s="55">
        <v>4092.0</v>
      </c>
      <c r="E1263" s="56">
        <v>-0.2</v>
      </c>
      <c r="F1263" s="55">
        <v>0.77</v>
      </c>
      <c r="G1263" s="55">
        <v>0.49</v>
      </c>
      <c r="H1263" s="55">
        <v>5.0</v>
      </c>
      <c r="I1263" s="57"/>
      <c r="J1263" s="55">
        <f>('Data Exhibit-2'!$D1263+'Data Exhibit-2'!$D1263*'Data Exhibit-2'!$E1263)*'Data Exhibit-2'!$G1263</f>
        <v>1604.064</v>
      </c>
      <c r="K1263" s="55">
        <f>MAX(0,('Data Exhibit-2'!$B1263*J1263-'Data Exhibit-2'!$C1263)/'Data Exhibit-2'!$B1263)</f>
        <v>1070.949162</v>
      </c>
      <c r="L1263" s="55">
        <f>MAX(0,'Data Exhibit-2'!$C1263-'Data Exhibit-2'!$B1263*'Data Exhibit-2'!$J1263)</f>
        <v>0</v>
      </c>
      <c r="M1263" s="54">
        <f>'Data Exhibit-2'!$L1263/'Data Exhibit-2'!$B1263</f>
        <v>0</v>
      </c>
      <c r="N1263" s="55">
        <f>IF(AND(('Data Exhibit-2'!$M1263&gt;0),('Data Exhibit-2'!$H1263&lt;30)),1,0)</f>
        <v>0</v>
      </c>
      <c r="O1263" s="55">
        <f>'Data Exhibit-2'!$N1263*'Data Exhibit-2'!$L1263</f>
        <v>0</v>
      </c>
    </row>
    <row r="1264" ht="12.0" customHeight="1">
      <c r="A1264" s="53">
        <v>7137.726452976834</v>
      </c>
      <c r="B1264" s="54">
        <v>5.26412708</v>
      </c>
      <c r="C1264" s="54">
        <v>6440.202537256452</v>
      </c>
      <c r="D1264" s="55">
        <v>2410.0</v>
      </c>
      <c r="E1264" s="56">
        <v>1.2</v>
      </c>
      <c r="F1264" s="55">
        <v>0.77</v>
      </c>
      <c r="G1264" s="55">
        <v>0.33</v>
      </c>
      <c r="H1264" s="55">
        <v>22.0</v>
      </c>
      <c r="I1264" s="57"/>
      <c r="J1264" s="55">
        <f>('Data Exhibit-2'!$D1264+'Data Exhibit-2'!$D1264*'Data Exhibit-2'!$E1264)*'Data Exhibit-2'!$G1264</f>
        <v>1749.66</v>
      </c>
      <c r="K1264" s="55">
        <f>MAX(0,('Data Exhibit-2'!$B1264*J1264-'Data Exhibit-2'!$C1264)/'Data Exhibit-2'!$B1264)</f>
        <v>526.2468036</v>
      </c>
      <c r="L1264" s="55">
        <f>MAX(0,'Data Exhibit-2'!$C1264-'Data Exhibit-2'!$B1264*'Data Exhibit-2'!$J1264)</f>
        <v>0</v>
      </c>
      <c r="M1264" s="54">
        <f>'Data Exhibit-2'!$L1264/'Data Exhibit-2'!$B1264</f>
        <v>0</v>
      </c>
      <c r="N1264" s="55">
        <f>IF(AND(('Data Exhibit-2'!$M1264&gt;0),('Data Exhibit-2'!$H1264&lt;30)),1,0)</f>
        <v>0</v>
      </c>
      <c r="O1264" s="55">
        <f>'Data Exhibit-2'!$N1264*'Data Exhibit-2'!$L1264</f>
        <v>0</v>
      </c>
    </row>
    <row r="1265" ht="12.0" customHeight="1">
      <c r="A1265" s="53">
        <v>3551.0051716916237</v>
      </c>
      <c r="B1265" s="54">
        <v>6.509404499999999</v>
      </c>
      <c r="C1265" s="54">
        <v>6585.4969906429005</v>
      </c>
      <c r="D1265" s="55">
        <v>1780.0</v>
      </c>
      <c r="E1265" s="56">
        <v>0.8</v>
      </c>
      <c r="F1265" s="55">
        <v>0.77</v>
      </c>
      <c r="G1265" s="55">
        <v>0.73</v>
      </c>
      <c r="H1265" s="55">
        <v>16.0</v>
      </c>
      <c r="I1265" s="57"/>
      <c r="J1265" s="55">
        <f>('Data Exhibit-2'!$D1265+'Data Exhibit-2'!$D1265*'Data Exhibit-2'!$E1265)*'Data Exhibit-2'!$G1265</f>
        <v>2338.92</v>
      </c>
      <c r="K1265" s="55">
        <f>MAX(0,('Data Exhibit-2'!$B1265*J1265-'Data Exhibit-2'!$C1265)/'Data Exhibit-2'!$B1265)</f>
        <v>1327.230376</v>
      </c>
      <c r="L1265" s="55">
        <f>MAX(0,'Data Exhibit-2'!$C1265-'Data Exhibit-2'!$B1265*'Data Exhibit-2'!$J1265)</f>
        <v>0</v>
      </c>
      <c r="M1265" s="54">
        <f>'Data Exhibit-2'!$L1265/'Data Exhibit-2'!$B1265</f>
        <v>0</v>
      </c>
      <c r="N1265" s="55">
        <f>IF(AND(('Data Exhibit-2'!$M1265&gt;0),('Data Exhibit-2'!$H1265&lt;30)),1,0)</f>
        <v>0</v>
      </c>
      <c r="O1265" s="55">
        <f>'Data Exhibit-2'!$N1265*'Data Exhibit-2'!$L1265</f>
        <v>0</v>
      </c>
    </row>
    <row r="1266" ht="12.0" customHeight="1">
      <c r="A1266" s="53">
        <v>62977.653148732235</v>
      </c>
      <c r="B1266" s="54">
        <v>5.658087489999999</v>
      </c>
      <c r="C1266" s="54">
        <v>24267.204129773745</v>
      </c>
      <c r="D1266" s="55">
        <v>2354.0</v>
      </c>
      <c r="E1266" s="56">
        <v>1.2</v>
      </c>
      <c r="F1266" s="55">
        <v>0.77</v>
      </c>
      <c r="G1266" s="55">
        <v>0.71</v>
      </c>
      <c r="H1266" s="55">
        <v>51.0</v>
      </c>
      <c r="I1266" s="57"/>
      <c r="J1266" s="55">
        <f>('Data Exhibit-2'!$D1266+'Data Exhibit-2'!$D1266*'Data Exhibit-2'!$E1266)*'Data Exhibit-2'!$G1266</f>
        <v>3676.948</v>
      </c>
      <c r="K1266" s="55">
        <f>MAX(0,('Data Exhibit-2'!$B1266*J1266-'Data Exhibit-2'!$C1266)/'Data Exhibit-2'!$B1266)</f>
        <v>0</v>
      </c>
      <c r="L1266" s="55">
        <f>MAX(0,'Data Exhibit-2'!$C1266-'Data Exhibit-2'!$B1266*'Data Exhibit-2'!$J1266)</f>
        <v>3462.71065</v>
      </c>
      <c r="M1266" s="54">
        <f>'Data Exhibit-2'!$L1266/'Data Exhibit-2'!$B1266</f>
        <v>611.9931259</v>
      </c>
      <c r="N1266" s="55">
        <f>IF(AND(('Data Exhibit-2'!$M1266&gt;0),('Data Exhibit-2'!$H1266&lt;30)),1,0)</f>
        <v>0</v>
      </c>
      <c r="O1266" s="55">
        <f>'Data Exhibit-2'!$N1266*'Data Exhibit-2'!$L1266</f>
        <v>0</v>
      </c>
    </row>
    <row r="1267" ht="12.0" customHeight="1">
      <c r="A1267" s="53">
        <v>30805.18252922584</v>
      </c>
      <c r="B1267" s="54">
        <v>6.402699999999999</v>
      </c>
      <c r="C1267" s="54">
        <v>7702.4525492539815</v>
      </c>
      <c r="D1267" s="55">
        <v>2644.0</v>
      </c>
      <c r="E1267" s="56">
        <v>1.5</v>
      </c>
      <c r="F1267" s="55">
        <v>0.77</v>
      </c>
      <c r="G1267" s="55">
        <v>0.53</v>
      </c>
      <c r="H1267" s="55">
        <v>16.0</v>
      </c>
      <c r="I1267" s="57"/>
      <c r="J1267" s="55">
        <f>('Data Exhibit-2'!$D1267+'Data Exhibit-2'!$D1267*'Data Exhibit-2'!$E1267)*'Data Exhibit-2'!$G1267</f>
        <v>3503.3</v>
      </c>
      <c r="K1267" s="55">
        <f>MAX(0,('Data Exhibit-2'!$B1267*J1267-'Data Exhibit-2'!$C1267)/'Data Exhibit-2'!$B1267)</f>
        <v>2300.299305</v>
      </c>
      <c r="L1267" s="55">
        <f>MAX(0,'Data Exhibit-2'!$C1267-'Data Exhibit-2'!$B1267*'Data Exhibit-2'!$J1267)</f>
        <v>0</v>
      </c>
      <c r="M1267" s="54">
        <f>'Data Exhibit-2'!$L1267/'Data Exhibit-2'!$B1267</f>
        <v>0</v>
      </c>
      <c r="N1267" s="55">
        <f>IF(AND(('Data Exhibit-2'!$M1267&gt;0),('Data Exhibit-2'!$H1267&lt;30)),1,0)</f>
        <v>0</v>
      </c>
      <c r="O1267" s="55">
        <f>'Data Exhibit-2'!$N1267*'Data Exhibit-2'!$L1267</f>
        <v>0</v>
      </c>
    </row>
    <row r="1268" ht="12.0" customHeight="1">
      <c r="A1268" s="53">
        <v>81765.22542681162</v>
      </c>
      <c r="B1268" s="54">
        <v>7.0004</v>
      </c>
      <c r="C1268" s="54">
        <v>8262.204449195533</v>
      </c>
      <c r="D1268" s="55">
        <v>2644.0</v>
      </c>
      <c r="E1268" s="56">
        <v>-0.1</v>
      </c>
      <c r="F1268" s="55">
        <v>0.77</v>
      </c>
      <c r="G1268" s="55">
        <v>0.53</v>
      </c>
      <c r="H1268" s="55">
        <v>16.0</v>
      </c>
      <c r="I1268" s="57"/>
      <c r="J1268" s="55">
        <f>('Data Exhibit-2'!$D1268+'Data Exhibit-2'!$D1268*'Data Exhibit-2'!$E1268)*'Data Exhibit-2'!$G1268</f>
        <v>1261.188</v>
      </c>
      <c r="K1268" s="55">
        <f>MAX(0,('Data Exhibit-2'!$B1268*J1268-'Data Exhibit-2'!$C1268)/'Data Exhibit-2'!$B1268)</f>
        <v>80.9405214</v>
      </c>
      <c r="L1268" s="55">
        <f>MAX(0,'Data Exhibit-2'!$C1268-'Data Exhibit-2'!$B1268*'Data Exhibit-2'!$J1268)</f>
        <v>0</v>
      </c>
      <c r="M1268" s="54">
        <f>'Data Exhibit-2'!$L1268/'Data Exhibit-2'!$B1268</f>
        <v>0</v>
      </c>
      <c r="N1268" s="55">
        <f>IF(AND(('Data Exhibit-2'!$M1268&gt;0),('Data Exhibit-2'!$H1268&lt;30)),1,0)</f>
        <v>0</v>
      </c>
      <c r="O1268" s="55">
        <f>'Data Exhibit-2'!$N1268*'Data Exhibit-2'!$L1268</f>
        <v>0</v>
      </c>
    </row>
    <row r="1269" ht="12.0" customHeight="1">
      <c r="A1269" s="53">
        <v>72201.46064061002</v>
      </c>
      <c r="B1269" s="54">
        <v>6.645739439999999</v>
      </c>
      <c r="C1269" s="54">
        <v>4209.984610807834</v>
      </c>
      <c r="D1269" s="55">
        <v>4034.0</v>
      </c>
      <c r="E1269" s="56">
        <v>0.2</v>
      </c>
      <c r="F1269" s="55">
        <v>0.77</v>
      </c>
      <c r="G1269" s="55">
        <v>0.62</v>
      </c>
      <c r="H1269" s="55">
        <v>5.0</v>
      </c>
      <c r="I1269" s="57"/>
      <c r="J1269" s="55">
        <f>('Data Exhibit-2'!$D1269+'Data Exhibit-2'!$D1269*'Data Exhibit-2'!$E1269)*'Data Exhibit-2'!$G1269</f>
        <v>3001.296</v>
      </c>
      <c r="K1269" s="55">
        <f>MAX(0,('Data Exhibit-2'!$B1269*J1269-'Data Exhibit-2'!$C1269)/'Data Exhibit-2'!$B1269)</f>
        <v>2367.809742</v>
      </c>
      <c r="L1269" s="55">
        <f>MAX(0,'Data Exhibit-2'!$C1269-'Data Exhibit-2'!$B1269*'Data Exhibit-2'!$J1269)</f>
        <v>0</v>
      </c>
      <c r="M1269" s="54">
        <f>'Data Exhibit-2'!$L1269/'Data Exhibit-2'!$B1269</f>
        <v>0</v>
      </c>
      <c r="N1269" s="55">
        <f>IF(AND(('Data Exhibit-2'!$M1269&gt;0),('Data Exhibit-2'!$H1269&lt;30)),1,0)</f>
        <v>0</v>
      </c>
      <c r="O1269" s="55">
        <f>'Data Exhibit-2'!$N1269*'Data Exhibit-2'!$L1269</f>
        <v>0</v>
      </c>
    </row>
    <row r="1270" ht="12.0" customHeight="1">
      <c r="A1270" s="53">
        <v>24000.844758409003</v>
      </c>
      <c r="B1270" s="54">
        <v>5.93916473</v>
      </c>
      <c r="C1270" s="54">
        <v>24412.635683168424</v>
      </c>
      <c r="D1270" s="55">
        <v>2556.0</v>
      </c>
      <c r="E1270" s="56">
        <v>0.2</v>
      </c>
      <c r="F1270" s="55">
        <v>0.77</v>
      </c>
      <c r="G1270" s="55">
        <v>0.57</v>
      </c>
      <c r="H1270" s="55">
        <v>53.0</v>
      </c>
      <c r="I1270" s="57"/>
      <c r="J1270" s="55">
        <f>('Data Exhibit-2'!$D1270+'Data Exhibit-2'!$D1270*'Data Exhibit-2'!$E1270)*'Data Exhibit-2'!$G1270</f>
        <v>1748.304</v>
      </c>
      <c r="K1270" s="55">
        <f>MAX(0,('Data Exhibit-2'!$B1270*J1270-'Data Exhibit-2'!$C1270)/'Data Exhibit-2'!$B1270)</f>
        <v>0</v>
      </c>
      <c r="L1270" s="55">
        <f>MAX(0,'Data Exhibit-2'!$C1270-'Data Exhibit-2'!$B1270*'Data Exhibit-2'!$J1270)</f>
        <v>14029.17023</v>
      </c>
      <c r="M1270" s="54">
        <f>'Data Exhibit-2'!$L1270/'Data Exhibit-2'!$B1270</f>
        <v>2362.14533</v>
      </c>
      <c r="N1270" s="55">
        <f>IF(AND(('Data Exhibit-2'!$M1270&gt;0),('Data Exhibit-2'!$H1270&lt;30)),1,0)</f>
        <v>0</v>
      </c>
      <c r="O1270" s="55">
        <f>'Data Exhibit-2'!$N1270*'Data Exhibit-2'!$L1270</f>
        <v>0</v>
      </c>
    </row>
    <row r="1271" ht="12.0" customHeight="1">
      <c r="A1271" s="53">
        <v>92370.94967584935</v>
      </c>
      <c r="B1271" s="54">
        <v>5.43393752</v>
      </c>
      <c r="C1271" s="54">
        <v>13240.616410538669</v>
      </c>
      <c r="D1271" s="55">
        <v>4084.0</v>
      </c>
      <c r="E1271" s="56">
        <v>-0.7</v>
      </c>
      <c r="F1271" s="55">
        <v>0.77</v>
      </c>
      <c r="G1271" s="55">
        <v>1.2</v>
      </c>
      <c r="H1271" s="55">
        <v>11.0</v>
      </c>
      <c r="I1271" s="57"/>
      <c r="J1271" s="55">
        <f>('Data Exhibit-2'!$D1271+'Data Exhibit-2'!$D1271*'Data Exhibit-2'!$E1271)*'Data Exhibit-2'!$G1271</f>
        <v>1470.24</v>
      </c>
      <c r="K1271" s="55">
        <f>MAX(0,('Data Exhibit-2'!$B1271*J1271-'Data Exhibit-2'!$C1271)/'Data Exhibit-2'!$B1271)</f>
        <v>0</v>
      </c>
      <c r="L1271" s="55">
        <f>MAX(0,'Data Exhibit-2'!$C1271-'Data Exhibit-2'!$B1271*'Data Exhibit-2'!$J1271)</f>
        <v>5251.424111</v>
      </c>
      <c r="M1271" s="54">
        <f>'Data Exhibit-2'!$L1271/'Data Exhibit-2'!$B1271</f>
        <v>966.41231</v>
      </c>
      <c r="N1271" s="55">
        <f>IF(AND(('Data Exhibit-2'!$M1271&gt;0),('Data Exhibit-2'!$H1271&lt;30)),1,0)</f>
        <v>1</v>
      </c>
      <c r="O1271" s="55">
        <f>'Data Exhibit-2'!$N1271*'Data Exhibit-2'!$L1271</f>
        <v>5251.424111</v>
      </c>
    </row>
    <row r="1272" ht="12.0" customHeight="1">
      <c r="A1272" s="53">
        <v>34523.52836290886</v>
      </c>
      <c r="B1272" s="54">
        <v>14.28288</v>
      </c>
      <c r="C1272" s="54">
        <v>35574.35436781493</v>
      </c>
      <c r="D1272" s="55">
        <v>4278.0</v>
      </c>
      <c r="E1272" s="56">
        <v>1.5</v>
      </c>
      <c r="F1272" s="55">
        <v>0.77</v>
      </c>
      <c r="G1272" s="55">
        <v>0.54</v>
      </c>
      <c r="H1272" s="55">
        <v>23.0</v>
      </c>
      <c r="I1272" s="57"/>
      <c r="J1272" s="55">
        <f>('Data Exhibit-2'!$D1272+'Data Exhibit-2'!$D1272*'Data Exhibit-2'!$E1272)*'Data Exhibit-2'!$G1272</f>
        <v>5775.3</v>
      </c>
      <c r="K1272" s="55">
        <f>MAX(0,('Data Exhibit-2'!$B1272*J1272-'Data Exhibit-2'!$C1272)/'Data Exhibit-2'!$B1272)</f>
        <v>3284.60104</v>
      </c>
      <c r="L1272" s="55">
        <f>MAX(0,'Data Exhibit-2'!$C1272-'Data Exhibit-2'!$B1272*'Data Exhibit-2'!$J1272)</f>
        <v>0</v>
      </c>
      <c r="M1272" s="54">
        <f>'Data Exhibit-2'!$L1272/'Data Exhibit-2'!$B1272</f>
        <v>0</v>
      </c>
      <c r="N1272" s="55">
        <f>IF(AND(('Data Exhibit-2'!$M1272&gt;0),('Data Exhibit-2'!$H1272&lt;30)),1,0)</f>
        <v>0</v>
      </c>
      <c r="O1272" s="55">
        <f>'Data Exhibit-2'!$N1272*'Data Exhibit-2'!$L1272</f>
        <v>0</v>
      </c>
    </row>
    <row r="1273" ht="12.0" customHeight="1">
      <c r="A1273" s="53">
        <v>82315.40601675259</v>
      </c>
      <c r="B1273" s="54">
        <v>9.190147049999998</v>
      </c>
      <c r="C1273" s="54">
        <v>17484.466265114144</v>
      </c>
      <c r="D1273" s="55">
        <v>3824.0</v>
      </c>
      <c r="E1273" s="56">
        <v>0.2</v>
      </c>
      <c r="F1273" s="55">
        <v>0.77</v>
      </c>
      <c r="G1273" s="55">
        <v>0.22</v>
      </c>
      <c r="H1273" s="55">
        <v>30.0</v>
      </c>
      <c r="I1273" s="57"/>
      <c r="J1273" s="55">
        <f>('Data Exhibit-2'!$D1273+'Data Exhibit-2'!$D1273*'Data Exhibit-2'!$E1273)*'Data Exhibit-2'!$G1273</f>
        <v>1009.536</v>
      </c>
      <c r="K1273" s="55">
        <f>MAX(0,('Data Exhibit-2'!$B1273*J1273-'Data Exhibit-2'!$C1273)/'Data Exhibit-2'!$B1273)</f>
        <v>0</v>
      </c>
      <c r="L1273" s="55">
        <f>MAX(0,'Data Exhibit-2'!$C1273-'Data Exhibit-2'!$B1273*'Data Exhibit-2'!$J1273)</f>
        <v>8206.681973</v>
      </c>
      <c r="M1273" s="54">
        <f>'Data Exhibit-2'!$L1273/'Data Exhibit-2'!$B1273</f>
        <v>892.987014</v>
      </c>
      <c r="N1273" s="55">
        <f>IF(AND(('Data Exhibit-2'!$M1273&gt;0),('Data Exhibit-2'!$H1273&lt;30)),1,0)</f>
        <v>0</v>
      </c>
      <c r="O1273" s="55">
        <f>'Data Exhibit-2'!$N1273*'Data Exhibit-2'!$L1273</f>
        <v>0</v>
      </c>
    </row>
    <row r="1274" ht="12.0" customHeight="1">
      <c r="A1274" s="53">
        <v>38342.23635004074</v>
      </c>
      <c r="B1274" s="54">
        <v>5.85987875</v>
      </c>
      <c r="C1274" s="54">
        <v>3889.5474598695514</v>
      </c>
      <c r="D1274" s="55">
        <v>2894.0</v>
      </c>
      <c r="E1274" s="56">
        <v>-0.4</v>
      </c>
      <c r="F1274" s="55">
        <v>0.77</v>
      </c>
      <c r="G1274" s="55">
        <v>0.52</v>
      </c>
      <c r="H1274" s="55">
        <v>8.0</v>
      </c>
      <c r="I1274" s="57"/>
      <c r="J1274" s="55">
        <f>('Data Exhibit-2'!$D1274+'Data Exhibit-2'!$D1274*'Data Exhibit-2'!$E1274)*'Data Exhibit-2'!$G1274</f>
        <v>902.928</v>
      </c>
      <c r="K1274" s="55">
        <f>MAX(0,('Data Exhibit-2'!$B1274*J1274-'Data Exhibit-2'!$C1274)/'Data Exhibit-2'!$B1274)</f>
        <v>239.1689658</v>
      </c>
      <c r="L1274" s="55">
        <f>MAX(0,'Data Exhibit-2'!$C1274-'Data Exhibit-2'!$B1274*'Data Exhibit-2'!$J1274)</f>
        <v>0</v>
      </c>
      <c r="M1274" s="54">
        <f>'Data Exhibit-2'!$L1274/'Data Exhibit-2'!$B1274</f>
        <v>0</v>
      </c>
      <c r="N1274" s="55">
        <f>IF(AND(('Data Exhibit-2'!$M1274&gt;0),('Data Exhibit-2'!$H1274&lt;30)),1,0)</f>
        <v>0</v>
      </c>
      <c r="O1274" s="55">
        <f>'Data Exhibit-2'!$N1274*'Data Exhibit-2'!$L1274</f>
        <v>0</v>
      </c>
    </row>
    <row r="1275" ht="12.0" customHeight="1">
      <c r="A1275" s="53">
        <v>5955.445523751768</v>
      </c>
      <c r="B1275" s="54">
        <v>16.893159739999998</v>
      </c>
      <c r="C1275" s="54">
        <v>5217.5180813804</v>
      </c>
      <c r="D1275" s="55">
        <v>5166.0</v>
      </c>
      <c r="E1275" s="56">
        <v>-0.4</v>
      </c>
      <c r="F1275" s="55">
        <v>0.77</v>
      </c>
      <c r="G1275" s="55">
        <v>0.68</v>
      </c>
      <c r="H1275" s="55">
        <v>2.0</v>
      </c>
      <c r="I1275" s="57"/>
      <c r="J1275" s="55">
        <f>('Data Exhibit-2'!$D1275+'Data Exhibit-2'!$D1275*'Data Exhibit-2'!$E1275)*'Data Exhibit-2'!$G1275</f>
        <v>2107.728</v>
      </c>
      <c r="K1275" s="55">
        <f>MAX(0,('Data Exhibit-2'!$B1275*J1275-'Data Exhibit-2'!$C1275)/'Data Exhibit-2'!$B1275)</f>
        <v>1798.874111</v>
      </c>
      <c r="L1275" s="55">
        <f>MAX(0,'Data Exhibit-2'!$C1275-'Data Exhibit-2'!$B1275*'Data Exhibit-2'!$J1275)</f>
        <v>0</v>
      </c>
      <c r="M1275" s="54">
        <f>'Data Exhibit-2'!$L1275/'Data Exhibit-2'!$B1275</f>
        <v>0</v>
      </c>
      <c r="N1275" s="55">
        <f>IF(AND(('Data Exhibit-2'!$M1275&gt;0),('Data Exhibit-2'!$H1275&lt;30)),1,0)</f>
        <v>0</v>
      </c>
      <c r="O1275" s="55">
        <f>'Data Exhibit-2'!$N1275*'Data Exhibit-2'!$L1275</f>
        <v>0</v>
      </c>
    </row>
    <row r="1276" ht="12.0" customHeight="1">
      <c r="A1276" s="53">
        <v>38880.52513787823</v>
      </c>
      <c r="B1276" s="54">
        <v>6.50816266</v>
      </c>
      <c r="C1276" s="54">
        <v>19081.226324018033</v>
      </c>
      <c r="D1276" s="55">
        <v>3994.0</v>
      </c>
      <c r="E1276" s="56">
        <v>0.2</v>
      </c>
      <c r="F1276" s="55">
        <v>0.77</v>
      </c>
      <c r="G1276" s="55">
        <v>0.35</v>
      </c>
      <c r="H1276" s="55">
        <v>33.0</v>
      </c>
      <c r="I1276" s="57"/>
      <c r="J1276" s="55">
        <f>('Data Exhibit-2'!$D1276+'Data Exhibit-2'!$D1276*'Data Exhibit-2'!$E1276)*'Data Exhibit-2'!$G1276</f>
        <v>1677.48</v>
      </c>
      <c r="K1276" s="55">
        <f>MAX(0,('Data Exhibit-2'!$B1276*J1276-'Data Exhibit-2'!$C1276)/'Data Exhibit-2'!$B1276)</f>
        <v>0</v>
      </c>
      <c r="L1276" s="55">
        <f>MAX(0,'Data Exhibit-2'!$C1276-'Data Exhibit-2'!$B1276*'Data Exhibit-2'!$J1276)</f>
        <v>8163.913625</v>
      </c>
      <c r="M1276" s="54">
        <f>'Data Exhibit-2'!$L1276/'Data Exhibit-2'!$B1276</f>
        <v>1254.411429</v>
      </c>
      <c r="N1276" s="55">
        <f>IF(AND(('Data Exhibit-2'!$M1276&gt;0),('Data Exhibit-2'!$H1276&lt;30)),1,0)</f>
        <v>0</v>
      </c>
      <c r="O1276" s="55">
        <f>'Data Exhibit-2'!$N1276*'Data Exhibit-2'!$L1276</f>
        <v>0</v>
      </c>
    </row>
    <row r="1277" ht="12.0" customHeight="1">
      <c r="A1277" s="53">
        <v>56336.00866467835</v>
      </c>
      <c r="B1277" s="54">
        <v>6.55019</v>
      </c>
      <c r="C1277" s="54">
        <v>14472.654046902628</v>
      </c>
      <c r="D1277" s="55">
        <v>3986.0</v>
      </c>
      <c r="E1277" s="56">
        <v>1.5</v>
      </c>
      <c r="F1277" s="55">
        <v>1.0</v>
      </c>
      <c r="G1277" s="55">
        <v>0.22</v>
      </c>
      <c r="H1277" s="55">
        <v>38.0</v>
      </c>
      <c r="I1277" s="57"/>
      <c r="J1277" s="55">
        <f>('Data Exhibit-2'!$D1277+'Data Exhibit-2'!$D1277*'Data Exhibit-2'!$E1277)*'Data Exhibit-2'!$G1277</f>
        <v>2192.3</v>
      </c>
      <c r="K1277" s="55">
        <f>MAX(0,('Data Exhibit-2'!$B1277*J1277-'Data Exhibit-2'!$C1277)/'Data Exhibit-2'!$B1277)</f>
        <v>0</v>
      </c>
      <c r="L1277" s="55">
        <f>MAX(0,'Data Exhibit-2'!$C1277-'Data Exhibit-2'!$B1277*'Data Exhibit-2'!$J1277)</f>
        <v>112.6725099</v>
      </c>
      <c r="M1277" s="54">
        <f>'Data Exhibit-2'!$L1277/'Data Exhibit-2'!$B1277</f>
        <v>17.20141094</v>
      </c>
      <c r="N1277" s="55">
        <f>IF(AND(('Data Exhibit-2'!$M1277&gt;0),('Data Exhibit-2'!$H1277&lt;30)),1,0)</f>
        <v>0</v>
      </c>
      <c r="O1277" s="55">
        <f>'Data Exhibit-2'!$N1277*'Data Exhibit-2'!$L1277</f>
        <v>0</v>
      </c>
    </row>
    <row r="1278" ht="12.0" customHeight="1">
      <c r="A1278" s="53">
        <v>32535.362674834323</v>
      </c>
      <c r="B1278" s="54">
        <v>6.93907297</v>
      </c>
      <c r="C1278" s="54">
        <v>28362.67474379001</v>
      </c>
      <c r="D1278" s="55">
        <v>3986.0</v>
      </c>
      <c r="E1278" s="56">
        <v>0.8</v>
      </c>
      <c r="F1278" s="55">
        <v>1.0</v>
      </c>
      <c r="G1278" s="55">
        <v>0.22</v>
      </c>
      <c r="H1278" s="55">
        <v>72.0</v>
      </c>
      <c r="I1278" s="57"/>
      <c r="J1278" s="55">
        <f>('Data Exhibit-2'!$D1278+'Data Exhibit-2'!$D1278*'Data Exhibit-2'!$E1278)*'Data Exhibit-2'!$G1278</f>
        <v>1578.456</v>
      </c>
      <c r="K1278" s="55">
        <f>MAX(0,('Data Exhibit-2'!$B1278*J1278-'Data Exhibit-2'!$C1278)/'Data Exhibit-2'!$B1278)</f>
        <v>0</v>
      </c>
      <c r="L1278" s="55">
        <f>MAX(0,'Data Exhibit-2'!$C1278-'Data Exhibit-2'!$B1278*'Data Exhibit-2'!$J1278)</f>
        <v>17409.65338</v>
      </c>
      <c r="M1278" s="54">
        <f>'Data Exhibit-2'!$L1278/'Data Exhibit-2'!$B1278</f>
        <v>2508.930725</v>
      </c>
      <c r="N1278" s="55">
        <f>IF(AND(('Data Exhibit-2'!$M1278&gt;0),('Data Exhibit-2'!$H1278&lt;30)),1,0)</f>
        <v>0</v>
      </c>
      <c r="O1278" s="55">
        <f>'Data Exhibit-2'!$N1278*'Data Exhibit-2'!$L1278</f>
        <v>0</v>
      </c>
    </row>
    <row r="1279" ht="12.0" customHeight="1">
      <c r="A1279" s="53">
        <v>747.6157017666019</v>
      </c>
      <c r="B1279" s="54">
        <v>5.207523599999999</v>
      </c>
      <c r="C1279" s="54">
        <v>34245.97484895789</v>
      </c>
      <c r="D1279" s="55">
        <v>3986.0</v>
      </c>
      <c r="E1279" s="56">
        <v>1.5</v>
      </c>
      <c r="F1279" s="55">
        <v>1.0</v>
      </c>
      <c r="G1279" s="55">
        <v>0.22</v>
      </c>
      <c r="H1279" s="55">
        <v>102.0</v>
      </c>
      <c r="I1279" s="57"/>
      <c r="J1279" s="55">
        <f>('Data Exhibit-2'!$D1279+'Data Exhibit-2'!$D1279*'Data Exhibit-2'!$E1279)*'Data Exhibit-2'!$G1279</f>
        <v>2192.3</v>
      </c>
      <c r="K1279" s="55">
        <f>MAX(0,('Data Exhibit-2'!$B1279*J1279-'Data Exhibit-2'!$C1279)/'Data Exhibit-2'!$B1279)</f>
        <v>0</v>
      </c>
      <c r="L1279" s="55">
        <f>MAX(0,'Data Exhibit-2'!$C1279-'Data Exhibit-2'!$B1279*'Data Exhibit-2'!$J1279)</f>
        <v>22829.52086</v>
      </c>
      <c r="M1279" s="54">
        <f>'Data Exhibit-2'!$L1279/'Data Exhibit-2'!$B1279</f>
        <v>4383.949573</v>
      </c>
      <c r="N1279" s="55">
        <f>IF(AND(('Data Exhibit-2'!$M1279&gt;0),('Data Exhibit-2'!$H1279&lt;30)),1,0)</f>
        <v>0</v>
      </c>
      <c r="O1279" s="55">
        <f>'Data Exhibit-2'!$N1279*'Data Exhibit-2'!$L1279</f>
        <v>0</v>
      </c>
    </row>
    <row r="1280" ht="12.0" customHeight="1">
      <c r="A1280" s="53">
        <v>72476.04079219376</v>
      </c>
      <c r="B1280" s="54">
        <v>13.119501239999998</v>
      </c>
      <c r="C1280" s="54">
        <v>31282.807581955338</v>
      </c>
      <c r="D1280" s="55">
        <v>3986.0</v>
      </c>
      <c r="E1280" s="56">
        <v>0.2</v>
      </c>
      <c r="F1280" s="55">
        <v>1.0</v>
      </c>
      <c r="G1280" s="55">
        <v>0.22</v>
      </c>
      <c r="H1280" s="55">
        <v>52.0</v>
      </c>
      <c r="I1280" s="57"/>
      <c r="J1280" s="55">
        <f>('Data Exhibit-2'!$D1280+'Data Exhibit-2'!$D1280*'Data Exhibit-2'!$E1280)*'Data Exhibit-2'!$G1280</f>
        <v>1052.304</v>
      </c>
      <c r="K1280" s="55">
        <f>MAX(0,('Data Exhibit-2'!$B1280*J1280-'Data Exhibit-2'!$C1280)/'Data Exhibit-2'!$B1280)</f>
        <v>0</v>
      </c>
      <c r="L1280" s="55">
        <f>MAX(0,'Data Exhibit-2'!$C1280-'Data Exhibit-2'!$B1280*'Data Exhibit-2'!$J1280)</f>
        <v>17477.10395</v>
      </c>
      <c r="M1280" s="54">
        <f>'Data Exhibit-2'!$L1280/'Data Exhibit-2'!$B1280</f>
        <v>1332.146979</v>
      </c>
      <c r="N1280" s="55">
        <f>IF(AND(('Data Exhibit-2'!$M1280&gt;0),('Data Exhibit-2'!$H1280&lt;30)),1,0)</f>
        <v>0</v>
      </c>
      <c r="O1280" s="55">
        <f>'Data Exhibit-2'!$N1280*'Data Exhibit-2'!$L1280</f>
        <v>0</v>
      </c>
    </row>
    <row r="1281" ht="12.0" customHeight="1">
      <c r="A1281" s="53">
        <v>74396.47975515894</v>
      </c>
      <c r="B1281" s="54">
        <v>18.45166335</v>
      </c>
      <c r="C1281" s="54">
        <v>45283.8812577836</v>
      </c>
      <c r="D1281" s="55">
        <v>3986.0</v>
      </c>
      <c r="E1281" s="56">
        <v>-0.4</v>
      </c>
      <c r="F1281" s="55">
        <v>1.0</v>
      </c>
      <c r="G1281" s="55">
        <v>0.22</v>
      </c>
      <c r="H1281" s="55">
        <v>58.0</v>
      </c>
      <c r="I1281" s="57"/>
      <c r="J1281" s="55">
        <f>('Data Exhibit-2'!$D1281+'Data Exhibit-2'!$D1281*'Data Exhibit-2'!$E1281)*'Data Exhibit-2'!$G1281</f>
        <v>526.152</v>
      </c>
      <c r="K1281" s="55">
        <f>MAX(0,('Data Exhibit-2'!$B1281*J1281-'Data Exhibit-2'!$C1281)/'Data Exhibit-2'!$B1281)</f>
        <v>0</v>
      </c>
      <c r="L1281" s="55">
        <f>MAX(0,'Data Exhibit-2'!$C1281-'Data Exhibit-2'!$B1281*'Data Exhibit-2'!$J1281)</f>
        <v>35575.50168</v>
      </c>
      <c r="M1281" s="54">
        <f>'Data Exhibit-2'!$L1281/'Data Exhibit-2'!$B1281</f>
        <v>1928.037652</v>
      </c>
      <c r="N1281" s="55">
        <f>IF(AND(('Data Exhibit-2'!$M1281&gt;0),('Data Exhibit-2'!$H1281&lt;30)),1,0)</f>
        <v>0</v>
      </c>
      <c r="O1281" s="55">
        <f>'Data Exhibit-2'!$N1281*'Data Exhibit-2'!$L1281</f>
        <v>0</v>
      </c>
    </row>
    <row r="1282" ht="12.0" customHeight="1">
      <c r="A1282" s="53">
        <v>44305.27233990631</v>
      </c>
      <c r="B1282" s="54">
        <v>7.25657078</v>
      </c>
      <c r="C1282" s="54">
        <v>18206.737709449564</v>
      </c>
      <c r="D1282" s="55">
        <v>3986.0</v>
      </c>
      <c r="E1282" s="56">
        <v>-0.4</v>
      </c>
      <c r="F1282" s="55">
        <v>1.0</v>
      </c>
      <c r="G1282" s="55">
        <v>0.22</v>
      </c>
      <c r="H1282" s="55">
        <v>45.0</v>
      </c>
      <c r="I1282" s="57"/>
      <c r="J1282" s="55">
        <f>('Data Exhibit-2'!$D1282+'Data Exhibit-2'!$D1282*'Data Exhibit-2'!$E1282)*'Data Exhibit-2'!$G1282</f>
        <v>526.152</v>
      </c>
      <c r="K1282" s="55">
        <f>MAX(0,('Data Exhibit-2'!$B1282*J1282-'Data Exhibit-2'!$C1282)/'Data Exhibit-2'!$B1282)</f>
        <v>0</v>
      </c>
      <c r="L1282" s="55">
        <f>MAX(0,'Data Exhibit-2'!$C1282-'Data Exhibit-2'!$B1282*'Data Exhibit-2'!$J1282)</f>
        <v>14388.67848</v>
      </c>
      <c r="M1282" s="54">
        <f>'Data Exhibit-2'!$L1282/'Data Exhibit-2'!$B1282</f>
        <v>1982.848224</v>
      </c>
      <c r="N1282" s="55">
        <f>IF(AND(('Data Exhibit-2'!$M1282&gt;0),('Data Exhibit-2'!$H1282&lt;30)),1,0)</f>
        <v>0</v>
      </c>
      <c r="O1282" s="55">
        <f>'Data Exhibit-2'!$N1282*'Data Exhibit-2'!$L1282</f>
        <v>0</v>
      </c>
    </row>
    <row r="1283" ht="12.0" customHeight="1">
      <c r="A1283" s="53">
        <v>30446.836974125712</v>
      </c>
      <c r="B1283" s="54">
        <v>6.28299058</v>
      </c>
      <c r="C1283" s="54">
        <v>16734.6559114139</v>
      </c>
      <c r="D1283" s="55">
        <v>3986.0</v>
      </c>
      <c r="E1283" s="56">
        <v>0.2</v>
      </c>
      <c r="F1283" s="55">
        <v>1.0</v>
      </c>
      <c r="G1283" s="55">
        <v>0.22</v>
      </c>
      <c r="H1283" s="55">
        <v>45.0</v>
      </c>
      <c r="I1283" s="57"/>
      <c r="J1283" s="55">
        <f>('Data Exhibit-2'!$D1283+'Data Exhibit-2'!$D1283*'Data Exhibit-2'!$E1283)*'Data Exhibit-2'!$G1283</f>
        <v>1052.304</v>
      </c>
      <c r="K1283" s="55">
        <f>MAX(0,('Data Exhibit-2'!$B1283*J1283-'Data Exhibit-2'!$C1283)/'Data Exhibit-2'!$B1283)</f>
        <v>0</v>
      </c>
      <c r="L1283" s="55">
        <f>MAX(0,'Data Exhibit-2'!$C1283-'Data Exhibit-2'!$B1283*'Data Exhibit-2'!$J1283)</f>
        <v>10123.03979</v>
      </c>
      <c r="M1283" s="54">
        <f>'Data Exhibit-2'!$L1283/'Data Exhibit-2'!$B1283</f>
        <v>1611.181755</v>
      </c>
      <c r="N1283" s="55">
        <f>IF(AND(('Data Exhibit-2'!$M1283&gt;0),('Data Exhibit-2'!$H1283&lt;30)),1,0)</f>
        <v>0</v>
      </c>
      <c r="O1283" s="55">
        <f>'Data Exhibit-2'!$N1283*'Data Exhibit-2'!$L1283</f>
        <v>0</v>
      </c>
    </row>
    <row r="1284" ht="12.0" customHeight="1">
      <c r="A1284" s="53">
        <v>80233.63753722858</v>
      </c>
      <c r="B1284" s="54">
        <v>10.922577059999998</v>
      </c>
      <c r="C1284" s="54">
        <v>5720.4456789509295</v>
      </c>
      <c r="D1284" s="55">
        <v>3816.0</v>
      </c>
      <c r="E1284" s="56">
        <v>1.2</v>
      </c>
      <c r="F1284" s="55">
        <v>1.0</v>
      </c>
      <c r="G1284" s="55">
        <v>0.62</v>
      </c>
      <c r="H1284" s="55">
        <v>5.0</v>
      </c>
      <c r="I1284" s="57"/>
      <c r="J1284" s="55">
        <f>('Data Exhibit-2'!$D1284+'Data Exhibit-2'!$D1284*'Data Exhibit-2'!$E1284)*'Data Exhibit-2'!$G1284</f>
        <v>5205.024</v>
      </c>
      <c r="K1284" s="55">
        <f>MAX(0,('Data Exhibit-2'!$B1284*J1284-'Data Exhibit-2'!$C1284)/'Data Exhibit-2'!$B1284)</f>
        <v>4681.29726</v>
      </c>
      <c r="L1284" s="55">
        <f>MAX(0,'Data Exhibit-2'!$C1284-'Data Exhibit-2'!$B1284*'Data Exhibit-2'!$J1284)</f>
        <v>0</v>
      </c>
      <c r="M1284" s="54">
        <f>'Data Exhibit-2'!$L1284/'Data Exhibit-2'!$B1284</f>
        <v>0</v>
      </c>
      <c r="N1284" s="55">
        <f>IF(AND(('Data Exhibit-2'!$M1284&gt;0),('Data Exhibit-2'!$H1284&lt;30)),1,0)</f>
        <v>0</v>
      </c>
      <c r="O1284" s="55">
        <f>'Data Exhibit-2'!$N1284*'Data Exhibit-2'!$L1284</f>
        <v>0</v>
      </c>
    </row>
    <row r="1285" ht="12.0" customHeight="1">
      <c r="A1285" s="53">
        <v>89338.77262626386</v>
      </c>
      <c r="B1285" s="54">
        <v>7.630153919999999</v>
      </c>
      <c r="C1285" s="54">
        <v>13450.976132298767</v>
      </c>
      <c r="D1285" s="55">
        <v>1892.0</v>
      </c>
      <c r="E1285" s="56">
        <v>-0.2</v>
      </c>
      <c r="F1285" s="55">
        <v>1.0</v>
      </c>
      <c r="G1285" s="55">
        <v>1.02</v>
      </c>
      <c r="H1285" s="55">
        <v>21.0</v>
      </c>
      <c r="I1285" s="57"/>
      <c r="J1285" s="55">
        <f>('Data Exhibit-2'!$D1285+'Data Exhibit-2'!$D1285*'Data Exhibit-2'!$E1285)*'Data Exhibit-2'!$G1285</f>
        <v>1543.872</v>
      </c>
      <c r="K1285" s="55">
        <f>MAX(0,('Data Exhibit-2'!$B1285*J1285-'Data Exhibit-2'!$C1285)/'Data Exhibit-2'!$B1285)</f>
        <v>0</v>
      </c>
      <c r="L1285" s="55">
        <f>MAX(0,'Data Exhibit-2'!$C1285-'Data Exhibit-2'!$B1285*'Data Exhibit-2'!$J1285)</f>
        <v>1670.99514</v>
      </c>
      <c r="M1285" s="54">
        <f>'Data Exhibit-2'!$L1285/'Data Exhibit-2'!$B1285</f>
        <v>218.998877</v>
      </c>
      <c r="N1285" s="55">
        <f>IF(AND(('Data Exhibit-2'!$M1285&gt;0),('Data Exhibit-2'!$H1285&lt;30)),1,0)</f>
        <v>1</v>
      </c>
      <c r="O1285" s="55">
        <f>'Data Exhibit-2'!$N1285*'Data Exhibit-2'!$L1285</f>
        <v>1670.99514</v>
      </c>
    </row>
    <row r="1286" ht="12.0" customHeight="1">
      <c r="A1286" s="53">
        <v>92952.96023061457</v>
      </c>
      <c r="B1286" s="54">
        <v>9.57911</v>
      </c>
      <c r="C1286" s="54">
        <v>29324.813380523625</v>
      </c>
      <c r="D1286" s="55">
        <v>4398.0</v>
      </c>
      <c r="E1286" s="56">
        <v>-0.4</v>
      </c>
      <c r="F1286" s="55">
        <v>0.88</v>
      </c>
      <c r="G1286" s="55">
        <v>0.55</v>
      </c>
      <c r="H1286" s="55">
        <v>27.0</v>
      </c>
      <c r="I1286" s="57"/>
      <c r="J1286" s="55">
        <f>('Data Exhibit-2'!$D1286+'Data Exhibit-2'!$D1286*'Data Exhibit-2'!$E1286)*'Data Exhibit-2'!$G1286</f>
        <v>1451.34</v>
      </c>
      <c r="K1286" s="55">
        <f>MAX(0,('Data Exhibit-2'!$B1286*J1286-'Data Exhibit-2'!$C1286)/'Data Exhibit-2'!$B1286)</f>
        <v>0</v>
      </c>
      <c r="L1286" s="55">
        <f>MAX(0,'Data Exhibit-2'!$C1286-'Data Exhibit-2'!$B1286*'Data Exhibit-2'!$J1286)</f>
        <v>15422.26787</v>
      </c>
      <c r="M1286" s="54">
        <f>'Data Exhibit-2'!$L1286/'Data Exhibit-2'!$B1286</f>
        <v>1609.989641</v>
      </c>
      <c r="N1286" s="55">
        <f>IF(AND(('Data Exhibit-2'!$M1286&gt;0),('Data Exhibit-2'!$H1286&lt;30)),1,0)</f>
        <v>1</v>
      </c>
      <c r="O1286" s="55">
        <f>'Data Exhibit-2'!$N1286*'Data Exhibit-2'!$L1286</f>
        <v>15422.26787</v>
      </c>
    </row>
    <row r="1287" ht="12.0" customHeight="1">
      <c r="A1287" s="53">
        <v>35927.357709046104</v>
      </c>
      <c r="B1287" s="54">
        <v>6.929402699999999</v>
      </c>
      <c r="C1287" s="54">
        <v>5501.505133638832</v>
      </c>
      <c r="D1287" s="55">
        <v>3476.0</v>
      </c>
      <c r="E1287" s="56">
        <v>0.4</v>
      </c>
      <c r="F1287" s="55">
        <v>1.0</v>
      </c>
      <c r="G1287" s="55">
        <v>0.39</v>
      </c>
      <c r="H1287" s="55">
        <v>11.0</v>
      </c>
      <c r="I1287" s="57"/>
      <c r="J1287" s="55">
        <f>('Data Exhibit-2'!$D1287+'Data Exhibit-2'!$D1287*'Data Exhibit-2'!$E1287)*'Data Exhibit-2'!$G1287</f>
        <v>1897.896</v>
      </c>
      <c r="K1287" s="55">
        <f>MAX(0,('Data Exhibit-2'!$B1287*J1287-'Data Exhibit-2'!$C1287)/'Data Exhibit-2'!$B1287)</f>
        <v>1103.959586</v>
      </c>
      <c r="L1287" s="55">
        <f>MAX(0,'Data Exhibit-2'!$C1287-'Data Exhibit-2'!$B1287*'Data Exhibit-2'!$J1287)</f>
        <v>0</v>
      </c>
      <c r="M1287" s="54">
        <f>'Data Exhibit-2'!$L1287/'Data Exhibit-2'!$B1287</f>
        <v>0</v>
      </c>
      <c r="N1287" s="55">
        <f>IF(AND(('Data Exhibit-2'!$M1287&gt;0),('Data Exhibit-2'!$H1287&lt;30)),1,0)</f>
        <v>0</v>
      </c>
      <c r="O1287" s="55">
        <f>'Data Exhibit-2'!$N1287*'Data Exhibit-2'!$L1287</f>
        <v>0</v>
      </c>
    </row>
    <row r="1288" ht="12.0" customHeight="1">
      <c r="A1288" s="53">
        <v>41997.106011706695</v>
      </c>
      <c r="B1288" s="54">
        <v>5.908104969999999</v>
      </c>
      <c r="C1288" s="54">
        <v>3253.6060320881147</v>
      </c>
      <c r="D1288" s="55">
        <v>4650.0</v>
      </c>
      <c r="E1288" s="56">
        <v>0.8</v>
      </c>
      <c r="F1288" s="55">
        <v>1.0</v>
      </c>
      <c r="G1288" s="55">
        <v>0.44</v>
      </c>
      <c r="H1288" s="55">
        <v>5.0</v>
      </c>
      <c r="I1288" s="57"/>
      <c r="J1288" s="55">
        <f>('Data Exhibit-2'!$D1288+'Data Exhibit-2'!$D1288*'Data Exhibit-2'!$E1288)*'Data Exhibit-2'!$G1288</f>
        <v>3682.8</v>
      </c>
      <c r="K1288" s="55">
        <f>MAX(0,('Data Exhibit-2'!$B1288*J1288-'Data Exhibit-2'!$C1288)/'Data Exhibit-2'!$B1288)</f>
        <v>3132.097863</v>
      </c>
      <c r="L1288" s="55">
        <f>MAX(0,'Data Exhibit-2'!$C1288-'Data Exhibit-2'!$B1288*'Data Exhibit-2'!$J1288)</f>
        <v>0</v>
      </c>
      <c r="M1288" s="54">
        <f>'Data Exhibit-2'!$L1288/'Data Exhibit-2'!$B1288</f>
        <v>0</v>
      </c>
      <c r="N1288" s="55">
        <f>IF(AND(('Data Exhibit-2'!$M1288&gt;0),('Data Exhibit-2'!$H1288&lt;30)),1,0)</f>
        <v>0</v>
      </c>
      <c r="O1288" s="55">
        <f>'Data Exhibit-2'!$N1288*'Data Exhibit-2'!$L1288</f>
        <v>0</v>
      </c>
    </row>
    <row r="1289" ht="12.0" customHeight="1">
      <c r="A1289" s="53">
        <v>23278.467847972504</v>
      </c>
      <c r="B1289" s="54">
        <v>11.258259999999998</v>
      </c>
      <c r="C1289" s="54">
        <v>35675.63588778112</v>
      </c>
      <c r="D1289" s="55">
        <v>4762.0</v>
      </c>
      <c r="E1289" s="56">
        <v>1.2</v>
      </c>
      <c r="F1289" s="55">
        <v>1.0</v>
      </c>
      <c r="G1289" s="55">
        <v>0.32</v>
      </c>
      <c r="H1289" s="55">
        <v>42.0</v>
      </c>
      <c r="I1289" s="57"/>
      <c r="J1289" s="55">
        <f>('Data Exhibit-2'!$D1289+'Data Exhibit-2'!$D1289*'Data Exhibit-2'!$E1289)*'Data Exhibit-2'!$G1289</f>
        <v>3352.448</v>
      </c>
      <c r="K1289" s="55">
        <f>MAX(0,('Data Exhibit-2'!$B1289*J1289-'Data Exhibit-2'!$C1289)/'Data Exhibit-2'!$B1289)</f>
        <v>183.606999</v>
      </c>
      <c r="L1289" s="55">
        <f>MAX(0,'Data Exhibit-2'!$C1289-'Data Exhibit-2'!$B1289*'Data Exhibit-2'!$J1289)</f>
        <v>0</v>
      </c>
      <c r="M1289" s="54">
        <f>'Data Exhibit-2'!$L1289/'Data Exhibit-2'!$B1289</f>
        <v>0</v>
      </c>
      <c r="N1289" s="55">
        <f>IF(AND(('Data Exhibit-2'!$M1289&gt;0),('Data Exhibit-2'!$H1289&lt;30)),1,0)</f>
        <v>0</v>
      </c>
      <c r="O1289" s="55">
        <f>'Data Exhibit-2'!$N1289*'Data Exhibit-2'!$L1289</f>
        <v>0</v>
      </c>
    </row>
    <row r="1290" ht="12.0" customHeight="1">
      <c r="A1290" s="53">
        <v>8431.172842866907</v>
      </c>
      <c r="B1290" s="54">
        <v>7.45495171</v>
      </c>
      <c r="C1290" s="54">
        <v>56798.45057334723</v>
      </c>
      <c r="D1290" s="55">
        <v>7300.0</v>
      </c>
      <c r="E1290" s="56">
        <v>0.5</v>
      </c>
      <c r="F1290" s="55">
        <v>1.0</v>
      </c>
      <c r="G1290" s="55">
        <v>0.71</v>
      </c>
      <c r="H1290" s="55">
        <v>32.0</v>
      </c>
      <c r="I1290" s="57"/>
      <c r="J1290" s="55">
        <f>('Data Exhibit-2'!$D1290+'Data Exhibit-2'!$D1290*'Data Exhibit-2'!$E1290)*'Data Exhibit-2'!$G1290</f>
        <v>7774.5</v>
      </c>
      <c r="K1290" s="55">
        <f>MAX(0,('Data Exhibit-2'!$B1290*J1290-'Data Exhibit-2'!$C1290)/'Data Exhibit-2'!$B1290)</f>
        <v>155.6108666</v>
      </c>
      <c r="L1290" s="55">
        <f>MAX(0,'Data Exhibit-2'!$C1290-'Data Exhibit-2'!$B1290*'Data Exhibit-2'!$J1290)</f>
        <v>0</v>
      </c>
      <c r="M1290" s="54">
        <f>'Data Exhibit-2'!$L1290/'Data Exhibit-2'!$B1290</f>
        <v>0</v>
      </c>
      <c r="N1290" s="55">
        <f>IF(AND(('Data Exhibit-2'!$M1290&gt;0),('Data Exhibit-2'!$H1290&lt;30)),1,0)</f>
        <v>0</v>
      </c>
      <c r="O1290" s="55">
        <f>'Data Exhibit-2'!$N1290*'Data Exhibit-2'!$L1290</f>
        <v>0</v>
      </c>
    </row>
    <row r="1291" ht="12.0" customHeight="1">
      <c r="A1291" s="53">
        <v>80109.94766606913</v>
      </c>
      <c r="B1291" s="54">
        <v>8.56977229</v>
      </c>
      <c r="C1291" s="54">
        <v>27367.095636559076</v>
      </c>
      <c r="D1291" s="55">
        <v>5764.0</v>
      </c>
      <c r="E1291" s="56">
        <v>-0.4</v>
      </c>
      <c r="F1291" s="55">
        <v>0.82</v>
      </c>
      <c r="G1291" s="55">
        <v>0.35</v>
      </c>
      <c r="H1291" s="55">
        <v>28.0</v>
      </c>
      <c r="I1291" s="57"/>
      <c r="J1291" s="55">
        <f>('Data Exhibit-2'!$D1291+'Data Exhibit-2'!$D1291*'Data Exhibit-2'!$E1291)*'Data Exhibit-2'!$G1291</f>
        <v>1210.44</v>
      </c>
      <c r="K1291" s="55">
        <f>MAX(0,('Data Exhibit-2'!$B1291*J1291-'Data Exhibit-2'!$C1291)/'Data Exhibit-2'!$B1291)</f>
        <v>0</v>
      </c>
      <c r="L1291" s="55">
        <f>MAX(0,'Data Exhibit-2'!$C1291-'Data Exhibit-2'!$B1291*'Data Exhibit-2'!$J1291)</f>
        <v>16993.90047</v>
      </c>
      <c r="M1291" s="54">
        <f>'Data Exhibit-2'!$L1291/'Data Exhibit-2'!$B1291</f>
        <v>1983.004903</v>
      </c>
      <c r="N1291" s="55">
        <f>IF(AND(('Data Exhibit-2'!$M1291&gt;0),('Data Exhibit-2'!$H1291&lt;30)),1,0)</f>
        <v>1</v>
      </c>
      <c r="O1291" s="55">
        <f>'Data Exhibit-2'!$N1291*'Data Exhibit-2'!$L1291</f>
        <v>16993.90047</v>
      </c>
    </row>
    <row r="1292" ht="12.0" customHeight="1">
      <c r="A1292" s="53">
        <v>49467.871151599305</v>
      </c>
      <c r="B1292" s="54">
        <v>6.059044859999999</v>
      </c>
      <c r="C1292" s="54">
        <v>15955.13480292303</v>
      </c>
      <c r="D1292" s="55">
        <v>2458.0</v>
      </c>
      <c r="E1292" s="56">
        <v>0.8</v>
      </c>
      <c r="F1292" s="55">
        <v>1.0</v>
      </c>
      <c r="G1292" s="55">
        <v>0.7</v>
      </c>
      <c r="H1292" s="55">
        <v>32.0</v>
      </c>
      <c r="I1292" s="57"/>
      <c r="J1292" s="55">
        <f>('Data Exhibit-2'!$D1292+'Data Exhibit-2'!$D1292*'Data Exhibit-2'!$E1292)*'Data Exhibit-2'!$G1292</f>
        <v>3097.08</v>
      </c>
      <c r="K1292" s="55">
        <f>MAX(0,('Data Exhibit-2'!$B1292*J1292-'Data Exhibit-2'!$C1292)/'Data Exhibit-2'!$B1292)</f>
        <v>463.8044307</v>
      </c>
      <c r="L1292" s="55">
        <f>MAX(0,'Data Exhibit-2'!$C1292-'Data Exhibit-2'!$B1292*'Data Exhibit-2'!$J1292)</f>
        <v>0</v>
      </c>
      <c r="M1292" s="54">
        <f>'Data Exhibit-2'!$L1292/'Data Exhibit-2'!$B1292</f>
        <v>0</v>
      </c>
      <c r="N1292" s="55">
        <f>IF(AND(('Data Exhibit-2'!$M1292&gt;0),('Data Exhibit-2'!$H1292&lt;30)),1,0)</f>
        <v>0</v>
      </c>
      <c r="O1292" s="55">
        <f>'Data Exhibit-2'!$N1292*'Data Exhibit-2'!$L1292</f>
        <v>0</v>
      </c>
    </row>
    <row r="1293" ht="12.0" customHeight="1">
      <c r="A1293" s="53">
        <v>12338.918060455473</v>
      </c>
      <c r="B1293" s="54">
        <v>9.758446229999999</v>
      </c>
      <c r="C1293" s="54">
        <v>20838.59180851723</v>
      </c>
      <c r="D1293" s="55">
        <v>4844.0</v>
      </c>
      <c r="E1293" s="56">
        <v>0.8</v>
      </c>
      <c r="F1293" s="55">
        <v>1.0</v>
      </c>
      <c r="G1293" s="55">
        <v>0.44</v>
      </c>
      <c r="H1293" s="55">
        <v>21.0</v>
      </c>
      <c r="I1293" s="57"/>
      <c r="J1293" s="55">
        <f>('Data Exhibit-2'!$D1293+'Data Exhibit-2'!$D1293*'Data Exhibit-2'!$E1293)*'Data Exhibit-2'!$G1293</f>
        <v>3836.448</v>
      </c>
      <c r="K1293" s="55">
        <f>MAX(0,('Data Exhibit-2'!$B1293*J1293-'Data Exhibit-2'!$C1293)/'Data Exhibit-2'!$B1293)</f>
        <v>1701.006423</v>
      </c>
      <c r="L1293" s="55">
        <f>MAX(0,'Data Exhibit-2'!$C1293-'Data Exhibit-2'!$B1293*'Data Exhibit-2'!$J1293)</f>
        <v>0</v>
      </c>
      <c r="M1293" s="54">
        <f>'Data Exhibit-2'!$L1293/'Data Exhibit-2'!$B1293</f>
        <v>0</v>
      </c>
      <c r="N1293" s="55">
        <f>IF(AND(('Data Exhibit-2'!$M1293&gt;0),('Data Exhibit-2'!$H1293&lt;30)),1,0)</f>
        <v>0</v>
      </c>
      <c r="O1293" s="55">
        <f>'Data Exhibit-2'!$N1293*'Data Exhibit-2'!$L1293</f>
        <v>0</v>
      </c>
    </row>
    <row r="1294" ht="12.0" customHeight="1">
      <c r="A1294" s="53">
        <v>31398.631952179923</v>
      </c>
      <c r="B1294" s="54">
        <v>16.117285369999998</v>
      </c>
      <c r="C1294" s="54">
        <v>121482.631522266</v>
      </c>
      <c r="D1294" s="55">
        <v>6258.0</v>
      </c>
      <c r="E1294" s="56">
        <v>-0.6</v>
      </c>
      <c r="F1294" s="55">
        <v>1.0</v>
      </c>
      <c r="G1294" s="55">
        <v>0.45</v>
      </c>
      <c r="H1294" s="55">
        <v>61.0</v>
      </c>
      <c r="I1294" s="57"/>
      <c r="J1294" s="55">
        <f>('Data Exhibit-2'!$D1294+'Data Exhibit-2'!$D1294*'Data Exhibit-2'!$E1294)*'Data Exhibit-2'!$G1294</f>
        <v>1126.44</v>
      </c>
      <c r="K1294" s="55">
        <f>MAX(0,('Data Exhibit-2'!$B1294*J1294-'Data Exhibit-2'!$C1294)/'Data Exhibit-2'!$B1294)</f>
        <v>0</v>
      </c>
      <c r="L1294" s="55">
        <f>MAX(0,'Data Exhibit-2'!$C1294-'Data Exhibit-2'!$B1294*'Data Exhibit-2'!$J1294)</f>
        <v>103327.4766</v>
      </c>
      <c r="M1294" s="54">
        <f>'Data Exhibit-2'!$L1294/'Data Exhibit-2'!$B1294</f>
        <v>6410.972705</v>
      </c>
      <c r="N1294" s="55">
        <f>IF(AND(('Data Exhibit-2'!$M1294&gt;0),('Data Exhibit-2'!$H1294&lt;30)),1,0)</f>
        <v>0</v>
      </c>
      <c r="O1294" s="55">
        <f>'Data Exhibit-2'!$N1294*'Data Exhibit-2'!$L1294</f>
        <v>0</v>
      </c>
    </row>
    <row r="1295" ht="12.0" customHeight="1">
      <c r="A1295" s="53">
        <v>18136.164797898036</v>
      </c>
      <c r="B1295" s="54">
        <v>5.547144479999999</v>
      </c>
      <c r="C1295" s="54">
        <v>11892.492231024718</v>
      </c>
      <c r="D1295" s="55">
        <v>6210.0</v>
      </c>
      <c r="E1295" s="56">
        <v>-0.7</v>
      </c>
      <c r="F1295" s="55">
        <v>0.87</v>
      </c>
      <c r="G1295" s="55">
        <v>0.35</v>
      </c>
      <c r="H1295" s="55">
        <v>16.0</v>
      </c>
      <c r="I1295" s="57"/>
      <c r="J1295" s="55">
        <f>('Data Exhibit-2'!$D1295+'Data Exhibit-2'!$D1295*'Data Exhibit-2'!$E1295)*'Data Exhibit-2'!$G1295</f>
        <v>652.05</v>
      </c>
      <c r="K1295" s="55">
        <f>MAX(0,('Data Exhibit-2'!$B1295*J1295-'Data Exhibit-2'!$C1295)/'Data Exhibit-2'!$B1295)</f>
        <v>0</v>
      </c>
      <c r="L1295" s="55">
        <f>MAX(0,'Data Exhibit-2'!$C1295-'Data Exhibit-2'!$B1295*'Data Exhibit-2'!$J1295)</f>
        <v>8275.476673</v>
      </c>
      <c r="M1295" s="54">
        <f>'Data Exhibit-2'!$L1295/'Data Exhibit-2'!$B1295</f>
        <v>1491.844444</v>
      </c>
      <c r="N1295" s="55">
        <f>IF(AND(('Data Exhibit-2'!$M1295&gt;0),('Data Exhibit-2'!$H1295&lt;30)),1,0)</f>
        <v>1</v>
      </c>
      <c r="O1295" s="55">
        <f>'Data Exhibit-2'!$N1295*'Data Exhibit-2'!$L1295</f>
        <v>8275.476673</v>
      </c>
    </row>
    <row r="1296" ht="12.0" customHeight="1">
      <c r="A1296" s="53">
        <v>60478.85530220471</v>
      </c>
      <c r="B1296" s="54">
        <v>7.26266173</v>
      </c>
      <c r="C1296" s="54">
        <v>7079.004212541655</v>
      </c>
      <c r="D1296" s="55">
        <v>7640.0</v>
      </c>
      <c r="E1296" s="56">
        <v>0.8</v>
      </c>
      <c r="F1296" s="55">
        <v>1.0</v>
      </c>
      <c r="G1296" s="55">
        <v>0.41</v>
      </c>
      <c r="H1296" s="55">
        <v>6.0</v>
      </c>
      <c r="I1296" s="57"/>
      <c r="J1296" s="55">
        <f>('Data Exhibit-2'!$D1296+'Data Exhibit-2'!$D1296*'Data Exhibit-2'!$E1296)*'Data Exhibit-2'!$G1296</f>
        <v>5638.32</v>
      </c>
      <c r="K1296" s="55">
        <f>MAX(0,('Data Exhibit-2'!$B1296*J1296-'Data Exhibit-2'!$C1296)/'Data Exhibit-2'!$B1296)</f>
        <v>4663.607907</v>
      </c>
      <c r="L1296" s="55">
        <f>MAX(0,'Data Exhibit-2'!$C1296-'Data Exhibit-2'!$B1296*'Data Exhibit-2'!$J1296)</f>
        <v>0</v>
      </c>
      <c r="M1296" s="54">
        <f>'Data Exhibit-2'!$L1296/'Data Exhibit-2'!$B1296</f>
        <v>0</v>
      </c>
      <c r="N1296" s="55">
        <f>IF(AND(('Data Exhibit-2'!$M1296&gt;0),('Data Exhibit-2'!$H1296&lt;30)),1,0)</f>
        <v>0</v>
      </c>
      <c r="O1296" s="55">
        <f>'Data Exhibit-2'!$N1296*'Data Exhibit-2'!$L1296</f>
        <v>0</v>
      </c>
    </row>
    <row r="1297" ht="12.0" customHeight="1">
      <c r="A1297" s="53">
        <v>97672.29910214896</v>
      </c>
      <c r="B1297" s="54">
        <v>6.883780129999999</v>
      </c>
      <c r="C1297" s="54">
        <v>5591.790073344431</v>
      </c>
      <c r="D1297" s="55">
        <v>6396.0</v>
      </c>
      <c r="E1297" s="56">
        <v>1.2</v>
      </c>
      <c r="F1297" s="55">
        <v>1.0</v>
      </c>
      <c r="G1297" s="55">
        <v>0.51</v>
      </c>
      <c r="H1297" s="55">
        <v>5.0</v>
      </c>
      <c r="I1297" s="57"/>
      <c r="J1297" s="55">
        <f>('Data Exhibit-2'!$D1297+'Data Exhibit-2'!$D1297*'Data Exhibit-2'!$E1297)*'Data Exhibit-2'!$G1297</f>
        <v>7176.312</v>
      </c>
      <c r="K1297" s="55">
        <f>MAX(0,('Data Exhibit-2'!$B1297*J1297-'Data Exhibit-2'!$C1297)/'Data Exhibit-2'!$B1297)</f>
        <v>6363.998131</v>
      </c>
      <c r="L1297" s="55">
        <f>MAX(0,'Data Exhibit-2'!$C1297-'Data Exhibit-2'!$B1297*'Data Exhibit-2'!$J1297)</f>
        <v>0</v>
      </c>
      <c r="M1297" s="54">
        <f>'Data Exhibit-2'!$L1297/'Data Exhibit-2'!$B1297</f>
        <v>0</v>
      </c>
      <c r="N1297" s="55">
        <f>IF(AND(('Data Exhibit-2'!$M1297&gt;0),('Data Exhibit-2'!$H1297&lt;30)),1,0)</f>
        <v>0</v>
      </c>
      <c r="O1297" s="55">
        <f>'Data Exhibit-2'!$N1297*'Data Exhibit-2'!$L1297</f>
        <v>0</v>
      </c>
    </row>
    <row r="1298" ht="12.0" customHeight="1">
      <c r="A1298" s="53">
        <v>53498.33920340258</v>
      </c>
      <c r="B1298" s="54">
        <v>5.2528064699999995</v>
      </c>
      <c r="C1298" s="54">
        <v>89424.60240255922</v>
      </c>
      <c r="D1298" s="55">
        <v>6670.0</v>
      </c>
      <c r="E1298" s="56">
        <v>0.5</v>
      </c>
      <c r="F1298" s="55">
        <v>0.88</v>
      </c>
      <c r="G1298" s="55">
        <v>0.45</v>
      </c>
      <c r="H1298" s="55">
        <v>100.0</v>
      </c>
      <c r="I1298" s="57"/>
      <c r="J1298" s="55">
        <f>('Data Exhibit-2'!$D1298+'Data Exhibit-2'!$D1298*'Data Exhibit-2'!$E1298)*'Data Exhibit-2'!$G1298</f>
        <v>4502.25</v>
      </c>
      <c r="K1298" s="55">
        <f>MAX(0,('Data Exhibit-2'!$B1298*J1298-'Data Exhibit-2'!$C1298)/'Data Exhibit-2'!$B1298)</f>
        <v>0</v>
      </c>
      <c r="L1298" s="55">
        <f>MAX(0,'Data Exhibit-2'!$C1298-'Data Exhibit-2'!$B1298*'Data Exhibit-2'!$J1298)</f>
        <v>65775.15447</v>
      </c>
      <c r="M1298" s="54">
        <f>'Data Exhibit-2'!$L1298/'Data Exhibit-2'!$B1298</f>
        <v>12521.90707</v>
      </c>
      <c r="N1298" s="55">
        <f>IF(AND(('Data Exhibit-2'!$M1298&gt;0),('Data Exhibit-2'!$H1298&lt;30)),1,0)</f>
        <v>0</v>
      </c>
      <c r="O1298" s="55">
        <f>'Data Exhibit-2'!$N1298*'Data Exhibit-2'!$L1298</f>
        <v>0</v>
      </c>
    </row>
    <row r="1299" ht="12.0" customHeight="1">
      <c r="A1299" s="53">
        <v>25048.87383006973</v>
      </c>
      <c r="B1299" s="54">
        <v>6.88298764</v>
      </c>
      <c r="C1299" s="54">
        <v>16090.94073569636</v>
      </c>
      <c r="D1299" s="55">
        <v>7414.0</v>
      </c>
      <c r="E1299" s="56">
        <v>1.5</v>
      </c>
      <c r="F1299" s="55">
        <v>1.0</v>
      </c>
      <c r="G1299" s="55">
        <v>0.67</v>
      </c>
      <c r="H1299" s="55">
        <v>10.0</v>
      </c>
      <c r="I1299" s="57"/>
      <c r="J1299" s="55">
        <f>('Data Exhibit-2'!$D1299+'Data Exhibit-2'!$D1299*'Data Exhibit-2'!$E1299)*'Data Exhibit-2'!$G1299</f>
        <v>12418.45</v>
      </c>
      <c r="K1299" s="55">
        <f>MAX(0,('Data Exhibit-2'!$B1299*J1299-'Data Exhibit-2'!$C1299)/'Data Exhibit-2'!$B1299)</f>
        <v>10080.66566</v>
      </c>
      <c r="L1299" s="55">
        <f>MAX(0,'Data Exhibit-2'!$C1299-'Data Exhibit-2'!$B1299*'Data Exhibit-2'!$J1299)</f>
        <v>0</v>
      </c>
      <c r="M1299" s="54">
        <f>'Data Exhibit-2'!$L1299/'Data Exhibit-2'!$B1299</f>
        <v>0</v>
      </c>
      <c r="N1299" s="55">
        <f>IF(AND(('Data Exhibit-2'!$M1299&gt;0),('Data Exhibit-2'!$H1299&lt;30)),1,0)</f>
        <v>0</v>
      </c>
      <c r="O1299" s="55">
        <f>'Data Exhibit-2'!$N1299*'Data Exhibit-2'!$L1299</f>
        <v>0</v>
      </c>
    </row>
    <row r="1300" ht="12.0" customHeight="1">
      <c r="A1300" s="53">
        <v>91487.04291620974</v>
      </c>
      <c r="B1300" s="54">
        <v>14.67163139</v>
      </c>
      <c r="C1300" s="54">
        <v>177154.2712607194</v>
      </c>
      <c r="D1300" s="55">
        <v>8812.0</v>
      </c>
      <c r="E1300" s="56">
        <v>0.2</v>
      </c>
      <c r="F1300" s="55">
        <v>1.0</v>
      </c>
      <c r="G1300" s="55">
        <v>0.95</v>
      </c>
      <c r="H1300" s="55">
        <v>35.0</v>
      </c>
      <c r="I1300" s="57"/>
      <c r="J1300" s="55">
        <f>('Data Exhibit-2'!$D1300+'Data Exhibit-2'!$D1300*'Data Exhibit-2'!$E1300)*'Data Exhibit-2'!$G1300</f>
        <v>10045.68</v>
      </c>
      <c r="K1300" s="55">
        <f>MAX(0,('Data Exhibit-2'!$B1300*J1300-'Data Exhibit-2'!$C1300)/'Data Exhibit-2'!$B1300)</f>
        <v>0</v>
      </c>
      <c r="L1300" s="55">
        <f>MAX(0,'Data Exhibit-2'!$C1300-'Data Exhibit-2'!$B1300*'Data Exhibit-2'!$J1300)</f>
        <v>29767.75724</v>
      </c>
      <c r="M1300" s="54">
        <f>'Data Exhibit-2'!$L1300/'Data Exhibit-2'!$B1300</f>
        <v>2028.93301</v>
      </c>
      <c r="N1300" s="55">
        <f>IF(AND(('Data Exhibit-2'!$M1300&gt;0),('Data Exhibit-2'!$H1300&lt;30)),1,0)</f>
        <v>0</v>
      </c>
      <c r="O1300" s="55">
        <f>'Data Exhibit-2'!$N1300*'Data Exhibit-2'!$L1300</f>
        <v>0</v>
      </c>
    </row>
    <row r="1301" ht="12.0" customHeight="1">
      <c r="A1301" s="53">
        <v>80947.58701797691</v>
      </c>
      <c r="B1301" s="54">
        <v>9.2795806</v>
      </c>
      <c r="C1301" s="54">
        <v>95814.93872967613</v>
      </c>
      <c r="D1301" s="55">
        <v>7358.0</v>
      </c>
      <c r="E1301" s="56">
        <v>-0.4</v>
      </c>
      <c r="F1301" s="55">
        <v>1.0</v>
      </c>
      <c r="G1301" s="55">
        <v>0.45</v>
      </c>
      <c r="H1301" s="55">
        <v>65.0</v>
      </c>
      <c r="I1301" s="57"/>
      <c r="J1301" s="55">
        <f>('Data Exhibit-2'!$D1301+'Data Exhibit-2'!$D1301*'Data Exhibit-2'!$E1301)*'Data Exhibit-2'!$G1301</f>
        <v>1986.66</v>
      </c>
      <c r="K1301" s="55">
        <f>MAX(0,('Data Exhibit-2'!$B1301*J1301-'Data Exhibit-2'!$C1301)/'Data Exhibit-2'!$B1301)</f>
        <v>0</v>
      </c>
      <c r="L1301" s="55">
        <f>MAX(0,'Data Exhibit-2'!$C1301-'Data Exhibit-2'!$B1301*'Data Exhibit-2'!$J1301)</f>
        <v>77379.56713</v>
      </c>
      <c r="M1301" s="54">
        <f>'Data Exhibit-2'!$L1301/'Data Exhibit-2'!$B1301</f>
        <v>8338.692283</v>
      </c>
      <c r="N1301" s="55">
        <f>IF(AND(('Data Exhibit-2'!$M1301&gt;0),('Data Exhibit-2'!$H1301&lt;30)),1,0)</f>
        <v>0</v>
      </c>
      <c r="O1301" s="55">
        <f>'Data Exhibit-2'!$N1301*'Data Exhibit-2'!$L1301</f>
        <v>0</v>
      </c>
    </row>
    <row r="1302" ht="12.0" customHeight="1">
      <c r="A1302" s="53">
        <v>71829.76936893223</v>
      </c>
      <c r="B1302" s="54">
        <v>16.60926858</v>
      </c>
      <c r="C1302" s="54">
        <v>48070.33589954563</v>
      </c>
      <c r="D1302" s="55">
        <v>13104.0</v>
      </c>
      <c r="E1302" s="56">
        <v>0.5</v>
      </c>
      <c r="F1302" s="55">
        <v>1.0</v>
      </c>
      <c r="G1302" s="55">
        <v>0.24</v>
      </c>
      <c r="H1302" s="55">
        <v>19.0</v>
      </c>
      <c r="I1302" s="57"/>
      <c r="J1302" s="55">
        <f>('Data Exhibit-2'!$D1302+'Data Exhibit-2'!$D1302*'Data Exhibit-2'!$E1302)*'Data Exhibit-2'!$G1302</f>
        <v>4717.44</v>
      </c>
      <c r="K1302" s="55">
        <f>MAX(0,('Data Exhibit-2'!$B1302*J1302-'Data Exhibit-2'!$C1302)/'Data Exhibit-2'!$B1302)</f>
        <v>1823.252597</v>
      </c>
      <c r="L1302" s="55">
        <f>MAX(0,'Data Exhibit-2'!$C1302-'Data Exhibit-2'!$B1302*'Data Exhibit-2'!$J1302)</f>
        <v>0</v>
      </c>
      <c r="M1302" s="54">
        <f>'Data Exhibit-2'!$L1302/'Data Exhibit-2'!$B1302</f>
        <v>0</v>
      </c>
      <c r="N1302" s="55">
        <f>IF(AND(('Data Exhibit-2'!$M1302&gt;0),('Data Exhibit-2'!$H1302&lt;30)),1,0)</f>
        <v>0</v>
      </c>
      <c r="O1302" s="55">
        <f>'Data Exhibit-2'!$N1302*'Data Exhibit-2'!$L1302</f>
        <v>0</v>
      </c>
    </row>
    <row r="1303" ht="12.0" customHeight="1">
      <c r="A1303" s="53">
        <v>64596.80984436938</v>
      </c>
      <c r="B1303" s="54">
        <v>6.33959406</v>
      </c>
      <c r="C1303" s="54">
        <v>16631.91984841529</v>
      </c>
      <c r="D1303" s="55">
        <v>9814.0</v>
      </c>
      <c r="E1303" s="56">
        <v>0.8</v>
      </c>
      <c r="F1303" s="55">
        <v>1.0</v>
      </c>
      <c r="G1303" s="55">
        <v>0.27</v>
      </c>
      <c r="H1303" s="55">
        <v>16.0</v>
      </c>
      <c r="I1303" s="57"/>
      <c r="J1303" s="55">
        <f>('Data Exhibit-2'!$D1303+'Data Exhibit-2'!$D1303*'Data Exhibit-2'!$E1303)*'Data Exhibit-2'!$G1303</f>
        <v>4769.604</v>
      </c>
      <c r="K1303" s="55">
        <f>MAX(0,('Data Exhibit-2'!$B1303*J1303-'Data Exhibit-2'!$C1303)/'Data Exhibit-2'!$B1303)</f>
        <v>2146.104815</v>
      </c>
      <c r="L1303" s="55">
        <f>MAX(0,'Data Exhibit-2'!$C1303-'Data Exhibit-2'!$B1303*'Data Exhibit-2'!$J1303)</f>
        <v>0</v>
      </c>
      <c r="M1303" s="54">
        <f>'Data Exhibit-2'!$L1303/'Data Exhibit-2'!$B1303</f>
        <v>0</v>
      </c>
      <c r="N1303" s="55">
        <f>IF(AND(('Data Exhibit-2'!$M1303&gt;0),('Data Exhibit-2'!$H1303&lt;30)),1,0)</f>
        <v>0</v>
      </c>
      <c r="O1303" s="55">
        <f>'Data Exhibit-2'!$N1303*'Data Exhibit-2'!$L1303</f>
        <v>0</v>
      </c>
    </row>
    <row r="1304" ht="12.0" customHeight="1">
      <c r="A1304" s="53">
        <v>79974.57180995603</v>
      </c>
      <c r="B1304" s="54">
        <v>5.10820994</v>
      </c>
      <c r="C1304" s="54">
        <v>108400.39261677371</v>
      </c>
      <c r="D1304" s="55">
        <v>12926.0</v>
      </c>
      <c r="E1304" s="56">
        <v>1.5</v>
      </c>
      <c r="F1304" s="55">
        <v>1.0</v>
      </c>
      <c r="G1304" s="55">
        <v>0.27</v>
      </c>
      <c r="H1304" s="55">
        <v>90.0</v>
      </c>
      <c r="I1304" s="57"/>
      <c r="J1304" s="55">
        <f>('Data Exhibit-2'!$D1304+'Data Exhibit-2'!$D1304*'Data Exhibit-2'!$E1304)*'Data Exhibit-2'!$G1304</f>
        <v>8725.05</v>
      </c>
      <c r="K1304" s="55">
        <f>MAX(0,('Data Exhibit-2'!$B1304*J1304-'Data Exhibit-2'!$C1304)/'Data Exhibit-2'!$B1304)</f>
        <v>0</v>
      </c>
      <c r="L1304" s="55">
        <f>MAX(0,'Data Exhibit-2'!$C1304-'Data Exhibit-2'!$B1304*'Data Exhibit-2'!$J1304)</f>
        <v>63831.00548</v>
      </c>
      <c r="M1304" s="54">
        <f>'Data Exhibit-2'!$L1304/'Data Exhibit-2'!$B1304</f>
        <v>12495.76784</v>
      </c>
      <c r="N1304" s="55">
        <f>IF(AND(('Data Exhibit-2'!$M1304&gt;0),('Data Exhibit-2'!$H1304&lt;30)),1,0)</f>
        <v>0</v>
      </c>
      <c r="O1304" s="55">
        <f>'Data Exhibit-2'!$N1304*'Data Exhibit-2'!$L1304</f>
        <v>0</v>
      </c>
    </row>
    <row r="1305" ht="12.0" customHeight="1">
      <c r="A1305" s="53">
        <v>10644.097216064352</v>
      </c>
      <c r="B1305" s="54">
        <v>7.4809576799999995</v>
      </c>
      <c r="C1305" s="54">
        <v>12803.251293991514</v>
      </c>
      <c r="D1305" s="55">
        <v>13880.0</v>
      </c>
      <c r="E1305" s="56">
        <v>0.8</v>
      </c>
      <c r="F1305" s="55">
        <v>0.85</v>
      </c>
      <c r="G1305" s="55">
        <v>0.48</v>
      </c>
      <c r="H1305" s="55">
        <v>5.0</v>
      </c>
      <c r="I1305" s="57"/>
      <c r="J1305" s="55">
        <f>('Data Exhibit-2'!$D1305+'Data Exhibit-2'!$D1305*'Data Exhibit-2'!$E1305)*'Data Exhibit-2'!$G1305</f>
        <v>11992.32</v>
      </c>
      <c r="K1305" s="55">
        <f>MAX(0,('Data Exhibit-2'!$B1305*J1305-'Data Exhibit-2'!$C1305)/'Data Exhibit-2'!$B1305)</f>
        <v>10280.87451</v>
      </c>
      <c r="L1305" s="55">
        <f>MAX(0,'Data Exhibit-2'!$C1305-'Data Exhibit-2'!$B1305*'Data Exhibit-2'!$J1305)</f>
        <v>0</v>
      </c>
      <c r="M1305" s="54">
        <f>'Data Exhibit-2'!$L1305/'Data Exhibit-2'!$B1305</f>
        <v>0</v>
      </c>
      <c r="N1305" s="55">
        <f>IF(AND(('Data Exhibit-2'!$M1305&gt;0),('Data Exhibit-2'!$H1305&lt;30)),1,0)</f>
        <v>0</v>
      </c>
      <c r="O1305" s="55">
        <f>'Data Exhibit-2'!$N1305*'Data Exhibit-2'!$L1305</f>
        <v>0</v>
      </c>
    </row>
    <row r="1306" ht="12.0" customHeight="1">
      <c r="A1306" s="53">
        <v>10448.963669987377</v>
      </c>
      <c r="B1306" s="54">
        <v>7.171062269999999</v>
      </c>
      <c r="C1306" s="54">
        <v>6337.23478679077</v>
      </c>
      <c r="D1306" s="55">
        <v>4100.0</v>
      </c>
      <c r="E1306" s="56">
        <v>-0.2</v>
      </c>
      <c r="F1306" s="55">
        <v>0.82</v>
      </c>
      <c r="G1306" s="55">
        <v>0.77</v>
      </c>
      <c r="H1306" s="55">
        <v>6.0</v>
      </c>
      <c r="I1306" s="57"/>
      <c r="J1306" s="55">
        <f>('Data Exhibit-2'!$D1306+'Data Exhibit-2'!$D1306*'Data Exhibit-2'!$E1306)*'Data Exhibit-2'!$G1306</f>
        <v>2525.6</v>
      </c>
      <c r="K1306" s="55">
        <f>MAX(0,('Data Exhibit-2'!$B1306*J1306-'Data Exhibit-2'!$C1306)/'Data Exhibit-2'!$B1306)</f>
        <v>1641.876704</v>
      </c>
      <c r="L1306" s="55">
        <f>MAX(0,'Data Exhibit-2'!$C1306-'Data Exhibit-2'!$B1306*'Data Exhibit-2'!$J1306)</f>
        <v>0</v>
      </c>
      <c r="M1306" s="54">
        <f>'Data Exhibit-2'!$L1306/'Data Exhibit-2'!$B1306</f>
        <v>0</v>
      </c>
      <c r="N1306" s="55">
        <f>IF(AND(('Data Exhibit-2'!$M1306&gt;0),('Data Exhibit-2'!$H1306&lt;30)),1,0)</f>
        <v>0</v>
      </c>
      <c r="O1306" s="55">
        <f>'Data Exhibit-2'!$N1306*'Data Exhibit-2'!$L1306</f>
        <v>0</v>
      </c>
    </row>
    <row r="1307" ht="12.0" customHeight="1">
      <c r="A1307" s="53">
        <v>34924.936888551805</v>
      </c>
      <c r="B1307" s="54">
        <v>8.815</v>
      </c>
      <c r="C1307" s="54">
        <v>28623.441545304853</v>
      </c>
      <c r="D1307" s="55">
        <v>14512.0</v>
      </c>
      <c r="E1307" s="56">
        <v>1.2</v>
      </c>
      <c r="F1307" s="55">
        <v>0.82</v>
      </c>
      <c r="G1307" s="55">
        <v>0.37</v>
      </c>
      <c r="H1307" s="55">
        <v>11.0</v>
      </c>
      <c r="I1307" s="57"/>
      <c r="J1307" s="55">
        <f>('Data Exhibit-2'!$D1307+'Data Exhibit-2'!$D1307*'Data Exhibit-2'!$E1307)*'Data Exhibit-2'!$G1307</f>
        <v>11812.768</v>
      </c>
      <c r="K1307" s="55">
        <f>MAX(0,('Data Exhibit-2'!$B1307*J1307-'Data Exhibit-2'!$C1307)/'Data Exhibit-2'!$B1307)</f>
        <v>8565.639067</v>
      </c>
      <c r="L1307" s="55">
        <f>MAX(0,'Data Exhibit-2'!$C1307-'Data Exhibit-2'!$B1307*'Data Exhibit-2'!$J1307)</f>
        <v>0</v>
      </c>
      <c r="M1307" s="54">
        <f>'Data Exhibit-2'!$L1307/'Data Exhibit-2'!$B1307</f>
        <v>0</v>
      </c>
      <c r="N1307" s="55">
        <f>IF(AND(('Data Exhibit-2'!$M1307&gt;0),('Data Exhibit-2'!$H1307&lt;30)),1,0)</f>
        <v>0</v>
      </c>
      <c r="O1307" s="55">
        <f>'Data Exhibit-2'!$N1307*'Data Exhibit-2'!$L1307</f>
        <v>0</v>
      </c>
    </row>
    <row r="1308" ht="12.0" customHeight="1">
      <c r="A1308" s="53">
        <v>53642.57349560929</v>
      </c>
      <c r="B1308" s="54">
        <v>10.85429048</v>
      </c>
      <c r="C1308" s="54">
        <v>37631.749940502516</v>
      </c>
      <c r="D1308" s="55">
        <v>10372.0</v>
      </c>
      <c r="E1308" s="56">
        <v>1.2</v>
      </c>
      <c r="F1308" s="55">
        <v>1.0</v>
      </c>
      <c r="G1308" s="55">
        <v>0.63</v>
      </c>
      <c r="H1308" s="55">
        <v>12.0</v>
      </c>
      <c r="I1308" s="57"/>
      <c r="J1308" s="55">
        <f>('Data Exhibit-2'!$D1308+'Data Exhibit-2'!$D1308*'Data Exhibit-2'!$E1308)*'Data Exhibit-2'!$G1308</f>
        <v>14375.592</v>
      </c>
      <c r="K1308" s="55">
        <f>MAX(0,('Data Exhibit-2'!$B1308*J1308-'Data Exhibit-2'!$C1308)/'Data Exhibit-2'!$B1308)</f>
        <v>10908.59892</v>
      </c>
      <c r="L1308" s="55">
        <f>MAX(0,'Data Exhibit-2'!$C1308-'Data Exhibit-2'!$B1308*'Data Exhibit-2'!$J1308)</f>
        <v>0</v>
      </c>
      <c r="M1308" s="54">
        <f>'Data Exhibit-2'!$L1308/'Data Exhibit-2'!$B1308</f>
        <v>0</v>
      </c>
      <c r="N1308" s="55">
        <f>IF(AND(('Data Exhibit-2'!$M1308&gt;0),('Data Exhibit-2'!$H1308&lt;30)),1,0)</f>
        <v>0</v>
      </c>
      <c r="O1308" s="55">
        <f>'Data Exhibit-2'!$N1308*'Data Exhibit-2'!$L1308</f>
        <v>0</v>
      </c>
    </row>
    <row r="1309" ht="12.0" customHeight="1">
      <c r="A1309" s="53">
        <v>30629.551467050565</v>
      </c>
      <c r="B1309" s="54">
        <v>15.4312509</v>
      </c>
      <c r="C1309" s="54">
        <v>97438.91159532509</v>
      </c>
      <c r="D1309" s="55">
        <v>18764.0</v>
      </c>
      <c r="E1309" s="56">
        <v>-0.2</v>
      </c>
      <c r="F1309" s="55">
        <v>1.0</v>
      </c>
      <c r="G1309" s="55">
        <v>0.35</v>
      </c>
      <c r="H1309" s="55">
        <v>21.0</v>
      </c>
      <c r="I1309" s="57"/>
      <c r="J1309" s="55">
        <f>('Data Exhibit-2'!$D1309+'Data Exhibit-2'!$D1309*'Data Exhibit-2'!$E1309)*'Data Exhibit-2'!$G1309</f>
        <v>5253.92</v>
      </c>
      <c r="K1309" s="55">
        <f>MAX(0,('Data Exhibit-2'!$B1309*J1309-'Data Exhibit-2'!$C1309)/'Data Exhibit-2'!$B1309)</f>
        <v>0</v>
      </c>
      <c r="L1309" s="55">
        <f>MAX(0,'Data Exhibit-2'!$C1309-'Data Exhibit-2'!$B1309*'Data Exhibit-2'!$J1309)</f>
        <v>16364.35387</v>
      </c>
      <c r="M1309" s="54">
        <f>'Data Exhibit-2'!$L1309/'Data Exhibit-2'!$B1309</f>
        <v>1060.468394</v>
      </c>
      <c r="N1309" s="55">
        <f>IF(AND(('Data Exhibit-2'!$M1309&gt;0),('Data Exhibit-2'!$H1309&lt;30)),1,0)</f>
        <v>1</v>
      </c>
      <c r="O1309" s="55">
        <f>'Data Exhibit-2'!$N1309*'Data Exhibit-2'!$L1309</f>
        <v>16364.35387</v>
      </c>
    </row>
    <row r="1310" ht="12.0" customHeight="1">
      <c r="A1310" s="53">
        <v>90821.14854049898</v>
      </c>
      <c r="B1310" s="54">
        <v>7.579584629999999</v>
      </c>
      <c r="C1310" s="54">
        <v>11936.997558555795</v>
      </c>
      <c r="D1310" s="55">
        <v>16354.0</v>
      </c>
      <c r="E1310" s="56">
        <v>-0.6</v>
      </c>
      <c r="F1310" s="55">
        <v>1.0</v>
      </c>
      <c r="G1310" s="55">
        <v>0.28</v>
      </c>
      <c r="H1310" s="55">
        <v>6.0</v>
      </c>
      <c r="I1310" s="57"/>
      <c r="J1310" s="55">
        <f>('Data Exhibit-2'!$D1310+'Data Exhibit-2'!$D1310*'Data Exhibit-2'!$E1310)*'Data Exhibit-2'!$G1310</f>
        <v>1831.648</v>
      </c>
      <c r="K1310" s="55">
        <f>MAX(0,('Data Exhibit-2'!$B1310*J1310-'Data Exhibit-2'!$C1310)/'Data Exhibit-2'!$B1310)</f>
        <v>256.7599103</v>
      </c>
      <c r="L1310" s="55">
        <f>MAX(0,'Data Exhibit-2'!$C1310-'Data Exhibit-2'!$B1310*'Data Exhibit-2'!$J1310)</f>
        <v>0</v>
      </c>
      <c r="M1310" s="54">
        <f>'Data Exhibit-2'!$L1310/'Data Exhibit-2'!$B1310</f>
        <v>0</v>
      </c>
      <c r="N1310" s="55">
        <f>IF(AND(('Data Exhibit-2'!$M1310&gt;0),('Data Exhibit-2'!$H1310&lt;30)),1,0)</f>
        <v>0</v>
      </c>
      <c r="O1310" s="55">
        <f>'Data Exhibit-2'!$N1310*'Data Exhibit-2'!$L1310</f>
        <v>0</v>
      </c>
    </row>
    <row r="1311" ht="12.0" customHeight="1">
      <c r="A1311" s="53">
        <v>16008.342144500088</v>
      </c>
      <c r="B1311" s="54">
        <v>23.70805</v>
      </c>
      <c r="C1311" s="54">
        <v>225666.08513127913</v>
      </c>
      <c r="D1311" s="55">
        <v>20242.0</v>
      </c>
      <c r="E1311" s="56">
        <v>1.2</v>
      </c>
      <c r="F1311" s="55">
        <v>1.0</v>
      </c>
      <c r="G1311" s="55">
        <v>0.54</v>
      </c>
      <c r="H1311" s="55">
        <v>21.0</v>
      </c>
      <c r="I1311" s="57"/>
      <c r="J1311" s="55">
        <f>('Data Exhibit-2'!$D1311+'Data Exhibit-2'!$D1311*'Data Exhibit-2'!$E1311)*'Data Exhibit-2'!$G1311</f>
        <v>24047.496</v>
      </c>
      <c r="K1311" s="55">
        <f>MAX(0,('Data Exhibit-2'!$B1311*J1311-'Data Exhibit-2'!$C1311)/'Data Exhibit-2'!$B1311)</f>
        <v>14528.95335</v>
      </c>
      <c r="L1311" s="55">
        <f>MAX(0,'Data Exhibit-2'!$C1311-'Data Exhibit-2'!$B1311*'Data Exhibit-2'!$J1311)</f>
        <v>0</v>
      </c>
      <c r="M1311" s="54">
        <f>'Data Exhibit-2'!$L1311/'Data Exhibit-2'!$B1311</f>
        <v>0</v>
      </c>
      <c r="N1311" s="55">
        <f>IF(AND(('Data Exhibit-2'!$M1311&gt;0),('Data Exhibit-2'!$H1311&lt;30)),1,0)</f>
        <v>0</v>
      </c>
      <c r="O1311" s="55">
        <f>'Data Exhibit-2'!$N1311*'Data Exhibit-2'!$L1311</f>
        <v>0</v>
      </c>
    </row>
    <row r="1312" ht="12.0" customHeight="1">
      <c r="A1312" s="53">
        <v>61431.51228003887</v>
      </c>
      <c r="B1312" s="54">
        <v>6.398917719999999</v>
      </c>
      <c r="C1312" s="54">
        <v>490624.03378564084</v>
      </c>
      <c r="D1312" s="55">
        <v>96244.0</v>
      </c>
      <c r="E1312" s="56">
        <v>0.8</v>
      </c>
      <c r="F1312" s="55">
        <v>0.82</v>
      </c>
      <c r="G1312" s="55">
        <v>0.39</v>
      </c>
      <c r="H1312" s="55">
        <v>35.0</v>
      </c>
      <c r="I1312" s="57"/>
      <c r="J1312" s="55">
        <f>('Data Exhibit-2'!$D1312+'Data Exhibit-2'!$D1312*'Data Exhibit-2'!$E1312)*'Data Exhibit-2'!$G1312</f>
        <v>67563.288</v>
      </c>
      <c r="K1312" s="55">
        <f>MAX(0,('Data Exhibit-2'!$B1312*J1312-'Data Exhibit-2'!$C1312)/'Data Exhibit-2'!$B1312)</f>
        <v>0</v>
      </c>
      <c r="L1312" s="55">
        <f>MAX(0,'Data Exhibit-2'!$C1312-'Data Exhibit-2'!$B1312*'Data Exhibit-2'!$J1312)</f>
        <v>58292.11298</v>
      </c>
      <c r="M1312" s="54">
        <f>'Data Exhibit-2'!$L1312/'Data Exhibit-2'!$B1312</f>
        <v>9109.683158</v>
      </c>
      <c r="N1312" s="55">
        <f>IF(AND(('Data Exhibit-2'!$M1312&gt;0),('Data Exhibit-2'!$H1312&lt;30)),1,0)</f>
        <v>0</v>
      </c>
      <c r="O1312" s="55">
        <f>'Data Exhibit-2'!$N1312*'Data Exhibit-2'!$L1312</f>
        <v>0</v>
      </c>
    </row>
    <row r="1313" ht="12.0" customHeight="1">
      <c r="A1313" s="53">
        <v>7168.284087518573</v>
      </c>
      <c r="B1313" s="54">
        <v>22.07763577</v>
      </c>
      <c r="C1313" s="54">
        <v>3487.394380565143</v>
      </c>
      <c r="D1313" s="55">
        <v>914.0</v>
      </c>
      <c r="E1313" s="56">
        <v>0.4</v>
      </c>
      <c r="F1313" s="55">
        <v>0.7</v>
      </c>
      <c r="G1313" s="55">
        <v>0.8</v>
      </c>
      <c r="H1313" s="55">
        <v>5.0</v>
      </c>
      <c r="I1313" s="57"/>
      <c r="J1313" s="55">
        <f>('Data Exhibit-2'!$D1313+'Data Exhibit-2'!$D1313*'Data Exhibit-2'!$E1313)*'Data Exhibit-2'!$G1313</f>
        <v>1023.68</v>
      </c>
      <c r="K1313" s="55">
        <f>MAX(0,('Data Exhibit-2'!$B1313*J1313-'Data Exhibit-2'!$C1313)/'Data Exhibit-2'!$B1313)</f>
        <v>865.7195002</v>
      </c>
      <c r="L1313" s="55">
        <f>MAX(0,'Data Exhibit-2'!$C1313-'Data Exhibit-2'!$B1313*'Data Exhibit-2'!$J1313)</f>
        <v>0</v>
      </c>
      <c r="M1313" s="54">
        <f>'Data Exhibit-2'!$L1313/'Data Exhibit-2'!$B1313</f>
        <v>0</v>
      </c>
      <c r="N1313" s="55">
        <f>IF(AND(('Data Exhibit-2'!$M1313&gt;0),('Data Exhibit-2'!$H1313&lt;30)),1,0)</f>
        <v>0</v>
      </c>
      <c r="O1313" s="55">
        <f>'Data Exhibit-2'!$N1313*'Data Exhibit-2'!$L1313</f>
        <v>0</v>
      </c>
    </row>
    <row r="1314" ht="12.0" customHeight="1">
      <c r="A1314" s="53">
        <v>61513.44925748813</v>
      </c>
      <c r="B1314" s="54">
        <v>24.20591905</v>
      </c>
      <c r="C1314" s="54">
        <v>2256.8371851861107</v>
      </c>
      <c r="D1314" s="55">
        <v>542.0</v>
      </c>
      <c r="E1314" s="56">
        <v>1.5</v>
      </c>
      <c r="F1314" s="55">
        <v>0.7</v>
      </c>
      <c r="G1314" s="55">
        <v>0.8</v>
      </c>
      <c r="H1314" s="55">
        <v>5.0</v>
      </c>
      <c r="I1314" s="57"/>
      <c r="J1314" s="55">
        <f>('Data Exhibit-2'!$D1314+'Data Exhibit-2'!$D1314*'Data Exhibit-2'!$E1314)*'Data Exhibit-2'!$G1314</f>
        <v>1084</v>
      </c>
      <c r="K1314" s="55">
        <f>MAX(0,('Data Exhibit-2'!$B1314*J1314-'Data Exhibit-2'!$C1314)/'Data Exhibit-2'!$B1314)</f>
        <v>990.7650693</v>
      </c>
      <c r="L1314" s="55">
        <f>MAX(0,'Data Exhibit-2'!$C1314-'Data Exhibit-2'!$B1314*'Data Exhibit-2'!$J1314)</f>
        <v>0</v>
      </c>
      <c r="M1314" s="54">
        <f>'Data Exhibit-2'!$L1314/'Data Exhibit-2'!$B1314</f>
        <v>0</v>
      </c>
      <c r="N1314" s="55">
        <f>IF(AND(('Data Exhibit-2'!$M1314&gt;0),('Data Exhibit-2'!$H1314&lt;30)),1,0)</f>
        <v>0</v>
      </c>
      <c r="O1314" s="55">
        <f>'Data Exhibit-2'!$N1314*'Data Exhibit-2'!$L1314</f>
        <v>0</v>
      </c>
    </row>
    <row r="1315" ht="12.0" customHeight="1">
      <c r="A1315" s="53">
        <v>96698.57672416701</v>
      </c>
      <c r="B1315" s="54">
        <v>17.77586761</v>
      </c>
      <c r="C1315" s="54">
        <v>1397.2917452883726</v>
      </c>
      <c r="D1315" s="55">
        <v>380.0</v>
      </c>
      <c r="E1315" s="56">
        <v>-0.4</v>
      </c>
      <c r="F1315" s="55">
        <v>0.7</v>
      </c>
      <c r="G1315" s="55">
        <v>0.8</v>
      </c>
      <c r="H1315" s="55">
        <v>5.0</v>
      </c>
      <c r="I1315" s="57"/>
      <c r="J1315" s="55">
        <f>('Data Exhibit-2'!$D1315+'Data Exhibit-2'!$D1315*'Data Exhibit-2'!$E1315)*'Data Exhibit-2'!$G1315</f>
        <v>182.4</v>
      </c>
      <c r="K1315" s="55">
        <f>MAX(0,('Data Exhibit-2'!$B1315*J1315-'Data Exhibit-2'!$C1315)/'Data Exhibit-2'!$B1315)</f>
        <v>103.7938933</v>
      </c>
      <c r="L1315" s="55">
        <f>MAX(0,'Data Exhibit-2'!$C1315-'Data Exhibit-2'!$B1315*'Data Exhibit-2'!$J1315)</f>
        <v>0</v>
      </c>
      <c r="M1315" s="54">
        <f>'Data Exhibit-2'!$L1315/'Data Exhibit-2'!$B1315</f>
        <v>0</v>
      </c>
      <c r="N1315" s="55">
        <f>IF(AND(('Data Exhibit-2'!$M1315&gt;0),('Data Exhibit-2'!$H1315&lt;30)),1,0)</f>
        <v>0</v>
      </c>
      <c r="O1315" s="55">
        <f>'Data Exhibit-2'!$N1315*'Data Exhibit-2'!$L1315</f>
        <v>0</v>
      </c>
    </row>
    <row r="1316" ht="12.0" customHeight="1">
      <c r="A1316" s="53">
        <v>43993.272833788156</v>
      </c>
      <c r="B1316" s="54">
        <v>96.63235930999998</v>
      </c>
      <c r="C1316" s="54">
        <v>544.6564902597589</v>
      </c>
      <c r="D1316" s="55">
        <v>34.0</v>
      </c>
      <c r="E1316" s="56">
        <v>0.8</v>
      </c>
      <c r="F1316" s="55">
        <v>0.7</v>
      </c>
      <c r="G1316" s="55">
        <v>0.8</v>
      </c>
      <c r="H1316" s="55">
        <v>5.0</v>
      </c>
      <c r="I1316" s="57"/>
      <c r="J1316" s="55">
        <f>('Data Exhibit-2'!$D1316+'Data Exhibit-2'!$D1316*'Data Exhibit-2'!$E1316)*'Data Exhibit-2'!$G1316</f>
        <v>48.96</v>
      </c>
      <c r="K1316" s="55">
        <f>MAX(0,('Data Exhibit-2'!$B1316*J1316-'Data Exhibit-2'!$C1316)/'Data Exhibit-2'!$B1316)</f>
        <v>43.32362214</v>
      </c>
      <c r="L1316" s="55">
        <f>MAX(0,'Data Exhibit-2'!$C1316-'Data Exhibit-2'!$B1316*'Data Exhibit-2'!$J1316)</f>
        <v>0</v>
      </c>
      <c r="M1316" s="54">
        <f>'Data Exhibit-2'!$L1316/'Data Exhibit-2'!$B1316</f>
        <v>0</v>
      </c>
      <c r="N1316" s="55">
        <f>IF(AND(('Data Exhibit-2'!$M1316&gt;0),('Data Exhibit-2'!$H1316&lt;30)),1,0)</f>
        <v>0</v>
      </c>
      <c r="O1316" s="55">
        <f>'Data Exhibit-2'!$N1316*'Data Exhibit-2'!$L1316</f>
        <v>0</v>
      </c>
    </row>
    <row r="1317" ht="12.0" customHeight="1">
      <c r="A1317" s="53">
        <v>7989.807903017754</v>
      </c>
      <c r="B1317" s="54">
        <v>5.400941039999999</v>
      </c>
      <c r="C1317" s="54">
        <v>325.7221835743103</v>
      </c>
      <c r="D1317" s="55">
        <v>300.0</v>
      </c>
      <c r="E1317" s="56">
        <v>1.2</v>
      </c>
      <c r="F1317" s="55">
        <v>0.7</v>
      </c>
      <c r="G1317" s="55">
        <v>0.8</v>
      </c>
      <c r="H1317" s="55">
        <v>5.0</v>
      </c>
      <c r="I1317" s="57"/>
      <c r="J1317" s="55">
        <f>('Data Exhibit-2'!$D1317+'Data Exhibit-2'!$D1317*'Data Exhibit-2'!$E1317)*'Data Exhibit-2'!$G1317</f>
        <v>528</v>
      </c>
      <c r="K1317" s="55">
        <f>MAX(0,('Data Exhibit-2'!$B1317*J1317-'Data Exhibit-2'!$C1317)/'Data Exhibit-2'!$B1317)</f>
        <v>467.6915869</v>
      </c>
      <c r="L1317" s="55">
        <f>MAX(0,'Data Exhibit-2'!$C1317-'Data Exhibit-2'!$B1317*'Data Exhibit-2'!$J1317)</f>
        <v>0</v>
      </c>
      <c r="M1317" s="54">
        <f>'Data Exhibit-2'!$L1317/'Data Exhibit-2'!$B1317</f>
        <v>0</v>
      </c>
      <c r="N1317" s="55">
        <f>IF(AND(('Data Exhibit-2'!$M1317&gt;0),('Data Exhibit-2'!$H1317&lt;30)),1,0)</f>
        <v>0</v>
      </c>
      <c r="O1317" s="55">
        <f>'Data Exhibit-2'!$N1317*'Data Exhibit-2'!$L1317</f>
        <v>0</v>
      </c>
    </row>
    <row r="1318" ht="12.0" customHeight="1">
      <c r="A1318" s="53">
        <v>91785.33862960902</v>
      </c>
      <c r="B1318" s="54">
        <v>5.88373171</v>
      </c>
      <c r="C1318" s="54">
        <v>58.23840359900228</v>
      </c>
      <c r="D1318" s="55">
        <v>50.0</v>
      </c>
      <c r="E1318" s="56">
        <v>-0.7</v>
      </c>
      <c r="F1318" s="55">
        <v>0.7</v>
      </c>
      <c r="G1318" s="55">
        <v>0.8</v>
      </c>
      <c r="H1318" s="55">
        <v>5.0</v>
      </c>
      <c r="I1318" s="57"/>
      <c r="J1318" s="55">
        <f>('Data Exhibit-2'!$D1318+'Data Exhibit-2'!$D1318*'Data Exhibit-2'!$E1318)*'Data Exhibit-2'!$G1318</f>
        <v>12</v>
      </c>
      <c r="K1318" s="55">
        <f>MAX(0,('Data Exhibit-2'!$B1318*J1318-'Data Exhibit-2'!$C1318)/'Data Exhibit-2'!$B1318)</f>
        <v>2.101791436</v>
      </c>
      <c r="L1318" s="55">
        <f>MAX(0,'Data Exhibit-2'!$C1318-'Data Exhibit-2'!$B1318*'Data Exhibit-2'!$J1318)</f>
        <v>0</v>
      </c>
      <c r="M1318" s="54">
        <f>'Data Exhibit-2'!$L1318/'Data Exhibit-2'!$B1318</f>
        <v>0</v>
      </c>
      <c r="N1318" s="55">
        <f>IF(AND(('Data Exhibit-2'!$M1318&gt;0),('Data Exhibit-2'!$H1318&lt;30)),1,0)</f>
        <v>0</v>
      </c>
      <c r="O1318" s="55">
        <f>'Data Exhibit-2'!$N1318*'Data Exhibit-2'!$L1318</f>
        <v>0</v>
      </c>
    </row>
    <row r="1319" ht="12.0" customHeight="1">
      <c r="A1319" s="53">
        <v>54483.07648130188</v>
      </c>
      <c r="B1319" s="54">
        <v>13.240380100000001</v>
      </c>
      <c r="C1319" s="54">
        <v>406.98055538755375</v>
      </c>
      <c r="D1319" s="55">
        <v>82.0</v>
      </c>
      <c r="E1319" s="56">
        <v>-0.7</v>
      </c>
      <c r="F1319" s="55">
        <v>0.77</v>
      </c>
      <c r="G1319" s="55">
        <v>1.12</v>
      </c>
      <c r="H1319" s="55">
        <v>8.0</v>
      </c>
      <c r="I1319" s="57"/>
      <c r="J1319" s="55">
        <f>('Data Exhibit-2'!$D1319+'Data Exhibit-2'!$D1319*'Data Exhibit-2'!$E1319)*'Data Exhibit-2'!$G1319</f>
        <v>27.552</v>
      </c>
      <c r="K1319" s="55">
        <f>MAX(0,('Data Exhibit-2'!$B1319*J1319-'Data Exhibit-2'!$C1319)/'Data Exhibit-2'!$B1319)</f>
        <v>0</v>
      </c>
      <c r="L1319" s="55">
        <f>MAX(0,'Data Exhibit-2'!$C1319-'Data Exhibit-2'!$B1319*'Data Exhibit-2'!$J1319)</f>
        <v>42.18160287</v>
      </c>
      <c r="M1319" s="54">
        <f>'Data Exhibit-2'!$L1319/'Data Exhibit-2'!$B1319</f>
        <v>3.185830207</v>
      </c>
      <c r="N1319" s="55">
        <f>IF(AND(('Data Exhibit-2'!$M1319&gt;0),('Data Exhibit-2'!$H1319&lt;30)),1,0)</f>
        <v>1</v>
      </c>
      <c r="O1319" s="55">
        <f>'Data Exhibit-2'!$N1319*'Data Exhibit-2'!$L1319</f>
        <v>42.18160287</v>
      </c>
    </row>
    <row r="1320" ht="12.0" customHeight="1">
      <c r="A1320" s="53">
        <v>10401.57273309319</v>
      </c>
      <c r="B1320" s="54">
        <v>30.8436785</v>
      </c>
      <c r="C1320" s="54">
        <v>35.34453991755801</v>
      </c>
      <c r="D1320" s="55">
        <v>10.0</v>
      </c>
      <c r="E1320" s="56">
        <v>-0.6</v>
      </c>
      <c r="F1320" s="55">
        <v>0.77</v>
      </c>
      <c r="G1320" s="55">
        <v>0.25</v>
      </c>
      <c r="H1320" s="55">
        <v>8.0</v>
      </c>
      <c r="I1320" s="57"/>
      <c r="J1320" s="55">
        <f>('Data Exhibit-2'!$D1320+'Data Exhibit-2'!$D1320*'Data Exhibit-2'!$E1320)*'Data Exhibit-2'!$G1320</f>
        <v>1</v>
      </c>
      <c r="K1320" s="55">
        <f>MAX(0,('Data Exhibit-2'!$B1320*J1320-'Data Exhibit-2'!$C1320)/'Data Exhibit-2'!$B1320)</f>
        <v>0</v>
      </c>
      <c r="L1320" s="55">
        <f>MAX(0,'Data Exhibit-2'!$C1320-'Data Exhibit-2'!$B1320*'Data Exhibit-2'!$J1320)</f>
        <v>4.500861418</v>
      </c>
      <c r="M1320" s="54">
        <f>'Data Exhibit-2'!$L1320/'Data Exhibit-2'!$B1320</f>
        <v>0.1459249232</v>
      </c>
      <c r="N1320" s="55">
        <f>IF(AND(('Data Exhibit-2'!$M1320&gt;0),('Data Exhibit-2'!$H1320&lt;30)),1,0)</f>
        <v>1</v>
      </c>
      <c r="O1320" s="55">
        <f>'Data Exhibit-2'!$N1320*'Data Exhibit-2'!$L1320</f>
        <v>4.500861418</v>
      </c>
    </row>
    <row r="1321" ht="12.0" customHeight="1">
      <c r="A1321" s="53">
        <v>65498.07160461113</v>
      </c>
      <c r="B1321" s="54">
        <v>48.5976729</v>
      </c>
      <c r="C1321" s="54">
        <v>183.02871917384803</v>
      </c>
      <c r="D1321" s="55">
        <v>34.0</v>
      </c>
      <c r="E1321" s="56">
        <v>-0.2</v>
      </c>
      <c r="F1321" s="55">
        <v>0.77</v>
      </c>
      <c r="G1321" s="55">
        <v>0.25</v>
      </c>
      <c r="H1321" s="55">
        <v>8.0</v>
      </c>
      <c r="I1321" s="57"/>
      <c r="J1321" s="55">
        <f>('Data Exhibit-2'!$D1321+'Data Exhibit-2'!$D1321*'Data Exhibit-2'!$E1321)*'Data Exhibit-2'!$G1321</f>
        <v>6.8</v>
      </c>
      <c r="K1321" s="55">
        <f>MAX(0,('Data Exhibit-2'!$B1321*J1321-'Data Exhibit-2'!$C1321)/'Data Exhibit-2'!$B1321)</f>
        <v>3.033796636</v>
      </c>
      <c r="L1321" s="55">
        <f>MAX(0,'Data Exhibit-2'!$C1321-'Data Exhibit-2'!$B1321*'Data Exhibit-2'!$J1321)</f>
        <v>0</v>
      </c>
      <c r="M1321" s="54">
        <f>'Data Exhibit-2'!$L1321/'Data Exhibit-2'!$B1321</f>
        <v>0</v>
      </c>
      <c r="N1321" s="55">
        <f>IF(AND(('Data Exhibit-2'!$M1321&gt;0),('Data Exhibit-2'!$H1321&lt;30)),1,0)</f>
        <v>0</v>
      </c>
      <c r="O1321" s="55">
        <f>'Data Exhibit-2'!$N1321*'Data Exhibit-2'!$L1321</f>
        <v>0</v>
      </c>
    </row>
    <row r="1322" ht="12.0" customHeight="1">
      <c r="A1322" s="53">
        <v>20079.17188950137</v>
      </c>
      <c r="B1322" s="54">
        <v>24.3627569</v>
      </c>
      <c r="C1322" s="54">
        <v>28.595882538777335</v>
      </c>
      <c r="D1322" s="55">
        <v>10.0</v>
      </c>
      <c r="E1322" s="56">
        <v>0.4</v>
      </c>
      <c r="F1322" s="55">
        <v>0.77</v>
      </c>
      <c r="G1322" s="55">
        <v>0.25</v>
      </c>
      <c r="H1322" s="55">
        <v>8.0</v>
      </c>
      <c r="I1322" s="57"/>
      <c r="J1322" s="55">
        <f>('Data Exhibit-2'!$D1322+'Data Exhibit-2'!$D1322*'Data Exhibit-2'!$E1322)*'Data Exhibit-2'!$G1322</f>
        <v>3.5</v>
      </c>
      <c r="K1322" s="55">
        <f>MAX(0,('Data Exhibit-2'!$B1322*J1322-'Data Exhibit-2'!$C1322)/'Data Exhibit-2'!$B1322)</f>
        <v>2.326246034</v>
      </c>
      <c r="L1322" s="55">
        <f>MAX(0,'Data Exhibit-2'!$C1322-'Data Exhibit-2'!$B1322*'Data Exhibit-2'!$J1322)</f>
        <v>0</v>
      </c>
      <c r="M1322" s="54">
        <f>'Data Exhibit-2'!$L1322/'Data Exhibit-2'!$B1322</f>
        <v>0</v>
      </c>
      <c r="N1322" s="55">
        <f>IF(AND(('Data Exhibit-2'!$M1322&gt;0),('Data Exhibit-2'!$H1322&lt;30)),1,0)</f>
        <v>0</v>
      </c>
      <c r="O1322" s="55">
        <f>'Data Exhibit-2'!$N1322*'Data Exhibit-2'!$L1322</f>
        <v>0</v>
      </c>
    </row>
    <row r="1323" ht="12.0" customHeight="1">
      <c r="A1323" s="53">
        <v>24990.97608360372</v>
      </c>
      <c r="B1323" s="54">
        <v>28.2729685</v>
      </c>
      <c r="C1323" s="54">
        <v>202.46267312662332</v>
      </c>
      <c r="D1323" s="55">
        <v>26.0</v>
      </c>
      <c r="E1323" s="56">
        <v>0.8</v>
      </c>
      <c r="F1323" s="55">
        <v>0.77</v>
      </c>
      <c r="G1323" s="55">
        <v>0.83</v>
      </c>
      <c r="H1323" s="55">
        <v>8.0</v>
      </c>
      <c r="I1323" s="57"/>
      <c r="J1323" s="55">
        <f>('Data Exhibit-2'!$D1323+'Data Exhibit-2'!$D1323*'Data Exhibit-2'!$E1323)*'Data Exhibit-2'!$G1323</f>
        <v>38.844</v>
      </c>
      <c r="K1323" s="55">
        <f>MAX(0,('Data Exhibit-2'!$B1323*J1323-'Data Exhibit-2'!$C1323)/'Data Exhibit-2'!$B1323)</f>
        <v>31.68300192</v>
      </c>
      <c r="L1323" s="55">
        <f>MAX(0,'Data Exhibit-2'!$C1323-'Data Exhibit-2'!$B1323*'Data Exhibit-2'!$J1323)</f>
        <v>0</v>
      </c>
      <c r="M1323" s="54">
        <f>'Data Exhibit-2'!$L1323/'Data Exhibit-2'!$B1323</f>
        <v>0</v>
      </c>
      <c r="N1323" s="55">
        <f>IF(AND(('Data Exhibit-2'!$M1323&gt;0),('Data Exhibit-2'!$H1323&lt;30)),1,0)</f>
        <v>0</v>
      </c>
      <c r="O1323" s="55">
        <f>'Data Exhibit-2'!$N1323*'Data Exhibit-2'!$L1323</f>
        <v>0</v>
      </c>
    </row>
    <row r="1324" ht="12.0" customHeight="1">
      <c r="A1324" s="53">
        <v>11568.842454374695</v>
      </c>
      <c r="B1324" s="54">
        <v>6.249104600000001</v>
      </c>
      <c r="C1324" s="54">
        <v>81.01690832951337</v>
      </c>
      <c r="D1324" s="55">
        <v>26.0</v>
      </c>
      <c r="E1324" s="56">
        <v>1.2</v>
      </c>
      <c r="F1324" s="55">
        <v>0.77</v>
      </c>
      <c r="G1324" s="55">
        <v>1.44</v>
      </c>
      <c r="H1324" s="55">
        <v>8.0</v>
      </c>
      <c r="I1324" s="57"/>
      <c r="J1324" s="55">
        <f>('Data Exhibit-2'!$D1324+'Data Exhibit-2'!$D1324*'Data Exhibit-2'!$E1324)*'Data Exhibit-2'!$G1324</f>
        <v>82.368</v>
      </c>
      <c r="K1324" s="55">
        <f>MAX(0,('Data Exhibit-2'!$B1324*J1324-'Data Exhibit-2'!$C1324)/'Data Exhibit-2'!$B1324)</f>
        <v>69.40343731</v>
      </c>
      <c r="L1324" s="55">
        <f>MAX(0,'Data Exhibit-2'!$C1324-'Data Exhibit-2'!$B1324*'Data Exhibit-2'!$J1324)</f>
        <v>0</v>
      </c>
      <c r="M1324" s="54">
        <f>'Data Exhibit-2'!$L1324/'Data Exhibit-2'!$B1324</f>
        <v>0</v>
      </c>
      <c r="N1324" s="55">
        <f>IF(AND(('Data Exhibit-2'!$M1324&gt;0),('Data Exhibit-2'!$H1324&lt;30)),1,0)</f>
        <v>0</v>
      </c>
      <c r="O1324" s="55">
        <f>'Data Exhibit-2'!$N1324*'Data Exhibit-2'!$L1324</f>
        <v>0</v>
      </c>
    </row>
    <row r="1325" ht="12.0" customHeight="1">
      <c r="A1325" s="53">
        <v>84047.34263425587</v>
      </c>
      <c r="B1325" s="54">
        <v>6.9302013</v>
      </c>
      <c r="C1325" s="54">
        <v>69.37842880606773</v>
      </c>
      <c r="D1325" s="55">
        <v>26.0</v>
      </c>
      <c r="E1325" s="56">
        <v>1.2</v>
      </c>
      <c r="F1325" s="55">
        <v>0.77</v>
      </c>
      <c r="G1325" s="55">
        <v>1.08</v>
      </c>
      <c r="H1325" s="55">
        <v>8.0</v>
      </c>
      <c r="I1325" s="57"/>
      <c r="J1325" s="55">
        <f>('Data Exhibit-2'!$D1325+'Data Exhibit-2'!$D1325*'Data Exhibit-2'!$E1325)*'Data Exhibit-2'!$G1325</f>
        <v>61.776</v>
      </c>
      <c r="K1325" s="55">
        <f>MAX(0,('Data Exhibit-2'!$B1325*J1325-'Data Exhibit-2'!$C1325)/'Data Exhibit-2'!$B1325)</f>
        <v>51.76497351</v>
      </c>
      <c r="L1325" s="55">
        <f>MAX(0,'Data Exhibit-2'!$C1325-'Data Exhibit-2'!$B1325*'Data Exhibit-2'!$J1325)</f>
        <v>0</v>
      </c>
      <c r="M1325" s="54">
        <f>'Data Exhibit-2'!$L1325/'Data Exhibit-2'!$B1325</f>
        <v>0</v>
      </c>
      <c r="N1325" s="55">
        <f>IF(AND(('Data Exhibit-2'!$M1325&gt;0),('Data Exhibit-2'!$H1325&lt;30)),1,0)</f>
        <v>0</v>
      </c>
      <c r="O1325" s="55">
        <f>'Data Exhibit-2'!$N1325*'Data Exhibit-2'!$L1325</f>
        <v>0</v>
      </c>
    </row>
    <row r="1326" ht="12.0" customHeight="1">
      <c r="A1326" s="53">
        <v>97265.6228752838</v>
      </c>
      <c r="B1326" s="54">
        <v>23.0105225</v>
      </c>
      <c r="C1326" s="54">
        <v>27.18778547718025</v>
      </c>
      <c r="D1326" s="55">
        <v>10.0</v>
      </c>
      <c r="E1326" s="56">
        <v>0.5</v>
      </c>
      <c r="F1326" s="55">
        <v>0.77</v>
      </c>
      <c r="G1326" s="55">
        <v>0.25</v>
      </c>
      <c r="H1326" s="55">
        <v>8.0</v>
      </c>
      <c r="I1326" s="57"/>
      <c r="J1326" s="55">
        <f>('Data Exhibit-2'!$D1326+'Data Exhibit-2'!$D1326*'Data Exhibit-2'!$E1326)*'Data Exhibit-2'!$G1326</f>
        <v>3.75</v>
      </c>
      <c r="K1326" s="55">
        <f>MAX(0,('Data Exhibit-2'!$B1326*J1326-'Data Exhibit-2'!$C1326)/'Data Exhibit-2'!$B1326)</f>
        <v>2.568462924</v>
      </c>
      <c r="L1326" s="55">
        <f>MAX(0,'Data Exhibit-2'!$C1326-'Data Exhibit-2'!$B1326*'Data Exhibit-2'!$J1326)</f>
        <v>0</v>
      </c>
      <c r="M1326" s="54">
        <f>'Data Exhibit-2'!$L1326/'Data Exhibit-2'!$B1326</f>
        <v>0</v>
      </c>
      <c r="N1326" s="55">
        <f>IF(AND(('Data Exhibit-2'!$M1326&gt;0),('Data Exhibit-2'!$H1326&lt;30)),1,0)</f>
        <v>0</v>
      </c>
      <c r="O1326" s="55">
        <f>'Data Exhibit-2'!$N1326*'Data Exhibit-2'!$L1326</f>
        <v>0</v>
      </c>
    </row>
    <row r="1327" ht="12.0" customHeight="1">
      <c r="A1327" s="53">
        <v>41592.17977763942</v>
      </c>
      <c r="B1327" s="54">
        <v>62.0766343</v>
      </c>
      <c r="C1327" s="54">
        <v>67.86777204874144</v>
      </c>
      <c r="D1327" s="55">
        <v>10.0</v>
      </c>
      <c r="E1327" s="56">
        <v>-0.4</v>
      </c>
      <c r="F1327" s="55">
        <v>0.77</v>
      </c>
      <c r="G1327" s="55">
        <v>0.25</v>
      </c>
      <c r="H1327" s="55">
        <v>8.0</v>
      </c>
      <c r="I1327" s="57"/>
      <c r="J1327" s="55">
        <f>('Data Exhibit-2'!$D1327+'Data Exhibit-2'!$D1327*'Data Exhibit-2'!$E1327)*'Data Exhibit-2'!$G1327</f>
        <v>1.5</v>
      </c>
      <c r="K1327" s="55">
        <f>MAX(0,('Data Exhibit-2'!$B1327*J1327-'Data Exhibit-2'!$C1327)/'Data Exhibit-2'!$B1327)</f>
        <v>0.4067098625</v>
      </c>
      <c r="L1327" s="55">
        <f>MAX(0,'Data Exhibit-2'!$C1327-'Data Exhibit-2'!$B1327*'Data Exhibit-2'!$J1327)</f>
        <v>0</v>
      </c>
      <c r="M1327" s="54">
        <f>'Data Exhibit-2'!$L1327/'Data Exhibit-2'!$B1327</f>
        <v>0</v>
      </c>
      <c r="N1327" s="55">
        <f>IF(AND(('Data Exhibit-2'!$M1327&gt;0),('Data Exhibit-2'!$H1327&lt;30)),1,0)</f>
        <v>0</v>
      </c>
      <c r="O1327" s="55">
        <f>'Data Exhibit-2'!$N1327*'Data Exhibit-2'!$L1327</f>
        <v>0</v>
      </c>
    </row>
    <row r="1328" ht="12.0" customHeight="1">
      <c r="A1328" s="53">
        <v>91775.97225602256</v>
      </c>
      <c r="B1328" s="54">
        <v>34.43690410000001</v>
      </c>
      <c r="C1328" s="54">
        <v>39.08620660568206</v>
      </c>
      <c r="D1328" s="55">
        <v>10.0</v>
      </c>
      <c r="E1328" s="56">
        <v>-0.4</v>
      </c>
      <c r="F1328" s="55">
        <v>0.77</v>
      </c>
      <c r="G1328" s="55">
        <v>0.25</v>
      </c>
      <c r="H1328" s="55">
        <v>8.0</v>
      </c>
      <c r="I1328" s="57"/>
      <c r="J1328" s="55">
        <f>('Data Exhibit-2'!$D1328+'Data Exhibit-2'!$D1328*'Data Exhibit-2'!$E1328)*'Data Exhibit-2'!$G1328</f>
        <v>1.5</v>
      </c>
      <c r="K1328" s="55">
        <f>MAX(0,('Data Exhibit-2'!$B1328*J1328-'Data Exhibit-2'!$C1328)/'Data Exhibit-2'!$B1328)</f>
        <v>0.3649906945</v>
      </c>
      <c r="L1328" s="55">
        <f>MAX(0,'Data Exhibit-2'!$C1328-'Data Exhibit-2'!$B1328*'Data Exhibit-2'!$J1328)</f>
        <v>0</v>
      </c>
      <c r="M1328" s="54">
        <f>'Data Exhibit-2'!$L1328/'Data Exhibit-2'!$B1328</f>
        <v>0</v>
      </c>
      <c r="N1328" s="55">
        <f>IF(AND(('Data Exhibit-2'!$M1328&gt;0),('Data Exhibit-2'!$H1328&lt;30)),1,0)</f>
        <v>0</v>
      </c>
      <c r="O1328" s="55">
        <f>'Data Exhibit-2'!$N1328*'Data Exhibit-2'!$L1328</f>
        <v>0</v>
      </c>
    </row>
    <row r="1329" ht="12.0" customHeight="1">
      <c r="A1329" s="53">
        <v>13514.240275765265</v>
      </c>
      <c r="B1329" s="54">
        <v>70.8295672</v>
      </c>
      <c r="C1329" s="54">
        <v>76.9823006370146</v>
      </c>
      <c r="D1329" s="55">
        <v>10.0</v>
      </c>
      <c r="E1329" s="56">
        <v>-0.4</v>
      </c>
      <c r="F1329" s="55">
        <v>0.77</v>
      </c>
      <c r="G1329" s="55">
        <v>0.25</v>
      </c>
      <c r="H1329" s="55">
        <v>8.0</v>
      </c>
      <c r="I1329" s="57"/>
      <c r="J1329" s="55">
        <f>('Data Exhibit-2'!$D1329+'Data Exhibit-2'!$D1329*'Data Exhibit-2'!$E1329)*'Data Exhibit-2'!$G1329</f>
        <v>1.5</v>
      </c>
      <c r="K1329" s="55">
        <f>MAX(0,('Data Exhibit-2'!$B1329*J1329-'Data Exhibit-2'!$C1329)/'Data Exhibit-2'!$B1329)</f>
        <v>0.4131332623</v>
      </c>
      <c r="L1329" s="55">
        <f>MAX(0,'Data Exhibit-2'!$C1329-'Data Exhibit-2'!$B1329*'Data Exhibit-2'!$J1329)</f>
        <v>0</v>
      </c>
      <c r="M1329" s="54">
        <f>'Data Exhibit-2'!$L1329/'Data Exhibit-2'!$B1329</f>
        <v>0</v>
      </c>
      <c r="N1329" s="55">
        <f>IF(AND(('Data Exhibit-2'!$M1329&gt;0),('Data Exhibit-2'!$H1329&lt;30)),1,0)</f>
        <v>0</v>
      </c>
      <c r="O1329" s="55">
        <f>'Data Exhibit-2'!$N1329*'Data Exhibit-2'!$L1329</f>
        <v>0</v>
      </c>
    </row>
    <row r="1330" ht="12.0" customHeight="1">
      <c r="A1330" s="53">
        <v>45713.31833318415</v>
      </c>
      <c r="B1330" s="54">
        <v>10.542073</v>
      </c>
      <c r="C1330" s="54">
        <v>130.91011773862311</v>
      </c>
      <c r="D1330" s="55">
        <v>26.0</v>
      </c>
      <c r="E1330" s="56">
        <v>0.5</v>
      </c>
      <c r="F1330" s="55">
        <v>0.77</v>
      </c>
      <c r="G1330" s="55">
        <v>1.44</v>
      </c>
      <c r="H1330" s="55">
        <v>8.0</v>
      </c>
      <c r="I1330" s="57"/>
      <c r="J1330" s="55">
        <f>('Data Exhibit-2'!$D1330+'Data Exhibit-2'!$D1330*'Data Exhibit-2'!$E1330)*'Data Exhibit-2'!$G1330</f>
        <v>56.16</v>
      </c>
      <c r="K1330" s="55">
        <f>MAX(0,('Data Exhibit-2'!$B1330*J1330-'Data Exhibit-2'!$C1330)/'Data Exhibit-2'!$B1330)</f>
        <v>43.74212756</v>
      </c>
      <c r="L1330" s="55">
        <f>MAX(0,'Data Exhibit-2'!$C1330-'Data Exhibit-2'!$B1330*'Data Exhibit-2'!$J1330)</f>
        <v>0</v>
      </c>
      <c r="M1330" s="54">
        <f>'Data Exhibit-2'!$L1330/'Data Exhibit-2'!$B1330</f>
        <v>0</v>
      </c>
      <c r="N1330" s="55">
        <f>IF(AND(('Data Exhibit-2'!$M1330&gt;0),('Data Exhibit-2'!$H1330&lt;30)),1,0)</f>
        <v>0</v>
      </c>
      <c r="O1330" s="55">
        <f>'Data Exhibit-2'!$N1330*'Data Exhibit-2'!$L1330</f>
        <v>0</v>
      </c>
    </row>
    <row r="1331" ht="12.0" customHeight="1">
      <c r="A1331" s="53">
        <v>8948.118230731461</v>
      </c>
      <c r="B1331" s="54">
        <v>28.181016800000002</v>
      </c>
      <c r="C1331" s="54">
        <v>237.16149431691682</v>
      </c>
      <c r="D1331" s="55">
        <v>18.0</v>
      </c>
      <c r="E1331" s="56">
        <v>-0.4</v>
      </c>
      <c r="F1331" s="55">
        <v>0.77</v>
      </c>
      <c r="G1331" s="55">
        <v>1.47</v>
      </c>
      <c r="H1331" s="55">
        <v>8.0</v>
      </c>
      <c r="I1331" s="57"/>
      <c r="J1331" s="55">
        <f>('Data Exhibit-2'!$D1331+'Data Exhibit-2'!$D1331*'Data Exhibit-2'!$E1331)*'Data Exhibit-2'!$G1331</f>
        <v>15.876</v>
      </c>
      <c r="K1331" s="55">
        <f>MAX(0,('Data Exhibit-2'!$B1331*J1331-'Data Exhibit-2'!$C1331)/'Data Exhibit-2'!$B1331)</f>
        <v>7.460352829</v>
      </c>
      <c r="L1331" s="55">
        <f>MAX(0,'Data Exhibit-2'!$C1331-'Data Exhibit-2'!$B1331*'Data Exhibit-2'!$J1331)</f>
        <v>0</v>
      </c>
      <c r="M1331" s="54">
        <f>'Data Exhibit-2'!$L1331/'Data Exhibit-2'!$B1331</f>
        <v>0</v>
      </c>
      <c r="N1331" s="55">
        <f>IF(AND(('Data Exhibit-2'!$M1331&gt;0),('Data Exhibit-2'!$H1331&lt;30)),1,0)</f>
        <v>0</v>
      </c>
      <c r="O1331" s="55">
        <f>'Data Exhibit-2'!$N1331*'Data Exhibit-2'!$L1331</f>
        <v>0</v>
      </c>
    </row>
    <row r="1332" ht="12.0" customHeight="1">
      <c r="A1332" s="53">
        <v>46840.299785732896</v>
      </c>
      <c r="B1332" s="54">
        <v>32.626376300000004</v>
      </c>
      <c r="C1332" s="54">
        <v>152.03105544040554</v>
      </c>
      <c r="D1332" s="55">
        <v>10.0</v>
      </c>
      <c r="E1332" s="56">
        <v>0.2</v>
      </c>
      <c r="F1332" s="55">
        <v>0.77</v>
      </c>
      <c r="G1332" s="55">
        <v>1.47</v>
      </c>
      <c r="H1332" s="55">
        <v>8.0</v>
      </c>
      <c r="I1332" s="57"/>
      <c r="J1332" s="55">
        <f>('Data Exhibit-2'!$D1332+'Data Exhibit-2'!$D1332*'Data Exhibit-2'!$E1332)*'Data Exhibit-2'!$G1332</f>
        <v>17.64</v>
      </c>
      <c r="K1332" s="55">
        <f>MAX(0,('Data Exhibit-2'!$B1332*J1332-'Data Exhibit-2'!$C1332)/'Data Exhibit-2'!$B1332)</f>
        <v>12.98024085</v>
      </c>
      <c r="L1332" s="55">
        <f>MAX(0,'Data Exhibit-2'!$C1332-'Data Exhibit-2'!$B1332*'Data Exhibit-2'!$J1332)</f>
        <v>0</v>
      </c>
      <c r="M1332" s="54">
        <f>'Data Exhibit-2'!$L1332/'Data Exhibit-2'!$B1332</f>
        <v>0</v>
      </c>
      <c r="N1332" s="55">
        <f>IF(AND(('Data Exhibit-2'!$M1332&gt;0),('Data Exhibit-2'!$H1332&lt;30)),1,0)</f>
        <v>0</v>
      </c>
      <c r="O1332" s="55">
        <f>'Data Exhibit-2'!$N1332*'Data Exhibit-2'!$L1332</f>
        <v>0</v>
      </c>
    </row>
    <row r="1333" ht="12.0" customHeight="1">
      <c r="A1333" s="53">
        <v>26543.22300140072</v>
      </c>
      <c r="B1333" s="54">
        <v>27.6819306</v>
      </c>
      <c r="C1333" s="54">
        <v>233.06422071054533</v>
      </c>
      <c r="D1333" s="55">
        <v>18.0</v>
      </c>
      <c r="E1333" s="56">
        <v>0.8</v>
      </c>
      <c r="F1333" s="55">
        <v>0.77</v>
      </c>
      <c r="G1333" s="55">
        <v>1.47</v>
      </c>
      <c r="H1333" s="55">
        <v>8.0</v>
      </c>
      <c r="I1333" s="57"/>
      <c r="J1333" s="55">
        <f>('Data Exhibit-2'!$D1333+'Data Exhibit-2'!$D1333*'Data Exhibit-2'!$E1333)*'Data Exhibit-2'!$G1333</f>
        <v>47.628</v>
      </c>
      <c r="K1333" s="55">
        <f>MAX(0,('Data Exhibit-2'!$B1333*J1333-'Data Exhibit-2'!$C1333)/'Data Exhibit-2'!$B1333)</f>
        <v>39.20863706</v>
      </c>
      <c r="L1333" s="55">
        <f>MAX(0,'Data Exhibit-2'!$C1333-'Data Exhibit-2'!$B1333*'Data Exhibit-2'!$J1333)</f>
        <v>0</v>
      </c>
      <c r="M1333" s="54">
        <f>'Data Exhibit-2'!$L1333/'Data Exhibit-2'!$B1333</f>
        <v>0</v>
      </c>
      <c r="N1333" s="55">
        <f>IF(AND(('Data Exhibit-2'!$M1333&gt;0),('Data Exhibit-2'!$H1333&lt;30)),1,0)</f>
        <v>0</v>
      </c>
      <c r="O1333" s="55">
        <f>'Data Exhibit-2'!$N1333*'Data Exhibit-2'!$L1333</f>
        <v>0</v>
      </c>
    </row>
    <row r="1334" ht="12.0" customHeight="1">
      <c r="A1334" s="53">
        <v>37521.04229120188</v>
      </c>
      <c r="B1334" s="54">
        <v>20.3813281</v>
      </c>
      <c r="C1334" s="54">
        <v>173.12955224273406</v>
      </c>
      <c r="D1334" s="55">
        <v>18.0</v>
      </c>
      <c r="E1334" s="56">
        <v>1.5</v>
      </c>
      <c r="F1334" s="55">
        <v>0.77</v>
      </c>
      <c r="G1334" s="55">
        <v>1.47</v>
      </c>
      <c r="H1334" s="55">
        <v>8.0</v>
      </c>
      <c r="I1334" s="57"/>
      <c r="J1334" s="55">
        <f>('Data Exhibit-2'!$D1334+'Data Exhibit-2'!$D1334*'Data Exhibit-2'!$E1334)*'Data Exhibit-2'!$G1334</f>
        <v>66.15</v>
      </c>
      <c r="K1334" s="55">
        <f>MAX(0,('Data Exhibit-2'!$B1334*J1334-'Data Exhibit-2'!$C1334)/'Data Exhibit-2'!$B1334)</f>
        <v>57.6554823</v>
      </c>
      <c r="L1334" s="55">
        <f>MAX(0,'Data Exhibit-2'!$C1334-'Data Exhibit-2'!$B1334*'Data Exhibit-2'!$J1334)</f>
        <v>0</v>
      </c>
      <c r="M1334" s="54">
        <f>'Data Exhibit-2'!$L1334/'Data Exhibit-2'!$B1334</f>
        <v>0</v>
      </c>
      <c r="N1334" s="55">
        <f>IF(AND(('Data Exhibit-2'!$M1334&gt;0),('Data Exhibit-2'!$H1334&lt;30)),1,0)</f>
        <v>0</v>
      </c>
      <c r="O1334" s="55">
        <f>'Data Exhibit-2'!$N1334*'Data Exhibit-2'!$L1334</f>
        <v>0</v>
      </c>
    </row>
    <row r="1335" ht="12.0" customHeight="1">
      <c r="A1335" s="53">
        <v>36888.230227515494</v>
      </c>
      <c r="B1335" s="54">
        <v>30.440690900000003</v>
      </c>
      <c r="C1335" s="54">
        <v>34.924904345929264</v>
      </c>
      <c r="D1335" s="55">
        <v>10.0</v>
      </c>
      <c r="E1335" s="56">
        <v>-0.2</v>
      </c>
      <c r="F1335" s="55">
        <v>0.77</v>
      </c>
      <c r="G1335" s="55">
        <v>0.25</v>
      </c>
      <c r="H1335" s="55">
        <v>8.0</v>
      </c>
      <c r="I1335" s="57"/>
      <c r="J1335" s="55">
        <f>('Data Exhibit-2'!$D1335+'Data Exhibit-2'!$D1335*'Data Exhibit-2'!$E1335)*'Data Exhibit-2'!$G1335</f>
        <v>2</v>
      </c>
      <c r="K1335" s="55">
        <f>MAX(0,('Data Exhibit-2'!$B1335*J1335-'Data Exhibit-2'!$C1335)/'Data Exhibit-2'!$B1335)</f>
        <v>0.8526901554</v>
      </c>
      <c r="L1335" s="55">
        <f>MAX(0,'Data Exhibit-2'!$C1335-'Data Exhibit-2'!$B1335*'Data Exhibit-2'!$J1335)</f>
        <v>0</v>
      </c>
      <c r="M1335" s="54">
        <f>'Data Exhibit-2'!$L1335/'Data Exhibit-2'!$B1335</f>
        <v>0</v>
      </c>
      <c r="N1335" s="55">
        <f>IF(AND(('Data Exhibit-2'!$M1335&gt;0),('Data Exhibit-2'!$H1335&lt;30)),1,0)</f>
        <v>0</v>
      </c>
      <c r="O1335" s="55">
        <f>'Data Exhibit-2'!$N1335*'Data Exhibit-2'!$L1335</f>
        <v>0</v>
      </c>
    </row>
    <row r="1336" ht="12.0" customHeight="1">
      <c r="A1336" s="53">
        <v>96559.89403012733</v>
      </c>
      <c r="B1336" s="54">
        <v>15.7684274</v>
      </c>
      <c r="C1336" s="54">
        <v>19.646509474945262</v>
      </c>
      <c r="D1336" s="55">
        <v>10.0</v>
      </c>
      <c r="E1336" s="56">
        <v>-0.4</v>
      </c>
      <c r="F1336" s="55">
        <v>0.77</v>
      </c>
      <c r="G1336" s="55">
        <v>0.25</v>
      </c>
      <c r="H1336" s="55">
        <v>8.0</v>
      </c>
      <c r="I1336" s="57"/>
      <c r="J1336" s="55">
        <f>('Data Exhibit-2'!$D1336+'Data Exhibit-2'!$D1336*'Data Exhibit-2'!$E1336)*'Data Exhibit-2'!$G1336</f>
        <v>1.5</v>
      </c>
      <c r="K1336" s="55">
        <f>MAX(0,('Data Exhibit-2'!$B1336*J1336-'Data Exhibit-2'!$C1336)/'Data Exhibit-2'!$B1336)</f>
        <v>0.2540603145</v>
      </c>
      <c r="L1336" s="55">
        <f>MAX(0,'Data Exhibit-2'!$C1336-'Data Exhibit-2'!$B1336*'Data Exhibit-2'!$J1336)</f>
        <v>0</v>
      </c>
      <c r="M1336" s="54">
        <f>'Data Exhibit-2'!$L1336/'Data Exhibit-2'!$B1336</f>
        <v>0</v>
      </c>
      <c r="N1336" s="55">
        <f>IF(AND(('Data Exhibit-2'!$M1336&gt;0),('Data Exhibit-2'!$H1336&lt;30)),1,0)</f>
        <v>0</v>
      </c>
      <c r="O1336" s="55">
        <f>'Data Exhibit-2'!$N1336*'Data Exhibit-2'!$L1336</f>
        <v>0</v>
      </c>
    </row>
    <row r="1337" ht="12.0" customHeight="1">
      <c r="A1337" s="53">
        <v>48413.0998632043</v>
      </c>
      <c r="B1337" s="54">
        <v>14.635716500000001</v>
      </c>
      <c r="C1337" s="54">
        <v>54.52217368992627</v>
      </c>
      <c r="D1337" s="55">
        <v>10.0</v>
      </c>
      <c r="E1337" s="56">
        <v>-0.2</v>
      </c>
      <c r="F1337" s="55">
        <v>0.77</v>
      </c>
      <c r="G1337" s="55">
        <v>1.12</v>
      </c>
      <c r="H1337" s="55">
        <v>8.0</v>
      </c>
      <c r="I1337" s="57"/>
      <c r="J1337" s="55">
        <f>('Data Exhibit-2'!$D1337+'Data Exhibit-2'!$D1337*'Data Exhibit-2'!$E1337)*'Data Exhibit-2'!$G1337</f>
        <v>8.96</v>
      </c>
      <c r="K1337" s="55">
        <f>MAX(0,('Data Exhibit-2'!$B1337*J1337-'Data Exhibit-2'!$C1337)/'Data Exhibit-2'!$B1337)</f>
        <v>5.234717832</v>
      </c>
      <c r="L1337" s="55">
        <f>MAX(0,'Data Exhibit-2'!$C1337-'Data Exhibit-2'!$B1337*'Data Exhibit-2'!$J1337)</f>
        <v>0</v>
      </c>
      <c r="M1337" s="54">
        <f>'Data Exhibit-2'!$L1337/'Data Exhibit-2'!$B1337</f>
        <v>0</v>
      </c>
      <c r="N1337" s="55">
        <f>IF(AND(('Data Exhibit-2'!$M1337&gt;0),('Data Exhibit-2'!$H1337&lt;30)),1,0)</f>
        <v>0</v>
      </c>
      <c r="O1337" s="55">
        <f>'Data Exhibit-2'!$N1337*'Data Exhibit-2'!$L1337</f>
        <v>0</v>
      </c>
    </row>
    <row r="1338" ht="12.0" customHeight="1">
      <c r="A1338" s="53">
        <v>69905.31936821</v>
      </c>
      <c r="B1338" s="54">
        <v>7.691059700000001</v>
      </c>
      <c r="C1338" s="54">
        <v>92.33227688549538</v>
      </c>
      <c r="D1338" s="55">
        <v>26.0</v>
      </c>
      <c r="E1338" s="56">
        <v>-0.4</v>
      </c>
      <c r="F1338" s="55">
        <v>0.77</v>
      </c>
      <c r="G1338" s="55">
        <v>1.35</v>
      </c>
      <c r="H1338" s="55">
        <v>8.0</v>
      </c>
      <c r="I1338" s="57"/>
      <c r="J1338" s="55">
        <f>('Data Exhibit-2'!$D1338+'Data Exhibit-2'!$D1338*'Data Exhibit-2'!$E1338)*'Data Exhibit-2'!$G1338</f>
        <v>21.06</v>
      </c>
      <c r="K1338" s="55">
        <f>MAX(0,('Data Exhibit-2'!$B1338*J1338-'Data Exhibit-2'!$C1338)/'Data Exhibit-2'!$B1338)</f>
        <v>9.054856302</v>
      </c>
      <c r="L1338" s="55">
        <f>MAX(0,'Data Exhibit-2'!$C1338-'Data Exhibit-2'!$B1338*'Data Exhibit-2'!$J1338)</f>
        <v>0</v>
      </c>
      <c r="M1338" s="54">
        <f>'Data Exhibit-2'!$L1338/'Data Exhibit-2'!$B1338</f>
        <v>0</v>
      </c>
      <c r="N1338" s="55">
        <f>IF(AND(('Data Exhibit-2'!$M1338&gt;0),('Data Exhibit-2'!$H1338&lt;30)),1,0)</f>
        <v>0</v>
      </c>
      <c r="O1338" s="55">
        <f>'Data Exhibit-2'!$N1338*'Data Exhibit-2'!$L1338</f>
        <v>0</v>
      </c>
    </row>
    <row r="1339" ht="12.0" customHeight="1">
      <c r="A1339" s="53">
        <v>35069.670705214725</v>
      </c>
      <c r="B1339" s="54">
        <v>16.5487806</v>
      </c>
      <c r="C1339" s="54">
        <v>129.57080517433297</v>
      </c>
      <c r="D1339" s="55">
        <v>10.0</v>
      </c>
      <c r="E1339" s="56">
        <v>0.6</v>
      </c>
      <c r="F1339" s="55">
        <v>0.77</v>
      </c>
      <c r="G1339" s="55">
        <v>2.48</v>
      </c>
      <c r="H1339" s="55">
        <v>8.0</v>
      </c>
      <c r="I1339" s="57"/>
      <c r="J1339" s="55">
        <f>('Data Exhibit-2'!$D1339+'Data Exhibit-2'!$D1339*'Data Exhibit-2'!$E1339)*'Data Exhibit-2'!$G1339</f>
        <v>39.68</v>
      </c>
      <c r="K1339" s="55">
        <f>MAX(0,('Data Exhibit-2'!$B1339*J1339-'Data Exhibit-2'!$C1339)/'Data Exhibit-2'!$B1339)</f>
        <v>31.85037144</v>
      </c>
      <c r="L1339" s="55">
        <f>MAX(0,'Data Exhibit-2'!$C1339-'Data Exhibit-2'!$B1339*'Data Exhibit-2'!$J1339)</f>
        <v>0</v>
      </c>
      <c r="M1339" s="54">
        <f>'Data Exhibit-2'!$L1339/'Data Exhibit-2'!$B1339</f>
        <v>0</v>
      </c>
      <c r="N1339" s="55">
        <f>IF(AND(('Data Exhibit-2'!$M1339&gt;0),('Data Exhibit-2'!$H1339&lt;30)),1,0)</f>
        <v>0</v>
      </c>
      <c r="O1339" s="55">
        <f>'Data Exhibit-2'!$N1339*'Data Exhibit-2'!$L1339</f>
        <v>0</v>
      </c>
    </row>
    <row r="1340" ht="12.0" customHeight="1">
      <c r="A1340" s="53">
        <v>29174.32198172503</v>
      </c>
      <c r="B1340" s="54">
        <v>33.681906100000006</v>
      </c>
      <c r="C1340" s="54">
        <v>38.30001860062046</v>
      </c>
      <c r="D1340" s="55">
        <v>10.0</v>
      </c>
      <c r="E1340" s="56">
        <v>-0.2</v>
      </c>
      <c r="F1340" s="55">
        <v>0.77</v>
      </c>
      <c r="G1340" s="55">
        <v>0.25</v>
      </c>
      <c r="H1340" s="55">
        <v>8.0</v>
      </c>
      <c r="I1340" s="57"/>
      <c r="J1340" s="55">
        <f>('Data Exhibit-2'!$D1340+'Data Exhibit-2'!$D1340*'Data Exhibit-2'!$E1340)*'Data Exhibit-2'!$G1340</f>
        <v>2</v>
      </c>
      <c r="K1340" s="55">
        <f>MAX(0,('Data Exhibit-2'!$B1340*J1340-'Data Exhibit-2'!$C1340)/'Data Exhibit-2'!$B1340)</f>
        <v>0.8628904051</v>
      </c>
      <c r="L1340" s="55">
        <f>MAX(0,'Data Exhibit-2'!$C1340-'Data Exhibit-2'!$B1340*'Data Exhibit-2'!$J1340)</f>
        <v>0</v>
      </c>
      <c r="M1340" s="54">
        <f>'Data Exhibit-2'!$L1340/'Data Exhibit-2'!$B1340</f>
        <v>0</v>
      </c>
      <c r="N1340" s="55">
        <f>IF(AND(('Data Exhibit-2'!$M1340&gt;0),('Data Exhibit-2'!$H1340&lt;30)),1,0)</f>
        <v>0</v>
      </c>
      <c r="O1340" s="55">
        <f>'Data Exhibit-2'!$N1340*'Data Exhibit-2'!$L1340</f>
        <v>0</v>
      </c>
    </row>
    <row r="1341" ht="12.0" customHeight="1">
      <c r="A1341" s="53">
        <v>73991.93825995558</v>
      </c>
      <c r="B1341" s="54">
        <v>9.455723200000001</v>
      </c>
      <c r="C1341" s="54">
        <v>30.71350291029063</v>
      </c>
      <c r="D1341" s="55">
        <v>10.0</v>
      </c>
      <c r="E1341" s="56">
        <v>1.5</v>
      </c>
      <c r="F1341" s="55">
        <v>0.77</v>
      </c>
      <c r="G1341" s="55">
        <v>0.92</v>
      </c>
      <c r="H1341" s="55">
        <v>8.0</v>
      </c>
      <c r="I1341" s="57"/>
      <c r="J1341" s="55">
        <f>('Data Exhibit-2'!$D1341+'Data Exhibit-2'!$D1341*'Data Exhibit-2'!$E1341)*'Data Exhibit-2'!$G1341</f>
        <v>23</v>
      </c>
      <c r="K1341" s="55">
        <f>MAX(0,('Data Exhibit-2'!$B1341*J1341-'Data Exhibit-2'!$C1341)/'Data Exhibit-2'!$B1341)</f>
        <v>19.75186104</v>
      </c>
      <c r="L1341" s="55">
        <f>MAX(0,'Data Exhibit-2'!$C1341-'Data Exhibit-2'!$B1341*'Data Exhibit-2'!$J1341)</f>
        <v>0</v>
      </c>
      <c r="M1341" s="54">
        <f>'Data Exhibit-2'!$L1341/'Data Exhibit-2'!$B1341</f>
        <v>0</v>
      </c>
      <c r="N1341" s="55">
        <f>IF(AND(('Data Exhibit-2'!$M1341&gt;0),('Data Exhibit-2'!$H1341&lt;30)),1,0)</f>
        <v>0</v>
      </c>
      <c r="O1341" s="55">
        <f>'Data Exhibit-2'!$N1341*'Data Exhibit-2'!$L1341</f>
        <v>0</v>
      </c>
    </row>
    <row r="1342" ht="12.0" customHeight="1">
      <c r="A1342" s="53">
        <v>59728.21089858167</v>
      </c>
      <c r="B1342" s="54">
        <v>5.0307785</v>
      </c>
      <c r="C1342" s="54">
        <v>8.46527354088594</v>
      </c>
      <c r="D1342" s="55">
        <v>10.0</v>
      </c>
      <c r="E1342" s="56">
        <v>-0.7</v>
      </c>
      <c r="F1342" s="55">
        <v>0.77</v>
      </c>
      <c r="G1342" s="55">
        <v>0.25</v>
      </c>
      <c r="H1342" s="55">
        <v>8.0</v>
      </c>
      <c r="I1342" s="57"/>
      <c r="J1342" s="55">
        <f>('Data Exhibit-2'!$D1342+'Data Exhibit-2'!$D1342*'Data Exhibit-2'!$E1342)*'Data Exhibit-2'!$G1342</f>
        <v>0.75</v>
      </c>
      <c r="K1342" s="55">
        <f>MAX(0,('Data Exhibit-2'!$B1342*J1342-'Data Exhibit-2'!$C1342)/'Data Exhibit-2'!$B1342)</f>
        <v>0</v>
      </c>
      <c r="L1342" s="55">
        <f>MAX(0,'Data Exhibit-2'!$C1342-'Data Exhibit-2'!$B1342*'Data Exhibit-2'!$J1342)</f>
        <v>4.692189666</v>
      </c>
      <c r="M1342" s="54">
        <f>'Data Exhibit-2'!$L1342/'Data Exhibit-2'!$B1342</f>
        <v>0.9326965331</v>
      </c>
      <c r="N1342" s="55">
        <f>IF(AND(('Data Exhibit-2'!$M1342&gt;0),('Data Exhibit-2'!$H1342&lt;30)),1,0)</f>
        <v>1</v>
      </c>
      <c r="O1342" s="55">
        <f>'Data Exhibit-2'!$N1342*'Data Exhibit-2'!$L1342</f>
        <v>4.692189666</v>
      </c>
    </row>
    <row r="1343" ht="12.0" customHeight="1">
      <c r="A1343" s="53">
        <v>30893.03415383867</v>
      </c>
      <c r="B1343" s="54">
        <v>11.6936715</v>
      </c>
      <c r="C1343" s="54">
        <v>229.54335415181131</v>
      </c>
      <c r="D1343" s="55">
        <v>18.0</v>
      </c>
      <c r="E1343" s="56">
        <v>0.5</v>
      </c>
      <c r="F1343" s="55">
        <v>0.77</v>
      </c>
      <c r="G1343" s="55">
        <v>3.46</v>
      </c>
      <c r="H1343" s="55">
        <v>8.0</v>
      </c>
      <c r="I1343" s="57"/>
      <c r="J1343" s="55">
        <f>('Data Exhibit-2'!$D1343+'Data Exhibit-2'!$D1343*'Data Exhibit-2'!$E1343)*'Data Exhibit-2'!$G1343</f>
        <v>93.42</v>
      </c>
      <c r="K1343" s="55">
        <f>MAX(0,('Data Exhibit-2'!$B1343*J1343-'Data Exhibit-2'!$C1343)/'Data Exhibit-2'!$B1343)</f>
        <v>73.79029224</v>
      </c>
      <c r="L1343" s="55">
        <f>MAX(0,'Data Exhibit-2'!$C1343-'Data Exhibit-2'!$B1343*'Data Exhibit-2'!$J1343)</f>
        <v>0</v>
      </c>
      <c r="M1343" s="54">
        <f>'Data Exhibit-2'!$L1343/'Data Exhibit-2'!$B1343</f>
        <v>0</v>
      </c>
      <c r="N1343" s="55">
        <f>IF(AND(('Data Exhibit-2'!$M1343&gt;0),('Data Exhibit-2'!$H1343&lt;30)),1,0)</f>
        <v>0</v>
      </c>
      <c r="O1343" s="55">
        <f>'Data Exhibit-2'!$N1343*'Data Exhibit-2'!$L1343</f>
        <v>0</v>
      </c>
    </row>
    <row r="1344" ht="12.0" customHeight="1">
      <c r="A1344" s="53">
        <v>13433.728315815219</v>
      </c>
      <c r="B1344" s="54">
        <v>5.3074317</v>
      </c>
      <c r="C1344" s="54">
        <v>22.758724728518025</v>
      </c>
      <c r="D1344" s="55">
        <v>26.0</v>
      </c>
      <c r="E1344" s="56">
        <v>-0.2</v>
      </c>
      <c r="F1344" s="55">
        <v>0.77</v>
      </c>
      <c r="G1344" s="55">
        <v>0.25</v>
      </c>
      <c r="H1344" s="55">
        <v>8.0</v>
      </c>
      <c r="I1344" s="57"/>
      <c r="J1344" s="55">
        <f>('Data Exhibit-2'!$D1344+'Data Exhibit-2'!$D1344*'Data Exhibit-2'!$E1344)*'Data Exhibit-2'!$G1344</f>
        <v>5.2</v>
      </c>
      <c r="K1344" s="55">
        <f>MAX(0,('Data Exhibit-2'!$B1344*J1344-'Data Exhibit-2'!$C1344)/'Data Exhibit-2'!$B1344)</f>
        <v>0.9119137815</v>
      </c>
      <c r="L1344" s="55">
        <f>MAX(0,'Data Exhibit-2'!$C1344-'Data Exhibit-2'!$B1344*'Data Exhibit-2'!$J1344)</f>
        <v>0</v>
      </c>
      <c r="M1344" s="54">
        <f>'Data Exhibit-2'!$L1344/'Data Exhibit-2'!$B1344</f>
        <v>0</v>
      </c>
      <c r="N1344" s="55">
        <f>IF(AND(('Data Exhibit-2'!$M1344&gt;0),('Data Exhibit-2'!$H1344&lt;30)),1,0)</f>
        <v>0</v>
      </c>
      <c r="O1344" s="55">
        <f>'Data Exhibit-2'!$N1344*'Data Exhibit-2'!$L1344</f>
        <v>0</v>
      </c>
    </row>
    <row r="1345" ht="12.0" customHeight="1">
      <c r="A1345" s="53">
        <v>48754.45583459521</v>
      </c>
      <c r="B1345" s="54">
        <v>460.4036431</v>
      </c>
      <c r="C1345" s="54">
        <v>1178.0359911059852</v>
      </c>
      <c r="D1345" s="55">
        <v>10.0</v>
      </c>
      <c r="E1345" s="56">
        <v>-0.2</v>
      </c>
      <c r="F1345" s="55">
        <v>0.82</v>
      </c>
      <c r="G1345" s="55">
        <v>0.24</v>
      </c>
      <c r="H1345" s="55">
        <v>27.0</v>
      </c>
      <c r="I1345" s="57"/>
      <c r="J1345" s="55">
        <f>('Data Exhibit-2'!$D1345+'Data Exhibit-2'!$D1345*'Data Exhibit-2'!$E1345)*'Data Exhibit-2'!$G1345</f>
        <v>1.92</v>
      </c>
      <c r="K1345" s="55">
        <f>MAX(0,('Data Exhibit-2'!$B1345*J1345-'Data Exhibit-2'!$C1345)/'Data Exhibit-2'!$B1345)</f>
        <v>0</v>
      </c>
      <c r="L1345" s="55">
        <f>MAX(0,'Data Exhibit-2'!$C1345-'Data Exhibit-2'!$B1345*'Data Exhibit-2'!$J1345)</f>
        <v>294.0609964</v>
      </c>
      <c r="M1345" s="54">
        <f>'Data Exhibit-2'!$L1345/'Data Exhibit-2'!$B1345</f>
        <v>0.6387025836</v>
      </c>
      <c r="N1345" s="55">
        <f>IF(AND(('Data Exhibit-2'!$M1345&gt;0),('Data Exhibit-2'!$H1345&lt;30)),1,0)</f>
        <v>1</v>
      </c>
      <c r="O1345" s="55">
        <f>'Data Exhibit-2'!$N1345*'Data Exhibit-2'!$L1345</f>
        <v>294.0609964</v>
      </c>
    </row>
    <row r="1346" ht="12.0" customHeight="1">
      <c r="A1346" s="53">
        <v>69438.2595120346</v>
      </c>
      <c r="B1346" s="54">
        <v>80.6495184</v>
      </c>
      <c r="C1346" s="54">
        <v>47.8682395846429</v>
      </c>
      <c r="D1346" s="55">
        <v>10.0</v>
      </c>
      <c r="E1346" s="56">
        <v>1.2</v>
      </c>
      <c r="F1346" s="55">
        <v>0.82</v>
      </c>
      <c r="G1346" s="55">
        <v>0.47</v>
      </c>
      <c r="H1346" s="55">
        <v>3.0</v>
      </c>
      <c r="I1346" s="57"/>
      <c r="J1346" s="55">
        <f>('Data Exhibit-2'!$D1346+'Data Exhibit-2'!$D1346*'Data Exhibit-2'!$E1346)*'Data Exhibit-2'!$G1346</f>
        <v>10.34</v>
      </c>
      <c r="K1346" s="55">
        <f>MAX(0,('Data Exhibit-2'!$B1346*J1346-'Data Exhibit-2'!$C1346)/'Data Exhibit-2'!$B1346)</f>
        <v>9.746465897</v>
      </c>
      <c r="L1346" s="55">
        <f>MAX(0,'Data Exhibit-2'!$C1346-'Data Exhibit-2'!$B1346*'Data Exhibit-2'!$J1346)</f>
        <v>0</v>
      </c>
      <c r="M1346" s="54">
        <f>'Data Exhibit-2'!$L1346/'Data Exhibit-2'!$B1346</f>
        <v>0</v>
      </c>
      <c r="N1346" s="55">
        <f>IF(AND(('Data Exhibit-2'!$M1346&gt;0),('Data Exhibit-2'!$H1346&lt;30)),1,0)</f>
        <v>0</v>
      </c>
      <c r="O1346" s="55">
        <f>'Data Exhibit-2'!$N1346*'Data Exhibit-2'!$L1346</f>
        <v>0</v>
      </c>
    </row>
    <row r="1347" ht="12.0" customHeight="1">
      <c r="A1347" s="53">
        <v>48521.12751857266</v>
      </c>
      <c r="B1347" s="54">
        <v>194.47159870000002</v>
      </c>
      <c r="C1347" s="54">
        <v>116.7915911971871</v>
      </c>
      <c r="D1347" s="55">
        <v>10.0</v>
      </c>
      <c r="E1347" s="56">
        <v>-0.4</v>
      </c>
      <c r="F1347" s="55">
        <v>0.82</v>
      </c>
      <c r="G1347" s="55">
        <v>0.25</v>
      </c>
      <c r="H1347" s="55">
        <v>5.0</v>
      </c>
      <c r="I1347" s="57"/>
      <c r="J1347" s="55">
        <f>('Data Exhibit-2'!$D1347+'Data Exhibit-2'!$D1347*'Data Exhibit-2'!$E1347)*'Data Exhibit-2'!$G1347</f>
        <v>1.5</v>
      </c>
      <c r="K1347" s="55">
        <f>MAX(0,('Data Exhibit-2'!$B1347*J1347-'Data Exhibit-2'!$C1347)/'Data Exhibit-2'!$B1347)</f>
        <v>0.8994413993</v>
      </c>
      <c r="L1347" s="55">
        <f>MAX(0,'Data Exhibit-2'!$C1347-'Data Exhibit-2'!$B1347*'Data Exhibit-2'!$J1347)</f>
        <v>0</v>
      </c>
      <c r="M1347" s="54">
        <f>'Data Exhibit-2'!$L1347/'Data Exhibit-2'!$B1347</f>
        <v>0</v>
      </c>
      <c r="N1347" s="55">
        <f>IF(AND(('Data Exhibit-2'!$M1347&gt;0),('Data Exhibit-2'!$H1347&lt;30)),1,0)</f>
        <v>0</v>
      </c>
      <c r="O1347" s="55">
        <f>'Data Exhibit-2'!$N1347*'Data Exhibit-2'!$L1347</f>
        <v>0</v>
      </c>
    </row>
    <row r="1348" ht="12.0" customHeight="1">
      <c r="A1348" s="53">
        <v>10159.678234743407</v>
      </c>
      <c r="B1348" s="54">
        <v>47.4521602</v>
      </c>
      <c r="C1348" s="54">
        <v>27.937666493451</v>
      </c>
      <c r="D1348" s="55">
        <v>10.0</v>
      </c>
      <c r="E1348" s="56">
        <v>0.8</v>
      </c>
      <c r="F1348" s="55">
        <v>1.0</v>
      </c>
      <c r="G1348" s="55">
        <v>0.49</v>
      </c>
      <c r="H1348" s="55">
        <v>3.0</v>
      </c>
      <c r="I1348" s="57"/>
      <c r="J1348" s="55">
        <f>('Data Exhibit-2'!$D1348+'Data Exhibit-2'!$D1348*'Data Exhibit-2'!$E1348)*'Data Exhibit-2'!$G1348</f>
        <v>8.82</v>
      </c>
      <c r="K1348" s="55">
        <f>MAX(0,('Data Exhibit-2'!$B1348*J1348-'Data Exhibit-2'!$C1348)/'Data Exhibit-2'!$B1348)</f>
        <v>8.231245634</v>
      </c>
      <c r="L1348" s="55">
        <f>MAX(0,'Data Exhibit-2'!$C1348-'Data Exhibit-2'!$B1348*'Data Exhibit-2'!$J1348)</f>
        <v>0</v>
      </c>
      <c r="M1348" s="54">
        <f>'Data Exhibit-2'!$L1348/'Data Exhibit-2'!$B1348</f>
        <v>0</v>
      </c>
      <c r="N1348" s="55">
        <f>IF(AND(('Data Exhibit-2'!$M1348&gt;0),('Data Exhibit-2'!$H1348&lt;30)),1,0)</f>
        <v>0</v>
      </c>
      <c r="O1348" s="55">
        <f>'Data Exhibit-2'!$N1348*'Data Exhibit-2'!$L1348</f>
        <v>0</v>
      </c>
    </row>
    <row r="1349" ht="12.0" customHeight="1">
      <c r="A1349" s="53">
        <v>22636.424434087286</v>
      </c>
      <c r="B1349" s="54">
        <v>216.0487566</v>
      </c>
      <c r="C1349" s="54">
        <v>309.9316943626905</v>
      </c>
      <c r="D1349" s="55">
        <v>10.0</v>
      </c>
      <c r="E1349" s="56">
        <v>-0.2</v>
      </c>
      <c r="F1349" s="55">
        <v>0.82</v>
      </c>
      <c r="G1349" s="55">
        <v>1.23</v>
      </c>
      <c r="H1349" s="55">
        <v>3.0</v>
      </c>
      <c r="I1349" s="57"/>
      <c r="J1349" s="55">
        <f>('Data Exhibit-2'!$D1349+'Data Exhibit-2'!$D1349*'Data Exhibit-2'!$E1349)*'Data Exhibit-2'!$G1349</f>
        <v>9.84</v>
      </c>
      <c r="K1349" s="55">
        <f>MAX(0,('Data Exhibit-2'!$B1349*J1349-'Data Exhibit-2'!$C1349)/'Data Exhibit-2'!$B1349)</f>
        <v>8.405454857</v>
      </c>
      <c r="L1349" s="55">
        <f>MAX(0,'Data Exhibit-2'!$C1349-'Data Exhibit-2'!$B1349*'Data Exhibit-2'!$J1349)</f>
        <v>0</v>
      </c>
      <c r="M1349" s="54">
        <f>'Data Exhibit-2'!$L1349/'Data Exhibit-2'!$B1349</f>
        <v>0</v>
      </c>
      <c r="N1349" s="55">
        <f>IF(AND(('Data Exhibit-2'!$M1349&gt;0),('Data Exhibit-2'!$H1349&lt;30)),1,0)</f>
        <v>0</v>
      </c>
      <c r="O1349" s="55">
        <f>'Data Exhibit-2'!$N1349*'Data Exhibit-2'!$L1349</f>
        <v>0</v>
      </c>
    </row>
    <row r="1350" ht="12.0" customHeight="1">
      <c r="A1350" s="53">
        <v>79757.16541944846</v>
      </c>
      <c r="B1350" s="54">
        <v>21.0948571</v>
      </c>
      <c r="C1350" s="54">
        <v>99.4141529458</v>
      </c>
      <c r="D1350" s="55">
        <v>10.0</v>
      </c>
      <c r="E1350" s="56">
        <v>-0.2</v>
      </c>
      <c r="F1350" s="55">
        <v>1.0</v>
      </c>
      <c r="G1350" s="55">
        <v>2.0</v>
      </c>
      <c r="H1350" s="55">
        <v>6.0</v>
      </c>
      <c r="I1350" s="57"/>
      <c r="J1350" s="55">
        <f>('Data Exhibit-2'!$D1350+'Data Exhibit-2'!$D1350*'Data Exhibit-2'!$E1350)*'Data Exhibit-2'!$G1350</f>
        <v>16</v>
      </c>
      <c r="K1350" s="55">
        <f>MAX(0,('Data Exhibit-2'!$B1350*J1350-'Data Exhibit-2'!$C1350)/'Data Exhibit-2'!$B1350)</f>
        <v>11.2872801</v>
      </c>
      <c r="L1350" s="55">
        <f>MAX(0,'Data Exhibit-2'!$C1350-'Data Exhibit-2'!$B1350*'Data Exhibit-2'!$J1350)</f>
        <v>0</v>
      </c>
      <c r="M1350" s="54">
        <f>'Data Exhibit-2'!$L1350/'Data Exhibit-2'!$B1350</f>
        <v>0</v>
      </c>
      <c r="N1350" s="55">
        <f>IF(AND(('Data Exhibit-2'!$M1350&gt;0),('Data Exhibit-2'!$H1350&lt;30)),1,0)</f>
        <v>0</v>
      </c>
      <c r="O1350" s="55">
        <f>'Data Exhibit-2'!$N1350*'Data Exhibit-2'!$L1350</f>
        <v>0</v>
      </c>
    </row>
    <row r="1351" ht="12.0" customHeight="1">
      <c r="A1351" s="53">
        <v>38508.4805569273</v>
      </c>
      <c r="B1351" s="54">
        <v>23.5390211</v>
      </c>
      <c r="C1351" s="54">
        <v>37.69802111246266</v>
      </c>
      <c r="D1351" s="55">
        <v>10.0</v>
      </c>
      <c r="E1351" s="56">
        <v>0.2</v>
      </c>
      <c r="F1351" s="55">
        <v>0.8</v>
      </c>
      <c r="G1351" s="55">
        <v>0.98</v>
      </c>
      <c r="H1351" s="55">
        <v>4.0</v>
      </c>
      <c r="I1351" s="57"/>
      <c r="J1351" s="55">
        <f>('Data Exhibit-2'!$D1351+'Data Exhibit-2'!$D1351*'Data Exhibit-2'!$E1351)*'Data Exhibit-2'!$G1351</f>
        <v>11.76</v>
      </c>
      <c r="K1351" s="55">
        <f>MAX(0,('Data Exhibit-2'!$B1351*J1351-'Data Exhibit-2'!$C1351)/'Data Exhibit-2'!$B1351)</f>
        <v>10.15848815</v>
      </c>
      <c r="L1351" s="55">
        <f>MAX(0,'Data Exhibit-2'!$C1351-'Data Exhibit-2'!$B1351*'Data Exhibit-2'!$J1351)</f>
        <v>0</v>
      </c>
      <c r="M1351" s="54">
        <f>'Data Exhibit-2'!$L1351/'Data Exhibit-2'!$B1351</f>
        <v>0</v>
      </c>
      <c r="N1351" s="55">
        <f>IF(AND(('Data Exhibit-2'!$M1351&gt;0),('Data Exhibit-2'!$H1351&lt;30)),1,0)</f>
        <v>0</v>
      </c>
      <c r="O1351" s="55">
        <f>'Data Exhibit-2'!$N1351*'Data Exhibit-2'!$L1351</f>
        <v>0</v>
      </c>
    </row>
    <row r="1352" ht="12.0" customHeight="1">
      <c r="A1352" s="53">
        <v>68359.31198189394</v>
      </c>
      <c r="B1352" s="54">
        <v>28.1940877</v>
      </c>
      <c r="C1352" s="54">
        <v>965.7601222820589</v>
      </c>
      <c r="D1352" s="55">
        <v>10.0</v>
      </c>
      <c r="E1352" s="56">
        <v>0.4</v>
      </c>
      <c r="F1352" s="55">
        <v>0.85</v>
      </c>
      <c r="G1352" s="55">
        <v>2.66</v>
      </c>
      <c r="H1352" s="55">
        <v>28.0</v>
      </c>
      <c r="I1352" s="57"/>
      <c r="J1352" s="55">
        <f>('Data Exhibit-2'!$D1352+'Data Exhibit-2'!$D1352*'Data Exhibit-2'!$E1352)*'Data Exhibit-2'!$G1352</f>
        <v>37.24</v>
      </c>
      <c r="K1352" s="55">
        <f>MAX(0,('Data Exhibit-2'!$B1352*J1352-'Data Exhibit-2'!$C1352)/'Data Exhibit-2'!$B1352)</f>
        <v>2.986005597</v>
      </c>
      <c r="L1352" s="55">
        <f>MAX(0,'Data Exhibit-2'!$C1352-'Data Exhibit-2'!$B1352*'Data Exhibit-2'!$J1352)</f>
        <v>0</v>
      </c>
      <c r="M1352" s="54">
        <f>'Data Exhibit-2'!$L1352/'Data Exhibit-2'!$B1352</f>
        <v>0</v>
      </c>
      <c r="N1352" s="55">
        <f>IF(AND(('Data Exhibit-2'!$M1352&gt;0),('Data Exhibit-2'!$H1352&lt;30)),1,0)</f>
        <v>0</v>
      </c>
      <c r="O1352" s="55">
        <f>'Data Exhibit-2'!$N1352*'Data Exhibit-2'!$L1352</f>
        <v>0</v>
      </c>
    </row>
    <row r="1353" ht="12.0" customHeight="1">
      <c r="A1353" s="53">
        <v>76115.21440895897</v>
      </c>
      <c r="B1353" s="54">
        <v>18.024833200000003</v>
      </c>
      <c r="C1353" s="54">
        <v>166.56013417474207</v>
      </c>
      <c r="D1353" s="55">
        <v>10.0</v>
      </c>
      <c r="E1353" s="56">
        <v>1.2</v>
      </c>
      <c r="F1353" s="55">
        <v>1.0</v>
      </c>
      <c r="G1353" s="55">
        <v>1.09</v>
      </c>
      <c r="H1353" s="55">
        <v>21.0</v>
      </c>
      <c r="I1353" s="57"/>
      <c r="J1353" s="55">
        <f>('Data Exhibit-2'!$D1353+'Data Exhibit-2'!$D1353*'Data Exhibit-2'!$E1353)*'Data Exhibit-2'!$G1353</f>
        <v>23.98</v>
      </c>
      <c r="K1353" s="55">
        <f>MAX(0,('Data Exhibit-2'!$B1353*J1353-'Data Exhibit-2'!$C1353)/'Data Exhibit-2'!$B1353)</f>
        <v>14.73940774</v>
      </c>
      <c r="L1353" s="55">
        <f>MAX(0,'Data Exhibit-2'!$C1353-'Data Exhibit-2'!$B1353*'Data Exhibit-2'!$J1353)</f>
        <v>0</v>
      </c>
      <c r="M1353" s="54">
        <f>'Data Exhibit-2'!$L1353/'Data Exhibit-2'!$B1353</f>
        <v>0</v>
      </c>
      <c r="N1353" s="55">
        <f>IF(AND(('Data Exhibit-2'!$M1353&gt;0),('Data Exhibit-2'!$H1353&lt;30)),1,0)</f>
        <v>0</v>
      </c>
      <c r="O1353" s="55">
        <f>'Data Exhibit-2'!$N1353*'Data Exhibit-2'!$L1353</f>
        <v>0</v>
      </c>
    </row>
    <row r="1354" ht="12.0" customHeight="1">
      <c r="A1354" s="53">
        <v>91854.05980492248</v>
      </c>
      <c r="B1354" s="54">
        <v>142.789198</v>
      </c>
      <c r="C1354" s="54">
        <v>270.7966736189734</v>
      </c>
      <c r="D1354" s="55">
        <v>10.0</v>
      </c>
      <c r="E1354" s="56">
        <v>0.2</v>
      </c>
      <c r="F1354" s="55">
        <v>1.0</v>
      </c>
      <c r="G1354" s="55">
        <v>1.23</v>
      </c>
      <c r="H1354" s="55">
        <v>4.0</v>
      </c>
      <c r="I1354" s="57"/>
      <c r="J1354" s="55">
        <f>('Data Exhibit-2'!$D1354+'Data Exhibit-2'!$D1354*'Data Exhibit-2'!$E1354)*'Data Exhibit-2'!$G1354</f>
        <v>14.76</v>
      </c>
      <c r="K1354" s="55">
        <f>MAX(0,('Data Exhibit-2'!$B1354*J1354-'Data Exhibit-2'!$C1354)/'Data Exhibit-2'!$B1354)</f>
        <v>12.86352129</v>
      </c>
      <c r="L1354" s="55">
        <f>MAX(0,'Data Exhibit-2'!$C1354-'Data Exhibit-2'!$B1354*'Data Exhibit-2'!$J1354)</f>
        <v>0</v>
      </c>
      <c r="M1354" s="54">
        <f>'Data Exhibit-2'!$L1354/'Data Exhibit-2'!$B1354</f>
        <v>0</v>
      </c>
      <c r="N1354" s="55">
        <f>IF(AND(('Data Exhibit-2'!$M1354&gt;0),('Data Exhibit-2'!$H1354&lt;30)),1,0)</f>
        <v>0</v>
      </c>
      <c r="O1354" s="55">
        <f>'Data Exhibit-2'!$N1354*'Data Exhibit-2'!$L1354</f>
        <v>0</v>
      </c>
    </row>
    <row r="1355" ht="12.0" customHeight="1">
      <c r="A1355" s="53">
        <v>78230.8133696418</v>
      </c>
      <c r="B1355" s="54">
        <v>18.4241937</v>
      </c>
      <c r="C1355" s="54">
        <v>286.5757569717974</v>
      </c>
      <c r="D1355" s="55">
        <v>10.0</v>
      </c>
      <c r="E1355" s="56">
        <v>1.5</v>
      </c>
      <c r="F1355" s="55">
        <v>1.0</v>
      </c>
      <c r="G1355" s="55">
        <v>2.48</v>
      </c>
      <c r="H1355" s="55">
        <v>16.0</v>
      </c>
      <c r="I1355" s="57"/>
      <c r="J1355" s="55">
        <f>('Data Exhibit-2'!$D1355+'Data Exhibit-2'!$D1355*'Data Exhibit-2'!$E1355)*'Data Exhibit-2'!$G1355</f>
        <v>62</v>
      </c>
      <c r="K1355" s="55">
        <f>MAX(0,('Data Exhibit-2'!$B1355*J1355-'Data Exhibit-2'!$C1355)/'Data Exhibit-2'!$B1355)</f>
        <v>46.44568258</v>
      </c>
      <c r="L1355" s="55">
        <f>MAX(0,'Data Exhibit-2'!$C1355-'Data Exhibit-2'!$B1355*'Data Exhibit-2'!$J1355)</f>
        <v>0</v>
      </c>
      <c r="M1355" s="54">
        <f>'Data Exhibit-2'!$L1355/'Data Exhibit-2'!$B1355</f>
        <v>0</v>
      </c>
      <c r="N1355" s="55">
        <f>IF(AND(('Data Exhibit-2'!$M1355&gt;0),('Data Exhibit-2'!$H1355&lt;30)),1,0)</f>
        <v>0</v>
      </c>
      <c r="O1355" s="55">
        <f>'Data Exhibit-2'!$N1355*'Data Exhibit-2'!$L1355</f>
        <v>0</v>
      </c>
    </row>
    <row r="1356" ht="12.0" customHeight="1">
      <c r="A1356" s="53">
        <v>21326.321627750487</v>
      </c>
      <c r="B1356" s="54">
        <v>19.4504744</v>
      </c>
      <c r="C1356" s="54">
        <v>8.141079300068002</v>
      </c>
      <c r="D1356" s="55">
        <v>10.0</v>
      </c>
      <c r="E1356" s="56">
        <v>1.2</v>
      </c>
      <c r="F1356" s="55">
        <v>1.0</v>
      </c>
      <c r="G1356" s="55">
        <v>0.31</v>
      </c>
      <c r="H1356" s="55">
        <v>3.0</v>
      </c>
      <c r="I1356" s="57"/>
      <c r="J1356" s="55">
        <f>('Data Exhibit-2'!$D1356+'Data Exhibit-2'!$D1356*'Data Exhibit-2'!$E1356)*'Data Exhibit-2'!$G1356</f>
        <v>6.82</v>
      </c>
      <c r="K1356" s="55">
        <f>MAX(0,('Data Exhibit-2'!$B1356*J1356-'Data Exhibit-2'!$C1356)/'Data Exhibit-2'!$B1356)</f>
        <v>6.40144572</v>
      </c>
      <c r="L1356" s="55">
        <f>MAX(0,'Data Exhibit-2'!$C1356-'Data Exhibit-2'!$B1356*'Data Exhibit-2'!$J1356)</f>
        <v>0</v>
      </c>
      <c r="M1356" s="54">
        <f>'Data Exhibit-2'!$L1356/'Data Exhibit-2'!$B1356</f>
        <v>0</v>
      </c>
      <c r="N1356" s="55">
        <f>IF(AND(('Data Exhibit-2'!$M1356&gt;0),('Data Exhibit-2'!$H1356&lt;30)),1,0)</f>
        <v>0</v>
      </c>
      <c r="O1356" s="55">
        <f>'Data Exhibit-2'!$N1356*'Data Exhibit-2'!$L1356</f>
        <v>0</v>
      </c>
    </row>
    <row r="1357" ht="12.0" customHeight="1">
      <c r="A1357" s="53">
        <v>2018.0184456463967</v>
      </c>
      <c r="B1357" s="54">
        <v>315.5213761</v>
      </c>
      <c r="C1357" s="54">
        <v>7308.255618721695</v>
      </c>
      <c r="D1357" s="55">
        <v>18.0</v>
      </c>
      <c r="E1357" s="56">
        <v>0.8</v>
      </c>
      <c r="F1357" s="55">
        <v>1.0</v>
      </c>
      <c r="G1357" s="55">
        <v>1.34</v>
      </c>
      <c r="H1357" s="55">
        <v>25.0</v>
      </c>
      <c r="I1357" s="57"/>
      <c r="J1357" s="55">
        <f>('Data Exhibit-2'!$D1357+'Data Exhibit-2'!$D1357*'Data Exhibit-2'!$E1357)*'Data Exhibit-2'!$G1357</f>
        <v>43.416</v>
      </c>
      <c r="K1357" s="55">
        <f>MAX(0,('Data Exhibit-2'!$B1357*J1357-'Data Exhibit-2'!$C1357)/'Data Exhibit-2'!$B1357)</f>
        <v>20.25352616</v>
      </c>
      <c r="L1357" s="55">
        <f>MAX(0,'Data Exhibit-2'!$C1357-'Data Exhibit-2'!$B1357*'Data Exhibit-2'!$J1357)</f>
        <v>0</v>
      </c>
      <c r="M1357" s="54">
        <f>'Data Exhibit-2'!$L1357/'Data Exhibit-2'!$B1357</f>
        <v>0</v>
      </c>
      <c r="N1357" s="55">
        <f>IF(AND(('Data Exhibit-2'!$M1357&gt;0),('Data Exhibit-2'!$H1357&lt;30)),1,0)</f>
        <v>0</v>
      </c>
      <c r="O1357" s="55">
        <f>'Data Exhibit-2'!$N1357*'Data Exhibit-2'!$L1357</f>
        <v>0</v>
      </c>
    </row>
    <row r="1358" ht="12.0" customHeight="1">
      <c r="A1358" s="53">
        <v>27348.246351815174</v>
      </c>
      <c r="B1358" s="54">
        <v>531.2349698</v>
      </c>
      <c r="C1358" s="54">
        <v>4196.436176505517</v>
      </c>
      <c r="D1358" s="55">
        <v>10.0</v>
      </c>
      <c r="E1358" s="56">
        <v>0.6</v>
      </c>
      <c r="F1358" s="55">
        <v>0.82</v>
      </c>
      <c r="G1358" s="55">
        <v>0.74</v>
      </c>
      <c r="H1358" s="55">
        <v>27.0</v>
      </c>
      <c r="I1358" s="57"/>
      <c r="J1358" s="55">
        <f>('Data Exhibit-2'!$D1358+'Data Exhibit-2'!$D1358*'Data Exhibit-2'!$E1358)*'Data Exhibit-2'!$G1358</f>
        <v>11.84</v>
      </c>
      <c r="K1358" s="55">
        <f>MAX(0,('Data Exhibit-2'!$B1358*J1358-'Data Exhibit-2'!$C1358)/'Data Exhibit-2'!$B1358)</f>
        <v>3.94060253</v>
      </c>
      <c r="L1358" s="55">
        <f>MAX(0,'Data Exhibit-2'!$C1358-'Data Exhibit-2'!$B1358*'Data Exhibit-2'!$J1358)</f>
        <v>0</v>
      </c>
      <c r="M1358" s="54">
        <f>'Data Exhibit-2'!$L1358/'Data Exhibit-2'!$B1358</f>
        <v>0</v>
      </c>
      <c r="N1358" s="55">
        <f>IF(AND(('Data Exhibit-2'!$M1358&gt;0),('Data Exhibit-2'!$H1358&lt;30)),1,0)</f>
        <v>0</v>
      </c>
      <c r="O1358" s="55">
        <f>'Data Exhibit-2'!$N1358*'Data Exhibit-2'!$L1358</f>
        <v>0</v>
      </c>
    </row>
    <row r="1359" ht="12.0" customHeight="1">
      <c r="A1359" s="53">
        <v>20920.764798614287</v>
      </c>
      <c r="B1359" s="54">
        <v>38.6513689</v>
      </c>
      <c r="C1359" s="54">
        <v>17.649006963703503</v>
      </c>
      <c r="D1359" s="55">
        <v>10.0</v>
      </c>
      <c r="E1359" s="56">
        <v>0.2</v>
      </c>
      <c r="F1359" s="55">
        <v>1.0</v>
      </c>
      <c r="G1359" s="55">
        <v>0.37</v>
      </c>
      <c r="H1359" s="55">
        <v>3.0</v>
      </c>
      <c r="I1359" s="57"/>
      <c r="J1359" s="55">
        <f>('Data Exhibit-2'!$D1359+'Data Exhibit-2'!$D1359*'Data Exhibit-2'!$E1359)*'Data Exhibit-2'!$G1359</f>
        <v>4.44</v>
      </c>
      <c r="K1359" s="55">
        <f>MAX(0,('Data Exhibit-2'!$B1359*J1359-'Data Exhibit-2'!$C1359)/'Data Exhibit-2'!$B1359)</f>
        <v>3.983379511</v>
      </c>
      <c r="L1359" s="55">
        <f>MAX(0,'Data Exhibit-2'!$C1359-'Data Exhibit-2'!$B1359*'Data Exhibit-2'!$J1359)</f>
        <v>0</v>
      </c>
      <c r="M1359" s="54">
        <f>'Data Exhibit-2'!$L1359/'Data Exhibit-2'!$B1359</f>
        <v>0</v>
      </c>
      <c r="N1359" s="55">
        <f>IF(AND(('Data Exhibit-2'!$M1359&gt;0),('Data Exhibit-2'!$H1359&lt;30)),1,0)</f>
        <v>0</v>
      </c>
      <c r="O1359" s="55">
        <f>'Data Exhibit-2'!$N1359*'Data Exhibit-2'!$L1359</f>
        <v>0</v>
      </c>
    </row>
    <row r="1360" ht="12.0" customHeight="1">
      <c r="A1360" s="53">
        <v>95171.47713507229</v>
      </c>
      <c r="B1360" s="54">
        <v>36.961075900000004</v>
      </c>
      <c r="C1360" s="54">
        <v>1186.6010512440864</v>
      </c>
      <c r="D1360" s="55">
        <v>18.0</v>
      </c>
      <c r="E1360" s="56">
        <v>0.5</v>
      </c>
      <c r="F1360" s="55">
        <v>0.85</v>
      </c>
      <c r="G1360" s="55">
        <v>1.37</v>
      </c>
      <c r="H1360" s="55">
        <v>28.0</v>
      </c>
      <c r="I1360" s="57"/>
      <c r="J1360" s="55">
        <f>('Data Exhibit-2'!$D1360+'Data Exhibit-2'!$D1360*'Data Exhibit-2'!$E1360)*'Data Exhibit-2'!$G1360</f>
        <v>36.99</v>
      </c>
      <c r="K1360" s="55">
        <f>MAX(0,('Data Exhibit-2'!$B1360*J1360-'Data Exhibit-2'!$C1360)/'Data Exhibit-2'!$B1360)</f>
        <v>4.885927747</v>
      </c>
      <c r="L1360" s="55">
        <f>MAX(0,'Data Exhibit-2'!$C1360-'Data Exhibit-2'!$B1360*'Data Exhibit-2'!$J1360)</f>
        <v>0</v>
      </c>
      <c r="M1360" s="54">
        <f>'Data Exhibit-2'!$L1360/'Data Exhibit-2'!$B1360</f>
        <v>0</v>
      </c>
      <c r="N1360" s="55">
        <f>IF(AND(('Data Exhibit-2'!$M1360&gt;0),('Data Exhibit-2'!$H1360&lt;30)),1,0)</f>
        <v>0</v>
      </c>
      <c r="O1360" s="55">
        <f>'Data Exhibit-2'!$N1360*'Data Exhibit-2'!$L1360</f>
        <v>0</v>
      </c>
    </row>
    <row r="1361" ht="12.0" customHeight="1">
      <c r="A1361" s="53">
        <v>4141.507253232435</v>
      </c>
      <c r="B1361" s="54">
        <v>28.112955200000002</v>
      </c>
      <c r="C1361" s="54">
        <v>24.425733282316493</v>
      </c>
      <c r="D1361" s="55">
        <v>10.0</v>
      </c>
      <c r="E1361" s="56">
        <v>0.2</v>
      </c>
      <c r="F1361" s="55">
        <v>0.8</v>
      </c>
      <c r="G1361" s="55">
        <v>0.69</v>
      </c>
      <c r="H1361" s="55">
        <v>3.0</v>
      </c>
      <c r="I1361" s="57"/>
      <c r="J1361" s="55">
        <f>('Data Exhibit-2'!$D1361+'Data Exhibit-2'!$D1361*'Data Exhibit-2'!$E1361)*'Data Exhibit-2'!$G1361</f>
        <v>8.28</v>
      </c>
      <c r="K1361" s="55">
        <f>MAX(0,('Data Exhibit-2'!$B1361*J1361-'Data Exhibit-2'!$C1361)/'Data Exhibit-2'!$B1361)</f>
        <v>7.411157393</v>
      </c>
      <c r="L1361" s="55">
        <f>MAX(0,'Data Exhibit-2'!$C1361-'Data Exhibit-2'!$B1361*'Data Exhibit-2'!$J1361)</f>
        <v>0</v>
      </c>
      <c r="M1361" s="54">
        <f>'Data Exhibit-2'!$L1361/'Data Exhibit-2'!$B1361</f>
        <v>0</v>
      </c>
      <c r="N1361" s="55">
        <f>IF(AND(('Data Exhibit-2'!$M1361&gt;0),('Data Exhibit-2'!$H1361&lt;30)),1,0)</f>
        <v>0</v>
      </c>
      <c r="O1361" s="55">
        <f>'Data Exhibit-2'!$N1361*'Data Exhibit-2'!$L1361</f>
        <v>0</v>
      </c>
    </row>
    <row r="1362" ht="12.0" customHeight="1">
      <c r="A1362" s="53">
        <v>94901.17871220702</v>
      </c>
      <c r="B1362" s="54">
        <v>147.20649749999998</v>
      </c>
      <c r="C1362" s="54">
        <v>294.6561911791605</v>
      </c>
      <c r="D1362" s="55">
        <v>18.0</v>
      </c>
      <c r="E1362" s="56">
        <v>-0.2</v>
      </c>
      <c r="F1362" s="55">
        <v>0.8</v>
      </c>
      <c r="G1362" s="55">
        <v>0.69</v>
      </c>
      <c r="H1362" s="55">
        <v>4.0</v>
      </c>
      <c r="I1362" s="57"/>
      <c r="J1362" s="55">
        <f>('Data Exhibit-2'!$D1362+'Data Exhibit-2'!$D1362*'Data Exhibit-2'!$E1362)*'Data Exhibit-2'!$G1362</f>
        <v>9.936</v>
      </c>
      <c r="K1362" s="55">
        <f>MAX(0,('Data Exhibit-2'!$B1362*J1362-'Data Exhibit-2'!$C1362)/'Data Exhibit-2'!$B1362)</f>
        <v>7.934347925</v>
      </c>
      <c r="L1362" s="55">
        <f>MAX(0,'Data Exhibit-2'!$C1362-'Data Exhibit-2'!$B1362*'Data Exhibit-2'!$J1362)</f>
        <v>0</v>
      </c>
      <c r="M1362" s="54">
        <f>'Data Exhibit-2'!$L1362/'Data Exhibit-2'!$B1362</f>
        <v>0</v>
      </c>
      <c r="N1362" s="55">
        <f>IF(AND(('Data Exhibit-2'!$M1362&gt;0),('Data Exhibit-2'!$H1362&lt;30)),1,0)</f>
        <v>0</v>
      </c>
      <c r="O1362" s="55">
        <f>'Data Exhibit-2'!$N1362*'Data Exhibit-2'!$L1362</f>
        <v>0</v>
      </c>
    </row>
    <row r="1363" ht="12.0" customHeight="1">
      <c r="A1363" s="53">
        <v>69218.28127986265</v>
      </c>
      <c r="B1363" s="54">
        <v>142.789198</v>
      </c>
      <c r="C1363" s="54">
        <v>117.54351612952972</v>
      </c>
      <c r="D1363" s="55">
        <v>18.0</v>
      </c>
      <c r="E1363" s="56">
        <v>-0.1</v>
      </c>
      <c r="F1363" s="55">
        <v>0.85</v>
      </c>
      <c r="G1363" s="55">
        <v>0.57</v>
      </c>
      <c r="H1363" s="55">
        <v>2.0</v>
      </c>
      <c r="I1363" s="57"/>
      <c r="J1363" s="55">
        <f>('Data Exhibit-2'!$D1363+'Data Exhibit-2'!$D1363*'Data Exhibit-2'!$E1363)*'Data Exhibit-2'!$G1363</f>
        <v>9.234</v>
      </c>
      <c r="K1363" s="55">
        <f>MAX(0,('Data Exhibit-2'!$B1363*J1363-'Data Exhibit-2'!$C1363)/'Data Exhibit-2'!$B1363)</f>
        <v>8.410803863</v>
      </c>
      <c r="L1363" s="55">
        <f>MAX(0,'Data Exhibit-2'!$C1363-'Data Exhibit-2'!$B1363*'Data Exhibit-2'!$J1363)</f>
        <v>0</v>
      </c>
      <c r="M1363" s="54">
        <f>'Data Exhibit-2'!$L1363/'Data Exhibit-2'!$B1363</f>
        <v>0</v>
      </c>
      <c r="N1363" s="55">
        <f>IF(AND(('Data Exhibit-2'!$M1363&gt;0),('Data Exhibit-2'!$H1363&lt;30)),1,0)</f>
        <v>0</v>
      </c>
      <c r="O1363" s="55">
        <f>'Data Exhibit-2'!$N1363*'Data Exhibit-2'!$L1363</f>
        <v>0</v>
      </c>
    </row>
    <row r="1364" ht="12.0" customHeight="1">
      <c r="A1364" s="53">
        <v>12028.399636776143</v>
      </c>
      <c r="B1364" s="54">
        <v>33.9162508</v>
      </c>
      <c r="C1364" s="54">
        <v>24.83514716694</v>
      </c>
      <c r="D1364" s="55">
        <v>34.0</v>
      </c>
      <c r="E1364" s="56">
        <v>0.6</v>
      </c>
      <c r="F1364" s="55">
        <v>1.0</v>
      </c>
      <c r="G1364" s="55">
        <v>0.25</v>
      </c>
      <c r="H1364" s="55">
        <v>2.0</v>
      </c>
      <c r="I1364" s="57"/>
      <c r="J1364" s="55">
        <f>('Data Exhibit-2'!$D1364+'Data Exhibit-2'!$D1364*'Data Exhibit-2'!$E1364)*'Data Exhibit-2'!$G1364</f>
        <v>13.6</v>
      </c>
      <c r="K1364" s="55">
        <f>MAX(0,('Data Exhibit-2'!$B1364*J1364-'Data Exhibit-2'!$C1364)/'Data Exhibit-2'!$B1364)</f>
        <v>12.86775081</v>
      </c>
      <c r="L1364" s="55">
        <f>MAX(0,'Data Exhibit-2'!$C1364-'Data Exhibit-2'!$B1364*'Data Exhibit-2'!$J1364)</f>
        <v>0</v>
      </c>
      <c r="M1364" s="54">
        <f>'Data Exhibit-2'!$L1364/'Data Exhibit-2'!$B1364</f>
        <v>0</v>
      </c>
      <c r="N1364" s="55">
        <f>IF(AND(('Data Exhibit-2'!$M1364&gt;0),('Data Exhibit-2'!$H1364&lt;30)),1,0)</f>
        <v>0</v>
      </c>
      <c r="O1364" s="55">
        <f>'Data Exhibit-2'!$N1364*'Data Exhibit-2'!$L1364</f>
        <v>0</v>
      </c>
    </row>
    <row r="1365" ht="12.0" customHeight="1">
      <c r="A1365" s="53">
        <v>92084.2001046185</v>
      </c>
      <c r="B1365" s="54">
        <v>189.0261509</v>
      </c>
      <c r="C1365" s="54">
        <v>475.27027388456395</v>
      </c>
      <c r="D1365" s="55">
        <v>26.0</v>
      </c>
      <c r="E1365" s="56">
        <v>-0.1</v>
      </c>
      <c r="F1365" s="55">
        <v>0.7</v>
      </c>
      <c r="G1365" s="55">
        <v>0.78</v>
      </c>
      <c r="H1365" s="55">
        <v>3.0</v>
      </c>
      <c r="I1365" s="57"/>
      <c r="J1365" s="55">
        <f>('Data Exhibit-2'!$D1365+'Data Exhibit-2'!$D1365*'Data Exhibit-2'!$E1365)*'Data Exhibit-2'!$G1365</f>
        <v>18.252</v>
      </c>
      <c r="K1365" s="55">
        <f>MAX(0,('Data Exhibit-2'!$B1365*J1365-'Data Exhibit-2'!$C1365)/'Data Exhibit-2'!$B1365)</f>
        <v>15.73769036</v>
      </c>
      <c r="L1365" s="55">
        <f>MAX(0,'Data Exhibit-2'!$C1365-'Data Exhibit-2'!$B1365*'Data Exhibit-2'!$J1365)</f>
        <v>0</v>
      </c>
      <c r="M1365" s="54">
        <f>'Data Exhibit-2'!$L1365/'Data Exhibit-2'!$B1365</f>
        <v>0</v>
      </c>
      <c r="N1365" s="55">
        <f>IF(AND(('Data Exhibit-2'!$M1365&gt;0),('Data Exhibit-2'!$H1365&lt;30)),1,0)</f>
        <v>0</v>
      </c>
      <c r="O1365" s="55">
        <f>'Data Exhibit-2'!$N1365*'Data Exhibit-2'!$L1365</f>
        <v>0</v>
      </c>
    </row>
    <row r="1366" ht="12.0" customHeight="1">
      <c r="A1366" s="53">
        <v>1132.4168292373815</v>
      </c>
      <c r="B1366" s="54">
        <v>370.8503026</v>
      </c>
      <c r="C1366" s="54">
        <v>600.6925616655349</v>
      </c>
      <c r="D1366" s="55">
        <v>18.0</v>
      </c>
      <c r="E1366" s="56">
        <v>0.2</v>
      </c>
      <c r="F1366" s="55">
        <v>1.0</v>
      </c>
      <c r="G1366" s="55">
        <v>0.78</v>
      </c>
      <c r="H1366" s="55">
        <v>3.0</v>
      </c>
      <c r="I1366" s="57"/>
      <c r="J1366" s="55">
        <f>('Data Exhibit-2'!$D1366+'Data Exhibit-2'!$D1366*'Data Exhibit-2'!$E1366)*'Data Exhibit-2'!$G1366</f>
        <v>16.848</v>
      </c>
      <c r="K1366" s="55">
        <f>MAX(0,('Data Exhibit-2'!$B1366*J1366-'Data Exhibit-2'!$C1366)/'Data Exhibit-2'!$B1366)</f>
        <v>15.22822901</v>
      </c>
      <c r="L1366" s="55">
        <f>MAX(0,'Data Exhibit-2'!$C1366-'Data Exhibit-2'!$B1366*'Data Exhibit-2'!$J1366)</f>
        <v>0</v>
      </c>
      <c r="M1366" s="54">
        <f>'Data Exhibit-2'!$L1366/'Data Exhibit-2'!$B1366</f>
        <v>0</v>
      </c>
      <c r="N1366" s="55">
        <f>IF(AND(('Data Exhibit-2'!$M1366&gt;0),('Data Exhibit-2'!$H1366&lt;30)),1,0)</f>
        <v>0</v>
      </c>
      <c r="O1366" s="55">
        <f>'Data Exhibit-2'!$N1366*'Data Exhibit-2'!$L1366</f>
        <v>0</v>
      </c>
    </row>
    <row r="1367" ht="12.0" customHeight="1">
      <c r="A1367" s="53">
        <v>93549.10259043824</v>
      </c>
      <c r="B1367" s="54">
        <v>114.79456400000001</v>
      </c>
      <c r="C1367" s="54">
        <v>412.2627789962881</v>
      </c>
      <c r="D1367" s="55">
        <v>34.0</v>
      </c>
      <c r="E1367" s="56">
        <v>1.2</v>
      </c>
      <c r="F1367" s="55">
        <v>1.0</v>
      </c>
      <c r="G1367" s="55">
        <v>0.68</v>
      </c>
      <c r="H1367" s="55">
        <v>4.0</v>
      </c>
      <c r="I1367" s="57"/>
      <c r="J1367" s="55">
        <f>('Data Exhibit-2'!$D1367+'Data Exhibit-2'!$D1367*'Data Exhibit-2'!$E1367)*'Data Exhibit-2'!$G1367</f>
        <v>50.864</v>
      </c>
      <c r="K1367" s="55">
        <f>MAX(0,('Data Exhibit-2'!$B1367*J1367-'Data Exhibit-2'!$C1367)/'Data Exhibit-2'!$B1367)</f>
        <v>47.27269075</v>
      </c>
      <c r="L1367" s="55">
        <f>MAX(0,'Data Exhibit-2'!$C1367-'Data Exhibit-2'!$B1367*'Data Exhibit-2'!$J1367)</f>
        <v>0</v>
      </c>
      <c r="M1367" s="54">
        <f>'Data Exhibit-2'!$L1367/'Data Exhibit-2'!$B1367</f>
        <v>0</v>
      </c>
      <c r="N1367" s="55">
        <f>IF(AND(('Data Exhibit-2'!$M1367&gt;0),('Data Exhibit-2'!$H1367&lt;30)),1,0)</f>
        <v>0</v>
      </c>
      <c r="O1367" s="55">
        <f>'Data Exhibit-2'!$N1367*'Data Exhibit-2'!$L1367</f>
        <v>0</v>
      </c>
    </row>
    <row r="1368" ht="12.0" customHeight="1">
      <c r="A1368" s="53">
        <v>59794.46788672865</v>
      </c>
      <c r="B1368" s="54">
        <v>91.83925760000001</v>
      </c>
      <c r="C1368" s="54">
        <v>4901.579809007788</v>
      </c>
      <c r="D1368" s="55">
        <v>26.0</v>
      </c>
      <c r="E1368" s="56">
        <v>0.2</v>
      </c>
      <c r="F1368" s="55">
        <v>1.0</v>
      </c>
      <c r="G1368" s="55">
        <v>1.06</v>
      </c>
      <c r="H1368" s="55">
        <v>50.0</v>
      </c>
      <c r="I1368" s="57"/>
      <c r="J1368" s="55">
        <f>('Data Exhibit-2'!$D1368+'Data Exhibit-2'!$D1368*'Data Exhibit-2'!$E1368)*'Data Exhibit-2'!$G1368</f>
        <v>33.072</v>
      </c>
      <c r="K1368" s="55">
        <f>MAX(0,('Data Exhibit-2'!$B1368*J1368-'Data Exhibit-2'!$C1368)/'Data Exhibit-2'!$B1368)</f>
        <v>0</v>
      </c>
      <c r="L1368" s="55">
        <f>MAX(0,'Data Exhibit-2'!$C1368-'Data Exhibit-2'!$B1368*'Data Exhibit-2'!$J1368)</f>
        <v>1864.271882</v>
      </c>
      <c r="M1368" s="54">
        <f>'Data Exhibit-2'!$L1368/'Data Exhibit-2'!$B1368</f>
        <v>20.29929172</v>
      </c>
      <c r="N1368" s="55">
        <f>IF(AND(('Data Exhibit-2'!$M1368&gt;0),('Data Exhibit-2'!$H1368&lt;30)),1,0)</f>
        <v>0</v>
      </c>
      <c r="O1368" s="55">
        <f>'Data Exhibit-2'!$N1368*'Data Exhibit-2'!$L1368</f>
        <v>0</v>
      </c>
    </row>
    <row r="1369" ht="12.0" customHeight="1">
      <c r="A1369" s="53">
        <v>27931.151597590666</v>
      </c>
      <c r="B1369" s="54">
        <v>10.0290718</v>
      </c>
      <c r="C1369" s="54">
        <v>202.96604134895668</v>
      </c>
      <c r="D1369" s="55">
        <v>26.0</v>
      </c>
      <c r="E1369" s="56">
        <v>-0.2</v>
      </c>
      <c r="F1369" s="55">
        <v>1.0</v>
      </c>
      <c r="G1369" s="55">
        <v>1.09</v>
      </c>
      <c r="H1369" s="55">
        <v>17.0</v>
      </c>
      <c r="I1369" s="57"/>
      <c r="J1369" s="55">
        <f>('Data Exhibit-2'!$D1369+'Data Exhibit-2'!$D1369*'Data Exhibit-2'!$E1369)*'Data Exhibit-2'!$G1369</f>
        <v>22.672</v>
      </c>
      <c r="K1369" s="55">
        <f>MAX(0,('Data Exhibit-2'!$B1369*J1369-'Data Exhibit-2'!$C1369)/'Data Exhibit-2'!$B1369)</f>
        <v>2.434230703</v>
      </c>
      <c r="L1369" s="55">
        <f>MAX(0,'Data Exhibit-2'!$C1369-'Data Exhibit-2'!$B1369*'Data Exhibit-2'!$J1369)</f>
        <v>0</v>
      </c>
      <c r="M1369" s="54">
        <f>'Data Exhibit-2'!$L1369/'Data Exhibit-2'!$B1369</f>
        <v>0</v>
      </c>
      <c r="N1369" s="55">
        <f>IF(AND(('Data Exhibit-2'!$M1369&gt;0),('Data Exhibit-2'!$H1369&lt;30)),1,0)</f>
        <v>0</v>
      </c>
      <c r="O1369" s="55">
        <f>'Data Exhibit-2'!$N1369*'Data Exhibit-2'!$L1369</f>
        <v>0</v>
      </c>
    </row>
    <row r="1370" ht="12.0" customHeight="1">
      <c r="A1370" s="53">
        <v>35673.9655777352</v>
      </c>
      <c r="B1370" s="54">
        <v>53.802704000000006</v>
      </c>
      <c r="C1370" s="54">
        <v>107.12321071908129</v>
      </c>
      <c r="D1370" s="55">
        <v>18.0</v>
      </c>
      <c r="E1370" s="56">
        <v>0.8</v>
      </c>
      <c r="F1370" s="55">
        <v>0.87</v>
      </c>
      <c r="G1370" s="55">
        <v>0.69</v>
      </c>
      <c r="H1370" s="55">
        <v>4.0</v>
      </c>
      <c r="I1370" s="57"/>
      <c r="J1370" s="55">
        <f>('Data Exhibit-2'!$D1370+'Data Exhibit-2'!$D1370*'Data Exhibit-2'!$E1370)*'Data Exhibit-2'!$G1370</f>
        <v>22.356</v>
      </c>
      <c r="K1370" s="55">
        <f>MAX(0,('Data Exhibit-2'!$B1370*J1370-'Data Exhibit-2'!$C1370)/'Data Exhibit-2'!$B1370)</f>
        <v>20.36496232</v>
      </c>
      <c r="L1370" s="55">
        <f>MAX(0,'Data Exhibit-2'!$C1370-'Data Exhibit-2'!$B1370*'Data Exhibit-2'!$J1370)</f>
        <v>0</v>
      </c>
      <c r="M1370" s="54">
        <f>'Data Exhibit-2'!$L1370/'Data Exhibit-2'!$B1370</f>
        <v>0</v>
      </c>
      <c r="N1370" s="55">
        <f>IF(AND(('Data Exhibit-2'!$M1370&gt;0),('Data Exhibit-2'!$H1370&lt;30)),1,0)</f>
        <v>0</v>
      </c>
      <c r="O1370" s="55">
        <f>'Data Exhibit-2'!$N1370*'Data Exhibit-2'!$L1370</f>
        <v>0</v>
      </c>
    </row>
    <row r="1371" ht="12.0" customHeight="1">
      <c r="A1371" s="53">
        <v>67973.73256991651</v>
      </c>
      <c r="B1371" s="54">
        <v>281.7155138</v>
      </c>
      <c r="C1371" s="54">
        <v>8936.993401995469</v>
      </c>
      <c r="D1371" s="55">
        <v>26.0</v>
      </c>
      <c r="E1371" s="56">
        <v>-0.4</v>
      </c>
      <c r="F1371" s="55">
        <v>1.0</v>
      </c>
      <c r="G1371" s="55">
        <v>1.27</v>
      </c>
      <c r="H1371" s="55">
        <v>25.0</v>
      </c>
      <c r="I1371" s="57"/>
      <c r="J1371" s="55">
        <f>('Data Exhibit-2'!$D1371+'Data Exhibit-2'!$D1371*'Data Exhibit-2'!$E1371)*'Data Exhibit-2'!$G1371</f>
        <v>19.812</v>
      </c>
      <c r="K1371" s="55">
        <f>MAX(0,('Data Exhibit-2'!$B1371*J1371-'Data Exhibit-2'!$C1371)/'Data Exhibit-2'!$B1371)</f>
        <v>0</v>
      </c>
      <c r="L1371" s="55">
        <f>MAX(0,'Data Exhibit-2'!$C1371-'Data Exhibit-2'!$B1371*'Data Exhibit-2'!$J1371)</f>
        <v>3355.645643</v>
      </c>
      <c r="M1371" s="54">
        <f>'Data Exhibit-2'!$L1371/'Data Exhibit-2'!$B1371</f>
        <v>11.91146912</v>
      </c>
      <c r="N1371" s="55">
        <f>IF(AND(('Data Exhibit-2'!$M1371&gt;0),('Data Exhibit-2'!$H1371&lt;30)),1,0)</f>
        <v>1</v>
      </c>
      <c r="O1371" s="55">
        <f>'Data Exhibit-2'!$N1371*'Data Exhibit-2'!$L1371</f>
        <v>3355.645643</v>
      </c>
    </row>
    <row r="1372" ht="12.0" customHeight="1">
      <c r="A1372" s="53">
        <v>64792.186909990254</v>
      </c>
      <c r="B1372" s="54">
        <v>25.0839495</v>
      </c>
      <c r="C1372" s="54">
        <v>1288.757319398273</v>
      </c>
      <c r="D1372" s="55">
        <v>34.0</v>
      </c>
      <c r="E1372" s="56">
        <v>0.5</v>
      </c>
      <c r="F1372" s="55">
        <v>0.85</v>
      </c>
      <c r="G1372" s="55">
        <v>1.14</v>
      </c>
      <c r="H1372" s="55">
        <v>28.0</v>
      </c>
      <c r="I1372" s="57"/>
      <c r="J1372" s="55">
        <f>('Data Exhibit-2'!$D1372+'Data Exhibit-2'!$D1372*'Data Exhibit-2'!$E1372)*'Data Exhibit-2'!$G1372</f>
        <v>58.14</v>
      </c>
      <c r="K1372" s="55">
        <f>MAX(0,('Data Exhibit-2'!$B1372*J1372-'Data Exhibit-2'!$C1372)/'Data Exhibit-2'!$B1372)</f>
        <v>6.762232739</v>
      </c>
      <c r="L1372" s="55">
        <f>MAX(0,'Data Exhibit-2'!$C1372-'Data Exhibit-2'!$B1372*'Data Exhibit-2'!$J1372)</f>
        <v>0</v>
      </c>
      <c r="M1372" s="54">
        <f>'Data Exhibit-2'!$L1372/'Data Exhibit-2'!$B1372</f>
        <v>0</v>
      </c>
      <c r="N1372" s="55">
        <f>IF(AND(('Data Exhibit-2'!$M1372&gt;0),('Data Exhibit-2'!$H1372&lt;30)),1,0)</f>
        <v>0</v>
      </c>
      <c r="O1372" s="55">
        <f>'Data Exhibit-2'!$N1372*'Data Exhibit-2'!$L1372</f>
        <v>0</v>
      </c>
    </row>
    <row r="1373" ht="12.0" customHeight="1">
      <c r="A1373" s="53">
        <v>54367.23600545393</v>
      </c>
      <c r="B1373" s="54">
        <v>22.456602</v>
      </c>
      <c r="C1373" s="54">
        <v>384.9328893455101</v>
      </c>
      <c r="D1373" s="55">
        <v>18.0</v>
      </c>
      <c r="E1373" s="56">
        <v>0.8</v>
      </c>
      <c r="F1373" s="55">
        <v>1.0</v>
      </c>
      <c r="G1373" s="55">
        <v>1.61</v>
      </c>
      <c r="H1373" s="55">
        <v>15.0</v>
      </c>
      <c r="I1373" s="57"/>
      <c r="J1373" s="55">
        <f>('Data Exhibit-2'!$D1373+'Data Exhibit-2'!$D1373*'Data Exhibit-2'!$E1373)*'Data Exhibit-2'!$G1373</f>
        <v>52.164</v>
      </c>
      <c r="K1373" s="55">
        <f>MAX(0,('Data Exhibit-2'!$B1373*J1373-'Data Exhibit-2'!$C1373)/'Data Exhibit-2'!$B1373)</f>
        <v>35.02280966</v>
      </c>
      <c r="L1373" s="55">
        <f>MAX(0,'Data Exhibit-2'!$C1373-'Data Exhibit-2'!$B1373*'Data Exhibit-2'!$J1373)</f>
        <v>0</v>
      </c>
      <c r="M1373" s="54">
        <f>'Data Exhibit-2'!$L1373/'Data Exhibit-2'!$B1373</f>
        <v>0</v>
      </c>
      <c r="N1373" s="55">
        <f>IF(AND(('Data Exhibit-2'!$M1373&gt;0),('Data Exhibit-2'!$H1373&lt;30)),1,0)</f>
        <v>0</v>
      </c>
      <c r="O1373" s="55">
        <f>'Data Exhibit-2'!$N1373*'Data Exhibit-2'!$L1373</f>
        <v>0</v>
      </c>
    </row>
    <row r="1374" ht="12.0" customHeight="1">
      <c r="A1374" s="53">
        <v>32416.583463629377</v>
      </c>
      <c r="B1374" s="54">
        <v>28.1940877</v>
      </c>
      <c r="C1374" s="54">
        <v>1211.9328980726132</v>
      </c>
      <c r="D1374" s="55">
        <v>26.0</v>
      </c>
      <c r="E1374" s="56">
        <v>-0.7</v>
      </c>
      <c r="F1374" s="55">
        <v>0.85</v>
      </c>
      <c r="G1374" s="55">
        <v>1.84</v>
      </c>
      <c r="H1374" s="55">
        <v>28.0</v>
      </c>
      <c r="I1374" s="57"/>
      <c r="J1374" s="55">
        <f>('Data Exhibit-2'!$D1374+'Data Exhibit-2'!$D1374*'Data Exhibit-2'!$E1374)*'Data Exhibit-2'!$G1374</f>
        <v>14.352</v>
      </c>
      <c r="K1374" s="55">
        <f>MAX(0,('Data Exhibit-2'!$B1374*J1374-'Data Exhibit-2'!$C1374)/'Data Exhibit-2'!$B1374)</f>
        <v>0</v>
      </c>
      <c r="L1374" s="55">
        <f>MAX(0,'Data Exhibit-2'!$C1374-'Data Exhibit-2'!$B1374*'Data Exhibit-2'!$J1374)</f>
        <v>807.2913514</v>
      </c>
      <c r="M1374" s="54">
        <f>'Data Exhibit-2'!$L1374/'Data Exhibit-2'!$B1374</f>
        <v>28.63335604</v>
      </c>
      <c r="N1374" s="55">
        <f>IF(AND(('Data Exhibit-2'!$M1374&gt;0),('Data Exhibit-2'!$H1374&lt;30)),1,0)</f>
        <v>1</v>
      </c>
      <c r="O1374" s="55">
        <f>'Data Exhibit-2'!$N1374*'Data Exhibit-2'!$L1374</f>
        <v>807.2913514</v>
      </c>
    </row>
    <row r="1375" ht="12.0" customHeight="1">
      <c r="A1375" s="53">
        <v>78607.59890930985</v>
      </c>
      <c r="B1375" s="54">
        <v>25.0839495</v>
      </c>
      <c r="C1375" s="54">
        <v>1122.7303816832543</v>
      </c>
      <c r="D1375" s="55">
        <v>34.0</v>
      </c>
      <c r="E1375" s="56">
        <v>1.2</v>
      </c>
      <c r="F1375" s="55">
        <v>0.85</v>
      </c>
      <c r="G1375" s="55">
        <v>1.45</v>
      </c>
      <c r="H1375" s="55">
        <v>28.0</v>
      </c>
      <c r="I1375" s="57"/>
      <c r="J1375" s="55">
        <f>('Data Exhibit-2'!$D1375+'Data Exhibit-2'!$D1375*'Data Exhibit-2'!$E1375)*'Data Exhibit-2'!$G1375</f>
        <v>108.46</v>
      </c>
      <c r="K1375" s="55">
        <f>MAX(0,('Data Exhibit-2'!$B1375*J1375-'Data Exhibit-2'!$C1375)/'Data Exhibit-2'!$B1375)</f>
        <v>63.70108428</v>
      </c>
      <c r="L1375" s="55">
        <f>MAX(0,'Data Exhibit-2'!$C1375-'Data Exhibit-2'!$B1375*'Data Exhibit-2'!$J1375)</f>
        <v>0</v>
      </c>
      <c r="M1375" s="54">
        <f>'Data Exhibit-2'!$L1375/'Data Exhibit-2'!$B1375</f>
        <v>0</v>
      </c>
      <c r="N1375" s="55">
        <f>IF(AND(('Data Exhibit-2'!$M1375&gt;0),('Data Exhibit-2'!$H1375&lt;30)),1,0)</f>
        <v>0</v>
      </c>
      <c r="O1375" s="55">
        <f>'Data Exhibit-2'!$N1375*'Data Exhibit-2'!$L1375</f>
        <v>0</v>
      </c>
    </row>
    <row r="1376" ht="12.0" customHeight="1">
      <c r="A1376" s="53">
        <v>41576.820152948945</v>
      </c>
      <c r="B1376" s="54">
        <v>206.1030713</v>
      </c>
      <c r="C1376" s="54">
        <v>3110.348455939323</v>
      </c>
      <c r="D1376" s="55">
        <v>18.0</v>
      </c>
      <c r="E1376" s="56">
        <v>0.5</v>
      </c>
      <c r="F1376" s="55">
        <v>1.0</v>
      </c>
      <c r="G1376" s="55">
        <v>2.73</v>
      </c>
      <c r="H1376" s="55">
        <v>8.0</v>
      </c>
      <c r="I1376" s="57"/>
      <c r="J1376" s="55">
        <f>('Data Exhibit-2'!$D1376+'Data Exhibit-2'!$D1376*'Data Exhibit-2'!$E1376)*'Data Exhibit-2'!$G1376</f>
        <v>73.71</v>
      </c>
      <c r="K1376" s="55">
        <f>MAX(0,('Data Exhibit-2'!$B1376*J1376-'Data Exhibit-2'!$C1376)/'Data Exhibit-2'!$B1376)</f>
        <v>58.61877193</v>
      </c>
      <c r="L1376" s="55">
        <f>MAX(0,'Data Exhibit-2'!$C1376-'Data Exhibit-2'!$B1376*'Data Exhibit-2'!$J1376)</f>
        <v>0</v>
      </c>
      <c r="M1376" s="54">
        <f>'Data Exhibit-2'!$L1376/'Data Exhibit-2'!$B1376</f>
        <v>0</v>
      </c>
      <c r="N1376" s="55">
        <f>IF(AND(('Data Exhibit-2'!$M1376&gt;0),('Data Exhibit-2'!$H1376&lt;30)),1,0)</f>
        <v>0</v>
      </c>
      <c r="O1376" s="55">
        <f>'Data Exhibit-2'!$N1376*'Data Exhibit-2'!$L1376</f>
        <v>0</v>
      </c>
    </row>
    <row r="1377" ht="12.0" customHeight="1">
      <c r="A1377" s="53">
        <v>93388.69441734694</v>
      </c>
      <c r="B1377" s="54">
        <v>12.1475719</v>
      </c>
      <c r="C1377" s="54">
        <v>134.05563119494448</v>
      </c>
      <c r="D1377" s="55">
        <v>26.0</v>
      </c>
      <c r="E1377" s="56">
        <v>0.5</v>
      </c>
      <c r="F1377" s="55">
        <v>0.85</v>
      </c>
      <c r="G1377" s="55">
        <v>1.01</v>
      </c>
      <c r="H1377" s="55">
        <v>10.0</v>
      </c>
      <c r="I1377" s="57"/>
      <c r="J1377" s="55">
        <f>('Data Exhibit-2'!$D1377+'Data Exhibit-2'!$D1377*'Data Exhibit-2'!$E1377)*'Data Exhibit-2'!$G1377</f>
        <v>39.39</v>
      </c>
      <c r="K1377" s="55">
        <f>MAX(0,('Data Exhibit-2'!$B1377*J1377-'Data Exhibit-2'!$C1377)/'Data Exhibit-2'!$B1377)</f>
        <v>28.35440932</v>
      </c>
      <c r="L1377" s="55">
        <f>MAX(0,'Data Exhibit-2'!$C1377-'Data Exhibit-2'!$B1377*'Data Exhibit-2'!$J1377)</f>
        <v>0</v>
      </c>
      <c r="M1377" s="54">
        <f>'Data Exhibit-2'!$L1377/'Data Exhibit-2'!$B1377</f>
        <v>0</v>
      </c>
      <c r="N1377" s="55">
        <f>IF(AND(('Data Exhibit-2'!$M1377&gt;0),('Data Exhibit-2'!$H1377&lt;30)),1,0)</f>
        <v>0</v>
      </c>
      <c r="O1377" s="55">
        <f>'Data Exhibit-2'!$N1377*'Data Exhibit-2'!$L1377</f>
        <v>0</v>
      </c>
    </row>
    <row r="1378" ht="12.0" customHeight="1">
      <c r="A1378" s="53">
        <v>94298.9171697307</v>
      </c>
      <c r="B1378" s="54">
        <v>22.8865686</v>
      </c>
      <c r="C1378" s="54">
        <v>373.0441462786091</v>
      </c>
      <c r="D1378" s="55">
        <v>18.0</v>
      </c>
      <c r="E1378" s="56">
        <v>0.2</v>
      </c>
      <c r="F1378" s="55">
        <v>0.85</v>
      </c>
      <c r="G1378" s="55">
        <v>0.97</v>
      </c>
      <c r="H1378" s="55">
        <v>23.0</v>
      </c>
      <c r="I1378" s="57"/>
      <c r="J1378" s="55">
        <f>('Data Exhibit-2'!$D1378+'Data Exhibit-2'!$D1378*'Data Exhibit-2'!$E1378)*'Data Exhibit-2'!$G1378</f>
        <v>20.952</v>
      </c>
      <c r="K1378" s="55">
        <f>MAX(0,('Data Exhibit-2'!$B1378*J1378-'Data Exhibit-2'!$C1378)/'Data Exhibit-2'!$B1378)</f>
        <v>4.652302444</v>
      </c>
      <c r="L1378" s="55">
        <f>MAX(0,'Data Exhibit-2'!$C1378-'Data Exhibit-2'!$B1378*'Data Exhibit-2'!$J1378)</f>
        <v>0</v>
      </c>
      <c r="M1378" s="54">
        <f>'Data Exhibit-2'!$L1378/'Data Exhibit-2'!$B1378</f>
        <v>0</v>
      </c>
      <c r="N1378" s="55">
        <f>IF(AND(('Data Exhibit-2'!$M1378&gt;0),('Data Exhibit-2'!$H1378&lt;30)),1,0)</f>
        <v>0</v>
      </c>
      <c r="O1378" s="55">
        <f>'Data Exhibit-2'!$N1378*'Data Exhibit-2'!$L1378</f>
        <v>0</v>
      </c>
    </row>
    <row r="1379" ht="12.0" customHeight="1">
      <c r="A1379" s="53">
        <v>42600.178949081426</v>
      </c>
      <c r="B1379" s="54">
        <v>25.0839495</v>
      </c>
      <c r="C1379" s="54">
        <v>1589.4163022005375</v>
      </c>
      <c r="D1379" s="55">
        <v>42.0</v>
      </c>
      <c r="E1379" s="56">
        <v>0.8</v>
      </c>
      <c r="F1379" s="55">
        <v>0.85</v>
      </c>
      <c r="G1379" s="55">
        <v>1.67</v>
      </c>
      <c r="H1379" s="55">
        <v>28.0</v>
      </c>
      <c r="I1379" s="57"/>
      <c r="J1379" s="55">
        <f>('Data Exhibit-2'!$D1379+'Data Exhibit-2'!$D1379*'Data Exhibit-2'!$E1379)*'Data Exhibit-2'!$G1379</f>
        <v>126.252</v>
      </c>
      <c r="K1379" s="55">
        <f>MAX(0,('Data Exhibit-2'!$B1379*J1379-'Data Exhibit-2'!$C1379)/'Data Exhibit-2'!$B1379)</f>
        <v>62.88812255</v>
      </c>
      <c r="L1379" s="55">
        <f>MAX(0,'Data Exhibit-2'!$C1379-'Data Exhibit-2'!$B1379*'Data Exhibit-2'!$J1379)</f>
        <v>0</v>
      </c>
      <c r="M1379" s="54">
        <f>'Data Exhibit-2'!$L1379/'Data Exhibit-2'!$B1379</f>
        <v>0</v>
      </c>
      <c r="N1379" s="55">
        <f>IF(AND(('Data Exhibit-2'!$M1379&gt;0),('Data Exhibit-2'!$H1379&lt;30)),1,0)</f>
        <v>0</v>
      </c>
      <c r="O1379" s="55">
        <f>'Data Exhibit-2'!$N1379*'Data Exhibit-2'!$L1379</f>
        <v>0</v>
      </c>
    </row>
    <row r="1380" ht="12.0" customHeight="1">
      <c r="A1380" s="53">
        <v>76119.65710298574</v>
      </c>
      <c r="B1380" s="54">
        <v>22.2893322</v>
      </c>
      <c r="C1380" s="54">
        <v>409.2331778011398</v>
      </c>
      <c r="D1380" s="55">
        <v>18.0</v>
      </c>
      <c r="E1380" s="56">
        <v>0.2</v>
      </c>
      <c r="F1380" s="55">
        <v>0.85</v>
      </c>
      <c r="G1380" s="55">
        <v>1.1</v>
      </c>
      <c r="H1380" s="55">
        <v>23.0</v>
      </c>
      <c r="I1380" s="57"/>
      <c r="J1380" s="55">
        <f>('Data Exhibit-2'!$D1380+'Data Exhibit-2'!$D1380*'Data Exhibit-2'!$E1380)*'Data Exhibit-2'!$G1380</f>
        <v>23.76</v>
      </c>
      <c r="K1380" s="55">
        <f>MAX(0,('Data Exhibit-2'!$B1380*J1380-'Data Exhibit-2'!$C1380)/'Data Exhibit-2'!$B1380)</f>
        <v>5.399953403</v>
      </c>
      <c r="L1380" s="55">
        <f>MAX(0,'Data Exhibit-2'!$C1380-'Data Exhibit-2'!$B1380*'Data Exhibit-2'!$J1380)</f>
        <v>0</v>
      </c>
      <c r="M1380" s="54">
        <f>'Data Exhibit-2'!$L1380/'Data Exhibit-2'!$B1380</f>
        <v>0</v>
      </c>
      <c r="N1380" s="55">
        <f>IF(AND(('Data Exhibit-2'!$M1380&gt;0),('Data Exhibit-2'!$H1380&lt;30)),1,0)</f>
        <v>0</v>
      </c>
      <c r="O1380" s="55">
        <f>'Data Exhibit-2'!$N1380*'Data Exhibit-2'!$L1380</f>
        <v>0</v>
      </c>
    </row>
    <row r="1381" ht="12.0" customHeight="1">
      <c r="A1381" s="53">
        <v>40362.31438968297</v>
      </c>
      <c r="B1381" s="54">
        <v>41.9868795</v>
      </c>
      <c r="C1381" s="54">
        <v>47.06616536657751</v>
      </c>
      <c r="D1381" s="55">
        <v>26.0</v>
      </c>
      <c r="E1381" s="56">
        <v>-0.4</v>
      </c>
      <c r="F1381" s="55">
        <v>1.0</v>
      </c>
      <c r="G1381" s="55">
        <v>0.35</v>
      </c>
      <c r="H1381" s="55">
        <v>3.0</v>
      </c>
      <c r="I1381" s="57"/>
      <c r="J1381" s="55">
        <f>('Data Exhibit-2'!$D1381+'Data Exhibit-2'!$D1381*'Data Exhibit-2'!$E1381)*'Data Exhibit-2'!$G1381</f>
        <v>5.46</v>
      </c>
      <c r="K1381" s="55">
        <f>MAX(0,('Data Exhibit-2'!$B1381*J1381-'Data Exhibit-2'!$C1381)/'Data Exhibit-2'!$B1381)</f>
        <v>4.339026831</v>
      </c>
      <c r="L1381" s="55">
        <f>MAX(0,'Data Exhibit-2'!$C1381-'Data Exhibit-2'!$B1381*'Data Exhibit-2'!$J1381)</f>
        <v>0</v>
      </c>
      <c r="M1381" s="54">
        <f>'Data Exhibit-2'!$L1381/'Data Exhibit-2'!$B1381</f>
        <v>0</v>
      </c>
      <c r="N1381" s="55">
        <f>IF(AND(('Data Exhibit-2'!$M1381&gt;0),('Data Exhibit-2'!$H1381&lt;30)),1,0)</f>
        <v>0</v>
      </c>
      <c r="O1381" s="55">
        <f>'Data Exhibit-2'!$N1381*'Data Exhibit-2'!$L1381</f>
        <v>0</v>
      </c>
    </row>
    <row r="1382" ht="12.0" customHeight="1">
      <c r="A1382" s="53">
        <v>55607.84764411431</v>
      </c>
      <c r="B1382" s="54">
        <v>40.9050929</v>
      </c>
      <c r="C1382" s="54">
        <v>47.8818329684706</v>
      </c>
      <c r="D1382" s="55">
        <v>18.0</v>
      </c>
      <c r="E1382" s="56">
        <v>-0.2</v>
      </c>
      <c r="F1382" s="55">
        <v>1.0</v>
      </c>
      <c r="G1382" s="55">
        <v>0.54</v>
      </c>
      <c r="H1382" s="55">
        <v>3.0</v>
      </c>
      <c r="I1382" s="57"/>
      <c r="J1382" s="55">
        <f>('Data Exhibit-2'!$D1382+'Data Exhibit-2'!$D1382*'Data Exhibit-2'!$E1382)*'Data Exhibit-2'!$G1382</f>
        <v>7.776</v>
      </c>
      <c r="K1382" s="55">
        <f>MAX(0,('Data Exhibit-2'!$B1382*J1382-'Data Exhibit-2'!$C1382)/'Data Exhibit-2'!$B1382)</f>
        <v>6.605440796</v>
      </c>
      <c r="L1382" s="55">
        <f>MAX(0,'Data Exhibit-2'!$C1382-'Data Exhibit-2'!$B1382*'Data Exhibit-2'!$J1382)</f>
        <v>0</v>
      </c>
      <c r="M1382" s="54">
        <f>'Data Exhibit-2'!$L1382/'Data Exhibit-2'!$B1382</f>
        <v>0</v>
      </c>
      <c r="N1382" s="55">
        <f>IF(AND(('Data Exhibit-2'!$M1382&gt;0),('Data Exhibit-2'!$H1382&lt;30)),1,0)</f>
        <v>0</v>
      </c>
      <c r="O1382" s="55">
        <f>'Data Exhibit-2'!$N1382*'Data Exhibit-2'!$L1382</f>
        <v>0</v>
      </c>
    </row>
    <row r="1383" ht="12.0" customHeight="1">
      <c r="A1383" s="53">
        <v>67616.65103882768</v>
      </c>
      <c r="B1383" s="54">
        <v>73.60662860000001</v>
      </c>
      <c r="C1383" s="54">
        <v>275.6900678491226</v>
      </c>
      <c r="D1383" s="55">
        <v>34.0</v>
      </c>
      <c r="E1383" s="56">
        <v>-0.4</v>
      </c>
      <c r="F1383" s="55">
        <v>0.85</v>
      </c>
      <c r="G1383" s="55">
        <v>0.44</v>
      </c>
      <c r="H1383" s="55">
        <v>6.0</v>
      </c>
      <c r="I1383" s="57"/>
      <c r="J1383" s="55">
        <f>('Data Exhibit-2'!$D1383+'Data Exhibit-2'!$D1383*'Data Exhibit-2'!$E1383)*'Data Exhibit-2'!$G1383</f>
        <v>8.976</v>
      </c>
      <c r="K1383" s="55">
        <f>MAX(0,('Data Exhibit-2'!$B1383*J1383-'Data Exhibit-2'!$C1383)/'Data Exhibit-2'!$B1383)</f>
        <v>5.230548359</v>
      </c>
      <c r="L1383" s="55">
        <f>MAX(0,'Data Exhibit-2'!$C1383-'Data Exhibit-2'!$B1383*'Data Exhibit-2'!$J1383)</f>
        <v>0</v>
      </c>
      <c r="M1383" s="54">
        <f>'Data Exhibit-2'!$L1383/'Data Exhibit-2'!$B1383</f>
        <v>0</v>
      </c>
      <c r="N1383" s="55">
        <f>IF(AND(('Data Exhibit-2'!$M1383&gt;0),('Data Exhibit-2'!$H1383&lt;30)),1,0)</f>
        <v>0</v>
      </c>
      <c r="O1383" s="55">
        <f>'Data Exhibit-2'!$N1383*'Data Exhibit-2'!$L1383</f>
        <v>0</v>
      </c>
    </row>
    <row r="1384" ht="12.0" customHeight="1">
      <c r="A1384" s="53">
        <v>54137.96425400073</v>
      </c>
      <c r="B1384" s="54">
        <v>21.511796500000003</v>
      </c>
      <c r="C1384" s="54">
        <v>1067.0695689404836</v>
      </c>
      <c r="D1384" s="55">
        <v>42.0</v>
      </c>
      <c r="E1384" s="56">
        <v>-0.6</v>
      </c>
      <c r="F1384" s="55">
        <v>0.82</v>
      </c>
      <c r="G1384" s="55">
        <v>1.07</v>
      </c>
      <c r="H1384" s="55">
        <v>23.0</v>
      </c>
      <c r="I1384" s="57"/>
      <c r="J1384" s="55">
        <f>('Data Exhibit-2'!$D1384+'Data Exhibit-2'!$D1384*'Data Exhibit-2'!$E1384)*'Data Exhibit-2'!$G1384</f>
        <v>17.976</v>
      </c>
      <c r="K1384" s="55">
        <f>MAX(0,('Data Exhibit-2'!$B1384*J1384-'Data Exhibit-2'!$C1384)/'Data Exhibit-2'!$B1384)</f>
        <v>0</v>
      </c>
      <c r="L1384" s="55">
        <f>MAX(0,'Data Exhibit-2'!$C1384-'Data Exhibit-2'!$B1384*'Data Exhibit-2'!$J1384)</f>
        <v>680.3735151</v>
      </c>
      <c r="M1384" s="54">
        <f>'Data Exhibit-2'!$L1384/'Data Exhibit-2'!$B1384</f>
        <v>31.62792634</v>
      </c>
      <c r="N1384" s="55">
        <f>IF(AND(('Data Exhibit-2'!$M1384&gt;0),('Data Exhibit-2'!$H1384&lt;30)),1,0)</f>
        <v>1</v>
      </c>
      <c r="O1384" s="55">
        <f>'Data Exhibit-2'!$N1384*'Data Exhibit-2'!$L1384</f>
        <v>680.3735151</v>
      </c>
    </row>
    <row r="1385" ht="12.0" customHeight="1">
      <c r="A1385" s="53">
        <v>50881.522994888626</v>
      </c>
      <c r="B1385" s="54">
        <v>142.789198</v>
      </c>
      <c r="C1385" s="54">
        <v>174.2455615436707</v>
      </c>
      <c r="D1385" s="55">
        <v>34.0</v>
      </c>
      <c r="E1385" s="56">
        <v>-0.4</v>
      </c>
      <c r="F1385" s="55">
        <v>0.7</v>
      </c>
      <c r="G1385" s="55">
        <v>0.35</v>
      </c>
      <c r="H1385" s="55">
        <v>2.0</v>
      </c>
      <c r="I1385" s="57"/>
      <c r="J1385" s="55">
        <f>('Data Exhibit-2'!$D1385+'Data Exhibit-2'!$D1385*'Data Exhibit-2'!$E1385)*'Data Exhibit-2'!$G1385</f>
        <v>7.14</v>
      </c>
      <c r="K1385" s="55">
        <f>MAX(0,('Data Exhibit-2'!$B1385*J1385-'Data Exhibit-2'!$C1385)/'Data Exhibit-2'!$B1385)</f>
        <v>5.919700678</v>
      </c>
      <c r="L1385" s="55">
        <f>MAX(0,'Data Exhibit-2'!$C1385-'Data Exhibit-2'!$B1385*'Data Exhibit-2'!$J1385)</f>
        <v>0</v>
      </c>
      <c r="M1385" s="54">
        <f>'Data Exhibit-2'!$L1385/'Data Exhibit-2'!$B1385</f>
        <v>0</v>
      </c>
      <c r="N1385" s="55">
        <f>IF(AND(('Data Exhibit-2'!$M1385&gt;0),('Data Exhibit-2'!$H1385&lt;30)),1,0)</f>
        <v>0</v>
      </c>
      <c r="O1385" s="55">
        <f>'Data Exhibit-2'!$N1385*'Data Exhibit-2'!$L1385</f>
        <v>0</v>
      </c>
    </row>
    <row r="1386" ht="12.0" customHeight="1">
      <c r="A1386" s="53">
        <v>16357.875826415735</v>
      </c>
      <c r="B1386" s="54">
        <v>43.2041384</v>
      </c>
      <c r="C1386" s="54">
        <v>965.3842641595153</v>
      </c>
      <c r="D1386" s="55">
        <v>26.0</v>
      </c>
      <c r="E1386" s="56">
        <v>-0.4</v>
      </c>
      <c r="F1386" s="55">
        <v>1.0</v>
      </c>
      <c r="G1386" s="55">
        <v>1.03</v>
      </c>
      <c r="H1386" s="55">
        <v>18.0</v>
      </c>
      <c r="I1386" s="57"/>
      <c r="J1386" s="55">
        <f>('Data Exhibit-2'!$D1386+'Data Exhibit-2'!$D1386*'Data Exhibit-2'!$E1386)*'Data Exhibit-2'!$G1386</f>
        <v>16.068</v>
      </c>
      <c r="K1386" s="55">
        <f>MAX(0,('Data Exhibit-2'!$B1386*J1386-'Data Exhibit-2'!$C1386)/'Data Exhibit-2'!$B1386)</f>
        <v>0</v>
      </c>
      <c r="L1386" s="55">
        <f>MAX(0,'Data Exhibit-2'!$C1386-'Data Exhibit-2'!$B1386*'Data Exhibit-2'!$J1386)</f>
        <v>271.1801683</v>
      </c>
      <c r="M1386" s="54">
        <f>'Data Exhibit-2'!$L1386/'Data Exhibit-2'!$B1386</f>
        <v>6.276717425</v>
      </c>
      <c r="N1386" s="55">
        <f>IF(AND(('Data Exhibit-2'!$M1386&gt;0),('Data Exhibit-2'!$H1386&lt;30)),1,0)</f>
        <v>1</v>
      </c>
      <c r="O1386" s="55">
        <f>'Data Exhibit-2'!$N1386*'Data Exhibit-2'!$L1386</f>
        <v>271.1801683</v>
      </c>
    </row>
    <row r="1387" ht="12.0" customHeight="1">
      <c r="A1387" s="53">
        <v>12533.727286075635</v>
      </c>
      <c r="B1387" s="54">
        <v>71.8915462</v>
      </c>
      <c r="C1387" s="54">
        <v>456.2927546686739</v>
      </c>
      <c r="D1387" s="55">
        <v>42.0</v>
      </c>
      <c r="E1387" s="56">
        <v>1.2</v>
      </c>
      <c r="F1387" s="55">
        <v>1.0</v>
      </c>
      <c r="G1387" s="55">
        <v>1.3</v>
      </c>
      <c r="H1387" s="55">
        <v>3.0</v>
      </c>
      <c r="I1387" s="57"/>
      <c r="J1387" s="55">
        <f>('Data Exhibit-2'!$D1387+'Data Exhibit-2'!$D1387*'Data Exhibit-2'!$E1387)*'Data Exhibit-2'!$G1387</f>
        <v>120.12</v>
      </c>
      <c r="K1387" s="55">
        <f>MAX(0,('Data Exhibit-2'!$B1387*J1387-'Data Exhibit-2'!$C1387)/'Data Exhibit-2'!$B1387)</f>
        <v>113.7730402</v>
      </c>
      <c r="L1387" s="55">
        <f>MAX(0,'Data Exhibit-2'!$C1387-'Data Exhibit-2'!$B1387*'Data Exhibit-2'!$J1387)</f>
        <v>0</v>
      </c>
      <c r="M1387" s="54">
        <f>'Data Exhibit-2'!$L1387/'Data Exhibit-2'!$B1387</f>
        <v>0</v>
      </c>
      <c r="N1387" s="55">
        <f>IF(AND(('Data Exhibit-2'!$M1387&gt;0),('Data Exhibit-2'!$H1387&lt;30)),1,0)</f>
        <v>0</v>
      </c>
      <c r="O1387" s="55">
        <f>'Data Exhibit-2'!$N1387*'Data Exhibit-2'!$L1387</f>
        <v>0</v>
      </c>
    </row>
    <row r="1388" ht="12.0" customHeight="1">
      <c r="A1388" s="53">
        <v>62403.2770114459</v>
      </c>
      <c r="B1388" s="54">
        <v>40.397126400000005</v>
      </c>
      <c r="C1388" s="54">
        <v>1159.4703609021867</v>
      </c>
      <c r="D1388" s="55">
        <v>82.0</v>
      </c>
      <c r="E1388" s="56">
        <v>0.8</v>
      </c>
      <c r="F1388" s="55">
        <v>1.0</v>
      </c>
      <c r="G1388" s="55">
        <v>0.25</v>
      </c>
      <c r="H1388" s="55">
        <v>28.0</v>
      </c>
      <c r="I1388" s="57"/>
      <c r="J1388" s="55">
        <f>('Data Exhibit-2'!$D1388+'Data Exhibit-2'!$D1388*'Data Exhibit-2'!$E1388)*'Data Exhibit-2'!$G1388</f>
        <v>36.9</v>
      </c>
      <c r="K1388" s="55">
        <f>MAX(0,('Data Exhibit-2'!$B1388*J1388-'Data Exhibit-2'!$C1388)/'Data Exhibit-2'!$B1388)</f>
        <v>8.198197069</v>
      </c>
      <c r="L1388" s="55">
        <f>MAX(0,'Data Exhibit-2'!$C1388-'Data Exhibit-2'!$B1388*'Data Exhibit-2'!$J1388)</f>
        <v>0</v>
      </c>
      <c r="M1388" s="54">
        <f>'Data Exhibit-2'!$L1388/'Data Exhibit-2'!$B1388</f>
        <v>0</v>
      </c>
      <c r="N1388" s="55">
        <f>IF(AND(('Data Exhibit-2'!$M1388&gt;0),('Data Exhibit-2'!$H1388&lt;30)),1,0)</f>
        <v>0</v>
      </c>
      <c r="O1388" s="55">
        <f>'Data Exhibit-2'!$N1388*'Data Exhibit-2'!$L1388</f>
        <v>0</v>
      </c>
    </row>
    <row r="1389" ht="12.0" customHeight="1">
      <c r="A1389" s="53">
        <v>82248.326621427</v>
      </c>
      <c r="B1389" s="54">
        <v>1104.3248175</v>
      </c>
      <c r="C1389" s="54">
        <v>3945.1723191634974</v>
      </c>
      <c r="D1389" s="55">
        <v>58.0</v>
      </c>
      <c r="E1389" s="56">
        <v>-0.6</v>
      </c>
      <c r="F1389" s="55">
        <v>0.81</v>
      </c>
      <c r="G1389" s="55">
        <v>0.5</v>
      </c>
      <c r="H1389" s="55">
        <v>3.0</v>
      </c>
      <c r="I1389" s="57"/>
      <c r="J1389" s="55">
        <f>('Data Exhibit-2'!$D1389+'Data Exhibit-2'!$D1389*'Data Exhibit-2'!$E1389)*'Data Exhibit-2'!$G1389</f>
        <v>11.6</v>
      </c>
      <c r="K1389" s="55">
        <f>MAX(0,('Data Exhibit-2'!$B1389*J1389-'Data Exhibit-2'!$C1389)/'Data Exhibit-2'!$B1389)</f>
        <v>8.027525438</v>
      </c>
      <c r="L1389" s="55">
        <f>MAX(0,'Data Exhibit-2'!$C1389-'Data Exhibit-2'!$B1389*'Data Exhibit-2'!$J1389)</f>
        <v>0</v>
      </c>
      <c r="M1389" s="54">
        <f>'Data Exhibit-2'!$L1389/'Data Exhibit-2'!$B1389</f>
        <v>0</v>
      </c>
      <c r="N1389" s="55">
        <f>IF(AND(('Data Exhibit-2'!$M1389&gt;0),('Data Exhibit-2'!$H1389&lt;30)),1,0)</f>
        <v>0</v>
      </c>
      <c r="O1389" s="55">
        <f>'Data Exhibit-2'!$N1389*'Data Exhibit-2'!$L1389</f>
        <v>0</v>
      </c>
    </row>
    <row r="1390" ht="12.0" customHeight="1">
      <c r="A1390" s="53">
        <v>52071.583922068006</v>
      </c>
      <c r="B1390" s="54">
        <v>6.8711879</v>
      </c>
      <c r="C1390" s="54">
        <v>173.3175634817</v>
      </c>
      <c r="D1390" s="55">
        <v>10.0</v>
      </c>
      <c r="E1390" s="56">
        <v>-0.2</v>
      </c>
      <c r="F1390" s="55">
        <v>1.0</v>
      </c>
      <c r="G1390" s="55">
        <v>2.48</v>
      </c>
      <c r="H1390" s="55">
        <v>25.0</v>
      </c>
      <c r="I1390" s="57"/>
      <c r="J1390" s="55">
        <f>('Data Exhibit-2'!$D1390+'Data Exhibit-2'!$D1390*'Data Exhibit-2'!$E1390)*'Data Exhibit-2'!$G1390</f>
        <v>19.84</v>
      </c>
      <c r="K1390" s="55">
        <f>MAX(0,('Data Exhibit-2'!$B1390*J1390-'Data Exhibit-2'!$C1390)/'Data Exhibit-2'!$B1390)</f>
        <v>0</v>
      </c>
      <c r="L1390" s="55">
        <f>MAX(0,'Data Exhibit-2'!$C1390-'Data Exhibit-2'!$B1390*'Data Exhibit-2'!$J1390)</f>
        <v>36.99319555</v>
      </c>
      <c r="M1390" s="54">
        <f>'Data Exhibit-2'!$L1390/'Data Exhibit-2'!$B1390</f>
        <v>5.383813699</v>
      </c>
      <c r="N1390" s="55">
        <f>IF(AND(('Data Exhibit-2'!$M1390&gt;0),('Data Exhibit-2'!$H1390&lt;30)),1,0)</f>
        <v>1</v>
      </c>
      <c r="O1390" s="55">
        <f>'Data Exhibit-2'!$N1390*'Data Exhibit-2'!$L1390</f>
        <v>36.99319555</v>
      </c>
    </row>
    <row r="1391" ht="12.0" customHeight="1">
      <c r="A1391" s="53">
        <v>28729.899060744592</v>
      </c>
      <c r="B1391" s="54">
        <v>71.4317854</v>
      </c>
      <c r="C1391" s="54">
        <v>3891.4969246448813</v>
      </c>
      <c r="D1391" s="55">
        <v>50.0</v>
      </c>
      <c r="E1391" s="56">
        <v>1.2</v>
      </c>
      <c r="F1391" s="55">
        <v>0.85</v>
      </c>
      <c r="G1391" s="55">
        <v>0.89</v>
      </c>
      <c r="H1391" s="55">
        <v>31.0</v>
      </c>
      <c r="I1391" s="57"/>
      <c r="J1391" s="55">
        <f>('Data Exhibit-2'!$D1391+'Data Exhibit-2'!$D1391*'Data Exhibit-2'!$E1391)*'Data Exhibit-2'!$G1391</f>
        <v>97.9</v>
      </c>
      <c r="K1391" s="55">
        <f>MAX(0,('Data Exhibit-2'!$B1391*J1391-'Data Exhibit-2'!$C1391)/'Data Exhibit-2'!$B1391)</f>
        <v>43.42149435</v>
      </c>
      <c r="L1391" s="55">
        <f>MAX(0,'Data Exhibit-2'!$C1391-'Data Exhibit-2'!$B1391*'Data Exhibit-2'!$J1391)</f>
        <v>0</v>
      </c>
      <c r="M1391" s="54">
        <f>'Data Exhibit-2'!$L1391/'Data Exhibit-2'!$B1391</f>
        <v>0</v>
      </c>
      <c r="N1391" s="55">
        <f>IF(AND(('Data Exhibit-2'!$M1391&gt;0),('Data Exhibit-2'!$H1391&lt;30)),1,0)</f>
        <v>0</v>
      </c>
      <c r="O1391" s="55">
        <f>'Data Exhibit-2'!$N1391*'Data Exhibit-2'!$L1391</f>
        <v>0</v>
      </c>
    </row>
    <row r="1392" ht="12.0" customHeight="1">
      <c r="A1392" s="53">
        <v>52153.341811459744</v>
      </c>
      <c r="B1392" s="54">
        <v>29.861845300000002</v>
      </c>
      <c r="C1392" s="54">
        <v>407.98115804531255</v>
      </c>
      <c r="D1392" s="55">
        <v>50.0</v>
      </c>
      <c r="E1392" s="56">
        <v>0.2</v>
      </c>
      <c r="F1392" s="55">
        <v>1.0</v>
      </c>
      <c r="G1392" s="55">
        <v>0.25</v>
      </c>
      <c r="H1392" s="55">
        <v>25.0</v>
      </c>
      <c r="I1392" s="57"/>
      <c r="J1392" s="55">
        <f>('Data Exhibit-2'!$D1392+'Data Exhibit-2'!$D1392*'Data Exhibit-2'!$E1392)*'Data Exhibit-2'!$G1392</f>
        <v>15</v>
      </c>
      <c r="K1392" s="55">
        <f>MAX(0,('Data Exhibit-2'!$B1392*J1392-'Data Exhibit-2'!$C1392)/'Data Exhibit-2'!$B1392)</f>
        <v>1.337711084</v>
      </c>
      <c r="L1392" s="55">
        <f>MAX(0,'Data Exhibit-2'!$C1392-'Data Exhibit-2'!$B1392*'Data Exhibit-2'!$J1392)</f>
        <v>0</v>
      </c>
      <c r="M1392" s="54">
        <f>'Data Exhibit-2'!$L1392/'Data Exhibit-2'!$B1392</f>
        <v>0</v>
      </c>
      <c r="N1392" s="55">
        <f>IF(AND(('Data Exhibit-2'!$M1392&gt;0),('Data Exhibit-2'!$H1392&lt;30)),1,0)</f>
        <v>0</v>
      </c>
      <c r="O1392" s="55">
        <f>'Data Exhibit-2'!$N1392*'Data Exhibit-2'!$L1392</f>
        <v>0</v>
      </c>
    </row>
    <row r="1393" ht="12.0" customHeight="1">
      <c r="A1393" s="53">
        <v>54009.317974054095</v>
      </c>
      <c r="B1393" s="54">
        <v>23.4161942</v>
      </c>
      <c r="C1393" s="54">
        <v>1015.252677022303</v>
      </c>
      <c r="D1393" s="55">
        <v>66.0</v>
      </c>
      <c r="E1393" s="56">
        <v>-0.4</v>
      </c>
      <c r="F1393" s="55">
        <v>0.82</v>
      </c>
      <c r="G1393" s="55">
        <v>0.68</v>
      </c>
      <c r="H1393" s="55">
        <v>28.0</v>
      </c>
      <c r="I1393" s="57"/>
      <c r="J1393" s="55">
        <f>('Data Exhibit-2'!$D1393+'Data Exhibit-2'!$D1393*'Data Exhibit-2'!$E1393)*'Data Exhibit-2'!$G1393</f>
        <v>26.928</v>
      </c>
      <c r="K1393" s="55">
        <f>MAX(0,('Data Exhibit-2'!$B1393*J1393-'Data Exhibit-2'!$C1393)/'Data Exhibit-2'!$B1393)</f>
        <v>0</v>
      </c>
      <c r="L1393" s="55">
        <f>MAX(0,'Data Exhibit-2'!$C1393-'Data Exhibit-2'!$B1393*'Data Exhibit-2'!$J1393)</f>
        <v>384.7013996</v>
      </c>
      <c r="M1393" s="54">
        <f>'Data Exhibit-2'!$L1393/'Data Exhibit-2'!$B1393</f>
        <v>16.428861</v>
      </c>
      <c r="N1393" s="55">
        <f>IF(AND(('Data Exhibit-2'!$M1393&gt;0),('Data Exhibit-2'!$H1393&lt;30)),1,0)</f>
        <v>1</v>
      </c>
      <c r="O1393" s="55">
        <f>'Data Exhibit-2'!$N1393*'Data Exhibit-2'!$L1393</f>
        <v>384.7013996</v>
      </c>
    </row>
    <row r="1394" ht="12.0" customHeight="1">
      <c r="A1394" s="53">
        <v>68435.63095980542</v>
      </c>
      <c r="B1394" s="54">
        <v>106.5110013</v>
      </c>
      <c r="C1394" s="54">
        <v>4829.9234374994585</v>
      </c>
      <c r="D1394" s="55">
        <v>58.0</v>
      </c>
      <c r="E1394" s="56">
        <v>0.2</v>
      </c>
      <c r="F1394" s="55">
        <v>0.85</v>
      </c>
      <c r="G1394" s="55">
        <v>0.95</v>
      </c>
      <c r="H1394" s="55">
        <v>21.0</v>
      </c>
      <c r="I1394" s="57"/>
      <c r="J1394" s="55">
        <f>('Data Exhibit-2'!$D1394+'Data Exhibit-2'!$D1394*'Data Exhibit-2'!$E1394)*'Data Exhibit-2'!$G1394</f>
        <v>66.12</v>
      </c>
      <c r="K1394" s="55">
        <f>MAX(0,('Data Exhibit-2'!$B1394*J1394-'Data Exhibit-2'!$C1394)/'Data Exhibit-2'!$B1394)</f>
        <v>20.77329047</v>
      </c>
      <c r="L1394" s="55">
        <f>MAX(0,'Data Exhibit-2'!$C1394-'Data Exhibit-2'!$B1394*'Data Exhibit-2'!$J1394)</f>
        <v>0</v>
      </c>
      <c r="M1394" s="54">
        <f>'Data Exhibit-2'!$L1394/'Data Exhibit-2'!$B1394</f>
        <v>0</v>
      </c>
      <c r="N1394" s="55">
        <f>IF(AND(('Data Exhibit-2'!$M1394&gt;0),('Data Exhibit-2'!$H1394&lt;30)),1,0)</f>
        <v>0</v>
      </c>
      <c r="O1394" s="55">
        <f>'Data Exhibit-2'!$N1394*'Data Exhibit-2'!$L1394</f>
        <v>0</v>
      </c>
    </row>
    <row r="1395" ht="12.0" customHeight="1">
      <c r="A1395" s="53">
        <v>13779.475862414303</v>
      </c>
      <c r="B1395" s="54">
        <v>382.7323326</v>
      </c>
      <c r="C1395" s="54">
        <v>19022.940177081564</v>
      </c>
      <c r="D1395" s="55">
        <v>34.0</v>
      </c>
      <c r="E1395" s="56">
        <v>-0.4</v>
      </c>
      <c r="F1395" s="55">
        <v>0.85</v>
      </c>
      <c r="G1395" s="55">
        <v>1.18</v>
      </c>
      <c r="H1395" s="55">
        <v>32.0</v>
      </c>
      <c r="I1395" s="57"/>
      <c r="J1395" s="55">
        <f>('Data Exhibit-2'!$D1395+'Data Exhibit-2'!$D1395*'Data Exhibit-2'!$E1395)*'Data Exhibit-2'!$G1395</f>
        <v>24.072</v>
      </c>
      <c r="K1395" s="55">
        <f>MAX(0,('Data Exhibit-2'!$B1395*J1395-'Data Exhibit-2'!$C1395)/'Data Exhibit-2'!$B1395)</f>
        <v>0</v>
      </c>
      <c r="L1395" s="55">
        <f>MAX(0,'Data Exhibit-2'!$C1395-'Data Exhibit-2'!$B1395*'Data Exhibit-2'!$J1395)</f>
        <v>9809.807467</v>
      </c>
      <c r="M1395" s="54">
        <f>'Data Exhibit-2'!$L1395/'Data Exhibit-2'!$B1395</f>
        <v>25.63098707</v>
      </c>
      <c r="N1395" s="55">
        <f>IF(AND(('Data Exhibit-2'!$M1395&gt;0),('Data Exhibit-2'!$H1395&lt;30)),1,0)</f>
        <v>0</v>
      </c>
      <c r="O1395" s="55">
        <f>'Data Exhibit-2'!$N1395*'Data Exhibit-2'!$L1395</f>
        <v>0</v>
      </c>
    </row>
    <row r="1396" ht="12.0" customHeight="1">
      <c r="A1396" s="53">
        <v>2813.969934204552</v>
      </c>
      <c r="B1396" s="54">
        <v>21.942933800000002</v>
      </c>
      <c r="C1396" s="54">
        <v>236.0560045288303</v>
      </c>
      <c r="D1396" s="55">
        <v>66.0</v>
      </c>
      <c r="E1396" s="56">
        <v>-0.7</v>
      </c>
      <c r="F1396" s="55">
        <v>1.0</v>
      </c>
      <c r="G1396" s="55">
        <v>1.37</v>
      </c>
      <c r="H1396" s="55">
        <v>3.0</v>
      </c>
      <c r="I1396" s="57"/>
      <c r="J1396" s="55">
        <f>('Data Exhibit-2'!$D1396+'Data Exhibit-2'!$D1396*'Data Exhibit-2'!$E1396)*'Data Exhibit-2'!$G1396</f>
        <v>27.126</v>
      </c>
      <c r="K1396" s="55">
        <f>MAX(0,('Data Exhibit-2'!$B1396*J1396-'Data Exhibit-2'!$C1396)/'Data Exhibit-2'!$B1396)</f>
        <v>16.36827696</v>
      </c>
      <c r="L1396" s="55">
        <f>MAX(0,'Data Exhibit-2'!$C1396-'Data Exhibit-2'!$B1396*'Data Exhibit-2'!$J1396)</f>
        <v>0</v>
      </c>
      <c r="M1396" s="54">
        <f>'Data Exhibit-2'!$L1396/'Data Exhibit-2'!$B1396</f>
        <v>0</v>
      </c>
      <c r="N1396" s="55">
        <f>IF(AND(('Data Exhibit-2'!$M1396&gt;0),('Data Exhibit-2'!$H1396&lt;30)),1,0)</f>
        <v>0</v>
      </c>
      <c r="O1396" s="55">
        <f>'Data Exhibit-2'!$N1396*'Data Exhibit-2'!$L1396</f>
        <v>0</v>
      </c>
    </row>
    <row r="1397" ht="12.0" customHeight="1">
      <c r="A1397" s="53">
        <v>19447.596788712275</v>
      </c>
      <c r="B1397" s="54">
        <v>91.5325273</v>
      </c>
      <c r="C1397" s="54">
        <v>735.0355756882234</v>
      </c>
      <c r="D1397" s="55">
        <v>58.0</v>
      </c>
      <c r="E1397" s="56">
        <v>-0.1</v>
      </c>
      <c r="F1397" s="55">
        <v>1.0</v>
      </c>
      <c r="G1397" s="55">
        <v>0.6</v>
      </c>
      <c r="H1397" s="55">
        <v>5.0</v>
      </c>
      <c r="I1397" s="57"/>
      <c r="J1397" s="55">
        <f>('Data Exhibit-2'!$D1397+'Data Exhibit-2'!$D1397*'Data Exhibit-2'!$E1397)*'Data Exhibit-2'!$G1397</f>
        <v>31.32</v>
      </c>
      <c r="K1397" s="55">
        <f>MAX(0,('Data Exhibit-2'!$B1397*J1397-'Data Exhibit-2'!$C1397)/'Data Exhibit-2'!$B1397)</f>
        <v>23.28967901</v>
      </c>
      <c r="L1397" s="55">
        <f>MAX(0,'Data Exhibit-2'!$C1397-'Data Exhibit-2'!$B1397*'Data Exhibit-2'!$J1397)</f>
        <v>0</v>
      </c>
      <c r="M1397" s="54">
        <f>'Data Exhibit-2'!$L1397/'Data Exhibit-2'!$B1397</f>
        <v>0</v>
      </c>
      <c r="N1397" s="55">
        <f>IF(AND(('Data Exhibit-2'!$M1397&gt;0),('Data Exhibit-2'!$H1397&lt;30)),1,0)</f>
        <v>0</v>
      </c>
      <c r="O1397" s="55">
        <f>'Data Exhibit-2'!$N1397*'Data Exhibit-2'!$L1397</f>
        <v>0</v>
      </c>
    </row>
    <row r="1398" ht="12.0" customHeight="1">
      <c r="A1398" s="53">
        <v>99849.03071232786</v>
      </c>
      <c r="B1398" s="54">
        <v>19.0439678</v>
      </c>
      <c r="C1398" s="54">
        <v>1048.6563942371195</v>
      </c>
      <c r="D1398" s="55">
        <v>42.0</v>
      </c>
      <c r="E1398" s="56">
        <v>0.5</v>
      </c>
      <c r="F1398" s="55">
        <v>0.82</v>
      </c>
      <c r="G1398" s="55">
        <v>1.19</v>
      </c>
      <c r="H1398" s="55">
        <v>23.0</v>
      </c>
      <c r="I1398" s="57"/>
      <c r="J1398" s="55">
        <f>('Data Exhibit-2'!$D1398+'Data Exhibit-2'!$D1398*'Data Exhibit-2'!$E1398)*'Data Exhibit-2'!$G1398</f>
        <v>74.97</v>
      </c>
      <c r="K1398" s="55">
        <f>MAX(0,('Data Exhibit-2'!$B1398*J1398-'Data Exhibit-2'!$C1398)/'Data Exhibit-2'!$B1398)</f>
        <v>19.90498386</v>
      </c>
      <c r="L1398" s="55">
        <f>MAX(0,'Data Exhibit-2'!$C1398-'Data Exhibit-2'!$B1398*'Data Exhibit-2'!$J1398)</f>
        <v>0</v>
      </c>
      <c r="M1398" s="54">
        <f>'Data Exhibit-2'!$L1398/'Data Exhibit-2'!$B1398</f>
        <v>0</v>
      </c>
      <c r="N1398" s="55">
        <f>IF(AND(('Data Exhibit-2'!$M1398&gt;0),('Data Exhibit-2'!$H1398&lt;30)),1,0)</f>
        <v>0</v>
      </c>
      <c r="O1398" s="55">
        <f>'Data Exhibit-2'!$N1398*'Data Exhibit-2'!$L1398</f>
        <v>0</v>
      </c>
    </row>
    <row r="1399" ht="12.0" customHeight="1">
      <c r="A1399" s="53">
        <v>10514.998744902316</v>
      </c>
      <c r="B1399" s="54">
        <v>7.0876248</v>
      </c>
      <c r="C1399" s="54">
        <v>143.47744551653335</v>
      </c>
      <c r="D1399" s="55">
        <v>10.0</v>
      </c>
      <c r="E1399" s="56">
        <v>-0.4</v>
      </c>
      <c r="F1399" s="55">
        <v>1.0</v>
      </c>
      <c r="G1399" s="55">
        <v>1.0</v>
      </c>
      <c r="H1399" s="55">
        <v>46.0</v>
      </c>
      <c r="I1399" s="57"/>
      <c r="J1399" s="55">
        <f>('Data Exhibit-2'!$D1399+'Data Exhibit-2'!$D1399*'Data Exhibit-2'!$E1399)*'Data Exhibit-2'!$G1399</f>
        <v>6</v>
      </c>
      <c r="K1399" s="55">
        <f>MAX(0,('Data Exhibit-2'!$B1399*J1399-'Data Exhibit-2'!$C1399)/'Data Exhibit-2'!$B1399)</f>
        <v>0</v>
      </c>
      <c r="L1399" s="55">
        <f>MAX(0,'Data Exhibit-2'!$C1399-'Data Exhibit-2'!$B1399*'Data Exhibit-2'!$J1399)</f>
        <v>100.9516967</v>
      </c>
      <c r="M1399" s="54">
        <f>'Data Exhibit-2'!$L1399/'Data Exhibit-2'!$B1399</f>
        <v>14.24337484</v>
      </c>
      <c r="N1399" s="55">
        <f>IF(AND(('Data Exhibit-2'!$M1399&gt;0),('Data Exhibit-2'!$H1399&lt;30)),1,0)</f>
        <v>0</v>
      </c>
      <c r="O1399" s="55">
        <f>'Data Exhibit-2'!$N1399*'Data Exhibit-2'!$L1399</f>
        <v>0</v>
      </c>
    </row>
    <row r="1400" ht="12.0" customHeight="1">
      <c r="A1400" s="53">
        <v>2809.0558660969655</v>
      </c>
      <c r="B1400" s="54">
        <v>43.3925958</v>
      </c>
      <c r="C1400" s="54">
        <v>1107.32954572086</v>
      </c>
      <c r="D1400" s="55">
        <v>106.0</v>
      </c>
      <c r="E1400" s="56">
        <v>-0.2</v>
      </c>
      <c r="F1400" s="55">
        <v>1.0</v>
      </c>
      <c r="G1400" s="55">
        <v>0.25</v>
      </c>
      <c r="H1400" s="55">
        <v>28.0</v>
      </c>
      <c r="I1400" s="57"/>
      <c r="J1400" s="55">
        <f>('Data Exhibit-2'!$D1400+'Data Exhibit-2'!$D1400*'Data Exhibit-2'!$E1400)*'Data Exhibit-2'!$G1400</f>
        <v>21.2</v>
      </c>
      <c r="K1400" s="55">
        <f>MAX(0,('Data Exhibit-2'!$B1400*J1400-'Data Exhibit-2'!$C1400)/'Data Exhibit-2'!$B1400)</f>
        <v>0</v>
      </c>
      <c r="L1400" s="55">
        <f>MAX(0,'Data Exhibit-2'!$C1400-'Data Exhibit-2'!$B1400*'Data Exhibit-2'!$J1400)</f>
        <v>187.4065148</v>
      </c>
      <c r="M1400" s="54">
        <f>'Data Exhibit-2'!$L1400/'Data Exhibit-2'!$B1400</f>
        <v>4.318859273</v>
      </c>
      <c r="N1400" s="55">
        <f>IF(AND(('Data Exhibit-2'!$M1400&gt;0),('Data Exhibit-2'!$H1400&lt;30)),1,0)</f>
        <v>1</v>
      </c>
      <c r="O1400" s="55">
        <f>'Data Exhibit-2'!$N1400*'Data Exhibit-2'!$L1400</f>
        <v>187.4065148</v>
      </c>
    </row>
    <row r="1401" ht="12.0" customHeight="1">
      <c r="A1401" s="53">
        <v>13599.734105211302</v>
      </c>
      <c r="B1401" s="54">
        <v>26.571407800000003</v>
      </c>
      <c r="C1401" s="54">
        <v>2387.049480623346</v>
      </c>
      <c r="D1401" s="55">
        <v>82.0</v>
      </c>
      <c r="E1401" s="56">
        <v>1.5</v>
      </c>
      <c r="F1401" s="55">
        <v>0.85</v>
      </c>
      <c r="G1401" s="55">
        <v>0.97</v>
      </c>
      <c r="H1401" s="55">
        <v>28.0</v>
      </c>
      <c r="I1401" s="57"/>
      <c r="J1401" s="55">
        <f>('Data Exhibit-2'!$D1401+'Data Exhibit-2'!$D1401*'Data Exhibit-2'!$E1401)*'Data Exhibit-2'!$G1401</f>
        <v>198.85</v>
      </c>
      <c r="K1401" s="55">
        <f>MAX(0,('Data Exhibit-2'!$B1401*J1401-'Data Exhibit-2'!$C1401)/'Data Exhibit-2'!$B1401)</f>
        <v>109.0147343</v>
      </c>
      <c r="L1401" s="55">
        <f>MAX(0,'Data Exhibit-2'!$C1401-'Data Exhibit-2'!$B1401*'Data Exhibit-2'!$J1401)</f>
        <v>0</v>
      </c>
      <c r="M1401" s="54">
        <f>'Data Exhibit-2'!$L1401/'Data Exhibit-2'!$B1401</f>
        <v>0</v>
      </c>
      <c r="N1401" s="55">
        <f>IF(AND(('Data Exhibit-2'!$M1401&gt;0),('Data Exhibit-2'!$H1401&lt;30)),1,0)</f>
        <v>0</v>
      </c>
      <c r="O1401" s="55">
        <f>'Data Exhibit-2'!$N1401*'Data Exhibit-2'!$L1401</f>
        <v>0</v>
      </c>
    </row>
    <row r="1402" ht="12.0" customHeight="1">
      <c r="A1402" s="53">
        <v>70304.0228691468</v>
      </c>
      <c r="B1402" s="54">
        <v>12.3729443</v>
      </c>
      <c r="C1402" s="54">
        <v>808.457694118875</v>
      </c>
      <c r="D1402" s="55">
        <v>82.0</v>
      </c>
      <c r="E1402" s="56">
        <v>0.8</v>
      </c>
      <c r="F1402" s="55">
        <v>1.0</v>
      </c>
      <c r="G1402" s="55">
        <v>0.68</v>
      </c>
      <c r="H1402" s="55">
        <v>23.0</v>
      </c>
      <c r="I1402" s="57"/>
      <c r="J1402" s="55">
        <f>('Data Exhibit-2'!$D1402+'Data Exhibit-2'!$D1402*'Data Exhibit-2'!$E1402)*'Data Exhibit-2'!$G1402</f>
        <v>100.368</v>
      </c>
      <c r="K1402" s="55">
        <f>MAX(0,('Data Exhibit-2'!$B1402*J1402-'Data Exhibit-2'!$C1402)/'Data Exhibit-2'!$B1402)</f>
        <v>35.0272311</v>
      </c>
      <c r="L1402" s="55">
        <f>MAX(0,'Data Exhibit-2'!$C1402-'Data Exhibit-2'!$B1402*'Data Exhibit-2'!$J1402)</f>
        <v>0</v>
      </c>
      <c r="M1402" s="54">
        <f>'Data Exhibit-2'!$L1402/'Data Exhibit-2'!$B1402</f>
        <v>0</v>
      </c>
      <c r="N1402" s="55">
        <f>IF(AND(('Data Exhibit-2'!$M1402&gt;0),('Data Exhibit-2'!$H1402&lt;30)),1,0)</f>
        <v>0</v>
      </c>
      <c r="O1402" s="55">
        <f>'Data Exhibit-2'!$N1402*'Data Exhibit-2'!$L1402</f>
        <v>0</v>
      </c>
    </row>
    <row r="1403" ht="12.0" customHeight="1">
      <c r="A1403" s="53">
        <v>68029.75789670575</v>
      </c>
      <c r="B1403" s="54">
        <v>9.313576300000001</v>
      </c>
      <c r="C1403" s="54">
        <v>2859.027000220311</v>
      </c>
      <c r="D1403" s="55">
        <v>74.0</v>
      </c>
      <c r="E1403" s="56">
        <v>0.8</v>
      </c>
      <c r="F1403" s="55">
        <v>1.0</v>
      </c>
      <c r="G1403" s="55">
        <v>1.35</v>
      </c>
      <c r="H1403" s="55">
        <v>74.0</v>
      </c>
      <c r="I1403" s="57"/>
      <c r="J1403" s="55">
        <f>('Data Exhibit-2'!$D1403+'Data Exhibit-2'!$D1403*'Data Exhibit-2'!$E1403)*'Data Exhibit-2'!$G1403</f>
        <v>179.82</v>
      </c>
      <c r="K1403" s="55">
        <f>MAX(0,('Data Exhibit-2'!$B1403*J1403-'Data Exhibit-2'!$C1403)/'Data Exhibit-2'!$B1403)</f>
        <v>0</v>
      </c>
      <c r="L1403" s="55">
        <f>MAX(0,'Data Exhibit-2'!$C1403-'Data Exhibit-2'!$B1403*'Data Exhibit-2'!$J1403)</f>
        <v>1184.25971</v>
      </c>
      <c r="M1403" s="54">
        <f>'Data Exhibit-2'!$L1403/'Data Exhibit-2'!$B1403</f>
        <v>127.154132</v>
      </c>
      <c r="N1403" s="55">
        <f>IF(AND(('Data Exhibit-2'!$M1403&gt;0),('Data Exhibit-2'!$H1403&lt;30)),1,0)</f>
        <v>0</v>
      </c>
      <c r="O1403" s="55">
        <f>'Data Exhibit-2'!$N1403*'Data Exhibit-2'!$L1403</f>
        <v>0</v>
      </c>
    </row>
    <row r="1404" ht="12.0" customHeight="1">
      <c r="A1404" s="53">
        <v>93202.32542735283</v>
      </c>
      <c r="B1404" s="54">
        <v>12.396045500000001</v>
      </c>
      <c r="C1404" s="54">
        <v>278.45530177445943</v>
      </c>
      <c r="D1404" s="55">
        <v>26.0</v>
      </c>
      <c r="E1404" s="56">
        <v>-0.2</v>
      </c>
      <c r="F1404" s="55">
        <v>1.0</v>
      </c>
      <c r="G1404" s="55">
        <v>0.94</v>
      </c>
      <c r="H1404" s="55">
        <v>22.0</v>
      </c>
      <c r="I1404" s="57"/>
      <c r="J1404" s="55">
        <f>('Data Exhibit-2'!$D1404+'Data Exhibit-2'!$D1404*'Data Exhibit-2'!$E1404)*'Data Exhibit-2'!$G1404</f>
        <v>19.552</v>
      </c>
      <c r="K1404" s="55">
        <f>MAX(0,('Data Exhibit-2'!$B1404*J1404-'Data Exhibit-2'!$C1404)/'Data Exhibit-2'!$B1404)</f>
        <v>0</v>
      </c>
      <c r="L1404" s="55">
        <f>MAX(0,'Data Exhibit-2'!$C1404-'Data Exhibit-2'!$B1404*'Data Exhibit-2'!$J1404)</f>
        <v>36.08782016</v>
      </c>
      <c r="M1404" s="54">
        <f>'Data Exhibit-2'!$L1404/'Data Exhibit-2'!$B1404</f>
        <v>2.911236503</v>
      </c>
      <c r="N1404" s="55">
        <f>IF(AND(('Data Exhibit-2'!$M1404&gt;0),('Data Exhibit-2'!$H1404&lt;30)),1,0)</f>
        <v>1</v>
      </c>
      <c r="O1404" s="55">
        <f>'Data Exhibit-2'!$N1404*'Data Exhibit-2'!$L1404</f>
        <v>36.08782016</v>
      </c>
    </row>
    <row r="1405" ht="12.0" customHeight="1">
      <c r="A1405" s="53">
        <v>45879.09283922628</v>
      </c>
      <c r="B1405" s="54">
        <v>9.017713500000001</v>
      </c>
      <c r="C1405" s="54">
        <v>43.025652031809344</v>
      </c>
      <c r="D1405" s="55">
        <v>58.0</v>
      </c>
      <c r="E1405" s="56">
        <v>0.6</v>
      </c>
      <c r="F1405" s="55">
        <v>1.0</v>
      </c>
      <c r="G1405" s="55">
        <v>0.42</v>
      </c>
      <c r="H1405" s="55">
        <v>4.0</v>
      </c>
      <c r="I1405" s="57"/>
      <c r="J1405" s="55">
        <f>('Data Exhibit-2'!$D1405+'Data Exhibit-2'!$D1405*'Data Exhibit-2'!$E1405)*'Data Exhibit-2'!$G1405</f>
        <v>38.976</v>
      </c>
      <c r="K1405" s="55">
        <f>MAX(0,('Data Exhibit-2'!$B1405*J1405-'Data Exhibit-2'!$C1405)/'Data Exhibit-2'!$B1405)</f>
        <v>34.20476259</v>
      </c>
      <c r="L1405" s="55">
        <f>MAX(0,'Data Exhibit-2'!$C1405-'Data Exhibit-2'!$B1405*'Data Exhibit-2'!$J1405)</f>
        <v>0</v>
      </c>
      <c r="M1405" s="54">
        <f>'Data Exhibit-2'!$L1405/'Data Exhibit-2'!$B1405</f>
        <v>0</v>
      </c>
      <c r="N1405" s="55">
        <f>IF(AND(('Data Exhibit-2'!$M1405&gt;0),('Data Exhibit-2'!$H1405&lt;30)),1,0)</f>
        <v>0</v>
      </c>
      <c r="O1405" s="55">
        <f>'Data Exhibit-2'!$N1405*'Data Exhibit-2'!$L1405</f>
        <v>0</v>
      </c>
    </row>
    <row r="1406" ht="12.0" customHeight="1">
      <c r="A1406" s="53">
        <v>27165.817331641618</v>
      </c>
      <c r="B1406" s="54">
        <v>30.865880399999998</v>
      </c>
      <c r="C1406" s="54">
        <v>146.4610820334376</v>
      </c>
      <c r="D1406" s="55">
        <v>34.0</v>
      </c>
      <c r="E1406" s="56">
        <v>1.5</v>
      </c>
      <c r="F1406" s="55">
        <v>1.0</v>
      </c>
      <c r="G1406" s="55">
        <v>1.18</v>
      </c>
      <c r="H1406" s="55">
        <v>3.0</v>
      </c>
      <c r="I1406" s="57"/>
      <c r="J1406" s="55">
        <f>('Data Exhibit-2'!$D1406+'Data Exhibit-2'!$D1406*'Data Exhibit-2'!$E1406)*'Data Exhibit-2'!$G1406</f>
        <v>100.3</v>
      </c>
      <c r="K1406" s="55">
        <f>MAX(0,('Data Exhibit-2'!$B1406*J1406-'Data Exhibit-2'!$C1406)/'Data Exhibit-2'!$B1406)</f>
        <v>95.55491967</v>
      </c>
      <c r="L1406" s="55">
        <f>MAX(0,'Data Exhibit-2'!$C1406-'Data Exhibit-2'!$B1406*'Data Exhibit-2'!$J1406)</f>
        <v>0</v>
      </c>
      <c r="M1406" s="54">
        <f>'Data Exhibit-2'!$L1406/'Data Exhibit-2'!$B1406</f>
        <v>0</v>
      </c>
      <c r="N1406" s="55">
        <f>IF(AND(('Data Exhibit-2'!$M1406&gt;0),('Data Exhibit-2'!$H1406&lt;30)),1,0)</f>
        <v>0</v>
      </c>
      <c r="O1406" s="55">
        <f>'Data Exhibit-2'!$N1406*'Data Exhibit-2'!$L1406</f>
        <v>0</v>
      </c>
    </row>
    <row r="1407" ht="12.0" customHeight="1">
      <c r="A1407" s="53">
        <v>26443.53430411084</v>
      </c>
      <c r="B1407" s="54">
        <v>14.964729200000003</v>
      </c>
      <c r="C1407" s="54">
        <v>2748.757972454201</v>
      </c>
      <c r="D1407" s="55">
        <v>106.0</v>
      </c>
      <c r="E1407" s="56">
        <v>0.8</v>
      </c>
      <c r="F1407" s="55">
        <v>0.85</v>
      </c>
      <c r="G1407" s="55">
        <v>1.89</v>
      </c>
      <c r="H1407" s="55">
        <v>23.0</v>
      </c>
      <c r="I1407" s="57"/>
      <c r="J1407" s="55">
        <f>('Data Exhibit-2'!$D1407+'Data Exhibit-2'!$D1407*'Data Exhibit-2'!$E1407)*'Data Exhibit-2'!$G1407</f>
        <v>360.612</v>
      </c>
      <c r="K1407" s="55">
        <f>MAX(0,('Data Exhibit-2'!$B1407*J1407-'Data Exhibit-2'!$C1407)/'Data Exhibit-2'!$B1407)</f>
        <v>176.9295601</v>
      </c>
      <c r="L1407" s="55">
        <f>MAX(0,'Data Exhibit-2'!$C1407-'Data Exhibit-2'!$B1407*'Data Exhibit-2'!$J1407)</f>
        <v>0</v>
      </c>
      <c r="M1407" s="54">
        <f>'Data Exhibit-2'!$L1407/'Data Exhibit-2'!$B1407</f>
        <v>0</v>
      </c>
      <c r="N1407" s="55">
        <f>IF(AND(('Data Exhibit-2'!$M1407&gt;0),('Data Exhibit-2'!$H1407&lt;30)),1,0)</f>
        <v>0</v>
      </c>
      <c r="O1407" s="55">
        <f>'Data Exhibit-2'!$N1407*'Data Exhibit-2'!$L1407</f>
        <v>0</v>
      </c>
    </row>
    <row r="1408" ht="12.0" customHeight="1">
      <c r="A1408" s="53">
        <v>43598.469643941375</v>
      </c>
      <c r="B1408" s="54">
        <v>92.9661196</v>
      </c>
      <c r="C1408" s="54">
        <v>1545.2250456073732</v>
      </c>
      <c r="D1408" s="55">
        <v>58.0</v>
      </c>
      <c r="E1408" s="56">
        <v>1.5</v>
      </c>
      <c r="F1408" s="55">
        <v>1.0</v>
      </c>
      <c r="G1408" s="55">
        <v>0.56</v>
      </c>
      <c r="H1408" s="55">
        <v>16.0</v>
      </c>
      <c r="I1408" s="57"/>
      <c r="J1408" s="55">
        <f>('Data Exhibit-2'!$D1408+'Data Exhibit-2'!$D1408*'Data Exhibit-2'!$E1408)*'Data Exhibit-2'!$G1408</f>
        <v>81.2</v>
      </c>
      <c r="K1408" s="55">
        <f>MAX(0,('Data Exhibit-2'!$B1408*J1408-'Data Exhibit-2'!$C1408)/'Data Exhibit-2'!$B1408)</f>
        <v>64.57862167</v>
      </c>
      <c r="L1408" s="55">
        <f>MAX(0,'Data Exhibit-2'!$C1408-'Data Exhibit-2'!$B1408*'Data Exhibit-2'!$J1408)</f>
        <v>0</v>
      </c>
      <c r="M1408" s="54">
        <f>'Data Exhibit-2'!$L1408/'Data Exhibit-2'!$B1408</f>
        <v>0</v>
      </c>
      <c r="N1408" s="55">
        <f>IF(AND(('Data Exhibit-2'!$M1408&gt;0),('Data Exhibit-2'!$H1408&lt;30)),1,0)</f>
        <v>0</v>
      </c>
      <c r="O1408" s="55">
        <f>'Data Exhibit-2'!$N1408*'Data Exhibit-2'!$L1408</f>
        <v>0</v>
      </c>
    </row>
    <row r="1409" ht="12.0" customHeight="1">
      <c r="A1409" s="53">
        <v>64582.05918086102</v>
      </c>
      <c r="B1409" s="54">
        <v>27.484165100000002</v>
      </c>
      <c r="C1409" s="54">
        <v>1397.2336069876803</v>
      </c>
      <c r="D1409" s="55">
        <v>50.0</v>
      </c>
      <c r="E1409" s="56">
        <v>0.4</v>
      </c>
      <c r="F1409" s="55">
        <v>1.0</v>
      </c>
      <c r="G1409" s="55">
        <v>1.12</v>
      </c>
      <c r="H1409" s="55">
        <v>28.0</v>
      </c>
      <c r="I1409" s="57"/>
      <c r="J1409" s="55">
        <f>('Data Exhibit-2'!$D1409+'Data Exhibit-2'!$D1409*'Data Exhibit-2'!$E1409)*'Data Exhibit-2'!$G1409</f>
        <v>78.4</v>
      </c>
      <c r="K1409" s="55">
        <f>MAX(0,('Data Exhibit-2'!$B1409*J1409-'Data Exhibit-2'!$C1409)/'Data Exhibit-2'!$B1409)</f>
        <v>27.56223207</v>
      </c>
      <c r="L1409" s="55">
        <f>MAX(0,'Data Exhibit-2'!$C1409-'Data Exhibit-2'!$B1409*'Data Exhibit-2'!$J1409)</f>
        <v>0</v>
      </c>
      <c r="M1409" s="54">
        <f>'Data Exhibit-2'!$L1409/'Data Exhibit-2'!$B1409</f>
        <v>0</v>
      </c>
      <c r="N1409" s="55">
        <f>IF(AND(('Data Exhibit-2'!$M1409&gt;0),('Data Exhibit-2'!$H1409&lt;30)),1,0)</f>
        <v>0</v>
      </c>
      <c r="O1409" s="55">
        <f>'Data Exhibit-2'!$N1409*'Data Exhibit-2'!$L1409</f>
        <v>0</v>
      </c>
    </row>
    <row r="1410" ht="12.0" customHeight="1">
      <c r="A1410" s="53">
        <v>80846.91680145099</v>
      </c>
      <c r="B1410" s="54">
        <v>57.1319057</v>
      </c>
      <c r="C1410" s="54">
        <v>3707.673512540498</v>
      </c>
      <c r="D1410" s="55">
        <v>66.0</v>
      </c>
      <c r="E1410" s="56">
        <v>-0.2</v>
      </c>
      <c r="F1410" s="55">
        <v>0.75</v>
      </c>
      <c r="G1410" s="55">
        <v>1.47</v>
      </c>
      <c r="H1410" s="55">
        <v>17.0</v>
      </c>
      <c r="I1410" s="57"/>
      <c r="J1410" s="55">
        <f>('Data Exhibit-2'!$D1410+'Data Exhibit-2'!$D1410*'Data Exhibit-2'!$E1410)*'Data Exhibit-2'!$G1410</f>
        <v>77.616</v>
      </c>
      <c r="K1410" s="55">
        <f>MAX(0,('Data Exhibit-2'!$B1410*J1410-'Data Exhibit-2'!$C1410)/'Data Exhibit-2'!$B1410)</f>
        <v>12.71927606</v>
      </c>
      <c r="L1410" s="55">
        <f>MAX(0,'Data Exhibit-2'!$C1410-'Data Exhibit-2'!$B1410*'Data Exhibit-2'!$J1410)</f>
        <v>0</v>
      </c>
      <c r="M1410" s="54">
        <f>'Data Exhibit-2'!$L1410/'Data Exhibit-2'!$B1410</f>
        <v>0</v>
      </c>
      <c r="N1410" s="55">
        <f>IF(AND(('Data Exhibit-2'!$M1410&gt;0),('Data Exhibit-2'!$H1410&lt;30)),1,0)</f>
        <v>0</v>
      </c>
      <c r="O1410" s="55">
        <f>'Data Exhibit-2'!$N1410*'Data Exhibit-2'!$L1410</f>
        <v>0</v>
      </c>
    </row>
    <row r="1411" ht="12.0" customHeight="1">
      <c r="A1411" s="53">
        <v>78905.07536563116</v>
      </c>
      <c r="B1411" s="54">
        <v>8.5585162</v>
      </c>
      <c r="C1411" s="54">
        <v>88.24911737051667</v>
      </c>
      <c r="D1411" s="55">
        <v>98.0</v>
      </c>
      <c r="E1411" s="56">
        <v>-0.4</v>
      </c>
      <c r="F1411" s="55">
        <v>1.0</v>
      </c>
      <c r="G1411" s="55">
        <v>1.25</v>
      </c>
      <c r="H1411" s="55">
        <v>2.0</v>
      </c>
      <c r="I1411" s="57"/>
      <c r="J1411" s="55">
        <f>('Data Exhibit-2'!$D1411+'Data Exhibit-2'!$D1411*'Data Exhibit-2'!$E1411)*'Data Exhibit-2'!$G1411</f>
        <v>73.5</v>
      </c>
      <c r="K1411" s="55">
        <f>MAX(0,('Data Exhibit-2'!$B1411*J1411-'Data Exhibit-2'!$C1411)/'Data Exhibit-2'!$B1411)</f>
        <v>63.18873631</v>
      </c>
      <c r="L1411" s="55">
        <f>MAX(0,'Data Exhibit-2'!$C1411-'Data Exhibit-2'!$B1411*'Data Exhibit-2'!$J1411)</f>
        <v>0</v>
      </c>
      <c r="M1411" s="54">
        <f>'Data Exhibit-2'!$L1411/'Data Exhibit-2'!$B1411</f>
        <v>0</v>
      </c>
      <c r="N1411" s="55">
        <f>IF(AND(('Data Exhibit-2'!$M1411&gt;0),('Data Exhibit-2'!$H1411&lt;30)),1,0)</f>
        <v>0</v>
      </c>
      <c r="O1411" s="55">
        <f>'Data Exhibit-2'!$N1411*'Data Exhibit-2'!$L1411</f>
        <v>0</v>
      </c>
    </row>
    <row r="1412" ht="12.0" customHeight="1">
      <c r="A1412" s="53">
        <v>23693.368396005233</v>
      </c>
      <c r="B1412" s="54">
        <v>46.8549238</v>
      </c>
      <c r="C1412" s="54">
        <v>75.52610757475742</v>
      </c>
      <c r="D1412" s="55">
        <v>66.0</v>
      </c>
      <c r="E1412" s="56">
        <v>0.4</v>
      </c>
      <c r="F1412" s="55">
        <v>1.0</v>
      </c>
      <c r="G1412" s="55">
        <v>0.19</v>
      </c>
      <c r="H1412" s="55">
        <v>3.0</v>
      </c>
      <c r="I1412" s="57"/>
      <c r="J1412" s="55">
        <f>('Data Exhibit-2'!$D1412+'Data Exhibit-2'!$D1412*'Data Exhibit-2'!$E1412)*'Data Exhibit-2'!$G1412</f>
        <v>17.556</v>
      </c>
      <c r="K1412" s="55">
        <f>MAX(0,('Data Exhibit-2'!$B1412*J1412-'Data Exhibit-2'!$C1412)/'Data Exhibit-2'!$B1412)</f>
        <v>15.944086</v>
      </c>
      <c r="L1412" s="55">
        <f>MAX(0,'Data Exhibit-2'!$C1412-'Data Exhibit-2'!$B1412*'Data Exhibit-2'!$J1412)</f>
        <v>0</v>
      </c>
      <c r="M1412" s="54">
        <f>'Data Exhibit-2'!$L1412/'Data Exhibit-2'!$B1412</f>
        <v>0</v>
      </c>
      <c r="N1412" s="55">
        <f>IF(AND(('Data Exhibit-2'!$M1412&gt;0),('Data Exhibit-2'!$H1412&lt;30)),1,0)</f>
        <v>0</v>
      </c>
      <c r="O1412" s="55">
        <f>'Data Exhibit-2'!$N1412*'Data Exhibit-2'!$L1412</f>
        <v>0</v>
      </c>
    </row>
    <row r="1413" ht="12.0" customHeight="1">
      <c r="A1413" s="53">
        <v>45214.4678951962</v>
      </c>
      <c r="B1413" s="54">
        <v>27.3151358</v>
      </c>
      <c r="C1413" s="54">
        <v>1067.7262338182366</v>
      </c>
      <c r="D1413" s="55">
        <v>34.0</v>
      </c>
      <c r="E1413" s="56">
        <v>-0.4</v>
      </c>
      <c r="F1413" s="55">
        <v>0.82</v>
      </c>
      <c r="G1413" s="55">
        <v>1.05</v>
      </c>
      <c r="H1413" s="55">
        <v>23.0</v>
      </c>
      <c r="I1413" s="57"/>
      <c r="J1413" s="55">
        <f>('Data Exhibit-2'!$D1413+'Data Exhibit-2'!$D1413*'Data Exhibit-2'!$E1413)*'Data Exhibit-2'!$G1413</f>
        <v>21.42</v>
      </c>
      <c r="K1413" s="55">
        <f>MAX(0,('Data Exhibit-2'!$B1413*J1413-'Data Exhibit-2'!$C1413)/'Data Exhibit-2'!$B1413)</f>
        <v>0</v>
      </c>
      <c r="L1413" s="55">
        <f>MAX(0,'Data Exhibit-2'!$C1413-'Data Exhibit-2'!$B1413*'Data Exhibit-2'!$J1413)</f>
        <v>482.636025</v>
      </c>
      <c r="M1413" s="54">
        <f>'Data Exhibit-2'!$L1413/'Data Exhibit-2'!$B1413</f>
        <v>17.66917904</v>
      </c>
      <c r="N1413" s="55">
        <f>IF(AND(('Data Exhibit-2'!$M1413&gt;0),('Data Exhibit-2'!$H1413&lt;30)),1,0)</f>
        <v>1</v>
      </c>
      <c r="O1413" s="55">
        <f>'Data Exhibit-2'!$N1413*'Data Exhibit-2'!$L1413</f>
        <v>482.636025</v>
      </c>
    </row>
    <row r="1414" ht="12.0" customHeight="1">
      <c r="A1414" s="53">
        <v>37503.04960384809</v>
      </c>
      <c r="B1414" s="54">
        <v>80.825335</v>
      </c>
      <c r="C1414" s="54">
        <v>542.7920376955288</v>
      </c>
      <c r="D1414" s="55">
        <v>50.0</v>
      </c>
      <c r="E1414" s="56">
        <v>0.2</v>
      </c>
      <c r="F1414" s="55">
        <v>0.73</v>
      </c>
      <c r="G1414" s="55">
        <v>0.82</v>
      </c>
      <c r="H1414" s="55">
        <v>4.0</v>
      </c>
      <c r="I1414" s="57"/>
      <c r="J1414" s="55">
        <f>('Data Exhibit-2'!$D1414+'Data Exhibit-2'!$D1414*'Data Exhibit-2'!$E1414)*'Data Exhibit-2'!$G1414</f>
        <v>49.2</v>
      </c>
      <c r="K1414" s="55">
        <f>MAX(0,('Data Exhibit-2'!$B1414*J1414-'Data Exhibit-2'!$C1414)/'Data Exhibit-2'!$B1414)</f>
        <v>42.48438246</v>
      </c>
      <c r="L1414" s="55">
        <f>MAX(0,'Data Exhibit-2'!$C1414-'Data Exhibit-2'!$B1414*'Data Exhibit-2'!$J1414)</f>
        <v>0</v>
      </c>
      <c r="M1414" s="54">
        <f>'Data Exhibit-2'!$L1414/'Data Exhibit-2'!$B1414</f>
        <v>0</v>
      </c>
      <c r="N1414" s="55">
        <f>IF(AND(('Data Exhibit-2'!$M1414&gt;0),('Data Exhibit-2'!$H1414&lt;30)),1,0)</f>
        <v>0</v>
      </c>
      <c r="O1414" s="55">
        <f>'Data Exhibit-2'!$N1414*'Data Exhibit-2'!$L1414</f>
        <v>0</v>
      </c>
    </row>
    <row r="1415" ht="12.0" customHeight="1">
      <c r="A1415" s="53">
        <v>91457.61403311368</v>
      </c>
      <c r="B1415" s="54">
        <v>10.0290718</v>
      </c>
      <c r="C1415" s="54">
        <v>424.6190960015254</v>
      </c>
      <c r="D1415" s="55">
        <v>34.0</v>
      </c>
      <c r="E1415" s="56">
        <v>-0.1</v>
      </c>
      <c r="F1415" s="55">
        <v>1.0</v>
      </c>
      <c r="G1415" s="55">
        <v>1.52</v>
      </c>
      <c r="H1415" s="55">
        <v>20.0</v>
      </c>
      <c r="I1415" s="57"/>
      <c r="J1415" s="55">
        <f>('Data Exhibit-2'!$D1415+'Data Exhibit-2'!$D1415*'Data Exhibit-2'!$E1415)*'Data Exhibit-2'!$G1415</f>
        <v>46.512</v>
      </c>
      <c r="K1415" s="55">
        <f>MAX(0,('Data Exhibit-2'!$B1415*J1415-'Data Exhibit-2'!$C1415)/'Data Exhibit-2'!$B1415)</f>
        <v>4.173176979</v>
      </c>
      <c r="L1415" s="55">
        <f>MAX(0,'Data Exhibit-2'!$C1415-'Data Exhibit-2'!$B1415*'Data Exhibit-2'!$J1415)</f>
        <v>0</v>
      </c>
      <c r="M1415" s="54">
        <f>'Data Exhibit-2'!$L1415/'Data Exhibit-2'!$B1415</f>
        <v>0</v>
      </c>
      <c r="N1415" s="55">
        <f>IF(AND(('Data Exhibit-2'!$M1415&gt;0),('Data Exhibit-2'!$H1415&lt;30)),1,0)</f>
        <v>0</v>
      </c>
      <c r="O1415" s="55">
        <f>'Data Exhibit-2'!$N1415*'Data Exhibit-2'!$L1415</f>
        <v>0</v>
      </c>
    </row>
    <row r="1416" ht="12.0" customHeight="1">
      <c r="A1416" s="53">
        <v>2890.793751955345</v>
      </c>
      <c r="B1416" s="54">
        <v>73.4520916</v>
      </c>
      <c r="C1416" s="54">
        <v>431.28606091052717</v>
      </c>
      <c r="D1416" s="55">
        <v>74.0</v>
      </c>
      <c r="E1416" s="56">
        <v>-0.4</v>
      </c>
      <c r="F1416" s="55">
        <v>0.75</v>
      </c>
      <c r="G1416" s="55">
        <v>0.99</v>
      </c>
      <c r="H1416" s="55">
        <v>2.0</v>
      </c>
      <c r="I1416" s="57"/>
      <c r="J1416" s="55">
        <f>('Data Exhibit-2'!$D1416+'Data Exhibit-2'!$D1416*'Data Exhibit-2'!$E1416)*'Data Exhibit-2'!$G1416</f>
        <v>43.956</v>
      </c>
      <c r="K1416" s="55">
        <f>MAX(0,('Data Exhibit-2'!$B1416*J1416-'Data Exhibit-2'!$C1416)/'Data Exhibit-2'!$B1416)</f>
        <v>38.0843352</v>
      </c>
      <c r="L1416" s="55">
        <f>MAX(0,'Data Exhibit-2'!$C1416-'Data Exhibit-2'!$B1416*'Data Exhibit-2'!$J1416)</f>
        <v>0</v>
      </c>
      <c r="M1416" s="54">
        <f>'Data Exhibit-2'!$L1416/'Data Exhibit-2'!$B1416</f>
        <v>0</v>
      </c>
      <c r="N1416" s="55">
        <f>IF(AND(('Data Exhibit-2'!$M1416&gt;0),('Data Exhibit-2'!$H1416&lt;30)),1,0)</f>
        <v>0</v>
      </c>
      <c r="O1416" s="55">
        <f>'Data Exhibit-2'!$N1416*'Data Exhibit-2'!$L1416</f>
        <v>0</v>
      </c>
    </row>
    <row r="1417" ht="12.0" customHeight="1">
      <c r="A1417" s="53">
        <v>4972.487359128563</v>
      </c>
      <c r="B1417" s="54">
        <v>30.537962500000003</v>
      </c>
      <c r="C1417" s="54">
        <v>2499.252383206605</v>
      </c>
      <c r="D1417" s="55">
        <v>90.0</v>
      </c>
      <c r="E1417" s="56">
        <v>-0.2</v>
      </c>
      <c r="F1417" s="55">
        <v>0.75</v>
      </c>
      <c r="G1417" s="55">
        <v>0.88</v>
      </c>
      <c r="H1417" s="55">
        <v>25.0</v>
      </c>
      <c r="I1417" s="57"/>
      <c r="J1417" s="55">
        <f>('Data Exhibit-2'!$D1417+'Data Exhibit-2'!$D1417*'Data Exhibit-2'!$E1417)*'Data Exhibit-2'!$G1417</f>
        <v>63.36</v>
      </c>
      <c r="K1417" s="55">
        <f>MAX(0,('Data Exhibit-2'!$B1417*J1417-'Data Exhibit-2'!$C1417)/'Data Exhibit-2'!$B1417)</f>
        <v>0</v>
      </c>
      <c r="L1417" s="55">
        <f>MAX(0,'Data Exhibit-2'!$C1417-'Data Exhibit-2'!$B1417*'Data Exhibit-2'!$J1417)</f>
        <v>564.3670792</v>
      </c>
      <c r="M1417" s="54">
        <f>'Data Exhibit-2'!$L1417/'Data Exhibit-2'!$B1417</f>
        <v>18.48083608</v>
      </c>
      <c r="N1417" s="55">
        <f>IF(AND(('Data Exhibit-2'!$M1417&gt;0),('Data Exhibit-2'!$H1417&lt;30)),1,0)</f>
        <v>1</v>
      </c>
      <c r="O1417" s="55">
        <f>'Data Exhibit-2'!$N1417*'Data Exhibit-2'!$L1417</f>
        <v>564.3670792</v>
      </c>
    </row>
    <row r="1418" ht="12.0" customHeight="1">
      <c r="A1418" s="53">
        <v>52793.46202407029</v>
      </c>
      <c r="B1418" s="54">
        <v>19.0665055</v>
      </c>
      <c r="C1418" s="54">
        <v>8416.300348922898</v>
      </c>
      <c r="D1418" s="55">
        <v>162.0</v>
      </c>
      <c r="E1418" s="56">
        <v>-0.1</v>
      </c>
      <c r="F1418" s="55">
        <v>0.85</v>
      </c>
      <c r="G1418" s="55">
        <v>2.48</v>
      </c>
      <c r="H1418" s="55">
        <v>28.0</v>
      </c>
      <c r="I1418" s="57"/>
      <c r="J1418" s="55">
        <f>('Data Exhibit-2'!$D1418+'Data Exhibit-2'!$D1418*'Data Exhibit-2'!$E1418)*'Data Exhibit-2'!$G1418</f>
        <v>361.584</v>
      </c>
      <c r="K1418" s="55">
        <f>MAX(0,('Data Exhibit-2'!$B1418*J1418-'Data Exhibit-2'!$C1418)/'Data Exhibit-2'!$B1418)</f>
        <v>0</v>
      </c>
      <c r="L1418" s="55">
        <f>MAX(0,'Data Exhibit-2'!$C1418-'Data Exhibit-2'!$B1418*'Data Exhibit-2'!$J1418)</f>
        <v>1522.157024</v>
      </c>
      <c r="M1418" s="54">
        <f>'Data Exhibit-2'!$L1418/'Data Exhibit-2'!$B1418</f>
        <v>79.83408518</v>
      </c>
      <c r="N1418" s="55">
        <f>IF(AND(('Data Exhibit-2'!$M1418&gt;0),('Data Exhibit-2'!$H1418&lt;30)),1,0)</f>
        <v>1</v>
      </c>
      <c r="O1418" s="55">
        <f>'Data Exhibit-2'!$N1418*'Data Exhibit-2'!$L1418</f>
        <v>1522.157024</v>
      </c>
    </row>
    <row r="1419" ht="12.0" customHeight="1">
      <c r="A1419" s="53">
        <v>39398.79288507713</v>
      </c>
      <c r="B1419" s="54">
        <v>19.0665055</v>
      </c>
      <c r="C1419" s="54">
        <v>6465.808705983125</v>
      </c>
      <c r="D1419" s="55">
        <v>162.0</v>
      </c>
      <c r="E1419" s="56">
        <v>0.8</v>
      </c>
      <c r="F1419" s="55">
        <v>0.85</v>
      </c>
      <c r="G1419" s="55">
        <v>1.89</v>
      </c>
      <c r="H1419" s="55">
        <v>28.0</v>
      </c>
      <c r="I1419" s="57"/>
      <c r="J1419" s="55">
        <f>('Data Exhibit-2'!$D1419+'Data Exhibit-2'!$D1419*'Data Exhibit-2'!$E1419)*'Data Exhibit-2'!$G1419</f>
        <v>551.124</v>
      </c>
      <c r="K1419" s="55">
        <f>MAX(0,('Data Exhibit-2'!$B1419*J1419-'Data Exhibit-2'!$C1419)/'Data Exhibit-2'!$B1419)</f>
        <v>212.0052923</v>
      </c>
      <c r="L1419" s="55">
        <f>MAX(0,'Data Exhibit-2'!$C1419-'Data Exhibit-2'!$B1419*'Data Exhibit-2'!$J1419)</f>
        <v>0</v>
      </c>
      <c r="M1419" s="54">
        <f>'Data Exhibit-2'!$L1419/'Data Exhibit-2'!$B1419</f>
        <v>0</v>
      </c>
      <c r="N1419" s="55">
        <f>IF(AND(('Data Exhibit-2'!$M1419&gt;0),('Data Exhibit-2'!$H1419&lt;30)),1,0)</f>
        <v>0</v>
      </c>
      <c r="O1419" s="55">
        <f>'Data Exhibit-2'!$N1419*'Data Exhibit-2'!$L1419</f>
        <v>0</v>
      </c>
    </row>
    <row r="1420" ht="12.0" customHeight="1">
      <c r="A1420" s="53">
        <v>4511.179675128107</v>
      </c>
      <c r="B1420" s="54">
        <v>23.8832782</v>
      </c>
      <c r="C1420" s="54">
        <v>85.0417800027378</v>
      </c>
      <c r="D1420" s="55">
        <v>58.0</v>
      </c>
      <c r="E1420" s="56">
        <v>0.8</v>
      </c>
      <c r="F1420" s="55">
        <v>1.0</v>
      </c>
      <c r="G1420" s="55">
        <v>0.49</v>
      </c>
      <c r="H1420" s="55">
        <v>3.0</v>
      </c>
      <c r="I1420" s="57"/>
      <c r="J1420" s="55">
        <f>('Data Exhibit-2'!$D1420+'Data Exhibit-2'!$D1420*'Data Exhibit-2'!$E1420)*'Data Exhibit-2'!$G1420</f>
        <v>51.156</v>
      </c>
      <c r="K1420" s="55">
        <f>MAX(0,('Data Exhibit-2'!$B1420*J1420-'Data Exhibit-2'!$C1420)/'Data Exhibit-2'!$B1420)</f>
        <v>47.59527524</v>
      </c>
      <c r="L1420" s="55">
        <f>MAX(0,'Data Exhibit-2'!$C1420-'Data Exhibit-2'!$B1420*'Data Exhibit-2'!$J1420)</f>
        <v>0</v>
      </c>
      <c r="M1420" s="54">
        <f>'Data Exhibit-2'!$L1420/'Data Exhibit-2'!$B1420</f>
        <v>0</v>
      </c>
      <c r="N1420" s="55">
        <f>IF(AND(('Data Exhibit-2'!$M1420&gt;0),('Data Exhibit-2'!$H1420&lt;30)),1,0)</f>
        <v>0</v>
      </c>
      <c r="O1420" s="55">
        <f>'Data Exhibit-2'!$N1420*'Data Exhibit-2'!$L1420</f>
        <v>0</v>
      </c>
    </row>
    <row r="1421" ht="12.0" customHeight="1">
      <c r="A1421" s="53">
        <v>93725.67222029803</v>
      </c>
      <c r="B1421" s="54">
        <v>7.152195</v>
      </c>
      <c r="C1421" s="54">
        <v>1339.1040775679232</v>
      </c>
      <c r="D1421" s="55">
        <v>98.0</v>
      </c>
      <c r="E1421" s="56">
        <v>-0.1</v>
      </c>
      <c r="F1421" s="55">
        <v>1.0</v>
      </c>
      <c r="G1421" s="55">
        <v>0.77</v>
      </c>
      <c r="H1421" s="55">
        <v>46.0</v>
      </c>
      <c r="I1421" s="57"/>
      <c r="J1421" s="55">
        <f>('Data Exhibit-2'!$D1421+'Data Exhibit-2'!$D1421*'Data Exhibit-2'!$E1421)*'Data Exhibit-2'!$G1421</f>
        <v>67.914</v>
      </c>
      <c r="K1421" s="55">
        <f>MAX(0,('Data Exhibit-2'!$B1421*J1421-'Data Exhibit-2'!$C1421)/'Data Exhibit-2'!$B1421)</f>
        <v>0</v>
      </c>
      <c r="L1421" s="55">
        <f>MAX(0,'Data Exhibit-2'!$C1421-'Data Exhibit-2'!$B1421*'Data Exhibit-2'!$J1421)</f>
        <v>853.3699063</v>
      </c>
      <c r="M1421" s="54">
        <f>'Data Exhibit-2'!$L1421/'Data Exhibit-2'!$B1421</f>
        <v>119.3158053</v>
      </c>
      <c r="N1421" s="55">
        <f>IF(AND(('Data Exhibit-2'!$M1421&gt;0),('Data Exhibit-2'!$H1421&lt;30)),1,0)</f>
        <v>0</v>
      </c>
      <c r="O1421" s="55">
        <f>'Data Exhibit-2'!$N1421*'Data Exhibit-2'!$L1421</f>
        <v>0</v>
      </c>
    </row>
    <row r="1422" ht="12.0" customHeight="1">
      <c r="A1422" s="53">
        <v>39231.86401021008</v>
      </c>
      <c r="B1422" s="54">
        <v>68.580825</v>
      </c>
      <c r="C1422" s="54">
        <v>4332.845182496478</v>
      </c>
      <c r="D1422" s="55">
        <v>74.0</v>
      </c>
      <c r="E1422" s="56">
        <v>0.6</v>
      </c>
      <c r="F1422" s="55">
        <v>0.82</v>
      </c>
      <c r="G1422" s="55">
        <v>0.68</v>
      </c>
      <c r="H1422" s="55">
        <v>31.0</v>
      </c>
      <c r="I1422" s="57"/>
      <c r="J1422" s="55">
        <f>('Data Exhibit-2'!$D1422+'Data Exhibit-2'!$D1422*'Data Exhibit-2'!$E1422)*'Data Exhibit-2'!$G1422</f>
        <v>80.512</v>
      </c>
      <c r="K1422" s="55">
        <f>MAX(0,('Data Exhibit-2'!$B1422*J1422-'Data Exhibit-2'!$C1422)/'Data Exhibit-2'!$B1422)</f>
        <v>17.33333187</v>
      </c>
      <c r="L1422" s="55">
        <f>MAX(0,'Data Exhibit-2'!$C1422-'Data Exhibit-2'!$B1422*'Data Exhibit-2'!$J1422)</f>
        <v>0</v>
      </c>
      <c r="M1422" s="54">
        <f>'Data Exhibit-2'!$L1422/'Data Exhibit-2'!$B1422</f>
        <v>0</v>
      </c>
      <c r="N1422" s="55">
        <f>IF(AND(('Data Exhibit-2'!$M1422&gt;0),('Data Exhibit-2'!$H1422&lt;30)),1,0)</f>
        <v>0</v>
      </c>
      <c r="O1422" s="55">
        <f>'Data Exhibit-2'!$N1422*'Data Exhibit-2'!$L1422</f>
        <v>0</v>
      </c>
    </row>
    <row r="1423" ht="12.0" customHeight="1">
      <c r="A1423" s="53">
        <v>36471.185274968324</v>
      </c>
      <c r="B1423" s="54">
        <v>9.8600425</v>
      </c>
      <c r="C1423" s="54">
        <v>403.38216766303503</v>
      </c>
      <c r="D1423" s="55">
        <v>58.0</v>
      </c>
      <c r="E1423" s="56">
        <v>0.2</v>
      </c>
      <c r="F1423" s="55">
        <v>1.0</v>
      </c>
      <c r="G1423" s="55">
        <v>0.73</v>
      </c>
      <c r="H1423" s="55">
        <v>22.0</v>
      </c>
      <c r="I1423" s="57"/>
      <c r="J1423" s="55">
        <f>('Data Exhibit-2'!$D1423+'Data Exhibit-2'!$D1423*'Data Exhibit-2'!$E1423)*'Data Exhibit-2'!$G1423</f>
        <v>50.808</v>
      </c>
      <c r="K1423" s="55">
        <f>MAX(0,('Data Exhibit-2'!$B1423*J1423-'Data Exhibit-2'!$C1423)/'Data Exhibit-2'!$B1423)</f>
        <v>9.897205988</v>
      </c>
      <c r="L1423" s="55">
        <f>MAX(0,'Data Exhibit-2'!$C1423-'Data Exhibit-2'!$B1423*'Data Exhibit-2'!$J1423)</f>
        <v>0</v>
      </c>
      <c r="M1423" s="54">
        <f>'Data Exhibit-2'!$L1423/'Data Exhibit-2'!$B1423</f>
        <v>0</v>
      </c>
      <c r="N1423" s="55">
        <f>IF(AND(('Data Exhibit-2'!$M1423&gt;0),('Data Exhibit-2'!$H1423&lt;30)),1,0)</f>
        <v>0</v>
      </c>
      <c r="O1423" s="55">
        <f>'Data Exhibit-2'!$N1423*'Data Exhibit-2'!$L1423</f>
        <v>0</v>
      </c>
    </row>
    <row r="1424" ht="12.0" customHeight="1">
      <c r="A1424" s="53">
        <v>72009.44843693334</v>
      </c>
      <c r="B1424" s="54">
        <v>10.8881931</v>
      </c>
      <c r="C1424" s="54">
        <v>47.85365952594261</v>
      </c>
      <c r="D1424" s="55">
        <v>74.0</v>
      </c>
      <c r="E1424" s="56">
        <v>1.5</v>
      </c>
      <c r="F1424" s="55">
        <v>1.0</v>
      </c>
      <c r="G1424" s="55">
        <v>0.42</v>
      </c>
      <c r="H1424" s="55">
        <v>3.0</v>
      </c>
      <c r="I1424" s="57"/>
      <c r="J1424" s="55">
        <f>('Data Exhibit-2'!$D1424+'Data Exhibit-2'!$D1424*'Data Exhibit-2'!$E1424)*'Data Exhibit-2'!$G1424</f>
        <v>77.7</v>
      </c>
      <c r="K1424" s="55">
        <f>MAX(0,('Data Exhibit-2'!$B1424*J1424-'Data Exhibit-2'!$C1424)/'Data Exhibit-2'!$B1424)</f>
        <v>73.30499533</v>
      </c>
      <c r="L1424" s="55">
        <f>MAX(0,'Data Exhibit-2'!$C1424-'Data Exhibit-2'!$B1424*'Data Exhibit-2'!$J1424)</f>
        <v>0</v>
      </c>
      <c r="M1424" s="54">
        <f>'Data Exhibit-2'!$L1424/'Data Exhibit-2'!$B1424</f>
        <v>0</v>
      </c>
      <c r="N1424" s="55">
        <f>IF(AND(('Data Exhibit-2'!$M1424&gt;0),('Data Exhibit-2'!$H1424&lt;30)),1,0)</f>
        <v>0</v>
      </c>
      <c r="O1424" s="55">
        <f>'Data Exhibit-2'!$N1424*'Data Exhibit-2'!$L1424</f>
        <v>0</v>
      </c>
    </row>
    <row r="1425" ht="12.0" customHeight="1">
      <c r="A1425" s="53">
        <v>9888.345392658237</v>
      </c>
      <c r="B1425" s="54">
        <v>8.635143000000001</v>
      </c>
      <c r="C1425" s="54">
        <v>170.01928224105004</v>
      </c>
      <c r="D1425" s="55">
        <v>90.0</v>
      </c>
      <c r="E1425" s="56">
        <v>0.4</v>
      </c>
      <c r="F1425" s="55">
        <v>1.0</v>
      </c>
      <c r="G1425" s="55">
        <v>1.02</v>
      </c>
      <c r="H1425" s="55">
        <v>5.0</v>
      </c>
      <c r="I1425" s="57"/>
      <c r="J1425" s="55">
        <f>('Data Exhibit-2'!$D1425+'Data Exhibit-2'!$D1425*'Data Exhibit-2'!$E1425)*'Data Exhibit-2'!$G1425</f>
        <v>128.52</v>
      </c>
      <c r="K1425" s="55">
        <f>MAX(0,('Data Exhibit-2'!$B1425*J1425-'Data Exhibit-2'!$C1425)/'Data Exhibit-2'!$B1425)</f>
        <v>108.830774</v>
      </c>
      <c r="L1425" s="55">
        <f>MAX(0,'Data Exhibit-2'!$C1425-'Data Exhibit-2'!$B1425*'Data Exhibit-2'!$J1425)</f>
        <v>0</v>
      </c>
      <c r="M1425" s="54">
        <f>'Data Exhibit-2'!$L1425/'Data Exhibit-2'!$B1425</f>
        <v>0</v>
      </c>
      <c r="N1425" s="55">
        <f>IF(AND(('Data Exhibit-2'!$M1425&gt;0),('Data Exhibit-2'!$H1425&lt;30)),1,0)</f>
        <v>0</v>
      </c>
      <c r="O1425" s="55">
        <f>'Data Exhibit-2'!$N1425*'Data Exhibit-2'!$L1425</f>
        <v>0</v>
      </c>
    </row>
    <row r="1426" ht="12.0" customHeight="1">
      <c r="A1426" s="53">
        <v>15592.298300798702</v>
      </c>
      <c r="B1426" s="54">
        <v>19.0665055</v>
      </c>
      <c r="C1426" s="54">
        <v>9207.460879917704</v>
      </c>
      <c r="D1426" s="55">
        <v>186.0</v>
      </c>
      <c r="E1426" s="56">
        <v>0.5</v>
      </c>
      <c r="F1426" s="55">
        <v>0.85</v>
      </c>
      <c r="G1426" s="55">
        <v>2.36</v>
      </c>
      <c r="H1426" s="55">
        <v>28.0</v>
      </c>
      <c r="I1426" s="57"/>
      <c r="J1426" s="55">
        <f>('Data Exhibit-2'!$D1426+'Data Exhibit-2'!$D1426*'Data Exhibit-2'!$E1426)*'Data Exhibit-2'!$G1426</f>
        <v>658.44</v>
      </c>
      <c r="K1426" s="55">
        <f>MAX(0,('Data Exhibit-2'!$B1426*J1426-'Data Exhibit-2'!$C1426)/'Data Exhibit-2'!$B1426)</f>
        <v>175.5271306</v>
      </c>
      <c r="L1426" s="55">
        <f>MAX(0,'Data Exhibit-2'!$C1426-'Data Exhibit-2'!$B1426*'Data Exhibit-2'!$J1426)</f>
        <v>0</v>
      </c>
      <c r="M1426" s="54">
        <f>'Data Exhibit-2'!$L1426/'Data Exhibit-2'!$B1426</f>
        <v>0</v>
      </c>
      <c r="N1426" s="55">
        <f>IF(AND(('Data Exhibit-2'!$M1426&gt;0),('Data Exhibit-2'!$H1426&lt;30)),1,0)</f>
        <v>0</v>
      </c>
      <c r="O1426" s="55">
        <f>'Data Exhibit-2'!$N1426*'Data Exhibit-2'!$L1426</f>
        <v>0</v>
      </c>
    </row>
    <row r="1427" ht="12.0" customHeight="1">
      <c r="A1427" s="53">
        <v>52881.436447142725</v>
      </c>
      <c r="B1427" s="54">
        <v>8.326496800000001</v>
      </c>
      <c r="C1427" s="54">
        <v>2747.890084990328</v>
      </c>
      <c r="D1427" s="55">
        <v>162.0</v>
      </c>
      <c r="E1427" s="56">
        <v>0.6</v>
      </c>
      <c r="F1427" s="55">
        <v>1.0</v>
      </c>
      <c r="G1427" s="55">
        <v>1.11</v>
      </c>
      <c r="H1427" s="55">
        <v>43.0</v>
      </c>
      <c r="I1427" s="57"/>
      <c r="J1427" s="55">
        <f>('Data Exhibit-2'!$D1427+'Data Exhibit-2'!$D1427*'Data Exhibit-2'!$E1427)*'Data Exhibit-2'!$G1427</f>
        <v>287.712</v>
      </c>
      <c r="K1427" s="55">
        <f>MAX(0,('Data Exhibit-2'!$B1427*J1427-'Data Exhibit-2'!$C1427)/'Data Exhibit-2'!$B1427)</f>
        <v>0</v>
      </c>
      <c r="L1427" s="55">
        <f>MAX(0,'Data Exhibit-2'!$C1427-'Data Exhibit-2'!$B1427*'Data Exhibit-2'!$J1427)</f>
        <v>352.2570377</v>
      </c>
      <c r="M1427" s="54">
        <f>'Data Exhibit-2'!$L1427/'Data Exhibit-2'!$B1427</f>
        <v>42.30555132</v>
      </c>
      <c r="N1427" s="55">
        <f>IF(AND(('Data Exhibit-2'!$M1427&gt;0),('Data Exhibit-2'!$H1427&lt;30)),1,0)</f>
        <v>0</v>
      </c>
      <c r="O1427" s="55">
        <f>'Data Exhibit-2'!$N1427*'Data Exhibit-2'!$L1427</f>
        <v>0</v>
      </c>
    </row>
    <row r="1428" ht="12.0" customHeight="1">
      <c r="A1428" s="53">
        <v>29759.844063707562</v>
      </c>
      <c r="B1428" s="54">
        <v>18.931281600000002</v>
      </c>
      <c r="C1428" s="54">
        <v>1063.9039741972356</v>
      </c>
      <c r="D1428" s="55">
        <v>146.0</v>
      </c>
      <c r="E1428" s="56">
        <v>0.2</v>
      </c>
      <c r="F1428" s="55">
        <v>0.95</v>
      </c>
      <c r="G1428" s="55">
        <v>0.5</v>
      </c>
      <c r="H1428" s="55">
        <v>22.0</v>
      </c>
      <c r="I1428" s="57"/>
      <c r="J1428" s="55">
        <f>('Data Exhibit-2'!$D1428+'Data Exhibit-2'!$D1428*'Data Exhibit-2'!$E1428)*'Data Exhibit-2'!$G1428</f>
        <v>87.6</v>
      </c>
      <c r="K1428" s="55">
        <f>MAX(0,('Data Exhibit-2'!$B1428*J1428-'Data Exhibit-2'!$C1428)/'Data Exhibit-2'!$B1428)</f>
        <v>31.4017987</v>
      </c>
      <c r="L1428" s="55">
        <f>MAX(0,'Data Exhibit-2'!$C1428-'Data Exhibit-2'!$B1428*'Data Exhibit-2'!$J1428)</f>
        <v>0</v>
      </c>
      <c r="M1428" s="54">
        <f>'Data Exhibit-2'!$L1428/'Data Exhibit-2'!$B1428</f>
        <v>0</v>
      </c>
      <c r="N1428" s="55">
        <f>IF(AND(('Data Exhibit-2'!$M1428&gt;0),('Data Exhibit-2'!$H1428&lt;30)),1,0)</f>
        <v>0</v>
      </c>
      <c r="O1428" s="55">
        <f>'Data Exhibit-2'!$N1428*'Data Exhibit-2'!$L1428</f>
        <v>0</v>
      </c>
    </row>
    <row r="1429" ht="12.0" customHeight="1">
      <c r="A1429" s="53">
        <v>17735.99899004851</v>
      </c>
      <c r="B1429" s="54">
        <v>33.2086259</v>
      </c>
      <c r="C1429" s="54">
        <v>1585.583809599334</v>
      </c>
      <c r="D1429" s="55">
        <v>74.0</v>
      </c>
      <c r="E1429" s="56">
        <v>0.5</v>
      </c>
      <c r="F1429" s="55">
        <v>0.85</v>
      </c>
      <c r="G1429" s="55">
        <v>0.85</v>
      </c>
      <c r="H1429" s="55">
        <v>23.0</v>
      </c>
      <c r="I1429" s="57"/>
      <c r="J1429" s="55">
        <f>('Data Exhibit-2'!$D1429+'Data Exhibit-2'!$D1429*'Data Exhibit-2'!$E1429)*'Data Exhibit-2'!$G1429</f>
        <v>94.35</v>
      </c>
      <c r="K1429" s="55">
        <f>MAX(0,('Data Exhibit-2'!$B1429*J1429-'Data Exhibit-2'!$C1429)/'Data Exhibit-2'!$B1429)</f>
        <v>46.60385674</v>
      </c>
      <c r="L1429" s="55">
        <f>MAX(0,'Data Exhibit-2'!$C1429-'Data Exhibit-2'!$B1429*'Data Exhibit-2'!$J1429)</f>
        <v>0</v>
      </c>
      <c r="M1429" s="54">
        <f>'Data Exhibit-2'!$L1429/'Data Exhibit-2'!$B1429</f>
        <v>0</v>
      </c>
      <c r="N1429" s="55">
        <f>IF(AND(('Data Exhibit-2'!$M1429&gt;0),('Data Exhibit-2'!$H1429&lt;30)),1,0)</f>
        <v>0</v>
      </c>
      <c r="O1429" s="55">
        <f>'Data Exhibit-2'!$N1429*'Data Exhibit-2'!$L1429</f>
        <v>0</v>
      </c>
    </row>
    <row r="1430" ht="12.0" customHeight="1">
      <c r="A1430" s="53">
        <v>86716.77420337827</v>
      </c>
      <c r="B1430" s="54">
        <v>13.0377938</v>
      </c>
      <c r="C1430" s="54">
        <v>1041.7347354855212</v>
      </c>
      <c r="D1430" s="55">
        <v>98.0</v>
      </c>
      <c r="E1430" s="56">
        <v>0.4</v>
      </c>
      <c r="F1430" s="55">
        <v>1.0</v>
      </c>
      <c r="G1430" s="55">
        <v>1.05</v>
      </c>
      <c r="H1430" s="55">
        <v>23.0</v>
      </c>
      <c r="I1430" s="57"/>
      <c r="J1430" s="55">
        <f>('Data Exhibit-2'!$D1430+'Data Exhibit-2'!$D1430*'Data Exhibit-2'!$E1430)*'Data Exhibit-2'!$G1430</f>
        <v>144.06</v>
      </c>
      <c r="K1430" s="55">
        <f>MAX(0,('Data Exhibit-2'!$B1430*J1430-'Data Exhibit-2'!$C1430)/'Data Exhibit-2'!$B1430)</f>
        <v>64.15884867</v>
      </c>
      <c r="L1430" s="55">
        <f>MAX(0,'Data Exhibit-2'!$C1430-'Data Exhibit-2'!$B1430*'Data Exhibit-2'!$J1430)</f>
        <v>0</v>
      </c>
      <c r="M1430" s="54">
        <f>'Data Exhibit-2'!$L1430/'Data Exhibit-2'!$B1430</f>
        <v>0</v>
      </c>
      <c r="N1430" s="55">
        <f>IF(AND(('Data Exhibit-2'!$M1430&gt;0),('Data Exhibit-2'!$H1430&lt;30)),1,0)</f>
        <v>0</v>
      </c>
      <c r="O1430" s="55">
        <f>'Data Exhibit-2'!$N1430*'Data Exhibit-2'!$L1430</f>
        <v>0</v>
      </c>
    </row>
    <row r="1431" ht="12.0" customHeight="1">
      <c r="A1431" s="53">
        <v>56592.45296194734</v>
      </c>
      <c r="B1431" s="54">
        <v>11.3477377</v>
      </c>
      <c r="C1431" s="54">
        <v>1216.4909785428865</v>
      </c>
      <c r="D1431" s="55">
        <v>220.0</v>
      </c>
      <c r="E1431" s="56">
        <v>1.2</v>
      </c>
      <c r="F1431" s="55">
        <v>0.85</v>
      </c>
      <c r="G1431" s="55">
        <v>0.25</v>
      </c>
      <c r="H1431" s="55">
        <v>28.0</v>
      </c>
      <c r="I1431" s="57"/>
      <c r="J1431" s="55">
        <f>('Data Exhibit-2'!$D1431+'Data Exhibit-2'!$D1431*'Data Exhibit-2'!$E1431)*'Data Exhibit-2'!$G1431</f>
        <v>121</v>
      </c>
      <c r="K1431" s="55">
        <f>MAX(0,('Data Exhibit-2'!$B1431*J1431-'Data Exhibit-2'!$C1431)/'Data Exhibit-2'!$B1431)</f>
        <v>13.79881059</v>
      </c>
      <c r="L1431" s="55">
        <f>MAX(0,'Data Exhibit-2'!$C1431-'Data Exhibit-2'!$B1431*'Data Exhibit-2'!$J1431)</f>
        <v>0</v>
      </c>
      <c r="M1431" s="54">
        <f>'Data Exhibit-2'!$L1431/'Data Exhibit-2'!$B1431</f>
        <v>0</v>
      </c>
      <c r="N1431" s="55">
        <f>IF(AND(('Data Exhibit-2'!$M1431&gt;0),('Data Exhibit-2'!$H1431&lt;30)),1,0)</f>
        <v>0</v>
      </c>
      <c r="O1431" s="55">
        <f>'Data Exhibit-2'!$N1431*'Data Exhibit-2'!$L1431</f>
        <v>0</v>
      </c>
    </row>
    <row r="1432" ht="12.0" customHeight="1">
      <c r="A1432" s="53">
        <v>40235.04519422066</v>
      </c>
      <c r="B1432" s="54">
        <v>44.9181191</v>
      </c>
      <c r="C1432" s="54">
        <v>3935.7880870940717</v>
      </c>
      <c r="D1432" s="55">
        <v>220.0</v>
      </c>
      <c r="E1432" s="56">
        <v>0.8</v>
      </c>
      <c r="F1432" s="55">
        <v>0.85</v>
      </c>
      <c r="G1432" s="55">
        <v>0.25</v>
      </c>
      <c r="H1432" s="55">
        <v>33.0</v>
      </c>
      <c r="I1432" s="57"/>
      <c r="J1432" s="55">
        <f>('Data Exhibit-2'!$D1432+'Data Exhibit-2'!$D1432*'Data Exhibit-2'!$E1432)*'Data Exhibit-2'!$G1432</f>
        <v>99</v>
      </c>
      <c r="K1432" s="55">
        <f>MAX(0,('Data Exhibit-2'!$B1432*J1432-'Data Exhibit-2'!$C1432)/'Data Exhibit-2'!$B1432)</f>
        <v>11.37860877</v>
      </c>
      <c r="L1432" s="55">
        <f>MAX(0,'Data Exhibit-2'!$C1432-'Data Exhibit-2'!$B1432*'Data Exhibit-2'!$J1432)</f>
        <v>0</v>
      </c>
      <c r="M1432" s="54">
        <f>'Data Exhibit-2'!$L1432/'Data Exhibit-2'!$B1432</f>
        <v>0</v>
      </c>
      <c r="N1432" s="55">
        <f>IF(AND(('Data Exhibit-2'!$M1432&gt;0),('Data Exhibit-2'!$H1432&lt;30)),1,0)</f>
        <v>0</v>
      </c>
      <c r="O1432" s="55">
        <f>'Data Exhibit-2'!$N1432*'Data Exhibit-2'!$L1432</f>
        <v>0</v>
      </c>
    </row>
    <row r="1433" ht="12.0" customHeight="1">
      <c r="A1433" s="53">
        <v>8379.849282801288</v>
      </c>
      <c r="B1433" s="54">
        <v>26.9896973</v>
      </c>
      <c r="C1433" s="54">
        <v>1415.7751762123346</v>
      </c>
      <c r="D1433" s="55">
        <v>170.0</v>
      </c>
      <c r="E1433" s="56">
        <v>0.2</v>
      </c>
      <c r="F1433" s="55">
        <v>0.75</v>
      </c>
      <c r="G1433" s="55">
        <v>1.3</v>
      </c>
      <c r="H1433" s="55">
        <v>5.0</v>
      </c>
      <c r="I1433" s="57"/>
      <c r="J1433" s="55">
        <f>('Data Exhibit-2'!$D1433+'Data Exhibit-2'!$D1433*'Data Exhibit-2'!$E1433)*'Data Exhibit-2'!$G1433</f>
        <v>265.2</v>
      </c>
      <c r="K1433" s="55">
        <f>MAX(0,('Data Exhibit-2'!$B1433*J1433-'Data Exhibit-2'!$C1433)/'Data Exhibit-2'!$B1433)</f>
        <v>212.7438661</v>
      </c>
      <c r="L1433" s="55">
        <f>MAX(0,'Data Exhibit-2'!$C1433-'Data Exhibit-2'!$B1433*'Data Exhibit-2'!$J1433)</f>
        <v>0</v>
      </c>
      <c r="M1433" s="54">
        <f>'Data Exhibit-2'!$L1433/'Data Exhibit-2'!$B1433</f>
        <v>0</v>
      </c>
      <c r="N1433" s="55">
        <f>IF(AND(('Data Exhibit-2'!$M1433&gt;0),('Data Exhibit-2'!$H1433&lt;30)),1,0)</f>
        <v>0</v>
      </c>
      <c r="O1433" s="55">
        <f>'Data Exhibit-2'!$N1433*'Data Exhibit-2'!$L1433</f>
        <v>0</v>
      </c>
    </row>
    <row r="1434" ht="12.0" customHeight="1">
      <c r="A1434" s="53">
        <v>49745.1550946613</v>
      </c>
      <c r="B1434" s="54">
        <v>28.3293116</v>
      </c>
      <c r="C1434" s="54">
        <v>12137.412362330624</v>
      </c>
      <c r="D1434" s="55">
        <v>162.0</v>
      </c>
      <c r="E1434" s="56">
        <v>-0.6</v>
      </c>
      <c r="F1434" s="55">
        <v>0.85</v>
      </c>
      <c r="G1434" s="55">
        <v>2.96</v>
      </c>
      <c r="H1434" s="55">
        <v>23.0</v>
      </c>
      <c r="I1434" s="57"/>
      <c r="J1434" s="55">
        <f>('Data Exhibit-2'!$D1434+'Data Exhibit-2'!$D1434*'Data Exhibit-2'!$E1434)*'Data Exhibit-2'!$G1434</f>
        <v>191.808</v>
      </c>
      <c r="K1434" s="55">
        <f>MAX(0,('Data Exhibit-2'!$B1434*J1434-'Data Exhibit-2'!$C1434)/'Data Exhibit-2'!$B1434)</f>
        <v>0</v>
      </c>
      <c r="L1434" s="55">
        <f>MAX(0,'Data Exhibit-2'!$C1434-'Data Exhibit-2'!$B1434*'Data Exhibit-2'!$J1434)</f>
        <v>6703.623763</v>
      </c>
      <c r="M1434" s="54">
        <f>'Data Exhibit-2'!$L1434/'Data Exhibit-2'!$B1434</f>
        <v>236.6320741</v>
      </c>
      <c r="N1434" s="55">
        <f>IF(AND(('Data Exhibit-2'!$M1434&gt;0),('Data Exhibit-2'!$H1434&lt;30)),1,0)</f>
        <v>1</v>
      </c>
      <c r="O1434" s="55">
        <f>'Data Exhibit-2'!$N1434*'Data Exhibit-2'!$L1434</f>
        <v>6703.623763</v>
      </c>
    </row>
    <row r="1435" ht="12.0" customHeight="1">
      <c r="A1435" s="53">
        <v>81186.83623203459</v>
      </c>
      <c r="B1435" s="54">
        <v>9.6121324</v>
      </c>
      <c r="C1435" s="54">
        <v>2546.947116946553</v>
      </c>
      <c r="D1435" s="55">
        <v>162.0</v>
      </c>
      <c r="E1435" s="56">
        <v>0.2</v>
      </c>
      <c r="F1435" s="55">
        <v>0.85</v>
      </c>
      <c r="G1435" s="55">
        <v>1.74</v>
      </c>
      <c r="H1435" s="55">
        <v>23.0</v>
      </c>
      <c r="I1435" s="57"/>
      <c r="J1435" s="55">
        <f>('Data Exhibit-2'!$D1435+'Data Exhibit-2'!$D1435*'Data Exhibit-2'!$E1435)*'Data Exhibit-2'!$G1435</f>
        <v>338.256</v>
      </c>
      <c r="K1435" s="55">
        <f>MAX(0,('Data Exhibit-2'!$B1435*J1435-'Data Exhibit-2'!$C1435)/'Data Exhibit-2'!$B1435)</f>
        <v>73.28387821</v>
      </c>
      <c r="L1435" s="55">
        <f>MAX(0,'Data Exhibit-2'!$C1435-'Data Exhibit-2'!$B1435*'Data Exhibit-2'!$J1435)</f>
        <v>0</v>
      </c>
      <c r="M1435" s="54">
        <f>'Data Exhibit-2'!$L1435/'Data Exhibit-2'!$B1435</f>
        <v>0</v>
      </c>
      <c r="N1435" s="55">
        <f>IF(AND(('Data Exhibit-2'!$M1435&gt;0),('Data Exhibit-2'!$H1435&lt;30)),1,0)</f>
        <v>0</v>
      </c>
      <c r="O1435" s="55">
        <f>'Data Exhibit-2'!$N1435*'Data Exhibit-2'!$L1435</f>
        <v>0</v>
      </c>
    </row>
    <row r="1436" ht="12.0" customHeight="1">
      <c r="A1436" s="53">
        <v>94965.05463962119</v>
      </c>
      <c r="B1436" s="54">
        <v>10.9049808</v>
      </c>
      <c r="C1436" s="54">
        <v>809.6130068009984</v>
      </c>
      <c r="D1436" s="55">
        <v>106.0</v>
      </c>
      <c r="E1436" s="56">
        <v>-0.4</v>
      </c>
      <c r="F1436" s="55">
        <v>1.0</v>
      </c>
      <c r="G1436" s="55">
        <v>0.64</v>
      </c>
      <c r="H1436" s="55">
        <v>21.0</v>
      </c>
      <c r="I1436" s="57"/>
      <c r="J1436" s="55">
        <f>('Data Exhibit-2'!$D1436+'Data Exhibit-2'!$D1436*'Data Exhibit-2'!$E1436)*'Data Exhibit-2'!$G1436</f>
        <v>40.704</v>
      </c>
      <c r="K1436" s="55">
        <f>MAX(0,('Data Exhibit-2'!$B1436*J1436-'Data Exhibit-2'!$C1436)/'Data Exhibit-2'!$B1436)</f>
        <v>0</v>
      </c>
      <c r="L1436" s="55">
        <f>MAX(0,'Data Exhibit-2'!$C1436-'Data Exhibit-2'!$B1436*'Data Exhibit-2'!$J1436)</f>
        <v>365.7366683</v>
      </c>
      <c r="M1436" s="54">
        <f>'Data Exhibit-2'!$L1436/'Data Exhibit-2'!$B1436</f>
        <v>33.53849723</v>
      </c>
      <c r="N1436" s="55">
        <f>IF(AND(('Data Exhibit-2'!$M1436&gt;0),('Data Exhibit-2'!$H1436&lt;30)),1,0)</f>
        <v>1</v>
      </c>
      <c r="O1436" s="55">
        <f>'Data Exhibit-2'!$N1436*'Data Exhibit-2'!$L1436</f>
        <v>365.7366683</v>
      </c>
    </row>
    <row r="1437" ht="12.0" customHeight="1">
      <c r="A1437" s="53">
        <v>18878.157353740553</v>
      </c>
      <c r="B1437" s="54">
        <v>14.502714400000002</v>
      </c>
      <c r="C1437" s="54">
        <v>1303.1313165782235</v>
      </c>
      <c r="D1437" s="55">
        <v>130.0</v>
      </c>
      <c r="E1437" s="56">
        <v>1.5</v>
      </c>
      <c r="F1437" s="55">
        <v>0.75</v>
      </c>
      <c r="G1437" s="55">
        <v>0.85</v>
      </c>
      <c r="H1437" s="55">
        <v>23.0</v>
      </c>
      <c r="I1437" s="57"/>
      <c r="J1437" s="55">
        <f>('Data Exhibit-2'!$D1437+'Data Exhibit-2'!$D1437*'Data Exhibit-2'!$E1437)*'Data Exhibit-2'!$G1437</f>
        <v>276.25</v>
      </c>
      <c r="K1437" s="55">
        <f>MAX(0,('Data Exhibit-2'!$B1437*J1437-'Data Exhibit-2'!$C1437)/'Data Exhibit-2'!$B1437)</f>
        <v>186.3956954</v>
      </c>
      <c r="L1437" s="55">
        <f>MAX(0,'Data Exhibit-2'!$C1437-'Data Exhibit-2'!$B1437*'Data Exhibit-2'!$J1437)</f>
        <v>0</v>
      </c>
      <c r="M1437" s="54">
        <f>'Data Exhibit-2'!$L1437/'Data Exhibit-2'!$B1437</f>
        <v>0</v>
      </c>
      <c r="N1437" s="55">
        <f>IF(AND(('Data Exhibit-2'!$M1437&gt;0),('Data Exhibit-2'!$H1437&lt;30)),1,0)</f>
        <v>0</v>
      </c>
      <c r="O1437" s="55">
        <f>'Data Exhibit-2'!$N1437*'Data Exhibit-2'!$L1437</f>
        <v>0</v>
      </c>
    </row>
    <row r="1438" ht="12.0" customHeight="1">
      <c r="A1438" s="53">
        <v>68042.04360358593</v>
      </c>
      <c r="B1438" s="54">
        <v>11.493992400000002</v>
      </c>
      <c r="C1438" s="54">
        <v>1574.457324656801</v>
      </c>
      <c r="D1438" s="55">
        <v>170.0</v>
      </c>
      <c r="E1438" s="56">
        <v>0.4</v>
      </c>
      <c r="F1438" s="55">
        <v>0.82</v>
      </c>
      <c r="G1438" s="55">
        <v>1.01</v>
      </c>
      <c r="H1438" s="55">
        <v>23.0</v>
      </c>
      <c r="I1438" s="57"/>
      <c r="J1438" s="55">
        <f>('Data Exhibit-2'!$D1438+'Data Exhibit-2'!$D1438*'Data Exhibit-2'!$E1438)*'Data Exhibit-2'!$G1438</f>
        <v>240.38</v>
      </c>
      <c r="K1438" s="55">
        <f>MAX(0,('Data Exhibit-2'!$B1438*J1438-'Data Exhibit-2'!$C1438)/'Data Exhibit-2'!$B1438)</f>
        <v>103.3991086</v>
      </c>
      <c r="L1438" s="55">
        <f>MAX(0,'Data Exhibit-2'!$C1438-'Data Exhibit-2'!$B1438*'Data Exhibit-2'!$J1438)</f>
        <v>0</v>
      </c>
      <c r="M1438" s="54">
        <f>'Data Exhibit-2'!$L1438/'Data Exhibit-2'!$B1438</f>
        <v>0</v>
      </c>
      <c r="N1438" s="55">
        <f>IF(AND(('Data Exhibit-2'!$M1438&gt;0),('Data Exhibit-2'!$H1438&lt;30)),1,0)</f>
        <v>0</v>
      </c>
      <c r="O1438" s="55">
        <f>'Data Exhibit-2'!$N1438*'Data Exhibit-2'!$L1438</f>
        <v>0</v>
      </c>
    </row>
    <row r="1439" ht="12.0" customHeight="1">
      <c r="A1439" s="53">
        <v>42528.76974926975</v>
      </c>
      <c r="B1439" s="54">
        <v>14.874578399999999</v>
      </c>
      <c r="C1439" s="54">
        <v>1189.45624928592</v>
      </c>
      <c r="D1439" s="55">
        <v>284.0</v>
      </c>
      <c r="E1439" s="56">
        <v>-0.2</v>
      </c>
      <c r="F1439" s="55">
        <v>1.0</v>
      </c>
      <c r="G1439" s="55">
        <v>0.25</v>
      </c>
      <c r="H1439" s="55">
        <v>28.0</v>
      </c>
      <c r="I1439" s="57"/>
      <c r="J1439" s="55">
        <f>('Data Exhibit-2'!$D1439+'Data Exhibit-2'!$D1439*'Data Exhibit-2'!$E1439)*'Data Exhibit-2'!$G1439</f>
        <v>56.8</v>
      </c>
      <c r="K1439" s="55">
        <f>MAX(0,('Data Exhibit-2'!$B1439*J1439-'Data Exhibit-2'!$C1439)/'Data Exhibit-2'!$B1439)</f>
        <v>0</v>
      </c>
      <c r="L1439" s="55">
        <f>MAX(0,'Data Exhibit-2'!$C1439-'Data Exhibit-2'!$B1439*'Data Exhibit-2'!$J1439)</f>
        <v>344.5801962</v>
      </c>
      <c r="M1439" s="54">
        <f>'Data Exhibit-2'!$L1439/'Data Exhibit-2'!$B1439</f>
        <v>23.16571179</v>
      </c>
      <c r="N1439" s="55">
        <f>IF(AND(('Data Exhibit-2'!$M1439&gt;0),('Data Exhibit-2'!$H1439&lt;30)),1,0)</f>
        <v>1</v>
      </c>
      <c r="O1439" s="55">
        <f>'Data Exhibit-2'!$N1439*'Data Exhibit-2'!$L1439</f>
        <v>344.5801962</v>
      </c>
    </row>
    <row r="1440" ht="12.0" customHeight="1">
      <c r="A1440" s="53">
        <v>66171.33682965845</v>
      </c>
      <c r="B1440" s="54">
        <v>22.8865686</v>
      </c>
      <c r="C1440" s="54">
        <v>1397.6062840563636</v>
      </c>
      <c r="D1440" s="55">
        <v>268.0</v>
      </c>
      <c r="E1440" s="56">
        <v>-0.2</v>
      </c>
      <c r="F1440" s="55">
        <v>1.0</v>
      </c>
      <c r="G1440" s="55">
        <v>0.25</v>
      </c>
      <c r="H1440" s="55">
        <v>17.0</v>
      </c>
      <c r="I1440" s="57"/>
      <c r="J1440" s="55">
        <f>('Data Exhibit-2'!$D1440+'Data Exhibit-2'!$D1440*'Data Exhibit-2'!$E1440)*'Data Exhibit-2'!$G1440</f>
        <v>53.6</v>
      </c>
      <c r="K1440" s="55">
        <f>MAX(0,('Data Exhibit-2'!$B1440*J1440-'Data Exhibit-2'!$C1440)/'Data Exhibit-2'!$B1440)</f>
        <v>0</v>
      </c>
      <c r="L1440" s="55">
        <f>MAX(0,'Data Exhibit-2'!$C1440-'Data Exhibit-2'!$B1440*'Data Exhibit-2'!$J1440)</f>
        <v>170.8862071</v>
      </c>
      <c r="M1440" s="54">
        <f>'Data Exhibit-2'!$L1440/'Data Exhibit-2'!$B1440</f>
        <v>7.466659161</v>
      </c>
      <c r="N1440" s="55">
        <f>IF(AND(('Data Exhibit-2'!$M1440&gt;0),('Data Exhibit-2'!$H1440&lt;30)),1,0)</f>
        <v>1</v>
      </c>
      <c r="O1440" s="55">
        <f>'Data Exhibit-2'!$N1440*'Data Exhibit-2'!$L1440</f>
        <v>170.8862071</v>
      </c>
    </row>
    <row r="1441" ht="12.0" customHeight="1">
      <c r="A1441" s="53">
        <v>42916.78440977155</v>
      </c>
      <c r="B1441" s="54">
        <v>7.3159274000000005</v>
      </c>
      <c r="C1441" s="54">
        <v>2404.0047188276335</v>
      </c>
      <c r="D1441" s="55">
        <v>204.0</v>
      </c>
      <c r="E1441" s="56">
        <v>0.6</v>
      </c>
      <c r="F1441" s="55">
        <v>1.0</v>
      </c>
      <c r="G1441" s="55">
        <v>0.77</v>
      </c>
      <c r="H1441" s="55">
        <v>46.0</v>
      </c>
      <c r="I1441" s="57"/>
      <c r="J1441" s="55">
        <f>('Data Exhibit-2'!$D1441+'Data Exhibit-2'!$D1441*'Data Exhibit-2'!$E1441)*'Data Exhibit-2'!$G1441</f>
        <v>251.328</v>
      </c>
      <c r="K1441" s="55">
        <f>MAX(0,('Data Exhibit-2'!$B1441*J1441-'Data Exhibit-2'!$C1441)/'Data Exhibit-2'!$B1441)</f>
        <v>0</v>
      </c>
      <c r="L1441" s="55">
        <f>MAX(0,'Data Exhibit-2'!$C1441-'Data Exhibit-2'!$B1441*'Data Exhibit-2'!$J1441)</f>
        <v>565.3073172</v>
      </c>
      <c r="M1441" s="54">
        <f>'Data Exhibit-2'!$L1441/'Data Exhibit-2'!$B1441</f>
        <v>77.27076642</v>
      </c>
      <c r="N1441" s="55">
        <f>IF(AND(('Data Exhibit-2'!$M1441&gt;0),('Data Exhibit-2'!$H1441&lt;30)),1,0)</f>
        <v>0</v>
      </c>
      <c r="O1441" s="55">
        <f>'Data Exhibit-2'!$N1441*'Data Exhibit-2'!$L1441</f>
        <v>0</v>
      </c>
    </row>
    <row r="1442" ht="12.0" customHeight="1">
      <c r="A1442" s="53">
        <v>71293.47980816769</v>
      </c>
      <c r="B1442" s="54">
        <v>9.0390115</v>
      </c>
      <c r="C1442" s="54">
        <v>1262.8576930305603</v>
      </c>
      <c r="D1442" s="55">
        <v>90.0</v>
      </c>
      <c r="E1442" s="56">
        <v>0.2</v>
      </c>
      <c r="F1442" s="55">
        <v>1.0</v>
      </c>
      <c r="G1442" s="55">
        <v>0.96</v>
      </c>
      <c r="H1442" s="55">
        <v>46.0</v>
      </c>
      <c r="I1442" s="57"/>
      <c r="J1442" s="55">
        <f>('Data Exhibit-2'!$D1442+'Data Exhibit-2'!$D1442*'Data Exhibit-2'!$E1442)*'Data Exhibit-2'!$G1442</f>
        <v>103.68</v>
      </c>
      <c r="K1442" s="55">
        <f>MAX(0,('Data Exhibit-2'!$B1442*J1442-'Data Exhibit-2'!$C1442)/'Data Exhibit-2'!$B1442)</f>
        <v>0</v>
      </c>
      <c r="L1442" s="55">
        <f>MAX(0,'Data Exhibit-2'!$C1442-'Data Exhibit-2'!$B1442*'Data Exhibit-2'!$J1442)</f>
        <v>325.6929807</v>
      </c>
      <c r="M1442" s="54">
        <f>'Data Exhibit-2'!$L1442/'Data Exhibit-2'!$B1442</f>
        <v>36.03192459</v>
      </c>
      <c r="N1442" s="55">
        <f>IF(AND(('Data Exhibit-2'!$M1442&gt;0),('Data Exhibit-2'!$H1442&lt;30)),1,0)</f>
        <v>0</v>
      </c>
      <c r="O1442" s="55">
        <f>'Data Exhibit-2'!$N1442*'Data Exhibit-2'!$L1442</f>
        <v>0</v>
      </c>
    </row>
    <row r="1443" ht="12.0" customHeight="1">
      <c r="A1443" s="53">
        <v>76461.28919494955</v>
      </c>
      <c r="B1443" s="54">
        <v>30.267514700000003</v>
      </c>
      <c r="C1443" s="54">
        <v>1350.991697109281</v>
      </c>
      <c r="D1443" s="55">
        <v>122.0</v>
      </c>
      <c r="E1443" s="56">
        <v>1.2</v>
      </c>
      <c r="F1443" s="55">
        <v>0.7</v>
      </c>
      <c r="G1443" s="55">
        <v>0.68</v>
      </c>
      <c r="H1443" s="55">
        <v>15.0</v>
      </c>
      <c r="I1443" s="57"/>
      <c r="J1443" s="55">
        <f>('Data Exhibit-2'!$D1443+'Data Exhibit-2'!$D1443*'Data Exhibit-2'!$E1443)*'Data Exhibit-2'!$G1443</f>
        <v>182.512</v>
      </c>
      <c r="K1443" s="55">
        <f>MAX(0,('Data Exhibit-2'!$B1443*J1443-'Data Exhibit-2'!$C1443)/'Data Exhibit-2'!$B1443)</f>
        <v>137.8769611</v>
      </c>
      <c r="L1443" s="55">
        <f>MAX(0,'Data Exhibit-2'!$C1443-'Data Exhibit-2'!$B1443*'Data Exhibit-2'!$J1443)</f>
        <v>0</v>
      </c>
      <c r="M1443" s="54">
        <f>'Data Exhibit-2'!$L1443/'Data Exhibit-2'!$B1443</f>
        <v>0</v>
      </c>
      <c r="N1443" s="55">
        <f>IF(AND(('Data Exhibit-2'!$M1443&gt;0),('Data Exhibit-2'!$H1443&lt;30)),1,0)</f>
        <v>0</v>
      </c>
      <c r="O1443" s="55">
        <f>'Data Exhibit-2'!$N1443*'Data Exhibit-2'!$L1443</f>
        <v>0</v>
      </c>
    </row>
    <row r="1444" ht="12.0" customHeight="1">
      <c r="A1444" s="53">
        <v>27362.139345783165</v>
      </c>
      <c r="B1444" s="54">
        <v>67.99485630000001</v>
      </c>
      <c r="C1444" s="54">
        <v>6495.4804200395065</v>
      </c>
      <c r="D1444" s="55">
        <v>106.0</v>
      </c>
      <c r="E1444" s="56">
        <v>0.5</v>
      </c>
      <c r="F1444" s="55">
        <v>0.7</v>
      </c>
      <c r="G1444" s="55">
        <v>0.68</v>
      </c>
      <c r="H1444" s="55">
        <v>31.0</v>
      </c>
      <c r="I1444" s="57"/>
      <c r="J1444" s="55">
        <f>('Data Exhibit-2'!$D1444+'Data Exhibit-2'!$D1444*'Data Exhibit-2'!$E1444)*'Data Exhibit-2'!$G1444</f>
        <v>108.12</v>
      </c>
      <c r="K1444" s="55">
        <f>MAX(0,('Data Exhibit-2'!$B1444*J1444-'Data Exhibit-2'!$C1444)/'Data Exhibit-2'!$B1444)</f>
        <v>12.59100305</v>
      </c>
      <c r="L1444" s="55">
        <f>MAX(0,'Data Exhibit-2'!$C1444-'Data Exhibit-2'!$B1444*'Data Exhibit-2'!$J1444)</f>
        <v>0</v>
      </c>
      <c r="M1444" s="54">
        <f>'Data Exhibit-2'!$L1444/'Data Exhibit-2'!$B1444</f>
        <v>0</v>
      </c>
      <c r="N1444" s="55">
        <f>IF(AND(('Data Exhibit-2'!$M1444&gt;0),('Data Exhibit-2'!$H1444&lt;30)),1,0)</f>
        <v>0</v>
      </c>
      <c r="O1444" s="55">
        <f>'Data Exhibit-2'!$N1444*'Data Exhibit-2'!$L1444</f>
        <v>0</v>
      </c>
    </row>
    <row r="1445" ht="12.0" customHeight="1">
      <c r="A1445" s="53">
        <v>40785.583753734565</v>
      </c>
      <c r="B1445" s="54">
        <v>88.9874186</v>
      </c>
      <c r="C1445" s="54">
        <v>2246.646001046385</v>
      </c>
      <c r="D1445" s="55">
        <v>162.0</v>
      </c>
      <c r="E1445" s="56">
        <v>-0.4</v>
      </c>
      <c r="F1445" s="55">
        <v>0.82</v>
      </c>
      <c r="G1445" s="55">
        <v>0.54</v>
      </c>
      <c r="H1445" s="55">
        <v>7.0</v>
      </c>
      <c r="I1445" s="57"/>
      <c r="J1445" s="55">
        <f>('Data Exhibit-2'!$D1445+'Data Exhibit-2'!$D1445*'Data Exhibit-2'!$E1445)*'Data Exhibit-2'!$G1445</f>
        <v>52.488</v>
      </c>
      <c r="K1445" s="55">
        <f>MAX(0,('Data Exhibit-2'!$B1445*J1445-'Data Exhibit-2'!$C1445)/'Data Exhibit-2'!$B1445)</f>
        <v>27.24121752</v>
      </c>
      <c r="L1445" s="55">
        <f>MAX(0,'Data Exhibit-2'!$C1445-'Data Exhibit-2'!$B1445*'Data Exhibit-2'!$J1445)</f>
        <v>0</v>
      </c>
      <c r="M1445" s="54">
        <f>'Data Exhibit-2'!$L1445/'Data Exhibit-2'!$B1445</f>
        <v>0</v>
      </c>
      <c r="N1445" s="55">
        <f>IF(AND(('Data Exhibit-2'!$M1445&gt;0),('Data Exhibit-2'!$H1445&lt;30)),1,0)</f>
        <v>0</v>
      </c>
      <c r="O1445" s="55">
        <f>'Data Exhibit-2'!$N1445*'Data Exhibit-2'!$L1445</f>
        <v>0</v>
      </c>
    </row>
    <row r="1446" ht="12.0" customHeight="1">
      <c r="A1446" s="53">
        <v>28756.862459089527</v>
      </c>
      <c r="B1446" s="54">
        <v>19.9767397</v>
      </c>
      <c r="C1446" s="54">
        <v>1064.0467987220295</v>
      </c>
      <c r="D1446" s="55">
        <v>178.0</v>
      </c>
      <c r="E1446" s="56">
        <v>0.4</v>
      </c>
      <c r="F1446" s="55">
        <v>0.83</v>
      </c>
      <c r="G1446" s="55">
        <v>0.66</v>
      </c>
      <c r="H1446" s="55">
        <v>13.0</v>
      </c>
      <c r="I1446" s="57"/>
      <c r="J1446" s="55">
        <f>('Data Exhibit-2'!$D1446+'Data Exhibit-2'!$D1446*'Data Exhibit-2'!$E1446)*'Data Exhibit-2'!$G1446</f>
        <v>164.472</v>
      </c>
      <c r="K1446" s="55">
        <f>MAX(0,('Data Exhibit-2'!$B1446*J1446-'Data Exhibit-2'!$C1446)/'Data Exhibit-2'!$B1446)</f>
        <v>111.2077129</v>
      </c>
      <c r="L1446" s="55">
        <f>MAX(0,'Data Exhibit-2'!$C1446-'Data Exhibit-2'!$B1446*'Data Exhibit-2'!$J1446)</f>
        <v>0</v>
      </c>
      <c r="M1446" s="54">
        <f>'Data Exhibit-2'!$L1446/'Data Exhibit-2'!$B1446</f>
        <v>0</v>
      </c>
      <c r="N1446" s="55">
        <f>IF(AND(('Data Exhibit-2'!$M1446&gt;0),('Data Exhibit-2'!$H1446&lt;30)),1,0)</f>
        <v>0</v>
      </c>
      <c r="O1446" s="55">
        <f>'Data Exhibit-2'!$N1446*'Data Exhibit-2'!$L1446</f>
        <v>0</v>
      </c>
    </row>
    <row r="1447" ht="12.0" customHeight="1">
      <c r="A1447" s="53">
        <v>54531.10639268639</v>
      </c>
      <c r="B1447" s="54">
        <v>30.3689332</v>
      </c>
      <c r="C1447" s="54">
        <v>1765.8408035660043</v>
      </c>
      <c r="D1447" s="55">
        <v>178.0</v>
      </c>
      <c r="E1447" s="56">
        <v>-0.2</v>
      </c>
      <c r="F1447" s="55">
        <v>1.0</v>
      </c>
      <c r="G1447" s="55">
        <v>0.66</v>
      </c>
      <c r="H1447" s="55">
        <v>15.0</v>
      </c>
      <c r="I1447" s="57"/>
      <c r="J1447" s="55">
        <f>('Data Exhibit-2'!$D1447+'Data Exhibit-2'!$D1447*'Data Exhibit-2'!$E1447)*'Data Exhibit-2'!$G1447</f>
        <v>93.984</v>
      </c>
      <c r="K1447" s="55">
        <f>MAX(0,('Data Exhibit-2'!$B1447*J1447-'Data Exhibit-2'!$C1447)/'Data Exhibit-2'!$B1447)</f>
        <v>35.83770978</v>
      </c>
      <c r="L1447" s="55">
        <f>MAX(0,'Data Exhibit-2'!$C1447-'Data Exhibit-2'!$B1447*'Data Exhibit-2'!$J1447)</f>
        <v>0</v>
      </c>
      <c r="M1447" s="54">
        <f>'Data Exhibit-2'!$L1447/'Data Exhibit-2'!$B1447</f>
        <v>0</v>
      </c>
      <c r="N1447" s="55">
        <f>IF(AND(('Data Exhibit-2'!$M1447&gt;0),('Data Exhibit-2'!$H1447&lt;30)),1,0)</f>
        <v>0</v>
      </c>
      <c r="O1447" s="55">
        <f>'Data Exhibit-2'!$N1447*'Data Exhibit-2'!$L1447</f>
        <v>0</v>
      </c>
    </row>
    <row r="1448" ht="12.0" customHeight="1">
      <c r="A1448" s="53">
        <v>56878.113265557295</v>
      </c>
      <c r="B1448" s="54">
        <v>37.5929871</v>
      </c>
      <c r="C1448" s="54">
        <v>319.5117214713446</v>
      </c>
      <c r="D1448" s="55">
        <v>146.0</v>
      </c>
      <c r="E1448" s="56">
        <v>0.4</v>
      </c>
      <c r="F1448" s="55">
        <v>0.87</v>
      </c>
      <c r="G1448" s="55">
        <v>0.72</v>
      </c>
      <c r="H1448" s="55">
        <v>2.0</v>
      </c>
      <c r="I1448" s="57"/>
      <c r="J1448" s="55">
        <f>('Data Exhibit-2'!$D1448+'Data Exhibit-2'!$D1448*'Data Exhibit-2'!$E1448)*'Data Exhibit-2'!$G1448</f>
        <v>147.168</v>
      </c>
      <c r="K1448" s="55">
        <f>MAX(0,('Data Exhibit-2'!$B1448*J1448-'Data Exhibit-2'!$C1448)/'Data Exhibit-2'!$B1448)</f>
        <v>138.6687626</v>
      </c>
      <c r="L1448" s="55">
        <f>MAX(0,'Data Exhibit-2'!$C1448-'Data Exhibit-2'!$B1448*'Data Exhibit-2'!$J1448)</f>
        <v>0</v>
      </c>
      <c r="M1448" s="54">
        <f>'Data Exhibit-2'!$L1448/'Data Exhibit-2'!$B1448</f>
        <v>0</v>
      </c>
      <c r="N1448" s="55">
        <f>IF(AND(('Data Exhibit-2'!$M1448&gt;0),('Data Exhibit-2'!$H1448&lt;30)),1,0)</f>
        <v>0</v>
      </c>
      <c r="O1448" s="55">
        <f>'Data Exhibit-2'!$N1448*'Data Exhibit-2'!$L1448</f>
        <v>0</v>
      </c>
    </row>
    <row r="1449" ht="12.0" customHeight="1">
      <c r="A1449" s="53">
        <v>50727.27312189882</v>
      </c>
      <c r="B1449" s="54">
        <v>209.5997245</v>
      </c>
      <c r="C1449" s="54">
        <v>2541.257750489985</v>
      </c>
      <c r="D1449" s="55">
        <v>204.0</v>
      </c>
      <c r="E1449" s="56">
        <v>0.6</v>
      </c>
      <c r="F1449" s="55">
        <v>0.87</v>
      </c>
      <c r="G1449" s="55">
        <v>0.36</v>
      </c>
      <c r="H1449" s="55">
        <v>4.0</v>
      </c>
      <c r="I1449" s="57"/>
      <c r="J1449" s="55">
        <f>('Data Exhibit-2'!$D1449+'Data Exhibit-2'!$D1449*'Data Exhibit-2'!$E1449)*'Data Exhibit-2'!$G1449</f>
        <v>117.504</v>
      </c>
      <c r="K1449" s="55">
        <f>MAX(0,('Data Exhibit-2'!$B1449*J1449-'Data Exhibit-2'!$C1449)/'Data Exhibit-2'!$B1449)</f>
        <v>105.3796627</v>
      </c>
      <c r="L1449" s="55">
        <f>MAX(0,'Data Exhibit-2'!$C1449-'Data Exhibit-2'!$B1449*'Data Exhibit-2'!$J1449)</f>
        <v>0</v>
      </c>
      <c r="M1449" s="54">
        <f>'Data Exhibit-2'!$L1449/'Data Exhibit-2'!$B1449</f>
        <v>0</v>
      </c>
      <c r="N1449" s="55">
        <f>IF(AND(('Data Exhibit-2'!$M1449&gt;0),('Data Exhibit-2'!$H1449&lt;30)),1,0)</f>
        <v>0</v>
      </c>
      <c r="O1449" s="55">
        <f>'Data Exhibit-2'!$N1449*'Data Exhibit-2'!$L1449</f>
        <v>0</v>
      </c>
    </row>
    <row r="1450" ht="12.0" customHeight="1">
      <c r="A1450" s="53">
        <v>80344.90305015848</v>
      </c>
      <c r="B1450" s="54">
        <v>11.0889992</v>
      </c>
      <c r="C1450" s="54">
        <v>91.2622639066776</v>
      </c>
      <c r="D1450" s="55">
        <v>186.0</v>
      </c>
      <c r="E1450" s="56">
        <v>-0.2</v>
      </c>
      <c r="F1450" s="55">
        <v>1.0</v>
      </c>
      <c r="G1450" s="55">
        <v>0.29</v>
      </c>
      <c r="H1450" s="55">
        <v>3.0</v>
      </c>
      <c r="I1450" s="57"/>
      <c r="J1450" s="55">
        <f>('Data Exhibit-2'!$D1450+'Data Exhibit-2'!$D1450*'Data Exhibit-2'!$E1450)*'Data Exhibit-2'!$G1450</f>
        <v>43.152</v>
      </c>
      <c r="K1450" s="55">
        <f>MAX(0,('Data Exhibit-2'!$B1450*J1450-'Data Exhibit-2'!$C1450)/'Data Exhibit-2'!$B1450)</f>
        <v>34.92201799</v>
      </c>
      <c r="L1450" s="55">
        <f>MAX(0,'Data Exhibit-2'!$C1450-'Data Exhibit-2'!$B1450*'Data Exhibit-2'!$J1450)</f>
        <v>0</v>
      </c>
      <c r="M1450" s="54">
        <f>'Data Exhibit-2'!$L1450/'Data Exhibit-2'!$B1450</f>
        <v>0</v>
      </c>
      <c r="N1450" s="55">
        <f>IF(AND(('Data Exhibit-2'!$M1450&gt;0),('Data Exhibit-2'!$H1450&lt;30)),1,0)</f>
        <v>0</v>
      </c>
      <c r="O1450" s="55">
        <f>'Data Exhibit-2'!$N1450*'Data Exhibit-2'!$L1450</f>
        <v>0</v>
      </c>
    </row>
    <row r="1451" ht="12.0" customHeight="1">
      <c r="A1451" s="53">
        <v>86221.78177785843</v>
      </c>
      <c r="B1451" s="54">
        <v>5.8814427</v>
      </c>
      <c r="C1451" s="54">
        <v>90.13035019868423</v>
      </c>
      <c r="D1451" s="55">
        <v>170.0</v>
      </c>
      <c r="E1451" s="56">
        <v>-0.1</v>
      </c>
      <c r="F1451" s="55">
        <v>0.85</v>
      </c>
      <c r="G1451" s="55">
        <v>0.25</v>
      </c>
      <c r="H1451" s="55">
        <v>5.0</v>
      </c>
      <c r="I1451" s="57"/>
      <c r="J1451" s="55">
        <f>('Data Exhibit-2'!$D1451+'Data Exhibit-2'!$D1451*'Data Exhibit-2'!$E1451)*'Data Exhibit-2'!$G1451</f>
        <v>38.25</v>
      </c>
      <c r="K1451" s="55">
        <f>MAX(0,('Data Exhibit-2'!$B1451*J1451-'Data Exhibit-2'!$C1451)/'Data Exhibit-2'!$B1451)</f>
        <v>22.92546913</v>
      </c>
      <c r="L1451" s="55">
        <f>MAX(0,'Data Exhibit-2'!$C1451-'Data Exhibit-2'!$B1451*'Data Exhibit-2'!$J1451)</f>
        <v>0</v>
      </c>
      <c r="M1451" s="54">
        <f>'Data Exhibit-2'!$L1451/'Data Exhibit-2'!$B1451</f>
        <v>0</v>
      </c>
      <c r="N1451" s="55">
        <f>IF(AND(('Data Exhibit-2'!$M1451&gt;0),('Data Exhibit-2'!$H1451&lt;30)),1,0)</f>
        <v>0</v>
      </c>
      <c r="O1451" s="55">
        <f>'Data Exhibit-2'!$N1451*'Data Exhibit-2'!$L1451</f>
        <v>0</v>
      </c>
    </row>
    <row r="1452" ht="12.0" customHeight="1">
      <c r="A1452" s="53">
        <v>82397.14582268774</v>
      </c>
      <c r="B1452" s="54">
        <v>11.8996641</v>
      </c>
      <c r="C1452" s="54">
        <v>1032.5751773682084</v>
      </c>
      <c r="D1452" s="55">
        <v>66.0</v>
      </c>
      <c r="E1452" s="56">
        <v>-0.4</v>
      </c>
      <c r="F1452" s="55">
        <v>0.82</v>
      </c>
      <c r="G1452" s="55">
        <v>1.16</v>
      </c>
      <c r="H1452" s="55">
        <v>23.0</v>
      </c>
      <c r="I1452" s="57"/>
      <c r="J1452" s="55">
        <f>('Data Exhibit-2'!$D1452+'Data Exhibit-2'!$D1452*'Data Exhibit-2'!$E1452)*'Data Exhibit-2'!$G1452</f>
        <v>45.936</v>
      </c>
      <c r="K1452" s="55">
        <f>MAX(0,('Data Exhibit-2'!$B1452*J1452-'Data Exhibit-2'!$C1452)/'Data Exhibit-2'!$B1452)</f>
        <v>0</v>
      </c>
      <c r="L1452" s="55">
        <f>MAX(0,'Data Exhibit-2'!$C1452-'Data Exhibit-2'!$B1452*'Data Exhibit-2'!$J1452)</f>
        <v>485.9522073</v>
      </c>
      <c r="M1452" s="54">
        <f>'Data Exhibit-2'!$L1452/'Data Exhibit-2'!$B1452</f>
        <v>40.83747265</v>
      </c>
      <c r="N1452" s="55">
        <f>IF(AND(('Data Exhibit-2'!$M1452&gt;0),('Data Exhibit-2'!$H1452&lt;30)),1,0)</f>
        <v>1</v>
      </c>
      <c r="O1452" s="55">
        <f>'Data Exhibit-2'!$N1452*'Data Exhibit-2'!$L1452</f>
        <v>485.9522073</v>
      </c>
    </row>
    <row r="1453" ht="12.0" customHeight="1">
      <c r="A1453" s="53">
        <v>24687.648742077105</v>
      </c>
      <c r="B1453" s="54">
        <v>29.861845300000002</v>
      </c>
      <c r="C1453" s="54">
        <v>6644.578661931277</v>
      </c>
      <c r="D1453" s="55">
        <v>186.0</v>
      </c>
      <c r="E1453" s="56">
        <v>1.2</v>
      </c>
      <c r="F1453" s="55">
        <v>0.71</v>
      </c>
      <c r="G1453" s="55">
        <v>1.29</v>
      </c>
      <c r="H1453" s="55">
        <v>23.0</v>
      </c>
      <c r="I1453" s="57"/>
      <c r="J1453" s="55">
        <f>('Data Exhibit-2'!$D1453+'Data Exhibit-2'!$D1453*'Data Exhibit-2'!$E1453)*'Data Exhibit-2'!$G1453</f>
        <v>527.868</v>
      </c>
      <c r="K1453" s="55">
        <f>MAX(0,('Data Exhibit-2'!$B1453*J1453-'Data Exhibit-2'!$C1453)/'Data Exhibit-2'!$B1453)</f>
        <v>305.3573482</v>
      </c>
      <c r="L1453" s="55">
        <f>MAX(0,'Data Exhibit-2'!$C1453-'Data Exhibit-2'!$B1453*'Data Exhibit-2'!$J1453)</f>
        <v>0</v>
      </c>
      <c r="M1453" s="54">
        <f>'Data Exhibit-2'!$L1453/'Data Exhibit-2'!$B1453</f>
        <v>0</v>
      </c>
      <c r="N1453" s="55">
        <f>IF(AND(('Data Exhibit-2'!$M1453&gt;0),('Data Exhibit-2'!$H1453&lt;30)),1,0)</f>
        <v>0</v>
      </c>
      <c r="O1453" s="55">
        <f>'Data Exhibit-2'!$N1453*'Data Exhibit-2'!$L1453</f>
        <v>0</v>
      </c>
    </row>
    <row r="1454" ht="12.0" customHeight="1">
      <c r="A1454" s="53">
        <v>53178.28644179698</v>
      </c>
      <c r="B1454" s="54">
        <v>8.6712047</v>
      </c>
      <c r="C1454" s="54">
        <v>1605.6773564242455</v>
      </c>
      <c r="D1454" s="55">
        <v>114.0</v>
      </c>
      <c r="E1454" s="56">
        <v>0.2</v>
      </c>
      <c r="F1454" s="55">
        <v>1.0</v>
      </c>
      <c r="G1454" s="55">
        <v>1.03</v>
      </c>
      <c r="H1454" s="55">
        <v>45.0</v>
      </c>
      <c r="I1454" s="57"/>
      <c r="J1454" s="55">
        <f>('Data Exhibit-2'!$D1454+'Data Exhibit-2'!$D1454*'Data Exhibit-2'!$E1454)*'Data Exhibit-2'!$G1454</f>
        <v>140.904</v>
      </c>
      <c r="K1454" s="55">
        <f>MAX(0,('Data Exhibit-2'!$B1454*J1454-'Data Exhibit-2'!$C1454)/'Data Exhibit-2'!$B1454)</f>
        <v>0</v>
      </c>
      <c r="L1454" s="55">
        <f>MAX(0,'Data Exhibit-2'!$C1454-'Data Exhibit-2'!$B1454*'Data Exhibit-2'!$J1454)</f>
        <v>383.8699294</v>
      </c>
      <c r="M1454" s="54">
        <f>'Data Exhibit-2'!$L1454/'Data Exhibit-2'!$B1454</f>
        <v>44.2695038</v>
      </c>
      <c r="N1454" s="55">
        <f>IF(AND(('Data Exhibit-2'!$M1454&gt;0),('Data Exhibit-2'!$H1454&lt;30)),1,0)</f>
        <v>0</v>
      </c>
      <c r="O1454" s="55">
        <f>'Data Exhibit-2'!$N1454*'Data Exhibit-2'!$L1454</f>
        <v>0</v>
      </c>
    </row>
    <row r="1455" ht="12.0" customHeight="1">
      <c r="A1455" s="53">
        <v>97900.13583915483</v>
      </c>
      <c r="B1455" s="54">
        <v>9.4747695</v>
      </c>
      <c r="C1455" s="54">
        <v>64.21919939878562</v>
      </c>
      <c r="D1455" s="55">
        <v>186.0</v>
      </c>
      <c r="E1455" s="56">
        <v>0.5</v>
      </c>
      <c r="F1455" s="55">
        <v>0.9</v>
      </c>
      <c r="G1455" s="55">
        <v>0.18</v>
      </c>
      <c r="H1455" s="55">
        <v>3.0</v>
      </c>
      <c r="I1455" s="57"/>
      <c r="J1455" s="55">
        <f>('Data Exhibit-2'!$D1455+'Data Exhibit-2'!$D1455*'Data Exhibit-2'!$E1455)*'Data Exhibit-2'!$G1455</f>
        <v>50.22</v>
      </c>
      <c r="K1455" s="55">
        <f>MAX(0,('Data Exhibit-2'!$B1455*J1455-'Data Exhibit-2'!$C1455)/'Data Exhibit-2'!$B1455)</f>
        <v>43.4420832</v>
      </c>
      <c r="L1455" s="55">
        <f>MAX(0,'Data Exhibit-2'!$C1455-'Data Exhibit-2'!$B1455*'Data Exhibit-2'!$J1455)</f>
        <v>0</v>
      </c>
      <c r="M1455" s="54">
        <f>'Data Exhibit-2'!$L1455/'Data Exhibit-2'!$B1455</f>
        <v>0</v>
      </c>
      <c r="N1455" s="55">
        <f>IF(AND(('Data Exhibit-2'!$M1455&gt;0),('Data Exhibit-2'!$H1455&lt;30)),1,0)</f>
        <v>0</v>
      </c>
      <c r="O1455" s="55">
        <f>'Data Exhibit-2'!$N1455*'Data Exhibit-2'!$L1455</f>
        <v>0</v>
      </c>
    </row>
    <row r="1456" ht="12.0" customHeight="1">
      <c r="A1456" s="53">
        <v>89175.4610186555</v>
      </c>
      <c r="B1456" s="54">
        <v>62.60417380000001</v>
      </c>
      <c r="C1456" s="54">
        <v>1151.1866650302786</v>
      </c>
      <c r="D1456" s="55">
        <v>292.0</v>
      </c>
      <c r="E1456" s="56">
        <v>-0.4</v>
      </c>
      <c r="F1456" s="55">
        <v>0.94</v>
      </c>
      <c r="G1456" s="55">
        <v>0.65</v>
      </c>
      <c r="H1456" s="55">
        <v>3.0</v>
      </c>
      <c r="I1456" s="57"/>
      <c r="J1456" s="55">
        <f>('Data Exhibit-2'!$D1456+'Data Exhibit-2'!$D1456*'Data Exhibit-2'!$E1456)*'Data Exhibit-2'!$G1456</f>
        <v>113.88</v>
      </c>
      <c r="K1456" s="55">
        <f>MAX(0,('Data Exhibit-2'!$B1456*J1456-'Data Exhibit-2'!$C1456)/'Data Exhibit-2'!$B1456)</f>
        <v>95.49166269</v>
      </c>
      <c r="L1456" s="55">
        <f>MAX(0,'Data Exhibit-2'!$C1456-'Data Exhibit-2'!$B1456*'Data Exhibit-2'!$J1456)</f>
        <v>0</v>
      </c>
      <c r="M1456" s="54">
        <f>'Data Exhibit-2'!$L1456/'Data Exhibit-2'!$B1456</f>
        <v>0</v>
      </c>
      <c r="N1456" s="55">
        <f>IF(AND(('Data Exhibit-2'!$M1456&gt;0),('Data Exhibit-2'!$H1456&lt;30)),1,0)</f>
        <v>0</v>
      </c>
      <c r="O1456" s="55">
        <f>'Data Exhibit-2'!$N1456*'Data Exhibit-2'!$L1456</f>
        <v>0</v>
      </c>
    </row>
    <row r="1457" ht="12.0" customHeight="1">
      <c r="A1457" s="53">
        <v>43162.7414367657</v>
      </c>
      <c r="B1457" s="54">
        <v>12.057423400000001</v>
      </c>
      <c r="C1457" s="54">
        <v>1034.46908909953</v>
      </c>
      <c r="D1457" s="55">
        <v>138.0</v>
      </c>
      <c r="E1457" s="56">
        <v>-0.2</v>
      </c>
      <c r="F1457" s="55">
        <v>0.77</v>
      </c>
      <c r="G1457" s="55">
        <v>0.74</v>
      </c>
      <c r="H1457" s="55">
        <v>23.0</v>
      </c>
      <c r="I1457" s="57"/>
      <c r="J1457" s="55">
        <f>('Data Exhibit-2'!$D1457+'Data Exhibit-2'!$D1457*'Data Exhibit-2'!$E1457)*'Data Exhibit-2'!$G1457</f>
        <v>81.696</v>
      </c>
      <c r="K1457" s="55">
        <f>MAX(0,('Data Exhibit-2'!$B1457*J1457-'Data Exhibit-2'!$C1457)/'Data Exhibit-2'!$B1457)</f>
        <v>0</v>
      </c>
      <c r="L1457" s="55">
        <f>MAX(0,'Data Exhibit-2'!$C1457-'Data Exhibit-2'!$B1457*'Data Exhibit-2'!$J1457)</f>
        <v>49.42582701</v>
      </c>
      <c r="M1457" s="54">
        <f>'Data Exhibit-2'!$L1457/'Data Exhibit-2'!$B1457</f>
        <v>4.09920307</v>
      </c>
      <c r="N1457" s="55">
        <f>IF(AND(('Data Exhibit-2'!$M1457&gt;0),('Data Exhibit-2'!$H1457&lt;30)),1,0)</f>
        <v>1</v>
      </c>
      <c r="O1457" s="55">
        <f>'Data Exhibit-2'!$N1457*'Data Exhibit-2'!$L1457</f>
        <v>49.42582701</v>
      </c>
    </row>
    <row r="1458" ht="12.0" customHeight="1">
      <c r="A1458" s="53">
        <v>7766.697457058424</v>
      </c>
      <c r="B1458" s="54">
        <v>34.4819795</v>
      </c>
      <c r="C1458" s="54">
        <v>10135.78991934822</v>
      </c>
      <c r="D1458" s="55">
        <v>236.0</v>
      </c>
      <c r="E1458" s="56">
        <v>-0.4</v>
      </c>
      <c r="F1458" s="55">
        <v>0.82</v>
      </c>
      <c r="G1458" s="55">
        <v>0.88</v>
      </c>
      <c r="H1458" s="55">
        <v>35.0</v>
      </c>
      <c r="I1458" s="57"/>
      <c r="J1458" s="55">
        <f>('Data Exhibit-2'!$D1458+'Data Exhibit-2'!$D1458*'Data Exhibit-2'!$E1458)*'Data Exhibit-2'!$G1458</f>
        <v>124.608</v>
      </c>
      <c r="K1458" s="55">
        <f>MAX(0,('Data Exhibit-2'!$B1458*J1458-'Data Exhibit-2'!$C1458)/'Data Exhibit-2'!$B1458)</f>
        <v>0</v>
      </c>
      <c r="L1458" s="55">
        <f>MAX(0,'Data Exhibit-2'!$C1458-'Data Exhibit-2'!$B1458*'Data Exhibit-2'!$J1458)</f>
        <v>5839.059418</v>
      </c>
      <c r="M1458" s="54">
        <f>'Data Exhibit-2'!$L1458/'Data Exhibit-2'!$B1458</f>
        <v>169.3365492</v>
      </c>
      <c r="N1458" s="55">
        <f>IF(AND(('Data Exhibit-2'!$M1458&gt;0),('Data Exhibit-2'!$H1458&lt;30)),1,0)</f>
        <v>0</v>
      </c>
      <c r="O1458" s="55">
        <f>'Data Exhibit-2'!$N1458*'Data Exhibit-2'!$L1458</f>
        <v>0</v>
      </c>
    </row>
    <row r="1459" ht="12.0" customHeight="1">
      <c r="A1459" s="53">
        <v>28221.53884303278</v>
      </c>
      <c r="B1459" s="54">
        <v>12.396045500000001</v>
      </c>
      <c r="C1459" s="54">
        <v>2218.9507931325875</v>
      </c>
      <c r="D1459" s="55">
        <v>276.0</v>
      </c>
      <c r="E1459" s="56">
        <v>0.2</v>
      </c>
      <c r="F1459" s="55">
        <v>0.71</v>
      </c>
      <c r="G1459" s="55">
        <v>0.62</v>
      </c>
      <c r="H1459" s="55">
        <v>22.0</v>
      </c>
      <c r="I1459" s="57"/>
      <c r="J1459" s="55">
        <f>('Data Exhibit-2'!$D1459+'Data Exhibit-2'!$D1459*'Data Exhibit-2'!$E1459)*'Data Exhibit-2'!$G1459</f>
        <v>205.344</v>
      </c>
      <c r="K1459" s="55">
        <f>MAX(0,('Data Exhibit-2'!$B1459*J1459-'Data Exhibit-2'!$C1459)/'Data Exhibit-2'!$B1459)</f>
        <v>26.33926876</v>
      </c>
      <c r="L1459" s="55">
        <f>MAX(0,'Data Exhibit-2'!$C1459-'Data Exhibit-2'!$B1459*'Data Exhibit-2'!$J1459)</f>
        <v>0</v>
      </c>
      <c r="M1459" s="54">
        <f>'Data Exhibit-2'!$L1459/'Data Exhibit-2'!$B1459</f>
        <v>0</v>
      </c>
      <c r="N1459" s="55">
        <f>IF(AND(('Data Exhibit-2'!$M1459&gt;0),('Data Exhibit-2'!$H1459&lt;30)),1,0)</f>
        <v>0</v>
      </c>
      <c r="O1459" s="55">
        <f>'Data Exhibit-2'!$N1459*'Data Exhibit-2'!$L1459</f>
        <v>0</v>
      </c>
    </row>
    <row r="1460" ht="12.0" customHeight="1">
      <c r="A1460" s="53">
        <v>13305.906237074849</v>
      </c>
      <c r="B1460" s="54">
        <v>7.0768079</v>
      </c>
      <c r="C1460" s="54">
        <v>2536.37189015835</v>
      </c>
      <c r="D1460" s="55">
        <v>268.0</v>
      </c>
      <c r="E1460" s="56">
        <v>0.4</v>
      </c>
      <c r="F1460" s="55">
        <v>1.0</v>
      </c>
      <c r="G1460" s="55">
        <v>0.61</v>
      </c>
      <c r="H1460" s="55">
        <v>46.0</v>
      </c>
      <c r="I1460" s="57"/>
      <c r="J1460" s="55">
        <f>('Data Exhibit-2'!$D1460+'Data Exhibit-2'!$D1460*'Data Exhibit-2'!$E1460)*'Data Exhibit-2'!$G1460</f>
        <v>228.872</v>
      </c>
      <c r="K1460" s="55">
        <f>MAX(0,('Data Exhibit-2'!$B1460*J1460-'Data Exhibit-2'!$C1460)/'Data Exhibit-2'!$B1460)</f>
        <v>0</v>
      </c>
      <c r="L1460" s="55">
        <f>MAX(0,'Data Exhibit-2'!$C1460-'Data Exhibit-2'!$B1460*'Data Exhibit-2'!$J1460)</f>
        <v>916.6887125</v>
      </c>
      <c r="M1460" s="54">
        <f>'Data Exhibit-2'!$L1460/'Data Exhibit-2'!$B1460</f>
        <v>129.5342088</v>
      </c>
      <c r="N1460" s="55">
        <f>IF(AND(('Data Exhibit-2'!$M1460&gt;0),('Data Exhibit-2'!$H1460&lt;30)),1,0)</f>
        <v>0</v>
      </c>
      <c r="O1460" s="55">
        <f>'Data Exhibit-2'!$N1460*'Data Exhibit-2'!$L1460</f>
        <v>0</v>
      </c>
    </row>
    <row r="1461" ht="12.0" customHeight="1">
      <c r="A1461" s="53">
        <v>69270.3074989138</v>
      </c>
      <c r="B1461" s="54">
        <v>8.6252277</v>
      </c>
      <c r="C1461" s="54">
        <v>3379.134237953074</v>
      </c>
      <c r="D1461" s="55">
        <v>252.0</v>
      </c>
      <c r="E1461" s="56">
        <v>0.5</v>
      </c>
      <c r="F1461" s="55">
        <v>1.0</v>
      </c>
      <c r="G1461" s="55">
        <v>0.76</v>
      </c>
      <c r="H1461" s="55">
        <v>46.0</v>
      </c>
      <c r="I1461" s="57"/>
      <c r="J1461" s="55">
        <f>('Data Exhibit-2'!$D1461+'Data Exhibit-2'!$D1461*'Data Exhibit-2'!$E1461)*'Data Exhibit-2'!$G1461</f>
        <v>287.28</v>
      </c>
      <c r="K1461" s="55">
        <f>MAX(0,('Data Exhibit-2'!$B1461*J1461-'Data Exhibit-2'!$C1461)/'Data Exhibit-2'!$B1461)</f>
        <v>0</v>
      </c>
      <c r="L1461" s="55">
        <f>MAX(0,'Data Exhibit-2'!$C1461-'Data Exhibit-2'!$B1461*'Data Exhibit-2'!$J1461)</f>
        <v>901.2788243</v>
      </c>
      <c r="M1461" s="54">
        <f>'Data Exhibit-2'!$L1461/'Data Exhibit-2'!$B1461</f>
        <v>104.4933369</v>
      </c>
      <c r="N1461" s="55">
        <f>IF(AND(('Data Exhibit-2'!$M1461&gt;0),('Data Exhibit-2'!$H1461&lt;30)),1,0)</f>
        <v>0</v>
      </c>
      <c r="O1461" s="55">
        <f>'Data Exhibit-2'!$N1461*'Data Exhibit-2'!$L1461</f>
        <v>0</v>
      </c>
    </row>
    <row r="1462" ht="12.0" customHeight="1">
      <c r="A1462" s="53">
        <v>73771.96070326345</v>
      </c>
      <c r="B1462" s="54">
        <v>9.668475500000001</v>
      </c>
      <c r="C1462" s="54">
        <v>2524.2674756183083</v>
      </c>
      <c r="D1462" s="55">
        <v>300.0</v>
      </c>
      <c r="E1462" s="56">
        <v>0.2</v>
      </c>
      <c r="F1462" s="55">
        <v>0.82</v>
      </c>
      <c r="G1462" s="55">
        <v>0.86</v>
      </c>
      <c r="H1462" s="55">
        <v>23.0</v>
      </c>
      <c r="I1462" s="57"/>
      <c r="J1462" s="55">
        <f>('Data Exhibit-2'!$D1462+'Data Exhibit-2'!$D1462*'Data Exhibit-2'!$E1462)*'Data Exhibit-2'!$G1462</f>
        <v>309.6</v>
      </c>
      <c r="K1462" s="55">
        <f>MAX(0,('Data Exhibit-2'!$B1462*J1462-'Data Exhibit-2'!$C1462)/'Data Exhibit-2'!$B1462)</f>
        <v>48.51773573</v>
      </c>
      <c r="L1462" s="55">
        <f>MAX(0,'Data Exhibit-2'!$C1462-'Data Exhibit-2'!$B1462*'Data Exhibit-2'!$J1462)</f>
        <v>0</v>
      </c>
      <c r="M1462" s="54">
        <f>'Data Exhibit-2'!$L1462/'Data Exhibit-2'!$B1462</f>
        <v>0</v>
      </c>
      <c r="N1462" s="55">
        <f>IF(AND(('Data Exhibit-2'!$M1462&gt;0),('Data Exhibit-2'!$H1462&lt;30)),1,0)</f>
        <v>0</v>
      </c>
      <c r="O1462" s="55">
        <f>'Data Exhibit-2'!$N1462*'Data Exhibit-2'!$L1462</f>
        <v>0</v>
      </c>
    </row>
    <row r="1463" ht="12.0" customHeight="1">
      <c r="A1463" s="53">
        <v>18379.254479828687</v>
      </c>
      <c r="B1463" s="54">
        <v>7.730725499999999</v>
      </c>
      <c r="C1463" s="54">
        <v>4026.7990770750157</v>
      </c>
      <c r="D1463" s="55">
        <v>228.0</v>
      </c>
      <c r="E1463" s="56">
        <v>-0.7</v>
      </c>
      <c r="F1463" s="55">
        <v>1.0</v>
      </c>
      <c r="G1463" s="55">
        <v>1.16</v>
      </c>
      <c r="H1463" s="55">
        <v>46.0</v>
      </c>
      <c r="I1463" s="57"/>
      <c r="J1463" s="55">
        <f>('Data Exhibit-2'!$D1463+'Data Exhibit-2'!$D1463*'Data Exhibit-2'!$E1463)*'Data Exhibit-2'!$G1463</f>
        <v>79.344</v>
      </c>
      <c r="K1463" s="55">
        <f>MAX(0,('Data Exhibit-2'!$B1463*J1463-'Data Exhibit-2'!$C1463)/'Data Exhibit-2'!$B1463)</f>
        <v>0</v>
      </c>
      <c r="L1463" s="55">
        <f>MAX(0,'Data Exhibit-2'!$C1463-'Data Exhibit-2'!$B1463*'Data Exhibit-2'!$J1463)</f>
        <v>3413.412393</v>
      </c>
      <c r="M1463" s="54">
        <f>'Data Exhibit-2'!$L1463/'Data Exhibit-2'!$B1463</f>
        <v>441.5384291</v>
      </c>
      <c r="N1463" s="55">
        <f>IF(AND(('Data Exhibit-2'!$M1463&gt;0),('Data Exhibit-2'!$H1463&lt;30)),1,0)</f>
        <v>0</v>
      </c>
      <c r="O1463" s="55">
        <f>'Data Exhibit-2'!$N1463*'Data Exhibit-2'!$L1463</f>
        <v>0</v>
      </c>
    </row>
    <row r="1464" ht="12.0" customHeight="1">
      <c r="A1464" s="53">
        <v>75465.7408921612</v>
      </c>
      <c r="B1464" s="54">
        <v>10.0246213</v>
      </c>
      <c r="C1464" s="54">
        <v>922.6733943606802</v>
      </c>
      <c r="D1464" s="55">
        <v>228.0</v>
      </c>
      <c r="E1464" s="56">
        <v>-0.6</v>
      </c>
      <c r="F1464" s="55">
        <v>0.85</v>
      </c>
      <c r="G1464" s="55">
        <v>0.62</v>
      </c>
      <c r="H1464" s="55">
        <v>12.0</v>
      </c>
      <c r="I1464" s="57"/>
      <c r="J1464" s="55">
        <f>('Data Exhibit-2'!$D1464+'Data Exhibit-2'!$D1464*'Data Exhibit-2'!$E1464)*'Data Exhibit-2'!$G1464</f>
        <v>56.544</v>
      </c>
      <c r="K1464" s="55">
        <f>MAX(0,('Data Exhibit-2'!$B1464*J1464-'Data Exhibit-2'!$C1464)/'Data Exhibit-2'!$B1464)</f>
        <v>0</v>
      </c>
      <c r="L1464" s="55">
        <f>MAX(0,'Data Exhibit-2'!$C1464-'Data Exhibit-2'!$B1464*'Data Exhibit-2'!$J1464)</f>
        <v>355.8412076</v>
      </c>
      <c r="M1464" s="54">
        <f>'Data Exhibit-2'!$L1464/'Data Exhibit-2'!$B1464</f>
        <v>35.49672321</v>
      </c>
      <c r="N1464" s="55">
        <f>IF(AND(('Data Exhibit-2'!$M1464&gt;0),('Data Exhibit-2'!$H1464&lt;30)),1,0)</f>
        <v>1</v>
      </c>
      <c r="O1464" s="55">
        <f>'Data Exhibit-2'!$N1464*'Data Exhibit-2'!$L1464</f>
        <v>355.8412076</v>
      </c>
    </row>
    <row r="1465" ht="12.0" customHeight="1">
      <c r="A1465" s="53">
        <v>40053.72223332001</v>
      </c>
      <c r="B1465" s="54">
        <v>18.861867600000004</v>
      </c>
      <c r="C1465" s="54">
        <v>882.9364863774831</v>
      </c>
      <c r="D1465" s="55">
        <v>340.0</v>
      </c>
      <c r="E1465" s="56">
        <v>-0.4</v>
      </c>
      <c r="F1465" s="55">
        <v>0.95</v>
      </c>
      <c r="G1465" s="55">
        <v>0.55</v>
      </c>
      <c r="H1465" s="55">
        <v>5.0</v>
      </c>
      <c r="I1465" s="57"/>
      <c r="J1465" s="55">
        <f>('Data Exhibit-2'!$D1465+'Data Exhibit-2'!$D1465*'Data Exhibit-2'!$E1465)*'Data Exhibit-2'!$G1465</f>
        <v>112.2</v>
      </c>
      <c r="K1465" s="55">
        <f>MAX(0,('Data Exhibit-2'!$B1465*J1465-'Data Exhibit-2'!$C1465)/'Data Exhibit-2'!$B1465)</f>
        <v>65.38933919</v>
      </c>
      <c r="L1465" s="55">
        <f>MAX(0,'Data Exhibit-2'!$C1465-'Data Exhibit-2'!$B1465*'Data Exhibit-2'!$J1465)</f>
        <v>0</v>
      </c>
      <c r="M1465" s="54">
        <f>'Data Exhibit-2'!$L1465/'Data Exhibit-2'!$B1465</f>
        <v>0</v>
      </c>
      <c r="N1465" s="55">
        <f>IF(AND(('Data Exhibit-2'!$M1465&gt;0),('Data Exhibit-2'!$H1465&lt;30)),1,0)</f>
        <v>0</v>
      </c>
      <c r="O1465" s="55">
        <f>'Data Exhibit-2'!$N1465*'Data Exhibit-2'!$L1465</f>
        <v>0</v>
      </c>
    </row>
    <row r="1466" ht="12.0" customHeight="1">
      <c r="A1466" s="53">
        <v>59245.084098267616</v>
      </c>
      <c r="B1466" s="54">
        <v>18.9200139</v>
      </c>
      <c r="C1466" s="54">
        <v>3876.491327631381</v>
      </c>
      <c r="D1466" s="55">
        <v>196.0</v>
      </c>
      <c r="E1466" s="56">
        <v>0.5</v>
      </c>
      <c r="F1466" s="55">
        <v>0.7</v>
      </c>
      <c r="G1466" s="55">
        <v>1.09</v>
      </c>
      <c r="H1466" s="55">
        <v>23.0</v>
      </c>
      <c r="I1466" s="57"/>
      <c r="J1466" s="55">
        <f>('Data Exhibit-2'!$D1466+'Data Exhibit-2'!$D1466*'Data Exhibit-2'!$E1466)*'Data Exhibit-2'!$G1466</f>
        <v>320.46</v>
      </c>
      <c r="K1466" s="55">
        <f>MAX(0,('Data Exhibit-2'!$B1466*J1466-'Data Exhibit-2'!$C1466)/'Data Exhibit-2'!$B1466)</f>
        <v>115.5716026</v>
      </c>
      <c r="L1466" s="55">
        <f>MAX(0,'Data Exhibit-2'!$C1466-'Data Exhibit-2'!$B1466*'Data Exhibit-2'!$J1466)</f>
        <v>0</v>
      </c>
      <c r="M1466" s="54">
        <f>'Data Exhibit-2'!$L1466/'Data Exhibit-2'!$B1466</f>
        <v>0</v>
      </c>
      <c r="N1466" s="55">
        <f>IF(AND(('Data Exhibit-2'!$M1466&gt;0),('Data Exhibit-2'!$H1466&lt;30)),1,0)</f>
        <v>0</v>
      </c>
      <c r="O1466" s="55">
        <f>'Data Exhibit-2'!$N1466*'Data Exhibit-2'!$L1466</f>
        <v>0</v>
      </c>
    </row>
    <row r="1467" ht="12.0" customHeight="1">
      <c r="A1467" s="53">
        <v>27126.64461773405</v>
      </c>
      <c r="B1467" s="54">
        <v>52.883635500000004</v>
      </c>
      <c r="C1467" s="54">
        <v>12519.909794641835</v>
      </c>
      <c r="D1467" s="55">
        <v>332.0</v>
      </c>
      <c r="E1467" s="56">
        <v>-0.7</v>
      </c>
      <c r="F1467" s="55">
        <v>0.7</v>
      </c>
      <c r="G1467" s="55">
        <v>0.73</v>
      </c>
      <c r="H1467" s="55">
        <v>23.0</v>
      </c>
      <c r="I1467" s="57"/>
      <c r="J1467" s="55">
        <f>('Data Exhibit-2'!$D1467+'Data Exhibit-2'!$D1467*'Data Exhibit-2'!$E1467)*'Data Exhibit-2'!$G1467</f>
        <v>72.708</v>
      </c>
      <c r="K1467" s="55">
        <f>MAX(0,('Data Exhibit-2'!$B1467*J1467-'Data Exhibit-2'!$C1467)/'Data Exhibit-2'!$B1467)</f>
        <v>0</v>
      </c>
      <c r="L1467" s="55">
        <f>MAX(0,'Data Exhibit-2'!$C1467-'Data Exhibit-2'!$B1467*'Data Exhibit-2'!$J1467)</f>
        <v>8674.846425</v>
      </c>
      <c r="M1467" s="54">
        <f>'Data Exhibit-2'!$L1467/'Data Exhibit-2'!$B1467</f>
        <v>164.0364991</v>
      </c>
      <c r="N1467" s="55">
        <f>IF(AND(('Data Exhibit-2'!$M1467&gt;0),('Data Exhibit-2'!$H1467&lt;30)),1,0)</f>
        <v>1</v>
      </c>
      <c r="O1467" s="55">
        <f>'Data Exhibit-2'!$N1467*'Data Exhibit-2'!$L1467</f>
        <v>8674.846425</v>
      </c>
    </row>
    <row r="1468" ht="12.0" customHeight="1">
      <c r="A1468" s="53">
        <v>85753.58412098527</v>
      </c>
      <c r="B1468" s="54">
        <v>62.191517000000005</v>
      </c>
      <c r="C1468" s="54">
        <v>23248.072695104955</v>
      </c>
      <c r="D1468" s="55">
        <v>414.0</v>
      </c>
      <c r="E1468" s="56">
        <v>-0.4</v>
      </c>
      <c r="F1468" s="55">
        <v>0.7</v>
      </c>
      <c r="G1468" s="55">
        <v>0.68</v>
      </c>
      <c r="H1468" s="55">
        <v>31.0</v>
      </c>
      <c r="I1468" s="57"/>
      <c r="J1468" s="55">
        <f>('Data Exhibit-2'!$D1468+'Data Exhibit-2'!$D1468*'Data Exhibit-2'!$E1468)*'Data Exhibit-2'!$G1468</f>
        <v>168.912</v>
      </c>
      <c r="K1468" s="55">
        <f>MAX(0,('Data Exhibit-2'!$B1468*J1468-'Data Exhibit-2'!$C1468)/'Data Exhibit-2'!$B1468)</f>
        <v>0</v>
      </c>
      <c r="L1468" s="55">
        <f>MAX(0,'Data Exhibit-2'!$C1468-'Data Exhibit-2'!$B1468*'Data Exhibit-2'!$J1468)</f>
        <v>12743.17918</v>
      </c>
      <c r="M1468" s="54">
        <f>'Data Exhibit-2'!$L1468/'Data Exhibit-2'!$B1468</f>
        <v>204.9022084</v>
      </c>
      <c r="N1468" s="55">
        <f>IF(AND(('Data Exhibit-2'!$M1468&gt;0),('Data Exhibit-2'!$H1468&lt;30)),1,0)</f>
        <v>0</v>
      </c>
      <c r="O1468" s="55">
        <f>'Data Exhibit-2'!$N1468*'Data Exhibit-2'!$L1468</f>
        <v>0</v>
      </c>
    </row>
    <row r="1469" ht="12.0" customHeight="1">
      <c r="A1469" s="53">
        <v>18353.49057330604</v>
      </c>
      <c r="B1469" s="54">
        <v>28.8251318</v>
      </c>
      <c r="C1469" s="54">
        <v>9177.154156013505</v>
      </c>
      <c r="D1469" s="55">
        <v>406.0</v>
      </c>
      <c r="E1469" s="56">
        <v>0.2</v>
      </c>
      <c r="F1469" s="55">
        <v>0.85</v>
      </c>
      <c r="G1469" s="55">
        <v>0.84</v>
      </c>
      <c r="H1469" s="55">
        <v>23.0</v>
      </c>
      <c r="I1469" s="57"/>
      <c r="J1469" s="55">
        <f>('Data Exhibit-2'!$D1469+'Data Exhibit-2'!$D1469*'Data Exhibit-2'!$E1469)*'Data Exhibit-2'!$G1469</f>
        <v>409.248</v>
      </c>
      <c r="K1469" s="55">
        <f>MAX(0,('Data Exhibit-2'!$B1469*J1469-'Data Exhibit-2'!$C1469)/'Data Exhibit-2'!$B1469)</f>
        <v>90.87463679</v>
      </c>
      <c r="L1469" s="55">
        <f>MAX(0,'Data Exhibit-2'!$C1469-'Data Exhibit-2'!$B1469*'Data Exhibit-2'!$J1469)</f>
        <v>0</v>
      </c>
      <c r="M1469" s="54">
        <f>'Data Exhibit-2'!$L1469/'Data Exhibit-2'!$B1469</f>
        <v>0</v>
      </c>
      <c r="N1469" s="55">
        <f>IF(AND(('Data Exhibit-2'!$M1469&gt;0),('Data Exhibit-2'!$H1469&lt;30)),1,0)</f>
        <v>0</v>
      </c>
      <c r="O1469" s="55">
        <f>'Data Exhibit-2'!$N1469*'Data Exhibit-2'!$L1469</f>
        <v>0</v>
      </c>
    </row>
    <row r="1470" ht="12.0" customHeight="1">
      <c r="A1470" s="53">
        <v>64862.27060623726</v>
      </c>
      <c r="B1470" s="54">
        <v>61.85345840000001</v>
      </c>
      <c r="C1470" s="54">
        <v>3373.5325585234737</v>
      </c>
      <c r="D1470" s="55">
        <v>380.0</v>
      </c>
      <c r="E1470" s="56">
        <v>0.8</v>
      </c>
      <c r="F1470" s="55">
        <v>0.82</v>
      </c>
      <c r="G1470" s="55">
        <v>0.58</v>
      </c>
      <c r="H1470" s="55">
        <v>6.0</v>
      </c>
      <c r="I1470" s="57"/>
      <c r="J1470" s="55">
        <f>('Data Exhibit-2'!$D1470+'Data Exhibit-2'!$D1470*'Data Exhibit-2'!$E1470)*'Data Exhibit-2'!$G1470</f>
        <v>396.72</v>
      </c>
      <c r="K1470" s="55">
        <f>MAX(0,('Data Exhibit-2'!$B1470*J1470-'Data Exhibit-2'!$C1470)/'Data Exhibit-2'!$B1470)</f>
        <v>342.1792735</v>
      </c>
      <c r="L1470" s="55">
        <f>MAX(0,'Data Exhibit-2'!$C1470-'Data Exhibit-2'!$B1470*'Data Exhibit-2'!$J1470)</f>
        <v>0</v>
      </c>
      <c r="M1470" s="54">
        <f>'Data Exhibit-2'!$L1470/'Data Exhibit-2'!$B1470</f>
        <v>0</v>
      </c>
      <c r="N1470" s="55">
        <f>IF(AND(('Data Exhibit-2'!$M1470&gt;0),('Data Exhibit-2'!$H1470&lt;30)),1,0)</f>
        <v>0</v>
      </c>
      <c r="O1470" s="55">
        <f>'Data Exhibit-2'!$N1470*'Data Exhibit-2'!$L1470</f>
        <v>0</v>
      </c>
    </row>
    <row r="1471" ht="12.0" customHeight="1">
      <c r="A1471" s="53">
        <v>17700.07071408255</v>
      </c>
      <c r="B1471" s="54">
        <v>6.3562225</v>
      </c>
      <c r="C1471" s="54">
        <v>1255.7756688592501</v>
      </c>
      <c r="D1471" s="55">
        <v>380.0</v>
      </c>
      <c r="E1471" s="56">
        <v>0.2</v>
      </c>
      <c r="F1471" s="55">
        <v>1.0</v>
      </c>
      <c r="G1471" s="55">
        <v>0.94</v>
      </c>
      <c r="H1471" s="55">
        <v>15.0</v>
      </c>
      <c r="I1471" s="57"/>
      <c r="J1471" s="55">
        <f>('Data Exhibit-2'!$D1471+'Data Exhibit-2'!$D1471*'Data Exhibit-2'!$E1471)*'Data Exhibit-2'!$G1471</f>
        <v>428.64</v>
      </c>
      <c r="K1471" s="55">
        <f>MAX(0,('Data Exhibit-2'!$B1471*J1471-'Data Exhibit-2'!$C1471)/'Data Exhibit-2'!$B1471)</f>
        <v>231.0736516</v>
      </c>
      <c r="L1471" s="55">
        <f>MAX(0,'Data Exhibit-2'!$C1471-'Data Exhibit-2'!$B1471*'Data Exhibit-2'!$J1471)</f>
        <v>0</v>
      </c>
      <c r="M1471" s="54">
        <f>'Data Exhibit-2'!$L1471/'Data Exhibit-2'!$B1471</f>
        <v>0</v>
      </c>
      <c r="N1471" s="55">
        <f>IF(AND(('Data Exhibit-2'!$M1471&gt;0),('Data Exhibit-2'!$H1471&lt;30)),1,0)</f>
        <v>0</v>
      </c>
      <c r="O1471" s="55">
        <f>'Data Exhibit-2'!$N1471*'Data Exhibit-2'!$L1471</f>
        <v>0</v>
      </c>
    </row>
    <row r="1472" ht="12.0" customHeight="1">
      <c r="A1472" s="53">
        <v>92841.77307687848</v>
      </c>
      <c r="B1472" s="54">
        <v>17.9509135</v>
      </c>
      <c r="C1472" s="54">
        <v>5521.901365649849</v>
      </c>
      <c r="D1472" s="55">
        <v>414.0</v>
      </c>
      <c r="E1472" s="56">
        <v>0.5</v>
      </c>
      <c r="F1472" s="55">
        <v>0.85</v>
      </c>
      <c r="G1472" s="55">
        <v>0.77</v>
      </c>
      <c r="H1472" s="55">
        <v>23.0</v>
      </c>
      <c r="I1472" s="57"/>
      <c r="J1472" s="55">
        <f>('Data Exhibit-2'!$D1472+'Data Exhibit-2'!$D1472*'Data Exhibit-2'!$E1472)*'Data Exhibit-2'!$G1472</f>
        <v>478.17</v>
      </c>
      <c r="K1472" s="55">
        <f>MAX(0,('Data Exhibit-2'!$B1472*J1472-'Data Exhibit-2'!$C1472)/'Data Exhibit-2'!$B1472)</f>
        <v>170.5588377</v>
      </c>
      <c r="L1472" s="55">
        <f>MAX(0,'Data Exhibit-2'!$C1472-'Data Exhibit-2'!$B1472*'Data Exhibit-2'!$J1472)</f>
        <v>0</v>
      </c>
      <c r="M1472" s="54">
        <f>'Data Exhibit-2'!$L1472/'Data Exhibit-2'!$B1472</f>
        <v>0</v>
      </c>
      <c r="N1472" s="55">
        <f>IF(AND(('Data Exhibit-2'!$M1472&gt;0),('Data Exhibit-2'!$H1472&lt;30)),1,0)</f>
        <v>0</v>
      </c>
      <c r="O1472" s="55">
        <f>'Data Exhibit-2'!$N1472*'Data Exhibit-2'!$L1472</f>
        <v>0</v>
      </c>
    </row>
    <row r="1473" ht="12.0" customHeight="1">
      <c r="A1473" s="53">
        <v>50753.15530104281</v>
      </c>
      <c r="B1473" s="54">
        <v>11.629216300000001</v>
      </c>
      <c r="C1473" s="54">
        <v>8967.403427690311</v>
      </c>
      <c r="D1473" s="55">
        <v>664.0</v>
      </c>
      <c r="E1473" s="56">
        <v>1.2</v>
      </c>
      <c r="F1473" s="55">
        <v>0.7</v>
      </c>
      <c r="G1473" s="55">
        <v>1.19</v>
      </c>
      <c r="H1473" s="55">
        <v>23.0</v>
      </c>
      <c r="I1473" s="57"/>
      <c r="J1473" s="55">
        <f>('Data Exhibit-2'!$D1473+'Data Exhibit-2'!$D1473*'Data Exhibit-2'!$E1473)*'Data Exhibit-2'!$G1473</f>
        <v>1738.352</v>
      </c>
      <c r="K1473" s="55">
        <f>MAX(0,('Data Exhibit-2'!$B1473*J1473-'Data Exhibit-2'!$C1473)/'Data Exhibit-2'!$B1473)</f>
        <v>967.2421336</v>
      </c>
      <c r="L1473" s="55">
        <f>MAX(0,'Data Exhibit-2'!$C1473-'Data Exhibit-2'!$B1473*'Data Exhibit-2'!$J1473)</f>
        <v>0</v>
      </c>
      <c r="M1473" s="54">
        <f>'Data Exhibit-2'!$L1473/'Data Exhibit-2'!$B1473</f>
        <v>0</v>
      </c>
      <c r="N1473" s="55">
        <f>IF(AND(('Data Exhibit-2'!$M1473&gt;0),('Data Exhibit-2'!$H1473&lt;30)),1,0)</f>
        <v>0</v>
      </c>
      <c r="O1473" s="55">
        <f>'Data Exhibit-2'!$N1473*'Data Exhibit-2'!$L1473</f>
        <v>0</v>
      </c>
    </row>
    <row r="1474" ht="12.0" customHeight="1">
      <c r="A1474" s="53">
        <v>41079.60145022307</v>
      </c>
      <c r="B1474" s="54">
        <v>26.1846674</v>
      </c>
      <c r="C1474" s="54">
        <v>12013.090734822437</v>
      </c>
      <c r="D1474" s="55">
        <v>364.0</v>
      </c>
      <c r="E1474" s="56">
        <v>0.6</v>
      </c>
      <c r="F1474" s="55">
        <v>0.7</v>
      </c>
      <c r="G1474" s="55">
        <v>0.41</v>
      </c>
      <c r="H1474" s="55">
        <v>60.0</v>
      </c>
      <c r="I1474" s="57"/>
      <c r="J1474" s="55">
        <f>('Data Exhibit-2'!$D1474+'Data Exhibit-2'!$D1474*'Data Exhibit-2'!$E1474)*'Data Exhibit-2'!$G1474</f>
        <v>238.784</v>
      </c>
      <c r="K1474" s="55">
        <f>MAX(0,('Data Exhibit-2'!$B1474*J1474-'Data Exhibit-2'!$C1474)/'Data Exhibit-2'!$B1474)</f>
        <v>0</v>
      </c>
      <c r="L1474" s="55">
        <f>MAX(0,'Data Exhibit-2'!$C1474-'Data Exhibit-2'!$B1474*'Data Exhibit-2'!$J1474)</f>
        <v>5760.611114</v>
      </c>
      <c r="M1474" s="54">
        <f>'Data Exhibit-2'!$L1474/'Data Exhibit-2'!$B1474</f>
        <v>219.9993999</v>
      </c>
      <c r="N1474" s="55">
        <f>IF(AND(('Data Exhibit-2'!$M1474&gt;0),('Data Exhibit-2'!$H1474&lt;30)),1,0)</f>
        <v>0</v>
      </c>
      <c r="O1474" s="55">
        <f>'Data Exhibit-2'!$N1474*'Data Exhibit-2'!$L1474</f>
        <v>0</v>
      </c>
    </row>
    <row r="1475" ht="12.0" customHeight="1">
      <c r="A1475" s="53">
        <v>94947.71682778957</v>
      </c>
      <c r="B1475" s="54">
        <v>25.8016484</v>
      </c>
      <c r="C1475" s="54">
        <v>10464.308803912705</v>
      </c>
      <c r="D1475" s="55">
        <v>364.0</v>
      </c>
      <c r="E1475" s="56">
        <v>0.8</v>
      </c>
      <c r="F1475" s="55">
        <v>0.83</v>
      </c>
      <c r="G1475" s="55">
        <v>0.41</v>
      </c>
      <c r="H1475" s="55">
        <v>60.0</v>
      </c>
      <c r="I1475" s="57"/>
      <c r="J1475" s="55">
        <f>('Data Exhibit-2'!$D1475+'Data Exhibit-2'!$D1475*'Data Exhibit-2'!$E1475)*'Data Exhibit-2'!$G1475</f>
        <v>268.632</v>
      </c>
      <c r="K1475" s="55">
        <f>MAX(0,('Data Exhibit-2'!$B1475*J1475-'Data Exhibit-2'!$C1475)/'Data Exhibit-2'!$B1475)</f>
        <v>0</v>
      </c>
      <c r="L1475" s="55">
        <f>MAX(0,'Data Exhibit-2'!$C1475-'Data Exhibit-2'!$B1475*'Data Exhibit-2'!$J1475)</f>
        <v>3533.160391</v>
      </c>
      <c r="M1475" s="54">
        <f>'Data Exhibit-2'!$L1475/'Data Exhibit-2'!$B1475</f>
        <v>136.9354522</v>
      </c>
      <c r="N1475" s="55">
        <f>IF(AND(('Data Exhibit-2'!$M1475&gt;0),('Data Exhibit-2'!$H1475&lt;30)),1,0)</f>
        <v>0</v>
      </c>
      <c r="O1475" s="55">
        <f>'Data Exhibit-2'!$N1475*'Data Exhibit-2'!$L1475</f>
        <v>0</v>
      </c>
    </row>
    <row r="1476" ht="12.0" customHeight="1">
      <c r="A1476" s="53">
        <v>94485.72990559289</v>
      </c>
      <c r="B1476" s="54">
        <v>25.8016484</v>
      </c>
      <c r="C1476" s="54">
        <v>10549.065983520488</v>
      </c>
      <c r="D1476" s="55">
        <v>364.0</v>
      </c>
      <c r="E1476" s="56">
        <v>-0.4</v>
      </c>
      <c r="F1476" s="55">
        <v>0.82</v>
      </c>
      <c r="G1476" s="55">
        <v>0.41</v>
      </c>
      <c r="H1476" s="55">
        <v>60.0</v>
      </c>
      <c r="I1476" s="57"/>
      <c r="J1476" s="55">
        <f>('Data Exhibit-2'!$D1476+'Data Exhibit-2'!$D1476*'Data Exhibit-2'!$E1476)*'Data Exhibit-2'!$G1476</f>
        <v>89.544</v>
      </c>
      <c r="K1476" s="55">
        <f>MAX(0,('Data Exhibit-2'!$B1476*J1476-'Data Exhibit-2'!$C1476)/'Data Exhibit-2'!$B1476)</f>
        <v>0</v>
      </c>
      <c r="L1476" s="55">
        <f>MAX(0,'Data Exhibit-2'!$C1476-'Data Exhibit-2'!$B1476*'Data Exhibit-2'!$J1476)</f>
        <v>8238.683179</v>
      </c>
      <c r="M1476" s="54">
        <f>'Data Exhibit-2'!$L1476/'Data Exhibit-2'!$B1476</f>
        <v>319.3084043</v>
      </c>
      <c r="N1476" s="55">
        <f>IF(AND(('Data Exhibit-2'!$M1476&gt;0),('Data Exhibit-2'!$H1476&lt;30)),1,0)</f>
        <v>0</v>
      </c>
      <c r="O1476" s="55">
        <f>'Data Exhibit-2'!$N1476*'Data Exhibit-2'!$L1476</f>
        <v>0</v>
      </c>
    </row>
    <row r="1477" ht="12.0" customHeight="1">
      <c r="A1477" s="53">
        <v>49987.420527752605</v>
      </c>
      <c r="B1477" s="54">
        <v>21.4667211</v>
      </c>
      <c r="C1477" s="54">
        <v>9908.940748164889</v>
      </c>
      <c r="D1477" s="55">
        <v>372.0</v>
      </c>
      <c r="E1477" s="56">
        <v>0.5</v>
      </c>
      <c r="F1477" s="55">
        <v>0.85</v>
      </c>
      <c r="G1477" s="55">
        <v>0.4</v>
      </c>
      <c r="H1477" s="55">
        <v>68.0</v>
      </c>
      <c r="I1477" s="57"/>
      <c r="J1477" s="55">
        <f>('Data Exhibit-2'!$D1477+'Data Exhibit-2'!$D1477*'Data Exhibit-2'!$E1477)*'Data Exhibit-2'!$G1477</f>
        <v>223.2</v>
      </c>
      <c r="K1477" s="55">
        <f>MAX(0,('Data Exhibit-2'!$B1477*J1477-'Data Exhibit-2'!$C1477)/'Data Exhibit-2'!$B1477)</f>
        <v>0</v>
      </c>
      <c r="L1477" s="55">
        <f>MAX(0,'Data Exhibit-2'!$C1477-'Data Exhibit-2'!$B1477*'Data Exhibit-2'!$J1477)</f>
        <v>5117.568599</v>
      </c>
      <c r="M1477" s="54">
        <f>'Data Exhibit-2'!$L1477/'Data Exhibit-2'!$B1477</f>
        <v>238.3954482</v>
      </c>
      <c r="N1477" s="55">
        <f>IF(AND(('Data Exhibit-2'!$M1477&gt;0),('Data Exhibit-2'!$H1477&lt;30)),1,0)</f>
        <v>0</v>
      </c>
      <c r="O1477" s="55">
        <f>'Data Exhibit-2'!$N1477*'Data Exhibit-2'!$L1477</f>
        <v>0</v>
      </c>
    </row>
    <row r="1478" ht="12.0" customHeight="1">
      <c r="A1478" s="53">
        <v>62669.72857196754</v>
      </c>
      <c r="B1478" s="54">
        <v>10.6263082</v>
      </c>
      <c r="C1478" s="54">
        <v>1380.2330655176715</v>
      </c>
      <c r="D1478" s="55">
        <v>372.0</v>
      </c>
      <c r="E1478" s="56">
        <v>-0.6</v>
      </c>
      <c r="F1478" s="55">
        <v>0.71</v>
      </c>
      <c r="G1478" s="55">
        <v>0.4</v>
      </c>
      <c r="H1478" s="55">
        <v>13.0</v>
      </c>
      <c r="I1478" s="57"/>
      <c r="J1478" s="55">
        <f>('Data Exhibit-2'!$D1478+'Data Exhibit-2'!$D1478*'Data Exhibit-2'!$E1478)*'Data Exhibit-2'!$G1478</f>
        <v>59.52</v>
      </c>
      <c r="K1478" s="55">
        <f>MAX(0,('Data Exhibit-2'!$B1478*J1478-'Data Exhibit-2'!$C1478)/'Data Exhibit-2'!$B1478)</f>
        <v>0</v>
      </c>
      <c r="L1478" s="55">
        <f>MAX(0,'Data Exhibit-2'!$C1478-'Data Exhibit-2'!$B1478*'Data Exhibit-2'!$J1478)</f>
        <v>747.7552015</v>
      </c>
      <c r="M1478" s="54">
        <f>'Data Exhibit-2'!$L1478/'Data Exhibit-2'!$B1478</f>
        <v>70.36829606</v>
      </c>
      <c r="N1478" s="55">
        <f>IF(AND(('Data Exhibit-2'!$M1478&gt;0),('Data Exhibit-2'!$H1478&lt;30)),1,0)</f>
        <v>1</v>
      </c>
      <c r="O1478" s="55">
        <f>'Data Exhibit-2'!$N1478*'Data Exhibit-2'!$L1478</f>
        <v>747.7552015</v>
      </c>
    </row>
    <row r="1479" ht="12.0" customHeight="1">
      <c r="A1479" s="53">
        <v>79937.84794010346</v>
      </c>
      <c r="B1479" s="54">
        <v>18.605507300000003</v>
      </c>
      <c r="C1479" s="54">
        <v>7879.766508307974</v>
      </c>
      <c r="D1479" s="55">
        <v>372.0</v>
      </c>
      <c r="E1479" s="56">
        <v>1.5</v>
      </c>
      <c r="F1479" s="55">
        <v>0.82</v>
      </c>
      <c r="G1479" s="55">
        <v>0.4</v>
      </c>
      <c r="H1479" s="55">
        <v>60.0</v>
      </c>
      <c r="I1479" s="57"/>
      <c r="J1479" s="55">
        <f>('Data Exhibit-2'!$D1479+'Data Exhibit-2'!$D1479*'Data Exhibit-2'!$E1479)*'Data Exhibit-2'!$G1479</f>
        <v>372</v>
      </c>
      <c r="K1479" s="55">
        <f>MAX(0,('Data Exhibit-2'!$B1479*J1479-'Data Exhibit-2'!$C1479)/'Data Exhibit-2'!$B1479)</f>
        <v>0</v>
      </c>
      <c r="L1479" s="55">
        <f>MAX(0,'Data Exhibit-2'!$C1479-'Data Exhibit-2'!$B1479*'Data Exhibit-2'!$J1479)</f>
        <v>958.5177927</v>
      </c>
      <c r="M1479" s="54">
        <f>'Data Exhibit-2'!$L1479/'Data Exhibit-2'!$B1479</f>
        <v>51.51796064</v>
      </c>
      <c r="N1479" s="55">
        <f>IF(AND(('Data Exhibit-2'!$M1479&gt;0),('Data Exhibit-2'!$H1479&lt;30)),1,0)</f>
        <v>0</v>
      </c>
      <c r="O1479" s="55">
        <f>'Data Exhibit-2'!$N1479*'Data Exhibit-2'!$L1479</f>
        <v>0</v>
      </c>
    </row>
    <row r="1480" ht="12.0" customHeight="1">
      <c r="A1480" s="53">
        <v>75778.01045116587</v>
      </c>
      <c r="B1480" s="54">
        <v>18.5590795</v>
      </c>
      <c r="C1480" s="54">
        <v>7862.349941503454</v>
      </c>
      <c r="D1480" s="55">
        <v>372.0</v>
      </c>
      <c r="E1480" s="56">
        <v>0.8</v>
      </c>
      <c r="F1480" s="55">
        <v>0.82</v>
      </c>
      <c r="G1480" s="55">
        <v>0.4</v>
      </c>
      <c r="H1480" s="55">
        <v>60.0</v>
      </c>
      <c r="I1480" s="57"/>
      <c r="J1480" s="55">
        <f>('Data Exhibit-2'!$D1480+'Data Exhibit-2'!$D1480*'Data Exhibit-2'!$E1480)*'Data Exhibit-2'!$G1480</f>
        <v>267.84</v>
      </c>
      <c r="K1480" s="55">
        <f>MAX(0,('Data Exhibit-2'!$B1480*J1480-'Data Exhibit-2'!$C1480)/'Data Exhibit-2'!$B1480)</f>
        <v>0</v>
      </c>
      <c r="L1480" s="55">
        <f>MAX(0,'Data Exhibit-2'!$C1480-'Data Exhibit-2'!$B1480*'Data Exhibit-2'!$J1480)</f>
        <v>2891.486088</v>
      </c>
      <c r="M1480" s="54">
        <f>'Data Exhibit-2'!$L1480/'Data Exhibit-2'!$B1480</f>
        <v>155.7990033</v>
      </c>
      <c r="N1480" s="55">
        <f>IF(AND(('Data Exhibit-2'!$M1480&gt;0),('Data Exhibit-2'!$H1480&lt;30)),1,0)</f>
        <v>0</v>
      </c>
      <c r="O1480" s="55">
        <f>'Data Exhibit-2'!$N1480*'Data Exhibit-2'!$L1480</f>
        <v>0</v>
      </c>
    </row>
    <row r="1481" ht="12.0" customHeight="1">
      <c r="A1481" s="53">
        <v>53079.258848230056</v>
      </c>
      <c r="B1481" s="54">
        <v>18.942100800000002</v>
      </c>
      <c r="C1481" s="54">
        <v>9000.147491491201</v>
      </c>
      <c r="D1481" s="55">
        <v>372.0</v>
      </c>
      <c r="E1481" s="56">
        <v>-0.1</v>
      </c>
      <c r="F1481" s="55">
        <v>0.7</v>
      </c>
      <c r="G1481" s="55">
        <v>0.4</v>
      </c>
      <c r="H1481" s="55">
        <v>60.0</v>
      </c>
      <c r="I1481" s="57"/>
      <c r="J1481" s="55">
        <f>('Data Exhibit-2'!$D1481+'Data Exhibit-2'!$D1481*'Data Exhibit-2'!$E1481)*'Data Exhibit-2'!$G1481</f>
        <v>133.92</v>
      </c>
      <c r="K1481" s="55">
        <f>MAX(0,('Data Exhibit-2'!$B1481*J1481-'Data Exhibit-2'!$C1481)/'Data Exhibit-2'!$B1481)</f>
        <v>0</v>
      </c>
      <c r="L1481" s="55">
        <f>MAX(0,'Data Exhibit-2'!$C1481-'Data Exhibit-2'!$B1481*'Data Exhibit-2'!$J1481)</f>
        <v>6463.421352</v>
      </c>
      <c r="M1481" s="54">
        <f>'Data Exhibit-2'!$L1481/'Data Exhibit-2'!$B1481</f>
        <v>341.2198795</v>
      </c>
      <c r="N1481" s="55">
        <f>IF(AND(('Data Exhibit-2'!$M1481&gt;0),('Data Exhibit-2'!$H1481&lt;30)),1,0)</f>
        <v>0</v>
      </c>
      <c r="O1481" s="55">
        <f>'Data Exhibit-2'!$N1481*'Data Exhibit-2'!$L1481</f>
        <v>0</v>
      </c>
    </row>
    <row r="1482" ht="12.0" customHeight="1">
      <c r="A1482" s="53">
        <v>29275.115706583976</v>
      </c>
      <c r="B1482" s="54">
        <v>10.0290718</v>
      </c>
      <c r="C1482" s="54">
        <v>1139.1943454719215</v>
      </c>
      <c r="D1482" s="55">
        <v>406.0</v>
      </c>
      <c r="E1482" s="56">
        <v>1.5</v>
      </c>
      <c r="F1482" s="55">
        <v>1.0</v>
      </c>
      <c r="G1482" s="55">
        <v>0.42</v>
      </c>
      <c r="H1482" s="55">
        <v>17.0</v>
      </c>
      <c r="I1482" s="57"/>
      <c r="J1482" s="55">
        <f>('Data Exhibit-2'!$D1482+'Data Exhibit-2'!$D1482*'Data Exhibit-2'!$E1482)*'Data Exhibit-2'!$G1482</f>
        <v>426.3</v>
      </c>
      <c r="K1482" s="55">
        <f>MAX(0,('Data Exhibit-2'!$B1482*J1482-'Data Exhibit-2'!$C1482)/'Data Exhibit-2'!$B1482)</f>
        <v>312.7107897</v>
      </c>
      <c r="L1482" s="55">
        <f>MAX(0,'Data Exhibit-2'!$C1482-'Data Exhibit-2'!$B1482*'Data Exhibit-2'!$J1482)</f>
        <v>0</v>
      </c>
      <c r="M1482" s="54">
        <f>'Data Exhibit-2'!$L1482/'Data Exhibit-2'!$B1482</f>
        <v>0</v>
      </c>
      <c r="N1482" s="55">
        <f>IF(AND(('Data Exhibit-2'!$M1482&gt;0),('Data Exhibit-2'!$H1482&lt;30)),1,0)</f>
        <v>0</v>
      </c>
      <c r="O1482" s="55">
        <f>'Data Exhibit-2'!$N1482*'Data Exhibit-2'!$L1482</f>
        <v>0</v>
      </c>
    </row>
    <row r="1483" ht="12.0" customHeight="1">
      <c r="A1483" s="53">
        <v>45494.15841928255</v>
      </c>
      <c r="B1483" s="54">
        <v>7.441121</v>
      </c>
      <c r="C1483" s="54">
        <v>7240.0300107421435</v>
      </c>
      <c r="D1483" s="55">
        <v>672.0</v>
      </c>
      <c r="E1483" s="56">
        <v>0.6</v>
      </c>
      <c r="F1483" s="55">
        <v>1.0</v>
      </c>
      <c r="G1483" s="55">
        <v>0.68</v>
      </c>
      <c r="H1483" s="55">
        <v>46.0</v>
      </c>
      <c r="I1483" s="57"/>
      <c r="J1483" s="55">
        <f>('Data Exhibit-2'!$D1483+'Data Exhibit-2'!$D1483*'Data Exhibit-2'!$E1483)*'Data Exhibit-2'!$G1483</f>
        <v>731.136</v>
      </c>
      <c r="K1483" s="55">
        <f>MAX(0,('Data Exhibit-2'!$B1483*J1483-'Data Exhibit-2'!$C1483)/'Data Exhibit-2'!$B1483)</f>
        <v>0</v>
      </c>
      <c r="L1483" s="55">
        <f>MAX(0,'Data Exhibit-2'!$C1483-'Data Exhibit-2'!$B1483*'Data Exhibit-2'!$J1483)</f>
        <v>1799.558567</v>
      </c>
      <c r="M1483" s="54">
        <f>'Data Exhibit-2'!$L1483/'Data Exhibit-2'!$B1483</f>
        <v>241.839713</v>
      </c>
      <c r="N1483" s="55">
        <f>IF(AND(('Data Exhibit-2'!$M1483&gt;0),('Data Exhibit-2'!$H1483&lt;30)),1,0)</f>
        <v>0</v>
      </c>
      <c r="O1483" s="55">
        <f>'Data Exhibit-2'!$N1483*'Data Exhibit-2'!$L1483</f>
        <v>0</v>
      </c>
    </row>
    <row r="1484" ht="12.0" customHeight="1">
      <c r="A1484" s="53">
        <v>14606.237238854903</v>
      </c>
      <c r="B1484" s="54">
        <v>12.766196</v>
      </c>
      <c r="C1484" s="54">
        <v>3354.984763902875</v>
      </c>
      <c r="D1484" s="55">
        <v>478.0</v>
      </c>
      <c r="E1484" s="56">
        <v>1.2</v>
      </c>
      <c r="F1484" s="55">
        <v>1.0</v>
      </c>
      <c r="G1484" s="55">
        <v>0.43</v>
      </c>
      <c r="H1484" s="55">
        <v>28.0</v>
      </c>
      <c r="I1484" s="57"/>
      <c r="J1484" s="55">
        <f>('Data Exhibit-2'!$D1484+'Data Exhibit-2'!$D1484*'Data Exhibit-2'!$E1484)*'Data Exhibit-2'!$G1484</f>
        <v>452.188</v>
      </c>
      <c r="K1484" s="55">
        <f>MAX(0,('Data Exhibit-2'!$B1484*J1484-'Data Exhibit-2'!$C1484)/'Data Exhibit-2'!$B1484)</f>
        <v>189.3857711</v>
      </c>
      <c r="L1484" s="55">
        <f>MAX(0,'Data Exhibit-2'!$C1484-'Data Exhibit-2'!$B1484*'Data Exhibit-2'!$J1484)</f>
        <v>0</v>
      </c>
      <c r="M1484" s="54">
        <f>'Data Exhibit-2'!$L1484/'Data Exhibit-2'!$B1484</f>
        <v>0</v>
      </c>
      <c r="N1484" s="55">
        <f>IF(AND(('Data Exhibit-2'!$M1484&gt;0),('Data Exhibit-2'!$H1484&lt;30)),1,0)</f>
        <v>0</v>
      </c>
      <c r="O1484" s="55">
        <f>'Data Exhibit-2'!$N1484*'Data Exhibit-2'!$L1484</f>
        <v>0</v>
      </c>
    </row>
    <row r="1485" ht="12.0" customHeight="1">
      <c r="A1485" s="53">
        <v>15253.359541819023</v>
      </c>
      <c r="B1485" s="54">
        <v>22.7062716</v>
      </c>
      <c r="C1485" s="54">
        <v>3928.199647870801</v>
      </c>
      <c r="D1485" s="55">
        <v>372.0</v>
      </c>
      <c r="E1485" s="56">
        <v>1.2</v>
      </c>
      <c r="F1485" s="55">
        <v>0.85</v>
      </c>
      <c r="G1485" s="55">
        <v>0.51</v>
      </c>
      <c r="H1485" s="55">
        <v>21.0</v>
      </c>
      <c r="I1485" s="57"/>
      <c r="J1485" s="55">
        <f>('Data Exhibit-2'!$D1485+'Data Exhibit-2'!$D1485*'Data Exhibit-2'!$E1485)*'Data Exhibit-2'!$G1485</f>
        <v>417.384</v>
      </c>
      <c r="K1485" s="55">
        <f>MAX(0,('Data Exhibit-2'!$B1485*J1485-'Data Exhibit-2'!$C1485)/'Data Exhibit-2'!$B1485)</f>
        <v>244.3833543</v>
      </c>
      <c r="L1485" s="55">
        <f>MAX(0,'Data Exhibit-2'!$C1485-'Data Exhibit-2'!$B1485*'Data Exhibit-2'!$J1485)</f>
        <v>0</v>
      </c>
      <c r="M1485" s="54">
        <f>'Data Exhibit-2'!$L1485/'Data Exhibit-2'!$B1485</f>
        <v>0</v>
      </c>
      <c r="N1485" s="55">
        <f>IF(AND(('Data Exhibit-2'!$M1485&gt;0),('Data Exhibit-2'!$H1485&lt;30)),1,0)</f>
        <v>0</v>
      </c>
      <c r="O1485" s="55">
        <f>'Data Exhibit-2'!$N1485*'Data Exhibit-2'!$L1485</f>
        <v>0</v>
      </c>
    </row>
    <row r="1486" ht="12.0" customHeight="1">
      <c r="A1486" s="53">
        <v>5404.511257761257</v>
      </c>
      <c r="B1486" s="54">
        <v>61.560475200000006</v>
      </c>
      <c r="C1486" s="54">
        <v>17564.538111824768</v>
      </c>
      <c r="D1486" s="55">
        <v>406.0</v>
      </c>
      <c r="E1486" s="56">
        <v>0.5</v>
      </c>
      <c r="F1486" s="55">
        <v>0.7</v>
      </c>
      <c r="G1486" s="55">
        <v>0.49</v>
      </c>
      <c r="H1486" s="55">
        <v>31.0</v>
      </c>
      <c r="I1486" s="57"/>
      <c r="J1486" s="55">
        <f>('Data Exhibit-2'!$D1486+'Data Exhibit-2'!$D1486*'Data Exhibit-2'!$E1486)*'Data Exhibit-2'!$G1486</f>
        <v>298.41</v>
      </c>
      <c r="K1486" s="55">
        <f>MAX(0,('Data Exhibit-2'!$B1486*J1486-'Data Exhibit-2'!$C1486)/'Data Exhibit-2'!$B1486)</f>
        <v>13.08832152</v>
      </c>
      <c r="L1486" s="55">
        <f>MAX(0,'Data Exhibit-2'!$C1486-'Data Exhibit-2'!$B1486*'Data Exhibit-2'!$J1486)</f>
        <v>0</v>
      </c>
      <c r="M1486" s="54">
        <f>'Data Exhibit-2'!$L1486/'Data Exhibit-2'!$B1486</f>
        <v>0</v>
      </c>
      <c r="N1486" s="55">
        <f>IF(AND(('Data Exhibit-2'!$M1486&gt;0),('Data Exhibit-2'!$H1486&lt;30)),1,0)</f>
        <v>0</v>
      </c>
      <c r="O1486" s="55">
        <f>'Data Exhibit-2'!$N1486*'Data Exhibit-2'!$L1486</f>
        <v>0</v>
      </c>
    </row>
    <row r="1487" ht="12.0" customHeight="1">
      <c r="A1487" s="53">
        <v>76912.21513692671</v>
      </c>
      <c r="B1487" s="54">
        <v>7.3150258</v>
      </c>
      <c r="C1487" s="54">
        <v>6429.559673203914</v>
      </c>
      <c r="D1487" s="55">
        <v>584.0</v>
      </c>
      <c r="E1487" s="56">
        <v>0.2</v>
      </c>
      <c r="F1487" s="55">
        <v>1.0</v>
      </c>
      <c r="G1487" s="55">
        <v>0.71</v>
      </c>
      <c r="H1487" s="55">
        <v>46.0</v>
      </c>
      <c r="I1487" s="57"/>
      <c r="J1487" s="55">
        <f>('Data Exhibit-2'!$D1487+'Data Exhibit-2'!$D1487*'Data Exhibit-2'!$E1487)*'Data Exhibit-2'!$G1487</f>
        <v>497.568</v>
      </c>
      <c r="K1487" s="55">
        <f>MAX(0,('Data Exhibit-2'!$B1487*J1487-'Data Exhibit-2'!$C1487)/'Data Exhibit-2'!$B1487)</f>
        <v>0</v>
      </c>
      <c r="L1487" s="55">
        <f>MAX(0,'Data Exhibit-2'!$C1487-'Data Exhibit-2'!$B1487*'Data Exhibit-2'!$J1487)</f>
        <v>2789.836916</v>
      </c>
      <c r="M1487" s="54">
        <f>'Data Exhibit-2'!$L1487/'Data Exhibit-2'!$B1487</f>
        <v>381.384426</v>
      </c>
      <c r="N1487" s="55">
        <f>IF(AND(('Data Exhibit-2'!$M1487&gt;0),('Data Exhibit-2'!$H1487&lt;30)),1,0)</f>
        <v>0</v>
      </c>
      <c r="O1487" s="55">
        <f>'Data Exhibit-2'!$N1487*'Data Exhibit-2'!$L1487</f>
        <v>0</v>
      </c>
    </row>
    <row r="1488" ht="12.0" customHeight="1">
      <c r="A1488" s="53">
        <v>21094.164785974146</v>
      </c>
      <c r="B1488" s="54">
        <v>9.8825802</v>
      </c>
      <c r="C1488" s="54">
        <v>3889.726226715057</v>
      </c>
      <c r="D1488" s="55">
        <v>680.0</v>
      </c>
      <c r="E1488" s="56">
        <v>1.5</v>
      </c>
      <c r="F1488" s="55">
        <v>0.82</v>
      </c>
      <c r="G1488" s="55">
        <v>0.52</v>
      </c>
      <c r="H1488" s="55">
        <v>23.0</v>
      </c>
      <c r="I1488" s="57"/>
      <c r="J1488" s="55">
        <f>('Data Exhibit-2'!$D1488+'Data Exhibit-2'!$D1488*'Data Exhibit-2'!$E1488)*'Data Exhibit-2'!$G1488</f>
        <v>884</v>
      </c>
      <c r="K1488" s="55">
        <f>MAX(0,('Data Exhibit-2'!$B1488*J1488-'Data Exhibit-2'!$C1488)/'Data Exhibit-2'!$B1488)</f>
        <v>490.4058021</v>
      </c>
      <c r="L1488" s="55">
        <f>MAX(0,'Data Exhibit-2'!$C1488-'Data Exhibit-2'!$B1488*'Data Exhibit-2'!$J1488)</f>
        <v>0</v>
      </c>
      <c r="M1488" s="54">
        <f>'Data Exhibit-2'!$L1488/'Data Exhibit-2'!$B1488</f>
        <v>0</v>
      </c>
      <c r="N1488" s="55">
        <f>IF(AND(('Data Exhibit-2'!$M1488&gt;0),('Data Exhibit-2'!$H1488&lt;30)),1,0)</f>
        <v>0</v>
      </c>
      <c r="O1488" s="55">
        <f>'Data Exhibit-2'!$N1488*'Data Exhibit-2'!$L1488</f>
        <v>0</v>
      </c>
    </row>
    <row r="1489" ht="12.0" customHeight="1">
      <c r="A1489" s="53">
        <v>30739.833469982146</v>
      </c>
      <c r="B1489" s="54">
        <v>7.3724959000000005</v>
      </c>
      <c r="C1489" s="54">
        <v>3484.250934105656</v>
      </c>
      <c r="D1489" s="55">
        <v>494.0</v>
      </c>
      <c r="E1489" s="56">
        <v>0.5</v>
      </c>
      <c r="F1489" s="55">
        <v>1.0</v>
      </c>
      <c r="G1489" s="55">
        <v>0.4</v>
      </c>
      <c r="H1489" s="55">
        <v>46.0</v>
      </c>
      <c r="I1489" s="57"/>
      <c r="J1489" s="55">
        <f>('Data Exhibit-2'!$D1489+'Data Exhibit-2'!$D1489*'Data Exhibit-2'!$E1489)*'Data Exhibit-2'!$G1489</f>
        <v>296.4</v>
      </c>
      <c r="K1489" s="55">
        <f>MAX(0,('Data Exhibit-2'!$B1489*J1489-'Data Exhibit-2'!$C1489)/'Data Exhibit-2'!$B1489)</f>
        <v>0</v>
      </c>
      <c r="L1489" s="55">
        <f>MAX(0,'Data Exhibit-2'!$C1489-'Data Exhibit-2'!$B1489*'Data Exhibit-2'!$J1489)</f>
        <v>1299.043149</v>
      </c>
      <c r="M1489" s="54">
        <f>'Data Exhibit-2'!$L1489/'Data Exhibit-2'!$B1489</f>
        <v>176.2012712</v>
      </c>
      <c r="N1489" s="55">
        <f>IF(AND(('Data Exhibit-2'!$M1489&gt;0),('Data Exhibit-2'!$H1489&lt;30)),1,0)</f>
        <v>0</v>
      </c>
      <c r="O1489" s="55">
        <f>'Data Exhibit-2'!$N1489*'Data Exhibit-2'!$L1489</f>
        <v>0</v>
      </c>
    </row>
    <row r="1490" ht="12.0" customHeight="1">
      <c r="A1490" s="53">
        <v>65825.06061047349</v>
      </c>
      <c r="B1490" s="54">
        <v>15.201369300000001</v>
      </c>
      <c r="C1490" s="54">
        <v>229.0895859299939</v>
      </c>
      <c r="D1490" s="55">
        <v>526.0</v>
      </c>
      <c r="E1490" s="56">
        <v>0.4</v>
      </c>
      <c r="F1490" s="55">
        <v>1.0</v>
      </c>
      <c r="G1490" s="55">
        <v>0.18</v>
      </c>
      <c r="H1490" s="55">
        <v>3.0</v>
      </c>
      <c r="I1490" s="57"/>
      <c r="J1490" s="55">
        <f>('Data Exhibit-2'!$D1490+'Data Exhibit-2'!$D1490*'Data Exhibit-2'!$E1490)*'Data Exhibit-2'!$G1490</f>
        <v>132.552</v>
      </c>
      <c r="K1490" s="55">
        <f>MAX(0,('Data Exhibit-2'!$B1490*J1490-'Data Exhibit-2'!$C1490)/'Data Exhibit-2'!$B1490)</f>
        <v>117.4816743</v>
      </c>
      <c r="L1490" s="55">
        <f>MAX(0,'Data Exhibit-2'!$C1490-'Data Exhibit-2'!$B1490*'Data Exhibit-2'!$J1490)</f>
        <v>0</v>
      </c>
      <c r="M1490" s="54">
        <f>'Data Exhibit-2'!$L1490/'Data Exhibit-2'!$B1490</f>
        <v>0</v>
      </c>
      <c r="N1490" s="55">
        <f>IF(AND(('Data Exhibit-2'!$M1490&gt;0),('Data Exhibit-2'!$H1490&lt;30)),1,0)</f>
        <v>0</v>
      </c>
      <c r="O1490" s="55">
        <f>'Data Exhibit-2'!$N1490*'Data Exhibit-2'!$L1490</f>
        <v>0</v>
      </c>
    </row>
    <row r="1491" ht="12.0" customHeight="1">
      <c r="A1491" s="53">
        <v>15390.492101974662</v>
      </c>
      <c r="B1491" s="54">
        <v>11.832051</v>
      </c>
      <c r="C1491" s="54">
        <v>3192.2655579043026</v>
      </c>
      <c r="D1491" s="55">
        <v>712.0</v>
      </c>
      <c r="E1491" s="56">
        <v>0.2</v>
      </c>
      <c r="F1491" s="55">
        <v>0.88</v>
      </c>
      <c r="G1491" s="55">
        <v>0.34</v>
      </c>
      <c r="H1491" s="55">
        <v>22.0</v>
      </c>
      <c r="I1491" s="57"/>
      <c r="J1491" s="55">
        <f>('Data Exhibit-2'!$D1491+'Data Exhibit-2'!$D1491*'Data Exhibit-2'!$E1491)*'Data Exhibit-2'!$G1491</f>
        <v>290.496</v>
      </c>
      <c r="K1491" s="55">
        <f>MAX(0,('Data Exhibit-2'!$B1491*J1491-'Data Exhibit-2'!$C1491)/'Data Exhibit-2'!$B1491)</f>
        <v>20.69784261</v>
      </c>
      <c r="L1491" s="55">
        <f>MAX(0,'Data Exhibit-2'!$C1491-'Data Exhibit-2'!$B1491*'Data Exhibit-2'!$J1491)</f>
        <v>0</v>
      </c>
      <c r="M1491" s="54">
        <f>'Data Exhibit-2'!$L1491/'Data Exhibit-2'!$B1491</f>
        <v>0</v>
      </c>
      <c r="N1491" s="55">
        <f>IF(AND(('Data Exhibit-2'!$M1491&gt;0),('Data Exhibit-2'!$H1491&lt;30)),1,0)</f>
        <v>0</v>
      </c>
      <c r="O1491" s="55">
        <f>'Data Exhibit-2'!$N1491*'Data Exhibit-2'!$L1491</f>
        <v>0</v>
      </c>
    </row>
    <row r="1492" ht="12.0" customHeight="1">
      <c r="A1492" s="53">
        <v>9459.675836138336</v>
      </c>
      <c r="B1492" s="54">
        <v>6.2880712</v>
      </c>
      <c r="C1492" s="54">
        <v>953.1312711431353</v>
      </c>
      <c r="D1492" s="55">
        <v>640.0</v>
      </c>
      <c r="E1492" s="56">
        <v>1.2</v>
      </c>
      <c r="F1492" s="55">
        <v>0.82</v>
      </c>
      <c r="G1492" s="55">
        <v>0.86</v>
      </c>
      <c r="H1492" s="55">
        <v>5.0</v>
      </c>
      <c r="I1492" s="57"/>
      <c r="J1492" s="55">
        <f>('Data Exhibit-2'!$D1492+'Data Exhibit-2'!$D1492*'Data Exhibit-2'!$E1492)*'Data Exhibit-2'!$G1492</f>
        <v>1210.88</v>
      </c>
      <c r="K1492" s="55">
        <f>MAX(0,('Data Exhibit-2'!$B1492*J1492-'Data Exhibit-2'!$C1492)/'Data Exhibit-2'!$B1492)</f>
        <v>1059.302316</v>
      </c>
      <c r="L1492" s="55">
        <f>MAX(0,'Data Exhibit-2'!$C1492-'Data Exhibit-2'!$B1492*'Data Exhibit-2'!$J1492)</f>
        <v>0</v>
      </c>
      <c r="M1492" s="54">
        <f>'Data Exhibit-2'!$L1492/'Data Exhibit-2'!$B1492</f>
        <v>0</v>
      </c>
      <c r="N1492" s="55">
        <f>IF(AND(('Data Exhibit-2'!$M1492&gt;0),('Data Exhibit-2'!$H1492&lt;30)),1,0)</f>
        <v>0</v>
      </c>
      <c r="O1492" s="55">
        <f>'Data Exhibit-2'!$N1492*'Data Exhibit-2'!$L1492</f>
        <v>0</v>
      </c>
    </row>
    <row r="1493" ht="12.0" customHeight="1">
      <c r="A1493" s="53">
        <v>70191.94027903369</v>
      </c>
      <c r="B1493" s="54">
        <v>59.7913014</v>
      </c>
      <c r="C1493" s="54">
        <v>39154.34719926684</v>
      </c>
      <c r="D1493" s="55">
        <v>656.0</v>
      </c>
      <c r="E1493" s="56">
        <v>1.2</v>
      </c>
      <c r="F1493" s="55">
        <v>0.77</v>
      </c>
      <c r="G1493" s="55">
        <v>0.79</v>
      </c>
      <c r="H1493" s="55">
        <v>31.0</v>
      </c>
      <c r="I1493" s="57"/>
      <c r="J1493" s="55">
        <f>('Data Exhibit-2'!$D1493+'Data Exhibit-2'!$D1493*'Data Exhibit-2'!$E1493)*'Data Exhibit-2'!$G1493</f>
        <v>1140.128</v>
      </c>
      <c r="K1493" s="55">
        <f>MAX(0,('Data Exhibit-2'!$B1493*J1493-'Data Exhibit-2'!$C1493)/'Data Exhibit-2'!$B1493)</f>
        <v>485.2777746</v>
      </c>
      <c r="L1493" s="55">
        <f>MAX(0,'Data Exhibit-2'!$C1493-'Data Exhibit-2'!$B1493*'Data Exhibit-2'!$J1493)</f>
        <v>0</v>
      </c>
      <c r="M1493" s="54">
        <f>'Data Exhibit-2'!$L1493/'Data Exhibit-2'!$B1493</f>
        <v>0</v>
      </c>
      <c r="N1493" s="55">
        <f>IF(AND(('Data Exhibit-2'!$M1493&gt;0),('Data Exhibit-2'!$H1493&lt;30)),1,0)</f>
        <v>0</v>
      </c>
      <c r="O1493" s="55">
        <f>'Data Exhibit-2'!$N1493*'Data Exhibit-2'!$L1493</f>
        <v>0</v>
      </c>
    </row>
    <row r="1494" ht="12.0" customHeight="1">
      <c r="A1494" s="53">
        <v>40486.81468751766</v>
      </c>
      <c r="B1494" s="54">
        <v>15.122488500000001</v>
      </c>
      <c r="C1494" s="54">
        <v>7800.293837181035</v>
      </c>
      <c r="D1494" s="55">
        <v>826.0</v>
      </c>
      <c r="E1494" s="56">
        <v>1.5</v>
      </c>
      <c r="F1494" s="55">
        <v>0.85</v>
      </c>
      <c r="G1494" s="55">
        <v>0.49</v>
      </c>
      <c r="H1494" s="55">
        <v>28.0</v>
      </c>
      <c r="I1494" s="57"/>
      <c r="J1494" s="55">
        <f>('Data Exhibit-2'!$D1494+'Data Exhibit-2'!$D1494*'Data Exhibit-2'!$E1494)*'Data Exhibit-2'!$G1494</f>
        <v>1011.85</v>
      </c>
      <c r="K1494" s="55">
        <f>MAX(0,('Data Exhibit-2'!$B1494*J1494-'Data Exhibit-2'!$C1494)/'Data Exhibit-2'!$B1494)</f>
        <v>496.0424438</v>
      </c>
      <c r="L1494" s="55">
        <f>MAX(0,'Data Exhibit-2'!$C1494-'Data Exhibit-2'!$B1494*'Data Exhibit-2'!$J1494)</f>
        <v>0</v>
      </c>
      <c r="M1494" s="54">
        <f>'Data Exhibit-2'!$L1494/'Data Exhibit-2'!$B1494</f>
        <v>0</v>
      </c>
      <c r="N1494" s="55">
        <f>IF(AND(('Data Exhibit-2'!$M1494&gt;0),('Data Exhibit-2'!$H1494&lt;30)),1,0)</f>
        <v>0</v>
      </c>
      <c r="O1494" s="55">
        <f>'Data Exhibit-2'!$N1494*'Data Exhibit-2'!$L1494</f>
        <v>0</v>
      </c>
    </row>
    <row r="1495" ht="12.0" customHeight="1">
      <c r="A1495" s="53">
        <v>40954.52542591114</v>
      </c>
      <c r="B1495" s="54">
        <v>14.036870100000002</v>
      </c>
      <c r="C1495" s="54">
        <v>2330.3893004902516</v>
      </c>
      <c r="D1495" s="55">
        <v>390.0</v>
      </c>
      <c r="E1495" s="56">
        <v>0.8</v>
      </c>
      <c r="F1495" s="55">
        <v>1.0</v>
      </c>
      <c r="G1495" s="55">
        <v>0.43</v>
      </c>
      <c r="H1495" s="55">
        <v>22.0</v>
      </c>
      <c r="I1495" s="57"/>
      <c r="J1495" s="55">
        <f>('Data Exhibit-2'!$D1495+'Data Exhibit-2'!$D1495*'Data Exhibit-2'!$E1495)*'Data Exhibit-2'!$G1495</f>
        <v>301.86</v>
      </c>
      <c r="K1495" s="55">
        <f>MAX(0,('Data Exhibit-2'!$B1495*J1495-'Data Exhibit-2'!$C1495)/'Data Exhibit-2'!$B1495)</f>
        <v>135.8408459</v>
      </c>
      <c r="L1495" s="55">
        <f>MAX(0,'Data Exhibit-2'!$C1495-'Data Exhibit-2'!$B1495*'Data Exhibit-2'!$J1495)</f>
        <v>0</v>
      </c>
      <c r="M1495" s="54">
        <f>'Data Exhibit-2'!$L1495/'Data Exhibit-2'!$B1495</f>
        <v>0</v>
      </c>
      <c r="N1495" s="55">
        <f>IF(AND(('Data Exhibit-2'!$M1495&gt;0),('Data Exhibit-2'!$H1495&lt;30)),1,0)</f>
        <v>0</v>
      </c>
      <c r="O1495" s="55">
        <f>'Data Exhibit-2'!$N1495*'Data Exhibit-2'!$L1495</f>
        <v>0</v>
      </c>
    </row>
    <row r="1496" ht="12.0" customHeight="1">
      <c r="A1496" s="53">
        <v>72649.08855989174</v>
      </c>
      <c r="B1496" s="54">
        <v>24.4641754</v>
      </c>
      <c r="C1496" s="54">
        <v>8457.706939717162</v>
      </c>
      <c r="D1496" s="55">
        <v>558.0</v>
      </c>
      <c r="E1496" s="56">
        <v>0.2</v>
      </c>
      <c r="F1496" s="55">
        <v>1.0</v>
      </c>
      <c r="G1496" s="55">
        <v>0.66</v>
      </c>
      <c r="H1496" s="55">
        <v>23.0</v>
      </c>
      <c r="I1496" s="57"/>
      <c r="J1496" s="55">
        <f>('Data Exhibit-2'!$D1496+'Data Exhibit-2'!$D1496*'Data Exhibit-2'!$E1496)*'Data Exhibit-2'!$G1496</f>
        <v>441.936</v>
      </c>
      <c r="K1496" s="55">
        <f>MAX(0,('Data Exhibit-2'!$B1496*J1496-'Data Exhibit-2'!$C1496)/'Data Exhibit-2'!$B1496)</f>
        <v>96.21795304</v>
      </c>
      <c r="L1496" s="55">
        <f>MAX(0,'Data Exhibit-2'!$C1496-'Data Exhibit-2'!$B1496*'Data Exhibit-2'!$J1496)</f>
        <v>0</v>
      </c>
      <c r="M1496" s="54">
        <f>'Data Exhibit-2'!$L1496/'Data Exhibit-2'!$B1496</f>
        <v>0</v>
      </c>
      <c r="N1496" s="55">
        <f>IF(AND(('Data Exhibit-2'!$M1496&gt;0),('Data Exhibit-2'!$H1496&lt;30)),1,0)</f>
        <v>0</v>
      </c>
      <c r="O1496" s="55">
        <f>'Data Exhibit-2'!$N1496*'Data Exhibit-2'!$L1496</f>
        <v>0</v>
      </c>
    </row>
    <row r="1497" ht="12.0" customHeight="1">
      <c r="A1497" s="53">
        <v>96233.842032883</v>
      </c>
      <c r="B1497" s="54">
        <v>9.5348087</v>
      </c>
      <c r="C1497" s="54">
        <v>6841.039664486902</v>
      </c>
      <c r="D1497" s="55">
        <v>850.0</v>
      </c>
      <c r="E1497" s="56">
        <v>0.8</v>
      </c>
      <c r="F1497" s="55">
        <v>0.7</v>
      </c>
      <c r="G1497" s="55">
        <v>0.71</v>
      </c>
      <c r="H1497" s="55">
        <v>25.0</v>
      </c>
      <c r="I1497" s="57"/>
      <c r="J1497" s="55">
        <f>('Data Exhibit-2'!$D1497+'Data Exhibit-2'!$D1497*'Data Exhibit-2'!$E1497)*'Data Exhibit-2'!$G1497</f>
        <v>1086.3</v>
      </c>
      <c r="K1497" s="55">
        <f>MAX(0,('Data Exhibit-2'!$B1497*J1497-'Data Exhibit-2'!$C1497)/'Data Exhibit-2'!$B1497)</f>
        <v>368.8194632</v>
      </c>
      <c r="L1497" s="55">
        <f>MAX(0,'Data Exhibit-2'!$C1497-'Data Exhibit-2'!$B1497*'Data Exhibit-2'!$J1497)</f>
        <v>0</v>
      </c>
      <c r="M1497" s="54">
        <f>'Data Exhibit-2'!$L1497/'Data Exhibit-2'!$B1497</f>
        <v>0</v>
      </c>
      <c r="N1497" s="55">
        <f>IF(AND(('Data Exhibit-2'!$M1497&gt;0),('Data Exhibit-2'!$H1497&lt;30)),1,0)</f>
        <v>0</v>
      </c>
      <c r="O1497" s="55">
        <f>'Data Exhibit-2'!$N1497*'Data Exhibit-2'!$L1497</f>
        <v>0</v>
      </c>
    </row>
    <row r="1498" ht="12.0" customHeight="1">
      <c r="A1498" s="53">
        <v>81592.47125731615</v>
      </c>
      <c r="B1498" s="54">
        <v>9.0487014</v>
      </c>
      <c r="C1498" s="54">
        <v>1453.4235602987949</v>
      </c>
      <c r="D1498" s="55">
        <v>914.0</v>
      </c>
      <c r="E1498" s="56">
        <v>-0.7</v>
      </c>
      <c r="F1498" s="55">
        <v>0.71</v>
      </c>
      <c r="G1498" s="55">
        <v>0.62</v>
      </c>
      <c r="H1498" s="55">
        <v>7.0</v>
      </c>
      <c r="I1498" s="57"/>
      <c r="J1498" s="55">
        <f>('Data Exhibit-2'!$D1498+'Data Exhibit-2'!$D1498*'Data Exhibit-2'!$E1498)*'Data Exhibit-2'!$G1498</f>
        <v>170.004</v>
      </c>
      <c r="K1498" s="55">
        <f>MAX(0,('Data Exhibit-2'!$B1498*J1498-'Data Exhibit-2'!$C1498)/'Data Exhibit-2'!$B1498)</f>
        <v>9.381663595</v>
      </c>
      <c r="L1498" s="55">
        <f>MAX(0,'Data Exhibit-2'!$C1498-'Data Exhibit-2'!$B1498*'Data Exhibit-2'!$J1498)</f>
        <v>0</v>
      </c>
      <c r="M1498" s="54">
        <f>'Data Exhibit-2'!$L1498/'Data Exhibit-2'!$B1498</f>
        <v>0</v>
      </c>
      <c r="N1498" s="55">
        <f>IF(AND(('Data Exhibit-2'!$M1498&gt;0),('Data Exhibit-2'!$H1498&lt;30)),1,0)</f>
        <v>0</v>
      </c>
      <c r="O1498" s="55">
        <f>'Data Exhibit-2'!$N1498*'Data Exhibit-2'!$L1498</f>
        <v>0</v>
      </c>
    </row>
    <row r="1499" ht="12.0" customHeight="1">
      <c r="A1499" s="53">
        <v>59688.16530710053</v>
      </c>
      <c r="B1499" s="54">
        <v>7.0768079</v>
      </c>
      <c r="C1499" s="54">
        <v>5711.947436511049</v>
      </c>
      <c r="D1499" s="55">
        <v>850.0</v>
      </c>
      <c r="E1499" s="56">
        <v>0.4</v>
      </c>
      <c r="F1499" s="55">
        <v>1.0</v>
      </c>
      <c r="G1499" s="55">
        <v>0.39</v>
      </c>
      <c r="H1499" s="55">
        <v>46.0</v>
      </c>
      <c r="I1499" s="57"/>
      <c r="J1499" s="55">
        <f>('Data Exhibit-2'!$D1499+'Data Exhibit-2'!$D1499*'Data Exhibit-2'!$E1499)*'Data Exhibit-2'!$G1499</f>
        <v>464.1</v>
      </c>
      <c r="K1499" s="55">
        <f>MAX(0,('Data Exhibit-2'!$B1499*J1499-'Data Exhibit-2'!$C1499)/'Data Exhibit-2'!$B1499)</f>
        <v>0</v>
      </c>
      <c r="L1499" s="55">
        <f>MAX(0,'Data Exhibit-2'!$C1499-'Data Exhibit-2'!$B1499*'Data Exhibit-2'!$J1499)</f>
        <v>2427.60089</v>
      </c>
      <c r="M1499" s="54">
        <f>'Data Exhibit-2'!$L1499/'Data Exhibit-2'!$B1499</f>
        <v>343.0361435</v>
      </c>
      <c r="N1499" s="55">
        <f>IF(AND(('Data Exhibit-2'!$M1499&gt;0),('Data Exhibit-2'!$H1499&lt;30)),1,0)</f>
        <v>0</v>
      </c>
      <c r="O1499" s="55">
        <f>'Data Exhibit-2'!$N1499*'Data Exhibit-2'!$L1499</f>
        <v>0</v>
      </c>
    </row>
    <row r="1500" ht="12.0" customHeight="1">
      <c r="A1500" s="53">
        <v>50536.67542903573</v>
      </c>
      <c r="B1500" s="54">
        <v>11.2460823</v>
      </c>
      <c r="C1500" s="54">
        <v>4376.542770605594</v>
      </c>
      <c r="D1500" s="55">
        <v>566.0</v>
      </c>
      <c r="E1500" s="56">
        <v>0.5</v>
      </c>
      <c r="F1500" s="55">
        <v>0.85</v>
      </c>
      <c r="G1500" s="55">
        <v>0.67</v>
      </c>
      <c r="H1500" s="55">
        <v>23.0</v>
      </c>
      <c r="I1500" s="57"/>
      <c r="J1500" s="55">
        <f>('Data Exhibit-2'!$D1500+'Data Exhibit-2'!$D1500*'Data Exhibit-2'!$E1500)*'Data Exhibit-2'!$G1500</f>
        <v>568.83</v>
      </c>
      <c r="K1500" s="55">
        <f>MAX(0,('Data Exhibit-2'!$B1500*J1500-'Data Exhibit-2'!$C1500)/'Data Exhibit-2'!$B1500)</f>
        <v>179.6684543</v>
      </c>
      <c r="L1500" s="55">
        <f>MAX(0,'Data Exhibit-2'!$C1500-'Data Exhibit-2'!$B1500*'Data Exhibit-2'!$J1500)</f>
        <v>0</v>
      </c>
      <c r="M1500" s="54">
        <f>'Data Exhibit-2'!$L1500/'Data Exhibit-2'!$B1500</f>
        <v>0</v>
      </c>
      <c r="N1500" s="55">
        <f>IF(AND(('Data Exhibit-2'!$M1500&gt;0),('Data Exhibit-2'!$H1500&lt;30)),1,0)</f>
        <v>0</v>
      </c>
      <c r="O1500" s="55">
        <f>'Data Exhibit-2'!$N1500*'Data Exhibit-2'!$L1500</f>
        <v>0</v>
      </c>
    </row>
    <row r="1501" ht="12.0" customHeight="1">
      <c r="A1501" s="53">
        <v>94028.81348333106</v>
      </c>
      <c r="B1501" s="54">
        <v>20.7455308</v>
      </c>
      <c r="C1501" s="54">
        <v>10398.223583322051</v>
      </c>
      <c r="D1501" s="55">
        <v>874.0</v>
      </c>
      <c r="E1501" s="56">
        <v>-0.2</v>
      </c>
      <c r="F1501" s="55">
        <v>1.0</v>
      </c>
      <c r="G1501" s="55">
        <v>0.6</v>
      </c>
      <c r="H1501" s="55">
        <v>23.0</v>
      </c>
      <c r="I1501" s="57"/>
      <c r="J1501" s="55">
        <f>('Data Exhibit-2'!$D1501+'Data Exhibit-2'!$D1501*'Data Exhibit-2'!$E1501)*'Data Exhibit-2'!$G1501</f>
        <v>419.52</v>
      </c>
      <c r="K1501" s="55">
        <f>MAX(0,('Data Exhibit-2'!$B1501*J1501-'Data Exhibit-2'!$C1501)/'Data Exhibit-2'!$B1501)</f>
        <v>0</v>
      </c>
      <c r="L1501" s="55">
        <f>MAX(0,'Data Exhibit-2'!$C1501-'Data Exhibit-2'!$B1501*'Data Exhibit-2'!$J1501)</f>
        <v>1695.058502</v>
      </c>
      <c r="M1501" s="54">
        <f>'Data Exhibit-2'!$L1501/'Data Exhibit-2'!$B1501</f>
        <v>81.70716471</v>
      </c>
      <c r="N1501" s="55">
        <f>IF(AND(('Data Exhibit-2'!$M1501&gt;0),('Data Exhibit-2'!$H1501&lt;30)),1,0)</f>
        <v>1</v>
      </c>
      <c r="O1501" s="55">
        <f>'Data Exhibit-2'!$N1501*'Data Exhibit-2'!$L1501</f>
        <v>1695.058502</v>
      </c>
    </row>
    <row r="1502" ht="12.0" customHeight="1">
      <c r="A1502" s="53">
        <v>12912.217789608505</v>
      </c>
      <c r="B1502" s="54">
        <v>8.440197300000001</v>
      </c>
      <c r="C1502" s="54">
        <v>985.1923498949953</v>
      </c>
      <c r="D1502" s="55">
        <v>1012.0</v>
      </c>
      <c r="E1502" s="56">
        <v>0.6</v>
      </c>
      <c r="F1502" s="55">
        <v>0.82</v>
      </c>
      <c r="G1502" s="55">
        <v>0.34</v>
      </c>
      <c r="H1502" s="55">
        <v>5.0</v>
      </c>
      <c r="I1502" s="57"/>
      <c r="J1502" s="55">
        <f>('Data Exhibit-2'!$D1502+'Data Exhibit-2'!$D1502*'Data Exhibit-2'!$E1502)*'Data Exhibit-2'!$G1502</f>
        <v>550.528</v>
      </c>
      <c r="K1502" s="55">
        <f>MAX(0,('Data Exhibit-2'!$B1502*J1502-'Data Exhibit-2'!$C1502)/'Data Exhibit-2'!$B1502)</f>
        <v>433.8017773</v>
      </c>
      <c r="L1502" s="55">
        <f>MAX(0,'Data Exhibit-2'!$C1502-'Data Exhibit-2'!$B1502*'Data Exhibit-2'!$J1502)</f>
        <v>0</v>
      </c>
      <c r="M1502" s="54">
        <f>'Data Exhibit-2'!$L1502/'Data Exhibit-2'!$B1502</f>
        <v>0</v>
      </c>
      <c r="N1502" s="55">
        <f>IF(AND(('Data Exhibit-2'!$M1502&gt;0),('Data Exhibit-2'!$H1502&lt;30)),1,0)</f>
        <v>0</v>
      </c>
      <c r="O1502" s="55">
        <f>'Data Exhibit-2'!$N1502*'Data Exhibit-2'!$L1502</f>
        <v>0</v>
      </c>
    </row>
    <row r="1503" ht="12.0" customHeight="1">
      <c r="A1503" s="53">
        <v>43822.258358041465</v>
      </c>
      <c r="B1503" s="54">
        <v>10.6119976</v>
      </c>
      <c r="C1503" s="54">
        <v>288.98473591130886</v>
      </c>
      <c r="D1503" s="55">
        <v>914.0</v>
      </c>
      <c r="E1503" s="56">
        <v>0.8</v>
      </c>
      <c r="F1503" s="55">
        <v>1.0</v>
      </c>
      <c r="G1503" s="55">
        <v>0.16</v>
      </c>
      <c r="H1503" s="55">
        <v>3.0</v>
      </c>
      <c r="I1503" s="57"/>
      <c r="J1503" s="55">
        <f>('Data Exhibit-2'!$D1503+'Data Exhibit-2'!$D1503*'Data Exhibit-2'!$E1503)*'Data Exhibit-2'!$G1503</f>
        <v>263.232</v>
      </c>
      <c r="K1503" s="55">
        <f>MAX(0,('Data Exhibit-2'!$B1503*J1503-'Data Exhibit-2'!$C1503)/'Data Exhibit-2'!$B1503)</f>
        <v>236.0001115</v>
      </c>
      <c r="L1503" s="55">
        <f>MAX(0,'Data Exhibit-2'!$C1503-'Data Exhibit-2'!$B1503*'Data Exhibit-2'!$J1503)</f>
        <v>0</v>
      </c>
      <c r="M1503" s="54">
        <f>'Data Exhibit-2'!$L1503/'Data Exhibit-2'!$B1503</f>
        <v>0</v>
      </c>
      <c r="N1503" s="55">
        <f>IF(AND(('Data Exhibit-2'!$M1503&gt;0),('Data Exhibit-2'!$H1503&lt;30)),1,0)</f>
        <v>0</v>
      </c>
      <c r="O1503" s="55">
        <f>'Data Exhibit-2'!$N1503*'Data Exhibit-2'!$L1503</f>
        <v>0</v>
      </c>
    </row>
    <row r="1504" ht="12.0" customHeight="1">
      <c r="A1504" s="53">
        <v>61494.19702189097</v>
      </c>
      <c r="B1504" s="54">
        <v>16.0679242</v>
      </c>
      <c r="C1504" s="54">
        <v>738.7342375687123</v>
      </c>
      <c r="D1504" s="55">
        <v>890.0</v>
      </c>
      <c r="E1504" s="56">
        <v>0.6</v>
      </c>
      <c r="F1504" s="55">
        <v>0.93</v>
      </c>
      <c r="G1504" s="55">
        <v>0.5</v>
      </c>
      <c r="H1504" s="55">
        <v>2.0</v>
      </c>
      <c r="I1504" s="57"/>
      <c r="J1504" s="55">
        <f>('Data Exhibit-2'!$D1504+'Data Exhibit-2'!$D1504*'Data Exhibit-2'!$E1504)*'Data Exhibit-2'!$G1504</f>
        <v>712</v>
      </c>
      <c r="K1504" s="55">
        <f>MAX(0,('Data Exhibit-2'!$B1504*J1504-'Data Exhibit-2'!$C1504)/'Data Exhibit-2'!$B1504)</f>
        <v>666.0242891</v>
      </c>
      <c r="L1504" s="55">
        <f>MAX(0,'Data Exhibit-2'!$C1504-'Data Exhibit-2'!$B1504*'Data Exhibit-2'!$J1504)</f>
        <v>0</v>
      </c>
      <c r="M1504" s="54">
        <f>'Data Exhibit-2'!$L1504/'Data Exhibit-2'!$B1504</f>
        <v>0</v>
      </c>
      <c r="N1504" s="55">
        <f>IF(AND(('Data Exhibit-2'!$M1504&gt;0),('Data Exhibit-2'!$H1504&lt;30)),1,0)</f>
        <v>0</v>
      </c>
      <c r="O1504" s="55">
        <f>'Data Exhibit-2'!$N1504*'Data Exhibit-2'!$L1504</f>
        <v>0</v>
      </c>
    </row>
    <row r="1505" ht="12.0" customHeight="1">
      <c r="A1505" s="53">
        <v>42720.38637837251</v>
      </c>
      <c r="B1505" s="54">
        <v>26.9896973</v>
      </c>
      <c r="C1505" s="54">
        <v>6620.517340830678</v>
      </c>
      <c r="D1505" s="55">
        <v>1148.0</v>
      </c>
      <c r="E1505" s="56">
        <v>-0.6</v>
      </c>
      <c r="F1505" s="55">
        <v>0.83</v>
      </c>
      <c r="G1505" s="55">
        <v>0.49</v>
      </c>
      <c r="H1505" s="55">
        <v>10.0</v>
      </c>
      <c r="I1505" s="57"/>
      <c r="J1505" s="55">
        <f>('Data Exhibit-2'!$D1505+'Data Exhibit-2'!$D1505*'Data Exhibit-2'!$E1505)*'Data Exhibit-2'!$G1505</f>
        <v>225.008</v>
      </c>
      <c r="K1505" s="55">
        <f>MAX(0,('Data Exhibit-2'!$B1505*J1505-'Data Exhibit-2'!$C1505)/'Data Exhibit-2'!$B1505)</f>
        <v>0</v>
      </c>
      <c r="L1505" s="55">
        <f>MAX(0,'Data Exhibit-2'!$C1505-'Data Exhibit-2'!$B1505*'Data Exhibit-2'!$J1505)</f>
        <v>547.6195308</v>
      </c>
      <c r="M1505" s="54">
        <f>'Data Exhibit-2'!$L1505/'Data Exhibit-2'!$B1505</f>
        <v>20.28994711</v>
      </c>
      <c r="N1505" s="55">
        <f>IF(AND(('Data Exhibit-2'!$M1505&gt;0),('Data Exhibit-2'!$H1505&lt;30)),1,0)</f>
        <v>1</v>
      </c>
      <c r="O1505" s="55">
        <f>'Data Exhibit-2'!$N1505*'Data Exhibit-2'!$L1505</f>
        <v>547.6195308</v>
      </c>
    </row>
    <row r="1506" ht="12.0" customHeight="1">
      <c r="A1506" s="53">
        <v>91970.25302686059</v>
      </c>
      <c r="B1506" s="54">
        <v>57.6528672</v>
      </c>
      <c r="C1506" s="54">
        <v>2439.8339039536095</v>
      </c>
      <c r="D1506" s="55">
        <v>962.0</v>
      </c>
      <c r="E1506" s="56">
        <v>1.2</v>
      </c>
      <c r="F1506" s="55">
        <v>0.92</v>
      </c>
      <c r="G1506" s="55">
        <v>0.55</v>
      </c>
      <c r="H1506" s="55">
        <v>2.0</v>
      </c>
      <c r="I1506" s="57"/>
      <c r="J1506" s="55">
        <f>('Data Exhibit-2'!$D1506+'Data Exhibit-2'!$D1506*'Data Exhibit-2'!$E1506)*'Data Exhibit-2'!$G1506</f>
        <v>1164.02</v>
      </c>
      <c r="K1506" s="55">
        <f>MAX(0,('Data Exhibit-2'!$B1506*J1506-'Data Exhibit-2'!$C1506)/'Data Exhibit-2'!$B1506)</f>
        <v>1121.700615</v>
      </c>
      <c r="L1506" s="55">
        <f>MAX(0,'Data Exhibit-2'!$C1506-'Data Exhibit-2'!$B1506*'Data Exhibit-2'!$J1506)</f>
        <v>0</v>
      </c>
      <c r="M1506" s="54">
        <f>'Data Exhibit-2'!$L1506/'Data Exhibit-2'!$B1506</f>
        <v>0</v>
      </c>
      <c r="N1506" s="55">
        <f>IF(AND(('Data Exhibit-2'!$M1506&gt;0),('Data Exhibit-2'!$H1506&lt;30)),1,0)</f>
        <v>0</v>
      </c>
      <c r="O1506" s="55">
        <f>'Data Exhibit-2'!$N1506*'Data Exhibit-2'!$L1506</f>
        <v>0</v>
      </c>
    </row>
    <row r="1507" ht="12.0" customHeight="1">
      <c r="A1507" s="53">
        <v>36726.63114043842</v>
      </c>
      <c r="B1507" s="54">
        <v>7.189043300000001</v>
      </c>
      <c r="C1507" s="54">
        <v>9829.81859635305</v>
      </c>
      <c r="D1507" s="55">
        <v>744.0</v>
      </c>
      <c r="E1507" s="56">
        <v>-0.4</v>
      </c>
      <c r="F1507" s="55">
        <v>0.83</v>
      </c>
      <c r="G1507" s="55">
        <v>0.88</v>
      </c>
      <c r="H1507" s="55">
        <v>46.0</v>
      </c>
      <c r="I1507" s="57"/>
      <c r="J1507" s="55">
        <f>('Data Exhibit-2'!$D1507+'Data Exhibit-2'!$D1507*'Data Exhibit-2'!$E1507)*'Data Exhibit-2'!$G1507</f>
        <v>392.832</v>
      </c>
      <c r="K1507" s="55">
        <f>MAX(0,('Data Exhibit-2'!$B1507*J1507-'Data Exhibit-2'!$C1507)/'Data Exhibit-2'!$B1507)</f>
        <v>0</v>
      </c>
      <c r="L1507" s="55">
        <f>MAX(0,'Data Exhibit-2'!$C1507-'Data Exhibit-2'!$B1507*'Data Exhibit-2'!$J1507)</f>
        <v>7005.732339</v>
      </c>
      <c r="M1507" s="54">
        <f>'Data Exhibit-2'!$L1507/'Data Exhibit-2'!$B1507</f>
        <v>974.5013413</v>
      </c>
      <c r="N1507" s="55">
        <f>IF(AND(('Data Exhibit-2'!$M1507&gt;0),('Data Exhibit-2'!$H1507&lt;30)),1,0)</f>
        <v>0</v>
      </c>
      <c r="O1507" s="55">
        <f>'Data Exhibit-2'!$N1507*'Data Exhibit-2'!$L1507</f>
        <v>0</v>
      </c>
    </row>
    <row r="1508" ht="12.0" customHeight="1">
      <c r="A1508" s="53">
        <v>7029.358675589725</v>
      </c>
      <c r="B1508" s="54">
        <v>7.2479762</v>
      </c>
      <c r="C1508" s="54">
        <v>1692.8918461674334</v>
      </c>
      <c r="D1508" s="55">
        <v>1334.0</v>
      </c>
      <c r="E1508" s="56">
        <v>0.6</v>
      </c>
      <c r="F1508" s="55">
        <v>0.85</v>
      </c>
      <c r="G1508" s="55">
        <v>0.33</v>
      </c>
      <c r="H1508" s="55">
        <v>11.0</v>
      </c>
      <c r="I1508" s="57"/>
      <c r="J1508" s="55">
        <f>('Data Exhibit-2'!$D1508+'Data Exhibit-2'!$D1508*'Data Exhibit-2'!$E1508)*'Data Exhibit-2'!$G1508</f>
        <v>704.352</v>
      </c>
      <c r="K1508" s="55">
        <f>MAX(0,('Data Exhibit-2'!$B1508*J1508-'Data Exhibit-2'!$C1508)/'Data Exhibit-2'!$B1508)</f>
        <v>470.7844772</v>
      </c>
      <c r="L1508" s="55">
        <f>MAX(0,'Data Exhibit-2'!$C1508-'Data Exhibit-2'!$B1508*'Data Exhibit-2'!$J1508)</f>
        <v>0</v>
      </c>
      <c r="M1508" s="54">
        <f>'Data Exhibit-2'!$L1508/'Data Exhibit-2'!$B1508</f>
        <v>0</v>
      </c>
      <c r="N1508" s="55">
        <f>IF(AND(('Data Exhibit-2'!$M1508&gt;0),('Data Exhibit-2'!$H1508&lt;30)),1,0)</f>
        <v>0</v>
      </c>
      <c r="O1508" s="55">
        <f>'Data Exhibit-2'!$N1508*'Data Exhibit-2'!$L1508</f>
        <v>0</v>
      </c>
    </row>
    <row r="1509" ht="12.0" customHeight="1">
      <c r="A1509" s="53">
        <v>19193.130632545173</v>
      </c>
      <c r="B1509" s="54">
        <v>13.6913733</v>
      </c>
      <c r="C1509" s="54">
        <v>28943.020196220725</v>
      </c>
      <c r="D1509" s="55">
        <v>2474.0</v>
      </c>
      <c r="E1509" s="56">
        <v>0.5</v>
      </c>
      <c r="F1509" s="55">
        <v>0.85</v>
      </c>
      <c r="G1509" s="55">
        <v>0.88</v>
      </c>
      <c r="H1509" s="55">
        <v>23.0</v>
      </c>
      <c r="I1509" s="57"/>
      <c r="J1509" s="55">
        <f>('Data Exhibit-2'!$D1509+'Data Exhibit-2'!$D1509*'Data Exhibit-2'!$E1509)*'Data Exhibit-2'!$G1509</f>
        <v>3265.68</v>
      </c>
      <c r="K1509" s="55">
        <f>MAX(0,('Data Exhibit-2'!$B1509*J1509-'Data Exhibit-2'!$C1509)/'Data Exhibit-2'!$B1509)</f>
        <v>1151.719657</v>
      </c>
      <c r="L1509" s="55">
        <f>MAX(0,'Data Exhibit-2'!$C1509-'Data Exhibit-2'!$B1509*'Data Exhibit-2'!$J1509)</f>
        <v>0</v>
      </c>
      <c r="M1509" s="54">
        <f>'Data Exhibit-2'!$L1509/'Data Exhibit-2'!$B1509</f>
        <v>0</v>
      </c>
      <c r="N1509" s="55">
        <f>IF(AND(('Data Exhibit-2'!$M1509&gt;0),('Data Exhibit-2'!$H1509&lt;30)),1,0)</f>
        <v>0</v>
      </c>
      <c r="O1509" s="55">
        <f>'Data Exhibit-2'!$N1509*'Data Exhibit-2'!$L1509</f>
        <v>0</v>
      </c>
    </row>
    <row r="1510" ht="12.0" customHeight="1">
      <c r="A1510" s="53">
        <v>87190.20619707467</v>
      </c>
      <c r="B1510" s="54">
        <v>45.0181392</v>
      </c>
      <c r="C1510" s="54">
        <v>32884.61655083319</v>
      </c>
      <c r="D1510" s="55">
        <v>1554.0</v>
      </c>
      <c r="E1510" s="56">
        <v>0.5</v>
      </c>
      <c r="F1510" s="55">
        <v>1.0</v>
      </c>
      <c r="G1510" s="55">
        <v>0.51</v>
      </c>
      <c r="H1510" s="55">
        <v>23.0</v>
      </c>
      <c r="I1510" s="57"/>
      <c r="J1510" s="55">
        <f>('Data Exhibit-2'!$D1510+'Data Exhibit-2'!$D1510*'Data Exhibit-2'!$E1510)*'Data Exhibit-2'!$G1510</f>
        <v>1188.81</v>
      </c>
      <c r="K1510" s="55">
        <f>MAX(0,('Data Exhibit-2'!$B1510*J1510-'Data Exhibit-2'!$C1510)/'Data Exhibit-2'!$B1510)</f>
        <v>458.3351928</v>
      </c>
      <c r="L1510" s="55">
        <f>MAX(0,'Data Exhibit-2'!$C1510-'Data Exhibit-2'!$B1510*'Data Exhibit-2'!$J1510)</f>
        <v>0</v>
      </c>
      <c r="M1510" s="54">
        <f>'Data Exhibit-2'!$L1510/'Data Exhibit-2'!$B1510</f>
        <v>0</v>
      </c>
      <c r="N1510" s="55">
        <f>IF(AND(('Data Exhibit-2'!$M1510&gt;0),('Data Exhibit-2'!$H1510&lt;30)),1,0)</f>
        <v>0</v>
      </c>
      <c r="O1510" s="55">
        <f>'Data Exhibit-2'!$N1510*'Data Exhibit-2'!$L1510</f>
        <v>0</v>
      </c>
    </row>
    <row r="1511" ht="12.0" customHeight="1">
      <c r="A1511" s="53">
        <v>2264.2653340417264</v>
      </c>
      <c r="B1511" s="54">
        <v>8.9008804</v>
      </c>
      <c r="C1511" s="54">
        <v>6074.2933515225195</v>
      </c>
      <c r="D1511" s="55">
        <v>972.0</v>
      </c>
      <c r="E1511" s="56">
        <v>-0.1</v>
      </c>
      <c r="F1511" s="55">
        <v>0.83</v>
      </c>
      <c r="G1511" s="55">
        <v>1.28</v>
      </c>
      <c r="H1511" s="55">
        <v>13.0</v>
      </c>
      <c r="I1511" s="57"/>
      <c r="J1511" s="55">
        <f>('Data Exhibit-2'!$D1511+'Data Exhibit-2'!$D1511*'Data Exhibit-2'!$E1511)*'Data Exhibit-2'!$G1511</f>
        <v>1119.744</v>
      </c>
      <c r="K1511" s="55">
        <f>MAX(0,('Data Exhibit-2'!$B1511*J1511-'Data Exhibit-2'!$C1511)/'Data Exhibit-2'!$B1511)</f>
        <v>437.3066367</v>
      </c>
      <c r="L1511" s="55">
        <f>MAX(0,'Data Exhibit-2'!$C1511-'Data Exhibit-2'!$B1511*'Data Exhibit-2'!$J1511)</f>
        <v>0</v>
      </c>
      <c r="M1511" s="54">
        <f>'Data Exhibit-2'!$L1511/'Data Exhibit-2'!$B1511</f>
        <v>0</v>
      </c>
      <c r="N1511" s="55">
        <f>IF(AND(('Data Exhibit-2'!$M1511&gt;0),('Data Exhibit-2'!$H1511&lt;30)),1,0)</f>
        <v>0</v>
      </c>
      <c r="O1511" s="55">
        <f>'Data Exhibit-2'!$N1511*'Data Exhibit-2'!$L1511</f>
        <v>0</v>
      </c>
    </row>
    <row r="1512" ht="12.0" customHeight="1">
      <c r="A1512" s="53">
        <v>89670.35652552967</v>
      </c>
      <c r="B1512" s="54">
        <v>7.2120295</v>
      </c>
      <c r="C1512" s="54">
        <v>16473.8342046054</v>
      </c>
      <c r="D1512" s="55">
        <v>1868.0</v>
      </c>
      <c r="E1512" s="56">
        <v>-0.2</v>
      </c>
      <c r="F1512" s="55">
        <v>0.8</v>
      </c>
      <c r="G1512" s="55">
        <v>0.51</v>
      </c>
      <c r="H1512" s="55">
        <v>46.0</v>
      </c>
      <c r="I1512" s="57"/>
      <c r="J1512" s="55">
        <f>('Data Exhibit-2'!$D1512+'Data Exhibit-2'!$D1512*'Data Exhibit-2'!$E1512)*'Data Exhibit-2'!$G1512</f>
        <v>762.144</v>
      </c>
      <c r="K1512" s="55">
        <f>MAX(0,('Data Exhibit-2'!$B1512*J1512-'Data Exhibit-2'!$C1512)/'Data Exhibit-2'!$B1512)</f>
        <v>0</v>
      </c>
      <c r="L1512" s="55">
        <f>MAX(0,'Data Exhibit-2'!$C1512-'Data Exhibit-2'!$B1512*'Data Exhibit-2'!$J1512)</f>
        <v>10977.22919</v>
      </c>
      <c r="M1512" s="54">
        <f>'Data Exhibit-2'!$L1512/'Data Exhibit-2'!$B1512</f>
        <v>1522.072143</v>
      </c>
      <c r="N1512" s="55">
        <f>IF(AND(('Data Exhibit-2'!$M1512&gt;0),('Data Exhibit-2'!$H1512&lt;30)),1,0)</f>
        <v>0</v>
      </c>
      <c r="O1512" s="55">
        <f>'Data Exhibit-2'!$N1512*'Data Exhibit-2'!$L1512</f>
        <v>0</v>
      </c>
    </row>
    <row r="1513" ht="12.0" customHeight="1">
      <c r="A1513" s="53">
        <v>2465.7737824701376</v>
      </c>
      <c r="B1513" s="54">
        <v>15.7986057</v>
      </c>
      <c r="C1513" s="54">
        <v>29441.275558931196</v>
      </c>
      <c r="D1513" s="55">
        <v>1812.0</v>
      </c>
      <c r="E1513" s="56">
        <v>0.5</v>
      </c>
      <c r="F1513" s="55">
        <v>0.7</v>
      </c>
      <c r="G1513" s="55">
        <v>0.84</v>
      </c>
      <c r="H1513" s="55">
        <v>28.0</v>
      </c>
      <c r="I1513" s="57"/>
      <c r="J1513" s="55">
        <f>('Data Exhibit-2'!$D1513+'Data Exhibit-2'!$D1513*'Data Exhibit-2'!$E1513)*'Data Exhibit-2'!$G1513</f>
        <v>2283.12</v>
      </c>
      <c r="K1513" s="55">
        <f>MAX(0,('Data Exhibit-2'!$B1513*J1513-'Data Exhibit-2'!$C1513)/'Data Exhibit-2'!$B1513)</f>
        <v>419.583678</v>
      </c>
      <c r="L1513" s="55">
        <f>MAX(0,'Data Exhibit-2'!$C1513-'Data Exhibit-2'!$B1513*'Data Exhibit-2'!$J1513)</f>
        <v>0</v>
      </c>
      <c r="M1513" s="54">
        <f>'Data Exhibit-2'!$L1513/'Data Exhibit-2'!$B1513</f>
        <v>0</v>
      </c>
      <c r="N1513" s="55">
        <f>IF(AND(('Data Exhibit-2'!$M1513&gt;0),('Data Exhibit-2'!$H1513&lt;30)),1,0)</f>
        <v>0</v>
      </c>
      <c r="O1513" s="55">
        <f>'Data Exhibit-2'!$N1513*'Data Exhibit-2'!$L1513</f>
        <v>0</v>
      </c>
    </row>
    <row r="1514" ht="12.0" customHeight="1">
      <c r="A1514" s="53">
        <v>43704.711233618524</v>
      </c>
      <c r="B1514" s="54">
        <v>10.419867100000001</v>
      </c>
      <c r="C1514" s="54">
        <v>4419.930973344675</v>
      </c>
      <c r="D1514" s="55">
        <v>1868.0</v>
      </c>
      <c r="E1514" s="56">
        <v>-0.4</v>
      </c>
      <c r="F1514" s="55">
        <v>0.83</v>
      </c>
      <c r="G1514" s="55">
        <v>0.18</v>
      </c>
      <c r="H1514" s="55">
        <v>17.0</v>
      </c>
      <c r="I1514" s="57"/>
      <c r="J1514" s="55">
        <f>('Data Exhibit-2'!$D1514+'Data Exhibit-2'!$D1514*'Data Exhibit-2'!$E1514)*'Data Exhibit-2'!$G1514</f>
        <v>201.744</v>
      </c>
      <c r="K1514" s="55">
        <f>MAX(0,('Data Exhibit-2'!$B1514*J1514-'Data Exhibit-2'!$C1514)/'Data Exhibit-2'!$B1514)</f>
        <v>0</v>
      </c>
      <c r="L1514" s="55">
        <f>MAX(0,'Data Exhibit-2'!$C1514-'Data Exhibit-2'!$B1514*'Data Exhibit-2'!$J1514)</f>
        <v>2317.785305</v>
      </c>
      <c r="M1514" s="54">
        <f>'Data Exhibit-2'!$L1514/'Data Exhibit-2'!$B1514</f>
        <v>222.4390468</v>
      </c>
      <c r="N1514" s="55">
        <f>IF(AND(('Data Exhibit-2'!$M1514&gt;0),('Data Exhibit-2'!$H1514&lt;30)),1,0)</f>
        <v>1</v>
      </c>
      <c r="O1514" s="55">
        <f>'Data Exhibit-2'!$N1514*'Data Exhibit-2'!$L1514</f>
        <v>2317.785305</v>
      </c>
    </row>
    <row r="1515" ht="12.0" customHeight="1">
      <c r="A1515" s="53">
        <v>33428.604475552114</v>
      </c>
      <c r="B1515" s="54">
        <v>21.015976300000002</v>
      </c>
      <c r="C1515" s="54">
        <v>46190.35805229908</v>
      </c>
      <c r="D1515" s="55">
        <v>1634.0</v>
      </c>
      <c r="E1515" s="56">
        <v>-0.1</v>
      </c>
      <c r="F1515" s="55">
        <v>0.82</v>
      </c>
      <c r="G1515" s="55">
        <v>0.43</v>
      </c>
      <c r="H1515" s="55">
        <v>68.0</v>
      </c>
      <c r="I1515" s="57"/>
      <c r="J1515" s="55">
        <f>('Data Exhibit-2'!$D1515+'Data Exhibit-2'!$D1515*'Data Exhibit-2'!$E1515)*'Data Exhibit-2'!$G1515</f>
        <v>632.358</v>
      </c>
      <c r="K1515" s="55">
        <f>MAX(0,('Data Exhibit-2'!$B1515*J1515-'Data Exhibit-2'!$C1515)/'Data Exhibit-2'!$B1515)</f>
        <v>0</v>
      </c>
      <c r="L1515" s="55">
        <f>MAX(0,'Data Exhibit-2'!$C1515-'Data Exhibit-2'!$B1515*'Data Exhibit-2'!$J1515)</f>
        <v>32900.73731</v>
      </c>
      <c r="M1515" s="54">
        <f>'Data Exhibit-2'!$L1515/'Data Exhibit-2'!$B1515</f>
        <v>1565.510773</v>
      </c>
      <c r="N1515" s="55">
        <f>IF(AND(('Data Exhibit-2'!$M1515&gt;0),('Data Exhibit-2'!$H1515&lt;30)),1,0)</f>
        <v>0</v>
      </c>
      <c r="O1515" s="55">
        <f>'Data Exhibit-2'!$N1515*'Data Exhibit-2'!$L1515</f>
        <v>0</v>
      </c>
    </row>
    <row r="1516" ht="12.0" customHeight="1">
      <c r="A1516" s="53">
        <v>7170.446972002198</v>
      </c>
      <c r="B1516" s="54">
        <v>5.8529227</v>
      </c>
      <c r="C1516" s="54">
        <v>743.0895032050968</v>
      </c>
      <c r="D1516" s="55">
        <v>2062.0</v>
      </c>
      <c r="E1516" s="56">
        <v>-0.4</v>
      </c>
      <c r="F1516" s="55">
        <v>0.86</v>
      </c>
      <c r="G1516" s="55">
        <v>0.48</v>
      </c>
      <c r="H1516" s="55">
        <v>2.0</v>
      </c>
      <c r="I1516" s="57"/>
      <c r="J1516" s="55">
        <f>('Data Exhibit-2'!$D1516+'Data Exhibit-2'!$D1516*'Data Exhibit-2'!$E1516)*'Data Exhibit-2'!$G1516</f>
        <v>593.856</v>
      </c>
      <c r="K1516" s="55">
        <f>MAX(0,('Data Exhibit-2'!$B1516*J1516-'Data Exhibit-2'!$C1516)/'Data Exhibit-2'!$B1516)</f>
        <v>466.8955836</v>
      </c>
      <c r="L1516" s="55">
        <f>MAX(0,'Data Exhibit-2'!$C1516-'Data Exhibit-2'!$B1516*'Data Exhibit-2'!$J1516)</f>
        <v>0</v>
      </c>
      <c r="M1516" s="54">
        <f>'Data Exhibit-2'!$L1516/'Data Exhibit-2'!$B1516</f>
        <v>0</v>
      </c>
      <c r="N1516" s="55">
        <f>IF(AND(('Data Exhibit-2'!$M1516&gt;0),('Data Exhibit-2'!$H1516&lt;30)),1,0)</f>
        <v>0</v>
      </c>
      <c r="O1516" s="55">
        <f>'Data Exhibit-2'!$N1516*'Data Exhibit-2'!$L1516</f>
        <v>0</v>
      </c>
    </row>
    <row r="1517" ht="12.0" customHeight="1">
      <c r="A1517" s="53">
        <v>19439.608135257546</v>
      </c>
      <c r="B1517" s="54">
        <v>58.8447364</v>
      </c>
      <c r="C1517" s="54">
        <v>56004.29412773285</v>
      </c>
      <c r="D1517" s="55">
        <v>1554.0</v>
      </c>
      <c r="E1517" s="56">
        <v>0.6</v>
      </c>
      <c r="F1517" s="55">
        <v>0.7</v>
      </c>
      <c r="G1517" s="55">
        <v>0.68</v>
      </c>
      <c r="H1517" s="55">
        <v>21.0</v>
      </c>
      <c r="I1517" s="57"/>
      <c r="J1517" s="55">
        <f>('Data Exhibit-2'!$D1517+'Data Exhibit-2'!$D1517*'Data Exhibit-2'!$E1517)*'Data Exhibit-2'!$G1517</f>
        <v>1690.752</v>
      </c>
      <c r="K1517" s="55">
        <f>MAX(0,('Data Exhibit-2'!$B1517*J1517-'Data Exhibit-2'!$C1517)/'Data Exhibit-2'!$B1517)</f>
        <v>739.0221163</v>
      </c>
      <c r="L1517" s="55">
        <f>MAX(0,'Data Exhibit-2'!$C1517-'Data Exhibit-2'!$B1517*'Data Exhibit-2'!$J1517)</f>
        <v>0</v>
      </c>
      <c r="M1517" s="54">
        <f>'Data Exhibit-2'!$L1517/'Data Exhibit-2'!$B1517</f>
        <v>0</v>
      </c>
      <c r="N1517" s="55">
        <f>IF(AND(('Data Exhibit-2'!$M1517&gt;0),('Data Exhibit-2'!$H1517&lt;30)),1,0)</f>
        <v>0</v>
      </c>
      <c r="O1517" s="55">
        <f>'Data Exhibit-2'!$N1517*'Data Exhibit-2'!$L1517</f>
        <v>0</v>
      </c>
    </row>
    <row r="1518" ht="12.0" customHeight="1">
      <c r="A1518" s="53">
        <v>36309.32120767939</v>
      </c>
      <c r="B1518" s="54">
        <v>8.7430981</v>
      </c>
      <c r="C1518" s="54">
        <v>13649.470827986806</v>
      </c>
      <c r="D1518" s="55">
        <v>1536.0</v>
      </c>
      <c r="E1518" s="56">
        <v>1.2</v>
      </c>
      <c r="F1518" s="55">
        <v>0.77</v>
      </c>
      <c r="G1518" s="55">
        <v>0.44</v>
      </c>
      <c r="H1518" s="55">
        <v>43.0</v>
      </c>
      <c r="I1518" s="57"/>
      <c r="J1518" s="55">
        <f>('Data Exhibit-2'!$D1518+'Data Exhibit-2'!$D1518*'Data Exhibit-2'!$E1518)*'Data Exhibit-2'!$G1518</f>
        <v>1486.848</v>
      </c>
      <c r="K1518" s="55">
        <f>MAX(0,('Data Exhibit-2'!$B1518*J1518-'Data Exhibit-2'!$C1518)/'Data Exhibit-2'!$B1518)</f>
        <v>0</v>
      </c>
      <c r="L1518" s="55">
        <f>MAX(0,'Data Exhibit-2'!$C1518-'Data Exhibit-2'!$B1518*'Data Exhibit-2'!$J1518)</f>
        <v>649.8129042</v>
      </c>
      <c r="M1518" s="54">
        <f>'Data Exhibit-2'!$L1518/'Data Exhibit-2'!$B1518</f>
        <v>74.32295701</v>
      </c>
      <c r="N1518" s="55">
        <f>IF(AND(('Data Exhibit-2'!$M1518&gt;0),('Data Exhibit-2'!$H1518&lt;30)),1,0)</f>
        <v>0</v>
      </c>
      <c r="O1518" s="55">
        <f>'Data Exhibit-2'!$N1518*'Data Exhibit-2'!$L1518</f>
        <v>0</v>
      </c>
    </row>
    <row r="1519" ht="12.0" customHeight="1">
      <c r="A1519" s="53">
        <v>62420.57430406035</v>
      </c>
      <c r="B1519" s="54">
        <v>9.127582199999999</v>
      </c>
      <c r="C1519" s="54">
        <v>19111.105867779625</v>
      </c>
      <c r="D1519" s="55">
        <v>2450.0</v>
      </c>
      <c r="E1519" s="56">
        <v>-0.4</v>
      </c>
      <c r="F1519" s="55">
        <v>0.7</v>
      </c>
      <c r="G1519" s="55">
        <v>0.8</v>
      </c>
      <c r="H1519" s="55">
        <v>23.0</v>
      </c>
      <c r="I1519" s="57"/>
      <c r="J1519" s="55">
        <f>('Data Exhibit-2'!$D1519+'Data Exhibit-2'!$D1519*'Data Exhibit-2'!$E1519)*'Data Exhibit-2'!$G1519</f>
        <v>1176</v>
      </c>
      <c r="K1519" s="55">
        <f>MAX(0,('Data Exhibit-2'!$B1519*J1519-'Data Exhibit-2'!$C1519)/'Data Exhibit-2'!$B1519)</f>
        <v>0</v>
      </c>
      <c r="L1519" s="55">
        <f>MAX(0,'Data Exhibit-2'!$C1519-'Data Exhibit-2'!$B1519*'Data Exhibit-2'!$J1519)</f>
        <v>8377.069201</v>
      </c>
      <c r="M1519" s="54">
        <f>'Data Exhibit-2'!$L1519/'Data Exhibit-2'!$B1519</f>
        <v>917.7752681</v>
      </c>
      <c r="N1519" s="55">
        <f>IF(AND(('Data Exhibit-2'!$M1519&gt;0),('Data Exhibit-2'!$H1519&lt;30)),1,0)</f>
        <v>1</v>
      </c>
      <c r="O1519" s="55">
        <f>'Data Exhibit-2'!$N1519*'Data Exhibit-2'!$L1519</f>
        <v>8377.069201</v>
      </c>
    </row>
    <row r="1520" ht="12.0" customHeight="1">
      <c r="A1520" s="53">
        <v>23548.24417986379</v>
      </c>
      <c r="B1520" s="54">
        <v>17.105767</v>
      </c>
      <c r="C1520" s="54">
        <v>36627.47729836091</v>
      </c>
      <c r="D1520" s="55">
        <v>2660.0</v>
      </c>
      <c r="E1520" s="56">
        <v>0.6</v>
      </c>
      <c r="F1520" s="55">
        <v>0.7</v>
      </c>
      <c r="G1520" s="55">
        <v>0.62</v>
      </c>
      <c r="H1520" s="55">
        <v>28.0</v>
      </c>
      <c r="I1520" s="57"/>
      <c r="J1520" s="55">
        <f>('Data Exhibit-2'!$D1520+'Data Exhibit-2'!$D1520*'Data Exhibit-2'!$E1520)*'Data Exhibit-2'!$G1520</f>
        <v>2638.72</v>
      </c>
      <c r="K1520" s="55">
        <f>MAX(0,('Data Exhibit-2'!$B1520*J1520-'Data Exhibit-2'!$C1520)/'Data Exhibit-2'!$B1520)</f>
        <v>497.4843981</v>
      </c>
      <c r="L1520" s="55">
        <f>MAX(0,'Data Exhibit-2'!$C1520-'Data Exhibit-2'!$B1520*'Data Exhibit-2'!$J1520)</f>
        <v>0</v>
      </c>
      <c r="M1520" s="54">
        <f>'Data Exhibit-2'!$L1520/'Data Exhibit-2'!$B1520</f>
        <v>0</v>
      </c>
      <c r="N1520" s="55">
        <f>IF(AND(('Data Exhibit-2'!$M1520&gt;0),('Data Exhibit-2'!$H1520&lt;30)),1,0)</f>
        <v>0</v>
      </c>
      <c r="O1520" s="55">
        <f>'Data Exhibit-2'!$N1520*'Data Exhibit-2'!$L1520</f>
        <v>0</v>
      </c>
    </row>
    <row r="1521" ht="12.0" customHeight="1">
      <c r="A1521" s="53">
        <v>39885.5666521223</v>
      </c>
      <c r="B1521" s="54">
        <v>34.9327243</v>
      </c>
      <c r="C1521" s="54">
        <v>1485.6761409140122</v>
      </c>
      <c r="D1521" s="55">
        <v>2596.0</v>
      </c>
      <c r="E1521" s="56">
        <v>0.2</v>
      </c>
      <c r="F1521" s="55">
        <v>0.8</v>
      </c>
      <c r="G1521" s="55">
        <v>0.45</v>
      </c>
      <c r="H1521" s="55">
        <v>1.0</v>
      </c>
      <c r="I1521" s="57"/>
      <c r="J1521" s="55">
        <f>('Data Exhibit-2'!$D1521+'Data Exhibit-2'!$D1521*'Data Exhibit-2'!$E1521)*'Data Exhibit-2'!$G1521</f>
        <v>1401.84</v>
      </c>
      <c r="K1521" s="55">
        <f>MAX(0,('Data Exhibit-2'!$B1521*J1521-'Data Exhibit-2'!$C1521)/'Data Exhibit-2'!$B1521)</f>
        <v>1359.310361</v>
      </c>
      <c r="L1521" s="55">
        <f>MAX(0,'Data Exhibit-2'!$C1521-'Data Exhibit-2'!$B1521*'Data Exhibit-2'!$J1521)</f>
        <v>0</v>
      </c>
      <c r="M1521" s="54">
        <f>'Data Exhibit-2'!$L1521/'Data Exhibit-2'!$B1521</f>
        <v>0</v>
      </c>
      <c r="N1521" s="55">
        <f>IF(AND(('Data Exhibit-2'!$M1521&gt;0),('Data Exhibit-2'!$H1521&lt;30)),1,0)</f>
        <v>0</v>
      </c>
      <c r="O1521" s="55">
        <f>'Data Exhibit-2'!$N1521*'Data Exhibit-2'!$L1521</f>
        <v>0</v>
      </c>
    </row>
    <row r="1522" ht="12.0" customHeight="1">
      <c r="A1522" s="53">
        <v>54186.829846493754</v>
      </c>
      <c r="B1522" s="54">
        <v>40.1050218</v>
      </c>
      <c r="C1522" s="54">
        <v>68835.04432705272</v>
      </c>
      <c r="D1522" s="55">
        <v>2944.0</v>
      </c>
      <c r="E1522" s="56">
        <v>-0.4</v>
      </c>
      <c r="F1522" s="55">
        <v>0.7</v>
      </c>
      <c r="G1522" s="55">
        <v>0.56</v>
      </c>
      <c r="H1522" s="55">
        <v>23.0</v>
      </c>
      <c r="I1522" s="57"/>
      <c r="J1522" s="55">
        <f>('Data Exhibit-2'!$D1522+'Data Exhibit-2'!$D1522*'Data Exhibit-2'!$E1522)*'Data Exhibit-2'!$G1522</f>
        <v>989.184</v>
      </c>
      <c r="K1522" s="55">
        <f>MAX(0,('Data Exhibit-2'!$B1522*J1522-'Data Exhibit-2'!$C1522)/'Data Exhibit-2'!$B1522)</f>
        <v>0</v>
      </c>
      <c r="L1522" s="55">
        <f>MAX(0,'Data Exhibit-2'!$C1522-'Data Exhibit-2'!$B1522*'Data Exhibit-2'!$J1522)</f>
        <v>29163.79844</v>
      </c>
      <c r="M1522" s="54">
        <f>'Data Exhibit-2'!$L1522/'Data Exhibit-2'!$B1522</f>
        <v>727.1857023</v>
      </c>
      <c r="N1522" s="55">
        <f>IF(AND(('Data Exhibit-2'!$M1522&gt;0),('Data Exhibit-2'!$H1522&lt;30)),1,0)</f>
        <v>1</v>
      </c>
      <c r="O1522" s="55">
        <f>'Data Exhibit-2'!$N1522*'Data Exhibit-2'!$L1522</f>
        <v>29163.79844</v>
      </c>
    </row>
    <row r="1523" ht="12.0" customHeight="1">
      <c r="A1523" s="53">
        <v>4569.760124297517</v>
      </c>
      <c r="B1523" s="54">
        <v>40.4092727</v>
      </c>
      <c r="C1523" s="54">
        <v>64463.688698332946</v>
      </c>
      <c r="D1523" s="55">
        <v>2774.0</v>
      </c>
      <c r="E1523" s="56">
        <v>0.6</v>
      </c>
      <c r="F1523" s="55">
        <v>0.7</v>
      </c>
      <c r="G1523" s="55">
        <v>0.55</v>
      </c>
      <c r="H1523" s="55">
        <v>23.0</v>
      </c>
      <c r="I1523" s="57"/>
      <c r="J1523" s="55">
        <f>('Data Exhibit-2'!$D1523+'Data Exhibit-2'!$D1523*'Data Exhibit-2'!$E1523)*'Data Exhibit-2'!$G1523</f>
        <v>2441.12</v>
      </c>
      <c r="K1523" s="55">
        <f>MAX(0,('Data Exhibit-2'!$B1523*J1523-'Data Exhibit-2'!$C1523)/'Data Exhibit-2'!$B1523)</f>
        <v>845.8502911</v>
      </c>
      <c r="L1523" s="55">
        <f>MAX(0,'Data Exhibit-2'!$C1523-'Data Exhibit-2'!$B1523*'Data Exhibit-2'!$J1523)</f>
        <v>0</v>
      </c>
      <c r="M1523" s="54">
        <f>'Data Exhibit-2'!$L1523/'Data Exhibit-2'!$B1523</f>
        <v>0</v>
      </c>
      <c r="N1523" s="55">
        <f>IF(AND(('Data Exhibit-2'!$M1523&gt;0),('Data Exhibit-2'!$H1523&lt;30)),1,0)</f>
        <v>0</v>
      </c>
      <c r="O1523" s="55">
        <f>'Data Exhibit-2'!$N1523*'Data Exhibit-2'!$L1523</f>
        <v>0</v>
      </c>
    </row>
    <row r="1524" ht="12.0" customHeight="1">
      <c r="A1524" s="53">
        <v>29387.11001767892</v>
      </c>
      <c r="B1524" s="54">
        <v>9.1324283</v>
      </c>
      <c r="C1524" s="54">
        <v>15905.03608138076</v>
      </c>
      <c r="D1524" s="55">
        <v>2684.0</v>
      </c>
      <c r="E1524" s="56">
        <v>0.3</v>
      </c>
      <c r="F1524" s="55">
        <v>0.9</v>
      </c>
      <c r="G1524" s="55">
        <v>0.26</v>
      </c>
      <c r="H1524" s="55">
        <v>43.0</v>
      </c>
      <c r="I1524" s="57"/>
      <c r="J1524" s="55">
        <f>('Data Exhibit-2'!$D1524+'Data Exhibit-2'!$D1524*'Data Exhibit-2'!$E1524)*'Data Exhibit-2'!$G1524</f>
        <v>907.192</v>
      </c>
      <c r="K1524" s="55">
        <f>MAX(0,('Data Exhibit-2'!$B1524*J1524-'Data Exhibit-2'!$C1524)/'Data Exhibit-2'!$B1524)</f>
        <v>0</v>
      </c>
      <c r="L1524" s="55">
        <f>MAX(0,'Data Exhibit-2'!$C1524-'Data Exhibit-2'!$B1524*'Data Exhibit-2'!$J1524)</f>
        <v>7620.170187</v>
      </c>
      <c r="M1524" s="54">
        <f>'Data Exhibit-2'!$L1524/'Data Exhibit-2'!$B1524</f>
        <v>834.4078855</v>
      </c>
      <c r="N1524" s="55">
        <f>IF(AND(('Data Exhibit-2'!$M1524&gt;0),('Data Exhibit-2'!$H1524&lt;30)),1,0)</f>
        <v>0</v>
      </c>
      <c r="O1524" s="55">
        <f>'Data Exhibit-2'!$N1524*'Data Exhibit-2'!$L1524</f>
        <v>0</v>
      </c>
    </row>
    <row r="1525" ht="12.0" customHeight="1">
      <c r="A1525" s="53">
        <v>16141.792061702132</v>
      </c>
      <c r="B1525" s="54">
        <v>7.1777733</v>
      </c>
      <c r="C1525" s="54">
        <v>23457.72555943831</v>
      </c>
      <c r="D1525" s="55">
        <v>3890.0</v>
      </c>
      <c r="E1525" s="56">
        <v>1.2</v>
      </c>
      <c r="F1525" s="55">
        <v>1.0</v>
      </c>
      <c r="G1525" s="55">
        <v>0.33</v>
      </c>
      <c r="H1525" s="55">
        <v>46.0</v>
      </c>
      <c r="I1525" s="57"/>
      <c r="J1525" s="55">
        <f>('Data Exhibit-2'!$D1525+'Data Exhibit-2'!$D1525*'Data Exhibit-2'!$E1525)*'Data Exhibit-2'!$G1525</f>
        <v>2824.14</v>
      </c>
      <c r="K1525" s="55">
        <f>MAX(0,('Data Exhibit-2'!$B1525*J1525-'Data Exhibit-2'!$C1525)/'Data Exhibit-2'!$B1525)</f>
        <v>0</v>
      </c>
      <c r="L1525" s="55">
        <f>MAX(0,'Data Exhibit-2'!$C1525-'Data Exhibit-2'!$B1525*'Data Exhibit-2'!$J1525)</f>
        <v>3186.688872</v>
      </c>
      <c r="M1525" s="54">
        <f>'Data Exhibit-2'!$L1525/'Data Exhibit-2'!$B1525</f>
        <v>443.9662189</v>
      </c>
      <c r="N1525" s="55">
        <f>IF(AND(('Data Exhibit-2'!$M1525&gt;0),('Data Exhibit-2'!$H1525&lt;30)),1,0)</f>
        <v>0</v>
      </c>
      <c r="O1525" s="55">
        <f>'Data Exhibit-2'!$N1525*'Data Exhibit-2'!$L1525</f>
        <v>0</v>
      </c>
    </row>
    <row r="1526" ht="12.0" customHeight="1">
      <c r="A1526" s="53">
        <v>65537.65773445113</v>
      </c>
      <c r="B1526" s="54">
        <v>5.8329196</v>
      </c>
      <c r="C1526" s="54">
        <v>3281.037152151229</v>
      </c>
      <c r="D1526" s="55">
        <v>3396.0</v>
      </c>
      <c r="E1526" s="56">
        <v>0.5</v>
      </c>
      <c r="F1526" s="55">
        <v>0.82</v>
      </c>
      <c r="G1526" s="55">
        <v>0.66</v>
      </c>
      <c r="H1526" s="55">
        <v>5.0</v>
      </c>
      <c r="I1526" s="57"/>
      <c r="J1526" s="55">
        <f>('Data Exhibit-2'!$D1526+'Data Exhibit-2'!$D1526*'Data Exhibit-2'!$E1526)*'Data Exhibit-2'!$G1526</f>
        <v>3362.04</v>
      </c>
      <c r="K1526" s="55">
        <f>MAX(0,('Data Exhibit-2'!$B1526*J1526-'Data Exhibit-2'!$C1526)/'Data Exhibit-2'!$B1526)</f>
        <v>2799.536592</v>
      </c>
      <c r="L1526" s="55">
        <f>MAX(0,'Data Exhibit-2'!$C1526-'Data Exhibit-2'!$B1526*'Data Exhibit-2'!$J1526)</f>
        <v>0</v>
      </c>
      <c r="M1526" s="54">
        <f>'Data Exhibit-2'!$L1526/'Data Exhibit-2'!$B1526</f>
        <v>0</v>
      </c>
      <c r="N1526" s="55">
        <f>IF(AND(('Data Exhibit-2'!$M1526&gt;0),('Data Exhibit-2'!$H1526&lt;30)),1,0)</f>
        <v>0</v>
      </c>
      <c r="O1526" s="55">
        <f>'Data Exhibit-2'!$N1526*'Data Exhibit-2'!$L1526</f>
        <v>0</v>
      </c>
    </row>
    <row r="1527" ht="12.0" customHeight="1">
      <c r="A1527" s="53">
        <v>35915.042026681665</v>
      </c>
      <c r="B1527" s="54">
        <v>27.2137196</v>
      </c>
      <c r="C1527" s="54">
        <v>40706.03408178691</v>
      </c>
      <c r="D1527" s="55">
        <v>3502.0</v>
      </c>
      <c r="E1527" s="56">
        <v>0.5</v>
      </c>
      <c r="F1527" s="55">
        <v>0.7</v>
      </c>
      <c r="G1527" s="55">
        <v>0.33</v>
      </c>
      <c r="H1527" s="55">
        <v>23.0</v>
      </c>
      <c r="I1527" s="57"/>
      <c r="J1527" s="55">
        <f>('Data Exhibit-2'!$D1527+'Data Exhibit-2'!$D1527*'Data Exhibit-2'!$E1527)*'Data Exhibit-2'!$G1527</f>
        <v>1733.49</v>
      </c>
      <c r="K1527" s="55">
        <f>MAX(0,('Data Exhibit-2'!$B1527*J1527-'Data Exhibit-2'!$C1527)/'Data Exhibit-2'!$B1527)</f>
        <v>237.6991019</v>
      </c>
      <c r="L1527" s="55">
        <f>MAX(0,'Data Exhibit-2'!$C1527-'Data Exhibit-2'!$B1527*'Data Exhibit-2'!$J1527)</f>
        <v>0</v>
      </c>
      <c r="M1527" s="54">
        <f>'Data Exhibit-2'!$L1527/'Data Exhibit-2'!$B1527</f>
        <v>0</v>
      </c>
      <c r="N1527" s="55">
        <f>IF(AND(('Data Exhibit-2'!$M1527&gt;0),('Data Exhibit-2'!$H1527&lt;30)),1,0)</f>
        <v>0</v>
      </c>
      <c r="O1527" s="55">
        <f>'Data Exhibit-2'!$N1527*'Data Exhibit-2'!$L1527</f>
        <v>0</v>
      </c>
    </row>
    <row r="1528" ht="12.0" customHeight="1">
      <c r="A1528" s="53">
        <v>97658.6990471037</v>
      </c>
      <c r="B1528" s="54">
        <v>8.6039297</v>
      </c>
      <c r="C1528" s="54">
        <v>12864.447728149906</v>
      </c>
      <c r="D1528" s="55">
        <v>3558.0</v>
      </c>
      <c r="E1528" s="56">
        <v>-0.4</v>
      </c>
      <c r="F1528" s="55">
        <v>1.0</v>
      </c>
      <c r="G1528" s="55">
        <v>0.21</v>
      </c>
      <c r="H1528" s="55">
        <v>33.0</v>
      </c>
      <c r="I1528" s="57"/>
      <c r="J1528" s="55">
        <f>('Data Exhibit-2'!$D1528+'Data Exhibit-2'!$D1528*'Data Exhibit-2'!$E1528)*'Data Exhibit-2'!$G1528</f>
        <v>448.308</v>
      </c>
      <c r="K1528" s="55">
        <f>MAX(0,('Data Exhibit-2'!$B1528*J1528-'Data Exhibit-2'!$C1528)/'Data Exhibit-2'!$B1528)</f>
        <v>0</v>
      </c>
      <c r="L1528" s="55">
        <f>MAX(0,'Data Exhibit-2'!$C1528-'Data Exhibit-2'!$B1528*'Data Exhibit-2'!$J1528)</f>
        <v>9007.237212</v>
      </c>
      <c r="M1528" s="54">
        <f>'Data Exhibit-2'!$L1528/'Data Exhibit-2'!$B1528</f>
        <v>1046.874803</v>
      </c>
      <c r="N1528" s="55">
        <f>IF(AND(('Data Exhibit-2'!$M1528&gt;0),('Data Exhibit-2'!$H1528&lt;30)),1,0)</f>
        <v>0</v>
      </c>
      <c r="O1528" s="55">
        <f>'Data Exhibit-2'!$N1528*'Data Exhibit-2'!$L1528</f>
        <v>0</v>
      </c>
    </row>
    <row r="1529" ht="12.0" customHeight="1">
      <c r="A1529" s="53">
        <v>95637.65634253407</v>
      </c>
      <c r="B1529" s="54">
        <v>10.4122058</v>
      </c>
      <c r="C1529" s="54">
        <v>30433.06076405338</v>
      </c>
      <c r="D1529" s="55">
        <v>4488.0</v>
      </c>
      <c r="E1529" s="56">
        <v>0.8</v>
      </c>
      <c r="F1529" s="55">
        <v>0.85</v>
      </c>
      <c r="G1529" s="55">
        <v>0.62</v>
      </c>
      <c r="H1529" s="55">
        <v>23.0</v>
      </c>
      <c r="I1529" s="57"/>
      <c r="J1529" s="55">
        <f>('Data Exhibit-2'!$D1529+'Data Exhibit-2'!$D1529*'Data Exhibit-2'!$E1529)*'Data Exhibit-2'!$G1529</f>
        <v>5008.608</v>
      </c>
      <c r="K1529" s="55">
        <f>MAX(0,('Data Exhibit-2'!$B1529*J1529-'Data Exhibit-2'!$C1529)/'Data Exhibit-2'!$B1529)</f>
        <v>2085.782486</v>
      </c>
      <c r="L1529" s="55">
        <f>MAX(0,'Data Exhibit-2'!$C1529-'Data Exhibit-2'!$B1529*'Data Exhibit-2'!$J1529)</f>
        <v>0</v>
      </c>
      <c r="M1529" s="54">
        <f>'Data Exhibit-2'!$L1529/'Data Exhibit-2'!$B1529</f>
        <v>0</v>
      </c>
      <c r="N1529" s="55">
        <f>IF(AND(('Data Exhibit-2'!$M1529&gt;0),('Data Exhibit-2'!$H1529&lt;30)),1,0)</f>
        <v>0</v>
      </c>
      <c r="O1529" s="55">
        <f>'Data Exhibit-2'!$N1529*'Data Exhibit-2'!$L1529</f>
        <v>0</v>
      </c>
    </row>
    <row r="1530" ht="12.0" customHeight="1">
      <c r="A1530" s="53">
        <v>93718.02454492661</v>
      </c>
      <c r="B1530" s="54">
        <v>8.8908271</v>
      </c>
      <c r="C1530" s="54">
        <v>15531.62354438033</v>
      </c>
      <c r="D1530" s="55">
        <v>4188.0</v>
      </c>
      <c r="E1530" s="56">
        <v>-0.1</v>
      </c>
      <c r="F1530" s="55">
        <v>1.0</v>
      </c>
      <c r="G1530" s="55">
        <v>0.4</v>
      </c>
      <c r="H1530" s="55">
        <v>21.0</v>
      </c>
      <c r="I1530" s="57"/>
      <c r="J1530" s="55">
        <f>('Data Exhibit-2'!$D1530+'Data Exhibit-2'!$D1530*'Data Exhibit-2'!$E1530)*'Data Exhibit-2'!$G1530</f>
        <v>1507.68</v>
      </c>
      <c r="K1530" s="55">
        <f>MAX(0,('Data Exhibit-2'!$B1530*J1530-'Data Exhibit-2'!$C1530)/'Data Exhibit-2'!$B1530)</f>
        <v>0</v>
      </c>
      <c r="L1530" s="55">
        <f>MAX(0,'Data Exhibit-2'!$C1530-'Data Exhibit-2'!$B1530*'Data Exhibit-2'!$J1530)</f>
        <v>2127.101342</v>
      </c>
      <c r="M1530" s="54">
        <f>'Data Exhibit-2'!$L1530/'Data Exhibit-2'!$B1530</f>
        <v>239.2467336</v>
      </c>
      <c r="N1530" s="55">
        <f>IF(AND(('Data Exhibit-2'!$M1530&gt;0),('Data Exhibit-2'!$H1530&lt;30)),1,0)</f>
        <v>1</v>
      </c>
      <c r="O1530" s="55">
        <f>'Data Exhibit-2'!$N1530*'Data Exhibit-2'!$L1530</f>
        <v>2127.101342</v>
      </c>
    </row>
    <row r="1531" ht="12.0" customHeight="1">
      <c r="A1531" s="53">
        <v>63575.691385982325</v>
      </c>
      <c r="B1531" s="54">
        <v>8.1362822</v>
      </c>
      <c r="C1531" s="54">
        <v>26026.6111823803</v>
      </c>
      <c r="D1531" s="55">
        <v>3534.0</v>
      </c>
      <c r="E1531" s="56">
        <v>1.5</v>
      </c>
      <c r="F1531" s="55">
        <v>1.0</v>
      </c>
      <c r="G1531" s="55">
        <v>0.42</v>
      </c>
      <c r="H1531" s="55">
        <v>43.0</v>
      </c>
      <c r="I1531" s="57"/>
      <c r="J1531" s="55">
        <f>('Data Exhibit-2'!$D1531+'Data Exhibit-2'!$D1531*'Data Exhibit-2'!$E1531)*'Data Exhibit-2'!$G1531</f>
        <v>3710.7</v>
      </c>
      <c r="K1531" s="55">
        <f>MAX(0,('Data Exhibit-2'!$B1531*J1531-'Data Exhibit-2'!$C1531)/'Data Exhibit-2'!$B1531)</f>
        <v>511.8666087</v>
      </c>
      <c r="L1531" s="55">
        <f>MAX(0,'Data Exhibit-2'!$C1531-'Data Exhibit-2'!$B1531*'Data Exhibit-2'!$J1531)</f>
        <v>0</v>
      </c>
      <c r="M1531" s="54">
        <f>'Data Exhibit-2'!$L1531/'Data Exhibit-2'!$B1531</f>
        <v>0</v>
      </c>
      <c r="N1531" s="55">
        <f>IF(AND(('Data Exhibit-2'!$M1531&gt;0),('Data Exhibit-2'!$H1531&lt;30)),1,0)</f>
        <v>0</v>
      </c>
      <c r="O1531" s="55">
        <f>'Data Exhibit-2'!$N1531*'Data Exhibit-2'!$L1531</f>
        <v>0</v>
      </c>
    </row>
    <row r="1532" ht="12.0" customHeight="1">
      <c r="A1532" s="53">
        <v>55020.73055669091</v>
      </c>
      <c r="B1532" s="54">
        <v>11.0094422</v>
      </c>
      <c r="C1532" s="54">
        <v>25696.86893355328</v>
      </c>
      <c r="D1532" s="55">
        <v>5352.0</v>
      </c>
      <c r="E1532" s="56">
        <v>0.2</v>
      </c>
      <c r="F1532" s="55">
        <v>0.85</v>
      </c>
      <c r="G1532" s="55">
        <v>0.37</v>
      </c>
      <c r="H1532" s="55">
        <v>23.0</v>
      </c>
      <c r="I1532" s="57"/>
      <c r="J1532" s="55">
        <f>('Data Exhibit-2'!$D1532+'Data Exhibit-2'!$D1532*'Data Exhibit-2'!$E1532)*'Data Exhibit-2'!$G1532</f>
        <v>2376.288</v>
      </c>
      <c r="K1532" s="55">
        <f>MAX(0,('Data Exhibit-2'!$B1532*J1532-'Data Exhibit-2'!$C1532)/'Data Exhibit-2'!$B1532)</f>
        <v>42.21253398</v>
      </c>
      <c r="L1532" s="55">
        <f>MAX(0,'Data Exhibit-2'!$C1532-'Data Exhibit-2'!$B1532*'Data Exhibit-2'!$J1532)</f>
        <v>0</v>
      </c>
      <c r="M1532" s="54">
        <f>'Data Exhibit-2'!$L1532/'Data Exhibit-2'!$B1532</f>
        <v>0</v>
      </c>
      <c r="N1532" s="55">
        <f>IF(AND(('Data Exhibit-2'!$M1532&gt;0),('Data Exhibit-2'!$H1532&lt;30)),1,0)</f>
        <v>0</v>
      </c>
      <c r="O1532" s="55">
        <f>'Data Exhibit-2'!$N1532*'Data Exhibit-2'!$L1532</f>
        <v>0</v>
      </c>
    </row>
    <row r="1533" ht="12.0" customHeight="1">
      <c r="A1533" s="53">
        <v>90687.4663009797</v>
      </c>
      <c r="B1533" s="54">
        <v>9.6008647</v>
      </c>
      <c r="C1533" s="54">
        <v>26664.977734145188</v>
      </c>
      <c r="D1533" s="55">
        <v>5450.0</v>
      </c>
      <c r="E1533" s="56">
        <v>-0.7</v>
      </c>
      <c r="F1533" s="55">
        <v>0.7</v>
      </c>
      <c r="G1533" s="55">
        <v>0.36</v>
      </c>
      <c r="H1533" s="55">
        <v>23.0</v>
      </c>
      <c r="I1533" s="57"/>
      <c r="J1533" s="55">
        <f>('Data Exhibit-2'!$D1533+'Data Exhibit-2'!$D1533*'Data Exhibit-2'!$E1533)*'Data Exhibit-2'!$G1533</f>
        <v>588.6</v>
      </c>
      <c r="K1533" s="55">
        <f>MAX(0,('Data Exhibit-2'!$B1533*J1533-'Data Exhibit-2'!$C1533)/'Data Exhibit-2'!$B1533)</f>
        <v>0</v>
      </c>
      <c r="L1533" s="55">
        <f>MAX(0,'Data Exhibit-2'!$C1533-'Data Exhibit-2'!$B1533*'Data Exhibit-2'!$J1533)</f>
        <v>21013.90877</v>
      </c>
      <c r="M1533" s="54">
        <f>'Data Exhibit-2'!$L1533/'Data Exhibit-2'!$B1533</f>
        <v>2188.751683</v>
      </c>
      <c r="N1533" s="55">
        <f>IF(AND(('Data Exhibit-2'!$M1533&gt;0),('Data Exhibit-2'!$H1533&lt;30)),1,0)</f>
        <v>1</v>
      </c>
      <c r="O1533" s="55">
        <f>'Data Exhibit-2'!$N1533*'Data Exhibit-2'!$L1533</f>
        <v>21013.90877</v>
      </c>
    </row>
    <row r="1534" ht="12.0" customHeight="1">
      <c r="A1534" s="53">
        <v>93757.32747609491</v>
      </c>
      <c r="B1534" s="54">
        <v>14.209731200000002</v>
      </c>
      <c r="C1534" s="54">
        <v>35739.574329246876</v>
      </c>
      <c r="D1534" s="55">
        <v>5046.0</v>
      </c>
      <c r="E1534" s="56">
        <v>0.6</v>
      </c>
      <c r="F1534" s="55">
        <v>0.7</v>
      </c>
      <c r="G1534" s="55">
        <v>0.25</v>
      </c>
      <c r="H1534" s="55">
        <v>28.0</v>
      </c>
      <c r="I1534" s="57"/>
      <c r="J1534" s="55">
        <f>('Data Exhibit-2'!$D1534+'Data Exhibit-2'!$D1534*'Data Exhibit-2'!$E1534)*'Data Exhibit-2'!$G1534</f>
        <v>2018.4</v>
      </c>
      <c r="K1534" s="55">
        <f>MAX(0,('Data Exhibit-2'!$B1534*J1534-'Data Exhibit-2'!$C1534)/'Data Exhibit-2'!$B1534)</f>
        <v>0</v>
      </c>
      <c r="L1534" s="55">
        <f>MAX(0,'Data Exhibit-2'!$C1534-'Data Exhibit-2'!$B1534*'Data Exhibit-2'!$J1534)</f>
        <v>7058.652875</v>
      </c>
      <c r="M1534" s="54">
        <f>'Data Exhibit-2'!$L1534/'Data Exhibit-2'!$B1534</f>
        <v>496.7478115</v>
      </c>
      <c r="N1534" s="55">
        <f>IF(AND(('Data Exhibit-2'!$M1534&gt;0),('Data Exhibit-2'!$H1534&lt;30)),1,0)</f>
        <v>1</v>
      </c>
      <c r="O1534" s="55">
        <f>'Data Exhibit-2'!$N1534*'Data Exhibit-2'!$L1534</f>
        <v>7058.652875</v>
      </c>
    </row>
    <row r="1535" ht="12.0" customHeight="1">
      <c r="A1535" s="53">
        <v>16292.386190898467</v>
      </c>
      <c r="B1535" s="54">
        <v>9.4543731</v>
      </c>
      <c r="C1535" s="54">
        <v>48762.773429220724</v>
      </c>
      <c r="D1535" s="55">
        <v>7914.0</v>
      </c>
      <c r="E1535" s="56">
        <v>-0.7</v>
      </c>
      <c r="F1535" s="55">
        <v>0.85</v>
      </c>
      <c r="G1535" s="55">
        <v>0.61</v>
      </c>
      <c r="H1535" s="55">
        <v>23.0</v>
      </c>
      <c r="I1535" s="57"/>
      <c r="J1535" s="55">
        <f>('Data Exhibit-2'!$D1535+'Data Exhibit-2'!$D1535*'Data Exhibit-2'!$E1535)*'Data Exhibit-2'!$G1535</f>
        <v>1448.262</v>
      </c>
      <c r="K1535" s="55">
        <f>MAX(0,('Data Exhibit-2'!$B1535*J1535-'Data Exhibit-2'!$C1535)/'Data Exhibit-2'!$B1535)</f>
        <v>0</v>
      </c>
      <c r="L1535" s="55">
        <f>MAX(0,'Data Exhibit-2'!$C1535-'Data Exhibit-2'!$B1535*'Data Exhibit-2'!$J1535)</f>
        <v>35070.36413</v>
      </c>
      <c r="M1535" s="54">
        <f>'Data Exhibit-2'!$L1535/'Data Exhibit-2'!$B1535</f>
        <v>3709.43306</v>
      </c>
      <c r="N1535" s="55">
        <f>IF(AND(('Data Exhibit-2'!$M1535&gt;0),('Data Exhibit-2'!$H1535&lt;30)),1,0)</f>
        <v>1</v>
      </c>
      <c r="O1535" s="55">
        <f>'Data Exhibit-2'!$N1535*'Data Exhibit-2'!$L1535</f>
        <v>35070.36413</v>
      </c>
    </row>
    <row r="1536" ht="12.0" customHeight="1">
      <c r="A1536" s="53">
        <v>47951.68832600293</v>
      </c>
      <c r="B1536" s="54">
        <v>25.748799</v>
      </c>
      <c r="C1536" s="54">
        <v>46210.4605065427</v>
      </c>
      <c r="D1536" s="55">
        <v>5974.0</v>
      </c>
      <c r="E1536" s="56">
        <v>0.5</v>
      </c>
      <c r="F1536" s="55">
        <v>0.82</v>
      </c>
      <c r="G1536" s="55">
        <v>0.24</v>
      </c>
      <c r="H1536" s="55">
        <v>23.0</v>
      </c>
      <c r="I1536" s="57"/>
      <c r="J1536" s="55">
        <f>('Data Exhibit-2'!$D1536+'Data Exhibit-2'!$D1536*'Data Exhibit-2'!$E1536)*'Data Exhibit-2'!$G1536</f>
        <v>2150.64</v>
      </c>
      <c r="K1536" s="55">
        <f>MAX(0,('Data Exhibit-2'!$B1536*J1536-'Data Exhibit-2'!$C1536)/'Data Exhibit-2'!$B1536)</f>
        <v>355.9753049</v>
      </c>
      <c r="L1536" s="55">
        <f>MAX(0,'Data Exhibit-2'!$C1536-'Data Exhibit-2'!$B1536*'Data Exhibit-2'!$J1536)</f>
        <v>0</v>
      </c>
      <c r="M1536" s="54">
        <f>'Data Exhibit-2'!$L1536/'Data Exhibit-2'!$B1536</f>
        <v>0</v>
      </c>
      <c r="N1536" s="55">
        <f>IF(AND(('Data Exhibit-2'!$M1536&gt;0),('Data Exhibit-2'!$H1536&lt;30)),1,0)</f>
        <v>0</v>
      </c>
      <c r="O1536" s="55">
        <f>'Data Exhibit-2'!$N1536*'Data Exhibit-2'!$L1536</f>
        <v>0</v>
      </c>
    </row>
    <row r="1537" ht="12.0" customHeight="1">
      <c r="A1537" s="53">
        <v>1627.0779277843928</v>
      </c>
      <c r="B1537" s="54">
        <v>7.8545667</v>
      </c>
      <c r="C1537" s="54">
        <v>35511.61145374388</v>
      </c>
      <c r="D1537" s="55">
        <v>6758.0</v>
      </c>
      <c r="E1537" s="56">
        <v>0.8</v>
      </c>
      <c r="F1537" s="55">
        <v>0.92</v>
      </c>
      <c r="G1537" s="55">
        <v>0.26</v>
      </c>
      <c r="H1537" s="55">
        <v>43.0</v>
      </c>
      <c r="I1537" s="57"/>
      <c r="J1537" s="55">
        <f>('Data Exhibit-2'!$D1537+'Data Exhibit-2'!$D1537*'Data Exhibit-2'!$E1537)*'Data Exhibit-2'!$G1537</f>
        <v>3162.744</v>
      </c>
      <c r="K1537" s="55">
        <f>MAX(0,('Data Exhibit-2'!$B1537*J1537-'Data Exhibit-2'!$C1537)/'Data Exhibit-2'!$B1537)</f>
        <v>0</v>
      </c>
      <c r="L1537" s="55">
        <f>MAX(0,'Data Exhibit-2'!$C1537-'Data Exhibit-2'!$B1537*'Data Exhibit-2'!$J1537)</f>
        <v>10669.62775</v>
      </c>
      <c r="M1537" s="54">
        <f>'Data Exhibit-2'!$L1537/'Data Exhibit-2'!$B1537</f>
        <v>1358.398007</v>
      </c>
      <c r="N1537" s="55">
        <f>IF(AND(('Data Exhibit-2'!$M1537&gt;0),('Data Exhibit-2'!$H1537&lt;30)),1,0)</f>
        <v>0</v>
      </c>
      <c r="O1537" s="55">
        <f>'Data Exhibit-2'!$N1537*'Data Exhibit-2'!$L1537</f>
        <v>0</v>
      </c>
    </row>
    <row r="1538" ht="12.0" customHeight="1">
      <c r="A1538" s="53">
        <v>35617.2641102402</v>
      </c>
      <c r="B1538" s="54">
        <v>44.7476914</v>
      </c>
      <c r="C1538" s="54">
        <v>149293.10468902191</v>
      </c>
      <c r="D1538" s="55">
        <v>7122.0</v>
      </c>
      <c r="E1538" s="56">
        <v>1.2</v>
      </c>
      <c r="F1538" s="55">
        <v>0.7</v>
      </c>
      <c r="G1538" s="55">
        <v>0.41</v>
      </c>
      <c r="H1538" s="55">
        <v>23.0</v>
      </c>
      <c r="I1538" s="57"/>
      <c r="J1538" s="55">
        <f>('Data Exhibit-2'!$D1538+'Data Exhibit-2'!$D1538*'Data Exhibit-2'!$E1538)*'Data Exhibit-2'!$G1538</f>
        <v>6424.044</v>
      </c>
      <c r="K1538" s="55">
        <f>MAX(0,('Data Exhibit-2'!$B1538*J1538-'Data Exhibit-2'!$C1538)/'Data Exhibit-2'!$B1538)</f>
        <v>3087.713119</v>
      </c>
      <c r="L1538" s="55">
        <f>MAX(0,'Data Exhibit-2'!$C1538-'Data Exhibit-2'!$B1538*'Data Exhibit-2'!$J1538)</f>
        <v>0</v>
      </c>
      <c r="M1538" s="54">
        <f>'Data Exhibit-2'!$L1538/'Data Exhibit-2'!$B1538</f>
        <v>0</v>
      </c>
      <c r="N1538" s="55">
        <f>IF(AND(('Data Exhibit-2'!$M1538&gt;0),('Data Exhibit-2'!$H1538&lt;30)),1,0)</f>
        <v>0</v>
      </c>
      <c r="O1538" s="55">
        <f>'Data Exhibit-2'!$N1538*'Data Exhibit-2'!$L1538</f>
        <v>0</v>
      </c>
    </row>
    <row r="1539" ht="12.0" customHeight="1">
      <c r="A1539" s="53">
        <v>32397.041570083453</v>
      </c>
      <c r="B1539" s="54">
        <v>9.713889</v>
      </c>
      <c r="C1539" s="54">
        <v>84209.71698180524</v>
      </c>
      <c r="D1539" s="55">
        <v>7964.0</v>
      </c>
      <c r="E1539" s="56">
        <v>-0.2</v>
      </c>
      <c r="F1539" s="55">
        <v>0.83</v>
      </c>
      <c r="G1539" s="55">
        <v>0.48</v>
      </c>
      <c r="H1539" s="55">
        <v>46.0</v>
      </c>
      <c r="I1539" s="57"/>
      <c r="J1539" s="55">
        <f>('Data Exhibit-2'!$D1539+'Data Exhibit-2'!$D1539*'Data Exhibit-2'!$E1539)*'Data Exhibit-2'!$G1539</f>
        <v>3058.176</v>
      </c>
      <c r="K1539" s="55">
        <f>MAX(0,('Data Exhibit-2'!$B1539*J1539-'Data Exhibit-2'!$C1539)/'Data Exhibit-2'!$B1539)</f>
        <v>0</v>
      </c>
      <c r="L1539" s="55">
        <f>MAX(0,'Data Exhibit-2'!$C1539-'Data Exhibit-2'!$B1539*'Data Exhibit-2'!$J1539)</f>
        <v>54502.93478</v>
      </c>
      <c r="M1539" s="54">
        <f>'Data Exhibit-2'!$L1539/'Data Exhibit-2'!$B1539</f>
        <v>5610.825363</v>
      </c>
      <c r="N1539" s="55">
        <f>IF(AND(('Data Exhibit-2'!$M1539&gt;0),('Data Exhibit-2'!$H1539&lt;30)),1,0)</f>
        <v>0</v>
      </c>
      <c r="O1539" s="55">
        <f>'Data Exhibit-2'!$N1539*'Data Exhibit-2'!$L1539</f>
        <v>0</v>
      </c>
    </row>
    <row r="1540" ht="12.0" customHeight="1">
      <c r="A1540" s="53">
        <v>18214.792849961126</v>
      </c>
      <c r="B1540" s="54">
        <v>7.4861964</v>
      </c>
      <c r="C1540" s="54">
        <v>112380.56244927645</v>
      </c>
      <c r="D1540" s="55">
        <v>11432.0</v>
      </c>
      <c r="E1540" s="56">
        <v>-0.7</v>
      </c>
      <c r="F1540" s="55">
        <v>0.83</v>
      </c>
      <c r="G1540" s="55">
        <v>0.58</v>
      </c>
      <c r="H1540" s="55">
        <v>46.0</v>
      </c>
      <c r="I1540" s="57"/>
      <c r="J1540" s="55">
        <f>('Data Exhibit-2'!$D1540+'Data Exhibit-2'!$D1540*'Data Exhibit-2'!$E1540)*'Data Exhibit-2'!$G1540</f>
        <v>1989.168</v>
      </c>
      <c r="K1540" s="55">
        <f>MAX(0,('Data Exhibit-2'!$B1540*J1540-'Data Exhibit-2'!$C1540)/'Data Exhibit-2'!$B1540)</f>
        <v>0</v>
      </c>
      <c r="L1540" s="55">
        <f>MAX(0,'Data Exhibit-2'!$C1540-'Data Exhibit-2'!$B1540*'Data Exhibit-2'!$J1540)</f>
        <v>97489.26013</v>
      </c>
      <c r="M1540" s="54">
        <f>'Data Exhibit-2'!$L1540/'Data Exhibit-2'!$B1540</f>
        <v>13022.53573</v>
      </c>
      <c r="N1540" s="55">
        <f>IF(AND(('Data Exhibit-2'!$M1540&gt;0),('Data Exhibit-2'!$H1540&lt;30)),1,0)</f>
        <v>0</v>
      </c>
      <c r="O1540" s="55">
        <f>'Data Exhibit-2'!$N1540*'Data Exhibit-2'!$L1540</f>
        <v>0</v>
      </c>
    </row>
    <row r="1541" ht="12.0" customHeight="1">
      <c r="A1541" s="53">
        <v>72632.12151704851</v>
      </c>
      <c r="B1541" s="54">
        <v>10.6713836</v>
      </c>
      <c r="C1541" s="54">
        <v>92697.52525060973</v>
      </c>
      <c r="D1541" s="55">
        <v>16386.0</v>
      </c>
      <c r="E1541" s="56">
        <v>-0.4</v>
      </c>
      <c r="F1541" s="55">
        <v>0.85</v>
      </c>
      <c r="G1541" s="55">
        <v>0.48</v>
      </c>
      <c r="H1541" s="55">
        <v>23.0</v>
      </c>
      <c r="I1541" s="57"/>
      <c r="J1541" s="55">
        <f>('Data Exhibit-2'!$D1541+'Data Exhibit-2'!$D1541*'Data Exhibit-2'!$E1541)*'Data Exhibit-2'!$G1541</f>
        <v>4719.168</v>
      </c>
      <c r="K1541" s="55">
        <f>MAX(0,('Data Exhibit-2'!$B1541*J1541-'Data Exhibit-2'!$C1541)/'Data Exhibit-2'!$B1541)</f>
        <v>0</v>
      </c>
      <c r="L1541" s="55">
        <f>MAX(0,'Data Exhibit-2'!$C1541-'Data Exhibit-2'!$B1541*'Data Exhibit-2'!$J1541)</f>
        <v>42337.47325</v>
      </c>
      <c r="M1541" s="54">
        <f>'Data Exhibit-2'!$L1541/'Data Exhibit-2'!$B1541</f>
        <v>3967.383691</v>
      </c>
      <c r="N1541" s="55">
        <f>IF(AND(('Data Exhibit-2'!$M1541&gt;0),('Data Exhibit-2'!$H1541&lt;30)),1,0)</f>
        <v>1</v>
      </c>
      <c r="O1541" s="55">
        <f>'Data Exhibit-2'!$N1541*'Data Exhibit-2'!$L1541</f>
        <v>42337.47325</v>
      </c>
    </row>
    <row r="1542" ht="12.0" customHeight="1">
      <c r="A1542" s="53">
        <v>87489.68716143027</v>
      </c>
      <c r="B1542" s="54">
        <v>8.445606900000001</v>
      </c>
      <c r="C1542" s="54">
        <v>102665.92805584733</v>
      </c>
      <c r="D1542" s="55">
        <v>18044.0</v>
      </c>
      <c r="E1542" s="56">
        <v>0.2</v>
      </c>
      <c r="F1542" s="55">
        <v>0.82</v>
      </c>
      <c r="G1542" s="55">
        <v>0.22</v>
      </c>
      <c r="H1542" s="55">
        <v>43.0</v>
      </c>
      <c r="I1542" s="57"/>
      <c r="J1542" s="55">
        <f>('Data Exhibit-2'!$D1542+'Data Exhibit-2'!$D1542*'Data Exhibit-2'!$E1542)*'Data Exhibit-2'!$G1542</f>
        <v>4763.616</v>
      </c>
      <c r="K1542" s="55">
        <f>MAX(0,('Data Exhibit-2'!$B1542*J1542-'Data Exhibit-2'!$C1542)/'Data Exhibit-2'!$B1542)</f>
        <v>0</v>
      </c>
      <c r="L1542" s="55">
        <f>MAX(0,'Data Exhibit-2'!$C1542-'Data Exhibit-2'!$B1542*'Data Exhibit-2'!$J1542)</f>
        <v>62434.2999</v>
      </c>
      <c r="M1542" s="54">
        <f>'Data Exhibit-2'!$L1542/'Data Exhibit-2'!$B1542</f>
        <v>7392.517866</v>
      </c>
      <c r="N1542" s="55">
        <f>IF(AND(('Data Exhibit-2'!$M1542&gt;0),('Data Exhibit-2'!$H1542&lt;30)),1,0)</f>
        <v>0</v>
      </c>
      <c r="O1542" s="55">
        <f>'Data Exhibit-2'!$N1542*'Data Exhibit-2'!$L1542</f>
        <v>0</v>
      </c>
    </row>
    <row r="1543" ht="12.0" customHeight="1">
      <c r="A1543" s="53">
        <v>41409.28890024986</v>
      </c>
      <c r="B1543" s="54">
        <v>7.4515998</v>
      </c>
      <c r="C1543" s="54">
        <v>75196.84931482995</v>
      </c>
      <c r="D1543" s="55">
        <v>29174.0</v>
      </c>
      <c r="E1543" s="56">
        <v>-0.2</v>
      </c>
      <c r="F1543" s="55">
        <v>0.93</v>
      </c>
      <c r="G1543" s="55">
        <v>0.28</v>
      </c>
      <c r="H1543" s="55">
        <v>21.0</v>
      </c>
      <c r="I1543" s="57"/>
      <c r="J1543" s="55">
        <f>('Data Exhibit-2'!$D1543+'Data Exhibit-2'!$D1543*'Data Exhibit-2'!$E1543)*'Data Exhibit-2'!$G1543</f>
        <v>6534.976</v>
      </c>
      <c r="K1543" s="55">
        <f>MAX(0,('Data Exhibit-2'!$B1543*J1543-'Data Exhibit-2'!$C1543)/'Data Exhibit-2'!$B1543)</f>
        <v>0</v>
      </c>
      <c r="L1543" s="55">
        <f>MAX(0,'Data Exhibit-2'!$C1543-'Data Exhibit-2'!$B1543*'Data Exhibit-2'!$J1543)</f>
        <v>26500.82346</v>
      </c>
      <c r="M1543" s="54">
        <f>'Data Exhibit-2'!$L1543/'Data Exhibit-2'!$B1543</f>
        <v>3556.393818</v>
      </c>
      <c r="N1543" s="55">
        <f>IF(AND(('Data Exhibit-2'!$M1543&gt;0),('Data Exhibit-2'!$H1543&lt;30)),1,0)</f>
        <v>1</v>
      </c>
      <c r="O1543" s="55">
        <f>'Data Exhibit-2'!$N1543*'Data Exhibit-2'!$L1543</f>
        <v>26500.82346</v>
      </c>
    </row>
    <row r="1544" ht="12.0" customHeight="1">
      <c r="A1544" s="53">
        <v>93540.85184108402</v>
      </c>
      <c r="B1544" s="54">
        <v>8.271506100000002</v>
      </c>
      <c r="C1544" s="54">
        <v>388702.097711248</v>
      </c>
      <c r="D1544" s="55">
        <v>30218.0</v>
      </c>
      <c r="E1544" s="56">
        <v>0.6</v>
      </c>
      <c r="F1544" s="55">
        <v>0.85</v>
      </c>
      <c r="G1544" s="55">
        <v>0.74</v>
      </c>
      <c r="H1544" s="55">
        <v>46.0</v>
      </c>
      <c r="I1544" s="57"/>
      <c r="J1544" s="55">
        <f>('Data Exhibit-2'!$D1544+'Data Exhibit-2'!$D1544*'Data Exhibit-2'!$E1544)*'Data Exhibit-2'!$G1544</f>
        <v>35778.112</v>
      </c>
      <c r="K1544" s="55">
        <f>MAX(0,('Data Exhibit-2'!$B1544*J1544-'Data Exhibit-2'!$C1544)/'Data Exhibit-2'!$B1544)</f>
        <v>0</v>
      </c>
      <c r="L1544" s="55">
        <f>MAX(0,'Data Exhibit-2'!$C1544-'Data Exhibit-2'!$B1544*'Data Exhibit-2'!$J1544)</f>
        <v>92763.22606</v>
      </c>
      <c r="M1544" s="54">
        <f>'Data Exhibit-2'!$L1544/'Data Exhibit-2'!$B1544</f>
        <v>11214.79268</v>
      </c>
      <c r="N1544" s="55">
        <f>IF(AND(('Data Exhibit-2'!$M1544&gt;0),('Data Exhibit-2'!$H1544&lt;30)),1,0)</f>
        <v>0</v>
      </c>
      <c r="O1544" s="55">
        <f>'Data Exhibit-2'!$N1544*'Data Exhibit-2'!$L1544</f>
        <v>0</v>
      </c>
    </row>
    <row r="1545" ht="12.0" customHeight="1">
      <c r="A1545" s="53">
        <v>57066.91440137421</v>
      </c>
      <c r="B1545" s="54">
        <v>6.2540841</v>
      </c>
      <c r="C1545" s="54">
        <v>4533.62658393408</v>
      </c>
      <c r="D1545" s="55">
        <v>35278.0</v>
      </c>
      <c r="E1545" s="56">
        <v>-0.6</v>
      </c>
      <c r="F1545" s="55">
        <v>0.75</v>
      </c>
      <c r="G1545" s="55">
        <v>0.27</v>
      </c>
      <c r="H1545" s="55">
        <v>1.0</v>
      </c>
      <c r="I1545" s="57"/>
      <c r="J1545" s="55">
        <f>('Data Exhibit-2'!$D1545+'Data Exhibit-2'!$D1545*'Data Exhibit-2'!$E1545)*'Data Exhibit-2'!$G1545</f>
        <v>3810.024</v>
      </c>
      <c r="K1545" s="55">
        <f>MAX(0,('Data Exhibit-2'!$B1545*J1545-'Data Exhibit-2'!$C1545)/'Data Exhibit-2'!$B1545)</f>
        <v>3085.117441</v>
      </c>
      <c r="L1545" s="55">
        <f>MAX(0,'Data Exhibit-2'!$C1545-'Data Exhibit-2'!$B1545*'Data Exhibit-2'!$J1545)</f>
        <v>0</v>
      </c>
      <c r="M1545" s="54">
        <f>'Data Exhibit-2'!$L1545/'Data Exhibit-2'!$B1545</f>
        <v>0</v>
      </c>
      <c r="N1545" s="55">
        <f>IF(AND(('Data Exhibit-2'!$M1545&gt;0),('Data Exhibit-2'!$H1545&lt;30)),1,0)</f>
        <v>0</v>
      </c>
      <c r="O1545" s="55">
        <f>'Data Exhibit-2'!$N1545*'Data Exhibit-2'!$L1545</f>
        <v>0</v>
      </c>
    </row>
    <row r="1546" ht="12.0" customHeight="1">
      <c r="A1546" s="53">
        <v>14950.110980071307</v>
      </c>
      <c r="B1546" s="54">
        <v>8.1922872</v>
      </c>
      <c r="C1546" s="54">
        <v>142536.0338109352</v>
      </c>
      <c r="D1546" s="55">
        <v>40968.0</v>
      </c>
      <c r="E1546" s="56">
        <v>0.8</v>
      </c>
      <c r="F1546" s="55">
        <v>0.85</v>
      </c>
      <c r="G1546" s="55">
        <v>0.32</v>
      </c>
      <c r="H1546" s="55">
        <v>23.0</v>
      </c>
      <c r="I1546" s="57"/>
      <c r="J1546" s="55">
        <f>('Data Exhibit-2'!$D1546+'Data Exhibit-2'!$D1546*'Data Exhibit-2'!$E1546)*'Data Exhibit-2'!$G1546</f>
        <v>23597.568</v>
      </c>
      <c r="K1546" s="55">
        <f>MAX(0,('Data Exhibit-2'!$B1546*J1546-'Data Exhibit-2'!$C1546)/'Data Exhibit-2'!$B1546)</f>
        <v>6198.759788</v>
      </c>
      <c r="L1546" s="55">
        <f>MAX(0,'Data Exhibit-2'!$C1546-'Data Exhibit-2'!$B1546*'Data Exhibit-2'!$J1546)</f>
        <v>0</v>
      </c>
      <c r="M1546" s="54">
        <f>'Data Exhibit-2'!$L1546/'Data Exhibit-2'!$B1546</f>
        <v>0</v>
      </c>
      <c r="N1546" s="55">
        <f>IF(AND(('Data Exhibit-2'!$M1546&gt;0),('Data Exhibit-2'!$H1546&lt;30)),1,0)</f>
        <v>0</v>
      </c>
      <c r="O1546" s="55">
        <f>'Data Exhibit-2'!$N1546*'Data Exhibit-2'!$L1546</f>
        <v>0</v>
      </c>
    </row>
    <row r="1547" ht="12.0" customHeight="1">
      <c r="A1547" s="53">
        <v>54259.55533948168</v>
      </c>
      <c r="B1547" s="54">
        <v>6.761172</v>
      </c>
      <c r="C1547" s="54">
        <v>392523.4386684536</v>
      </c>
      <c r="D1547" s="55">
        <v>156120.0</v>
      </c>
      <c r="E1547" s="56">
        <v>0.5</v>
      </c>
      <c r="F1547" s="55">
        <v>0.85</v>
      </c>
      <c r="G1547" s="55">
        <v>0.22</v>
      </c>
      <c r="H1547" s="55">
        <v>23.0</v>
      </c>
      <c r="I1547" s="57"/>
      <c r="J1547" s="55">
        <f>('Data Exhibit-2'!$D1547+'Data Exhibit-2'!$D1547*'Data Exhibit-2'!$E1547)*'Data Exhibit-2'!$G1547</f>
        <v>51519.6</v>
      </c>
      <c r="K1547" s="55">
        <f>MAX(0,('Data Exhibit-2'!$B1547*J1547-'Data Exhibit-2'!$C1547)/'Data Exhibit-2'!$B1547)</f>
        <v>0</v>
      </c>
      <c r="L1547" s="55">
        <f>MAX(0,'Data Exhibit-2'!$C1547-'Data Exhibit-2'!$B1547*'Data Exhibit-2'!$J1547)</f>
        <v>44190.5617</v>
      </c>
      <c r="M1547" s="54">
        <f>'Data Exhibit-2'!$L1547/'Data Exhibit-2'!$B1547</f>
        <v>6535.932187</v>
      </c>
      <c r="N1547" s="55">
        <f>IF(AND(('Data Exhibit-2'!$M1547&gt;0),('Data Exhibit-2'!$H1547&lt;30)),1,0)</f>
        <v>1</v>
      </c>
      <c r="O1547" s="55">
        <f>'Data Exhibit-2'!$N1547*'Data Exhibit-2'!$L1547</f>
        <v>44190.5617</v>
      </c>
    </row>
    <row r="1548" ht="12.0" customHeight="1">
      <c r="A1548" s="53">
        <v>62925.392611998286</v>
      </c>
      <c r="B1548" s="54">
        <v>8.2709656</v>
      </c>
      <c r="C1548" s="54">
        <v>27.999570492848832</v>
      </c>
      <c r="D1548" s="55">
        <v>18.0</v>
      </c>
      <c r="E1548" s="56">
        <v>-0.7</v>
      </c>
      <c r="F1548" s="55">
        <v>0.7</v>
      </c>
      <c r="G1548" s="55">
        <v>0.8</v>
      </c>
      <c r="H1548" s="55">
        <v>5.0</v>
      </c>
      <c r="I1548" s="57"/>
      <c r="J1548" s="55">
        <f>('Data Exhibit-2'!$D1548+'Data Exhibit-2'!$D1548*'Data Exhibit-2'!$E1548)*'Data Exhibit-2'!$G1548</f>
        <v>4.32</v>
      </c>
      <c r="K1548" s="55">
        <f>MAX(0,('Data Exhibit-2'!$B1548*J1548-'Data Exhibit-2'!$C1548)/'Data Exhibit-2'!$B1548)</f>
        <v>0.9347156394</v>
      </c>
      <c r="L1548" s="55">
        <f>MAX(0,'Data Exhibit-2'!$C1548-'Data Exhibit-2'!$B1548*'Data Exhibit-2'!$J1548)</f>
        <v>0</v>
      </c>
      <c r="M1548" s="54">
        <f>'Data Exhibit-2'!$L1548/'Data Exhibit-2'!$B1548</f>
        <v>0</v>
      </c>
      <c r="N1548" s="55">
        <f>IF(AND(('Data Exhibit-2'!$M1548&gt;0),('Data Exhibit-2'!$H1548&lt;30)),1,0)</f>
        <v>0</v>
      </c>
      <c r="O1548" s="55">
        <f>'Data Exhibit-2'!$N1548*'Data Exhibit-2'!$L1548</f>
        <v>0</v>
      </c>
    </row>
    <row r="1549" ht="12.0" customHeight="1">
      <c r="A1549" s="53">
        <v>40644.052823983235</v>
      </c>
      <c r="B1549" s="54">
        <v>9.120737400000001</v>
      </c>
      <c r="C1549" s="54">
        <v>71.17445501197747</v>
      </c>
      <c r="D1549" s="55">
        <v>42.0</v>
      </c>
      <c r="E1549" s="56">
        <v>0.6</v>
      </c>
      <c r="F1549" s="55">
        <v>0.7</v>
      </c>
      <c r="G1549" s="55">
        <v>0.8</v>
      </c>
      <c r="H1549" s="55">
        <v>5.0</v>
      </c>
      <c r="I1549" s="57"/>
      <c r="J1549" s="55">
        <f>('Data Exhibit-2'!$D1549+'Data Exhibit-2'!$D1549*'Data Exhibit-2'!$E1549)*'Data Exhibit-2'!$G1549</f>
        <v>53.76</v>
      </c>
      <c r="K1549" s="55">
        <f>MAX(0,('Data Exhibit-2'!$B1549*J1549-'Data Exhibit-2'!$C1549)/'Data Exhibit-2'!$B1549)</f>
        <v>45.9564144</v>
      </c>
      <c r="L1549" s="55">
        <f>MAX(0,'Data Exhibit-2'!$C1549-'Data Exhibit-2'!$B1549*'Data Exhibit-2'!$J1549)</f>
        <v>0</v>
      </c>
      <c r="M1549" s="54">
        <f>'Data Exhibit-2'!$L1549/'Data Exhibit-2'!$B1549</f>
        <v>0</v>
      </c>
      <c r="N1549" s="55">
        <f>IF(AND(('Data Exhibit-2'!$M1549&gt;0),('Data Exhibit-2'!$H1549&lt;30)),1,0)</f>
        <v>0</v>
      </c>
      <c r="O1549" s="55">
        <f>'Data Exhibit-2'!$N1549*'Data Exhibit-2'!$L1549</f>
        <v>0</v>
      </c>
    </row>
    <row r="1550" ht="12.0" customHeight="1">
      <c r="A1550" s="53">
        <v>76649.33972202988</v>
      </c>
      <c r="B1550" s="54">
        <v>6.340000600000001</v>
      </c>
      <c r="C1550" s="54">
        <v>32.22580950681598</v>
      </c>
      <c r="D1550" s="55">
        <v>26.0</v>
      </c>
      <c r="E1550" s="56">
        <v>0.4</v>
      </c>
      <c r="F1550" s="55">
        <v>0.7</v>
      </c>
      <c r="G1550" s="55">
        <v>0.8</v>
      </c>
      <c r="H1550" s="55">
        <v>5.0</v>
      </c>
      <c r="I1550" s="57"/>
      <c r="J1550" s="55">
        <f>('Data Exhibit-2'!$D1550+'Data Exhibit-2'!$D1550*'Data Exhibit-2'!$E1550)*'Data Exhibit-2'!$G1550</f>
        <v>29.12</v>
      </c>
      <c r="K1550" s="55">
        <f>MAX(0,('Data Exhibit-2'!$B1550*J1550-'Data Exhibit-2'!$C1550)/'Data Exhibit-2'!$B1550)</f>
        <v>24.03706523</v>
      </c>
      <c r="L1550" s="55">
        <f>MAX(0,'Data Exhibit-2'!$C1550-'Data Exhibit-2'!$B1550*'Data Exhibit-2'!$J1550)</f>
        <v>0</v>
      </c>
      <c r="M1550" s="54">
        <f>'Data Exhibit-2'!$L1550/'Data Exhibit-2'!$B1550</f>
        <v>0</v>
      </c>
      <c r="N1550" s="55">
        <f>IF(AND(('Data Exhibit-2'!$M1550&gt;0),('Data Exhibit-2'!$H1550&lt;30)),1,0)</f>
        <v>0</v>
      </c>
      <c r="O1550" s="55">
        <f>'Data Exhibit-2'!$N1550*'Data Exhibit-2'!$L1550</f>
        <v>0</v>
      </c>
    </row>
    <row r="1551" ht="12.0" customHeight="1">
      <c r="A1551" s="53">
        <v>89943.65969927944</v>
      </c>
      <c r="B1551" s="54">
        <v>11.4038439</v>
      </c>
      <c r="C1551" s="54">
        <v>70.32386628277384</v>
      </c>
      <c r="D1551" s="55">
        <v>34.0</v>
      </c>
      <c r="E1551" s="56">
        <v>-0.4</v>
      </c>
      <c r="F1551" s="55">
        <v>0.7</v>
      </c>
      <c r="G1551" s="55">
        <v>0.8</v>
      </c>
      <c r="H1551" s="55">
        <v>5.0</v>
      </c>
      <c r="I1551" s="57"/>
      <c r="J1551" s="55">
        <f>('Data Exhibit-2'!$D1551+'Data Exhibit-2'!$D1551*'Data Exhibit-2'!$E1551)*'Data Exhibit-2'!$G1551</f>
        <v>16.32</v>
      </c>
      <c r="K1551" s="55">
        <f>MAX(0,('Data Exhibit-2'!$B1551*J1551-'Data Exhibit-2'!$C1551)/'Data Exhibit-2'!$B1551)</f>
        <v>10.15331911</v>
      </c>
      <c r="L1551" s="55">
        <f>MAX(0,'Data Exhibit-2'!$C1551-'Data Exhibit-2'!$B1551*'Data Exhibit-2'!$J1551)</f>
        <v>0</v>
      </c>
      <c r="M1551" s="54">
        <f>'Data Exhibit-2'!$L1551/'Data Exhibit-2'!$B1551</f>
        <v>0</v>
      </c>
      <c r="N1551" s="55">
        <f>IF(AND(('Data Exhibit-2'!$M1551&gt;0),('Data Exhibit-2'!$H1551&lt;30)),1,0)</f>
        <v>0</v>
      </c>
      <c r="O1551" s="55">
        <f>'Data Exhibit-2'!$N1551*'Data Exhibit-2'!$L1551</f>
        <v>0</v>
      </c>
    </row>
    <row r="1552" ht="12.0" customHeight="1">
      <c r="A1552" s="53">
        <v>49867.48070702266</v>
      </c>
      <c r="B1552" s="54">
        <v>14.4119909</v>
      </c>
      <c r="C1552" s="54">
        <v>25.607491968171832</v>
      </c>
      <c r="D1552" s="55">
        <v>10.0</v>
      </c>
      <c r="E1552" s="56">
        <v>-0.7</v>
      </c>
      <c r="F1552" s="55">
        <v>0.7</v>
      </c>
      <c r="G1552" s="55">
        <v>0.8</v>
      </c>
      <c r="H1552" s="55">
        <v>5.0</v>
      </c>
      <c r="I1552" s="57"/>
      <c r="J1552" s="55">
        <f>('Data Exhibit-2'!$D1552+'Data Exhibit-2'!$D1552*'Data Exhibit-2'!$E1552)*'Data Exhibit-2'!$G1552</f>
        <v>2.4</v>
      </c>
      <c r="K1552" s="55">
        <f>MAX(0,('Data Exhibit-2'!$B1552*J1552-'Data Exhibit-2'!$C1552)/'Data Exhibit-2'!$B1552)</f>
        <v>0.6231815059</v>
      </c>
      <c r="L1552" s="55">
        <f>MAX(0,'Data Exhibit-2'!$C1552-'Data Exhibit-2'!$B1552*'Data Exhibit-2'!$J1552)</f>
        <v>0</v>
      </c>
      <c r="M1552" s="54">
        <f>'Data Exhibit-2'!$L1552/'Data Exhibit-2'!$B1552</f>
        <v>0</v>
      </c>
      <c r="N1552" s="55">
        <f>IF(AND(('Data Exhibit-2'!$M1552&gt;0),('Data Exhibit-2'!$H1552&lt;30)),1,0)</f>
        <v>0</v>
      </c>
      <c r="O1552" s="55">
        <f>'Data Exhibit-2'!$N1552*'Data Exhibit-2'!$L1552</f>
        <v>0</v>
      </c>
    </row>
    <row r="1553" ht="12.0" customHeight="1">
      <c r="A1553" s="53">
        <v>18223.46199781636</v>
      </c>
      <c r="B1553" s="54">
        <v>5.754761552</v>
      </c>
      <c r="C1553" s="54">
        <v>20.585827661887528</v>
      </c>
      <c r="D1553" s="55">
        <v>18.0</v>
      </c>
      <c r="E1553" s="56">
        <v>0.5</v>
      </c>
      <c r="F1553" s="55">
        <v>0.7</v>
      </c>
      <c r="G1553" s="55">
        <v>0.8</v>
      </c>
      <c r="H1553" s="55">
        <v>5.0</v>
      </c>
      <c r="I1553" s="57"/>
      <c r="J1553" s="55">
        <f>('Data Exhibit-2'!$D1553+'Data Exhibit-2'!$D1553*'Data Exhibit-2'!$E1553)*'Data Exhibit-2'!$G1553</f>
        <v>21.6</v>
      </c>
      <c r="K1553" s="55">
        <f>MAX(0,('Data Exhibit-2'!$B1553*J1553-'Data Exhibit-2'!$C1553)/'Data Exhibit-2'!$B1553)</f>
        <v>18.02281831</v>
      </c>
      <c r="L1553" s="55">
        <f>MAX(0,'Data Exhibit-2'!$C1553-'Data Exhibit-2'!$B1553*'Data Exhibit-2'!$J1553)</f>
        <v>0</v>
      </c>
      <c r="M1553" s="54">
        <f>'Data Exhibit-2'!$L1553/'Data Exhibit-2'!$B1553</f>
        <v>0</v>
      </c>
      <c r="N1553" s="55">
        <f>IF(AND(('Data Exhibit-2'!$M1553&gt;0),('Data Exhibit-2'!$H1553&lt;30)),1,0)</f>
        <v>0</v>
      </c>
      <c r="O1553" s="55">
        <f>'Data Exhibit-2'!$N1553*'Data Exhibit-2'!$L1553</f>
        <v>0</v>
      </c>
    </row>
    <row r="1554" ht="12.0" customHeight="1">
      <c r="A1554" s="53">
        <v>11634.391404208689</v>
      </c>
      <c r="B1554" s="54">
        <v>5.0646706560000005</v>
      </c>
      <c r="C1554" s="54">
        <v>10.306968921531091</v>
      </c>
      <c r="D1554" s="55">
        <v>10.0</v>
      </c>
      <c r="E1554" s="56">
        <v>-0.4</v>
      </c>
      <c r="F1554" s="55">
        <v>0.7</v>
      </c>
      <c r="G1554" s="55">
        <v>0.8</v>
      </c>
      <c r="H1554" s="55">
        <v>5.0</v>
      </c>
      <c r="I1554" s="57"/>
      <c r="J1554" s="55">
        <f>('Data Exhibit-2'!$D1554+'Data Exhibit-2'!$D1554*'Data Exhibit-2'!$E1554)*'Data Exhibit-2'!$G1554</f>
        <v>4.8</v>
      </c>
      <c r="K1554" s="55">
        <f>MAX(0,('Data Exhibit-2'!$B1554*J1554-'Data Exhibit-2'!$C1554)/'Data Exhibit-2'!$B1554)</f>
        <v>2.764928103</v>
      </c>
      <c r="L1554" s="55">
        <f>MAX(0,'Data Exhibit-2'!$C1554-'Data Exhibit-2'!$B1554*'Data Exhibit-2'!$J1554)</f>
        <v>0</v>
      </c>
      <c r="M1554" s="54">
        <f>'Data Exhibit-2'!$L1554/'Data Exhibit-2'!$B1554</f>
        <v>0</v>
      </c>
      <c r="N1554" s="55">
        <f>IF(AND(('Data Exhibit-2'!$M1554&gt;0),('Data Exhibit-2'!$H1554&lt;30)),1,0)</f>
        <v>0</v>
      </c>
      <c r="O1554" s="55">
        <f>'Data Exhibit-2'!$N1554*'Data Exhibit-2'!$L1554</f>
        <v>0</v>
      </c>
    </row>
    <row r="1555" ht="12.0" customHeight="1">
      <c r="A1555" s="53">
        <v>32876.00356377946</v>
      </c>
      <c r="B1555" s="54">
        <v>7.462939</v>
      </c>
      <c r="C1555" s="54">
        <v>6208.036868851452</v>
      </c>
      <c r="D1555" s="55">
        <v>752.0</v>
      </c>
      <c r="E1555" s="56">
        <v>0.2</v>
      </c>
      <c r="F1555" s="55">
        <v>0.77</v>
      </c>
      <c r="G1555" s="55">
        <v>3.46</v>
      </c>
      <c r="H1555" s="55">
        <v>8.0</v>
      </c>
      <c r="I1555" s="57"/>
      <c r="J1555" s="55">
        <f>('Data Exhibit-2'!$D1555+'Data Exhibit-2'!$D1555*'Data Exhibit-2'!$E1555)*'Data Exhibit-2'!$G1555</f>
        <v>3122.304</v>
      </c>
      <c r="K1555" s="55">
        <f>MAX(0,('Data Exhibit-2'!$B1555*J1555-'Data Exhibit-2'!$C1555)/'Data Exhibit-2'!$B1555)</f>
        <v>2290.455198</v>
      </c>
      <c r="L1555" s="55">
        <f>MAX(0,'Data Exhibit-2'!$C1555-'Data Exhibit-2'!$B1555*'Data Exhibit-2'!$J1555)</f>
        <v>0</v>
      </c>
      <c r="M1555" s="54">
        <f>'Data Exhibit-2'!$L1555/'Data Exhibit-2'!$B1555</f>
        <v>0</v>
      </c>
      <c r="N1555" s="55">
        <f>IF(AND(('Data Exhibit-2'!$M1555&gt;0),('Data Exhibit-2'!$H1555&lt;30)),1,0)</f>
        <v>0</v>
      </c>
      <c r="O1555" s="55">
        <f>'Data Exhibit-2'!$N1555*'Data Exhibit-2'!$L1555</f>
        <v>0</v>
      </c>
    </row>
    <row r="1556" ht="12.0" customHeight="1">
      <c r="A1556" s="53">
        <v>70982.74713812913</v>
      </c>
      <c r="B1556" s="54">
        <v>10.589788</v>
      </c>
      <c r="C1556" s="54">
        <v>1396.7416844366394</v>
      </c>
      <c r="D1556" s="55">
        <v>284.0</v>
      </c>
      <c r="E1556" s="56">
        <v>1.2</v>
      </c>
      <c r="F1556" s="55">
        <v>0.77</v>
      </c>
      <c r="G1556" s="55">
        <v>1.16</v>
      </c>
      <c r="H1556" s="55">
        <v>8.0</v>
      </c>
      <c r="I1556" s="57"/>
      <c r="J1556" s="55">
        <f>('Data Exhibit-2'!$D1556+'Data Exhibit-2'!$D1556*'Data Exhibit-2'!$E1556)*'Data Exhibit-2'!$G1556</f>
        <v>724.768</v>
      </c>
      <c r="K1556" s="55">
        <f>MAX(0,('Data Exhibit-2'!$B1556*J1556-'Data Exhibit-2'!$C1556)/'Data Exhibit-2'!$B1556)</f>
        <v>592.8728493</v>
      </c>
      <c r="L1556" s="55">
        <f>MAX(0,'Data Exhibit-2'!$C1556-'Data Exhibit-2'!$B1556*'Data Exhibit-2'!$J1556)</f>
        <v>0</v>
      </c>
      <c r="M1556" s="54">
        <f>'Data Exhibit-2'!$L1556/'Data Exhibit-2'!$B1556</f>
        <v>0</v>
      </c>
      <c r="N1556" s="55">
        <f>IF(AND(('Data Exhibit-2'!$M1556&gt;0),('Data Exhibit-2'!$H1556&lt;30)),1,0)</f>
        <v>0</v>
      </c>
      <c r="O1556" s="55">
        <f>'Data Exhibit-2'!$N1556*'Data Exhibit-2'!$L1556</f>
        <v>0</v>
      </c>
    </row>
    <row r="1557" ht="12.0" customHeight="1">
      <c r="A1557" s="53">
        <v>76619.94458681955</v>
      </c>
      <c r="B1557" s="54">
        <v>28.094308</v>
      </c>
      <c r="C1557" s="54">
        <v>84.45213177290036</v>
      </c>
      <c r="D1557" s="55">
        <v>26.0</v>
      </c>
      <c r="E1557" s="56">
        <v>0.6</v>
      </c>
      <c r="F1557" s="55">
        <v>0.77</v>
      </c>
      <c r="G1557" s="55">
        <v>0.25</v>
      </c>
      <c r="H1557" s="55">
        <v>8.0</v>
      </c>
      <c r="I1557" s="57"/>
      <c r="J1557" s="55">
        <f>('Data Exhibit-2'!$D1557+'Data Exhibit-2'!$D1557*'Data Exhibit-2'!$E1557)*'Data Exhibit-2'!$G1557</f>
        <v>10.4</v>
      </c>
      <c r="K1557" s="55">
        <f>MAX(0,('Data Exhibit-2'!$B1557*J1557-'Data Exhibit-2'!$C1557)/'Data Exhibit-2'!$B1557)</f>
        <v>7.393977151</v>
      </c>
      <c r="L1557" s="55">
        <f>MAX(0,'Data Exhibit-2'!$C1557-'Data Exhibit-2'!$B1557*'Data Exhibit-2'!$J1557)</f>
        <v>0</v>
      </c>
      <c r="M1557" s="54">
        <f>'Data Exhibit-2'!$L1557/'Data Exhibit-2'!$B1557</f>
        <v>0</v>
      </c>
      <c r="N1557" s="55">
        <f>IF(AND(('Data Exhibit-2'!$M1557&gt;0),('Data Exhibit-2'!$H1557&lt;30)),1,0)</f>
        <v>0</v>
      </c>
      <c r="O1557" s="55">
        <f>'Data Exhibit-2'!$N1557*'Data Exhibit-2'!$L1557</f>
        <v>0</v>
      </c>
    </row>
    <row r="1558" ht="12.0" customHeight="1">
      <c r="A1558" s="53">
        <v>75977.31324247204</v>
      </c>
      <c r="B1558" s="54">
        <v>34.957142000000005</v>
      </c>
      <c r="C1558" s="54">
        <v>39.627936248354544</v>
      </c>
      <c r="D1558" s="55">
        <v>10.0</v>
      </c>
      <c r="E1558" s="56">
        <v>-0.4</v>
      </c>
      <c r="F1558" s="55">
        <v>0.77</v>
      </c>
      <c r="G1558" s="55">
        <v>0.25</v>
      </c>
      <c r="H1558" s="55">
        <v>8.0</v>
      </c>
      <c r="I1558" s="57"/>
      <c r="J1558" s="55">
        <f>('Data Exhibit-2'!$D1558+'Data Exhibit-2'!$D1558*'Data Exhibit-2'!$E1558)*'Data Exhibit-2'!$G1558</f>
        <v>1.5</v>
      </c>
      <c r="K1558" s="55">
        <f>MAX(0,('Data Exhibit-2'!$B1558*J1558-'Data Exhibit-2'!$C1558)/'Data Exhibit-2'!$B1558)</f>
        <v>0.3663851224</v>
      </c>
      <c r="L1558" s="55">
        <f>MAX(0,'Data Exhibit-2'!$C1558-'Data Exhibit-2'!$B1558*'Data Exhibit-2'!$J1558)</f>
        <v>0</v>
      </c>
      <c r="M1558" s="54">
        <f>'Data Exhibit-2'!$L1558/'Data Exhibit-2'!$B1558</f>
        <v>0</v>
      </c>
      <c r="N1558" s="55">
        <f>IF(AND(('Data Exhibit-2'!$M1558&gt;0),('Data Exhibit-2'!$H1558&lt;30)),1,0)</f>
        <v>0</v>
      </c>
      <c r="O1558" s="55">
        <f>'Data Exhibit-2'!$N1558*'Data Exhibit-2'!$L1558</f>
        <v>0</v>
      </c>
    </row>
    <row r="1559" ht="12.0" customHeight="1">
      <c r="A1559" s="53">
        <v>13566.638197773795</v>
      </c>
      <c r="B1559" s="54">
        <v>8.768518</v>
      </c>
      <c r="C1559" s="54">
        <v>425.1348102897202</v>
      </c>
      <c r="D1559" s="55">
        <v>138.0</v>
      </c>
      <c r="E1559" s="56">
        <v>-0.4</v>
      </c>
      <c r="F1559" s="55">
        <v>0.77</v>
      </c>
      <c r="G1559" s="55">
        <v>1.0</v>
      </c>
      <c r="H1559" s="55">
        <v>8.0</v>
      </c>
      <c r="I1559" s="57"/>
      <c r="J1559" s="55">
        <f>('Data Exhibit-2'!$D1559+'Data Exhibit-2'!$D1559*'Data Exhibit-2'!$E1559)*'Data Exhibit-2'!$G1559</f>
        <v>82.8</v>
      </c>
      <c r="K1559" s="55">
        <f>MAX(0,('Data Exhibit-2'!$B1559*J1559-'Data Exhibit-2'!$C1559)/'Data Exhibit-2'!$B1559)</f>
        <v>34.31577378</v>
      </c>
      <c r="L1559" s="55">
        <f>MAX(0,'Data Exhibit-2'!$C1559-'Data Exhibit-2'!$B1559*'Data Exhibit-2'!$J1559)</f>
        <v>0</v>
      </c>
      <c r="M1559" s="54">
        <f>'Data Exhibit-2'!$L1559/'Data Exhibit-2'!$B1559</f>
        <v>0</v>
      </c>
      <c r="N1559" s="55">
        <f>IF(AND(('Data Exhibit-2'!$M1559&gt;0),('Data Exhibit-2'!$H1559&lt;30)),1,0)</f>
        <v>0</v>
      </c>
      <c r="O1559" s="55">
        <f>'Data Exhibit-2'!$N1559*'Data Exhibit-2'!$L1559</f>
        <v>0</v>
      </c>
    </row>
    <row r="1560" ht="12.0" customHeight="1">
      <c r="A1560" s="53">
        <v>38621.460532843754</v>
      </c>
      <c r="B1560" s="54">
        <v>11.995324000000002</v>
      </c>
      <c r="C1560" s="54">
        <v>275.15730054579336</v>
      </c>
      <c r="D1560" s="55">
        <v>50.0</v>
      </c>
      <c r="E1560" s="56">
        <v>-0.4</v>
      </c>
      <c r="F1560" s="55">
        <v>0.77</v>
      </c>
      <c r="G1560" s="55">
        <v>1.39</v>
      </c>
      <c r="H1560" s="55">
        <v>8.0</v>
      </c>
      <c r="I1560" s="57"/>
      <c r="J1560" s="55">
        <f>('Data Exhibit-2'!$D1560+'Data Exhibit-2'!$D1560*'Data Exhibit-2'!$E1560)*'Data Exhibit-2'!$G1560</f>
        <v>41.7</v>
      </c>
      <c r="K1560" s="55">
        <f>MAX(0,('Data Exhibit-2'!$B1560*J1560-'Data Exhibit-2'!$C1560)/'Data Exhibit-2'!$B1560)</f>
        <v>18.7612865</v>
      </c>
      <c r="L1560" s="55">
        <f>MAX(0,'Data Exhibit-2'!$C1560-'Data Exhibit-2'!$B1560*'Data Exhibit-2'!$J1560)</f>
        <v>0</v>
      </c>
      <c r="M1560" s="54">
        <f>'Data Exhibit-2'!$L1560/'Data Exhibit-2'!$B1560</f>
        <v>0</v>
      </c>
      <c r="N1560" s="55">
        <f>IF(AND(('Data Exhibit-2'!$M1560&gt;0),('Data Exhibit-2'!$H1560&lt;30)),1,0)</f>
        <v>0</v>
      </c>
      <c r="O1560" s="55">
        <f>'Data Exhibit-2'!$N1560*'Data Exhibit-2'!$L1560</f>
        <v>0</v>
      </c>
    </row>
    <row r="1561" ht="12.0" customHeight="1">
      <c r="A1561" s="53">
        <v>32339.823667948433</v>
      </c>
      <c r="B1561" s="54">
        <v>16.697582</v>
      </c>
      <c r="C1561" s="54">
        <v>107.28569273083129</v>
      </c>
      <c r="D1561" s="55">
        <v>10.0</v>
      </c>
      <c r="E1561" s="56">
        <v>1.5</v>
      </c>
      <c r="F1561" s="55">
        <v>0.77</v>
      </c>
      <c r="G1561" s="55">
        <v>2.02</v>
      </c>
      <c r="H1561" s="55">
        <v>8.0</v>
      </c>
      <c r="I1561" s="57"/>
      <c r="J1561" s="55">
        <f>('Data Exhibit-2'!$D1561+'Data Exhibit-2'!$D1561*'Data Exhibit-2'!$E1561)*'Data Exhibit-2'!$G1561</f>
        <v>50.5</v>
      </c>
      <c r="K1561" s="55">
        <f>MAX(0,('Data Exhibit-2'!$B1561*J1561-'Data Exhibit-2'!$C1561)/'Data Exhibit-2'!$B1561)</f>
        <v>44.07477671</v>
      </c>
      <c r="L1561" s="55">
        <f>MAX(0,'Data Exhibit-2'!$C1561-'Data Exhibit-2'!$B1561*'Data Exhibit-2'!$J1561)</f>
        <v>0</v>
      </c>
      <c r="M1561" s="54">
        <f>'Data Exhibit-2'!$L1561/'Data Exhibit-2'!$B1561</f>
        <v>0</v>
      </c>
      <c r="N1561" s="55">
        <f>IF(AND(('Data Exhibit-2'!$M1561&gt;0),('Data Exhibit-2'!$H1561&lt;30)),1,0)</f>
        <v>0</v>
      </c>
      <c r="O1561" s="55">
        <f>'Data Exhibit-2'!$N1561*'Data Exhibit-2'!$L1561</f>
        <v>0</v>
      </c>
    </row>
    <row r="1562" ht="12.0" customHeight="1">
      <c r="A1562" s="53">
        <v>1912.4929788560175</v>
      </c>
      <c r="B1562" s="54">
        <v>9.781156</v>
      </c>
      <c r="C1562" s="54">
        <v>145.24970468010204</v>
      </c>
      <c r="D1562" s="55">
        <v>50.0</v>
      </c>
      <c r="E1562" s="56">
        <v>1.5</v>
      </c>
      <c r="F1562" s="55">
        <v>0.77</v>
      </c>
      <c r="G1562" s="55">
        <v>0.83</v>
      </c>
      <c r="H1562" s="55">
        <v>8.0</v>
      </c>
      <c r="I1562" s="57"/>
      <c r="J1562" s="55">
        <f>('Data Exhibit-2'!$D1562+'Data Exhibit-2'!$D1562*'Data Exhibit-2'!$E1562)*'Data Exhibit-2'!$G1562</f>
        <v>103.75</v>
      </c>
      <c r="K1562" s="55">
        <f>MAX(0,('Data Exhibit-2'!$B1562*J1562-'Data Exhibit-2'!$C1562)/'Data Exhibit-2'!$B1562)</f>
        <v>88.90004723</v>
      </c>
      <c r="L1562" s="55">
        <f>MAX(0,'Data Exhibit-2'!$C1562-'Data Exhibit-2'!$B1562*'Data Exhibit-2'!$J1562)</f>
        <v>0</v>
      </c>
      <c r="M1562" s="54">
        <f>'Data Exhibit-2'!$L1562/'Data Exhibit-2'!$B1562</f>
        <v>0</v>
      </c>
      <c r="N1562" s="55">
        <f>IF(AND(('Data Exhibit-2'!$M1562&gt;0),('Data Exhibit-2'!$H1562&lt;30)),1,0)</f>
        <v>0</v>
      </c>
      <c r="O1562" s="55">
        <f>'Data Exhibit-2'!$N1562*'Data Exhibit-2'!$L1562</f>
        <v>0</v>
      </c>
    </row>
    <row r="1563" ht="12.0" customHeight="1">
      <c r="A1563" s="53">
        <v>55477.949263951596</v>
      </c>
      <c r="B1563" s="54">
        <v>7.5328550000000005</v>
      </c>
      <c r="C1563" s="54">
        <v>108.49299974795903</v>
      </c>
      <c r="D1563" s="55">
        <v>98.0</v>
      </c>
      <c r="E1563" s="56">
        <v>-0.4</v>
      </c>
      <c r="F1563" s="55">
        <v>0.77</v>
      </c>
      <c r="G1563" s="55">
        <v>0.25</v>
      </c>
      <c r="H1563" s="55">
        <v>8.0</v>
      </c>
      <c r="I1563" s="57"/>
      <c r="J1563" s="55">
        <f>('Data Exhibit-2'!$D1563+'Data Exhibit-2'!$D1563*'Data Exhibit-2'!$E1563)*'Data Exhibit-2'!$G1563</f>
        <v>14.7</v>
      </c>
      <c r="K1563" s="55">
        <f>MAX(0,('Data Exhibit-2'!$B1563*J1563-'Data Exhibit-2'!$C1563)/'Data Exhibit-2'!$B1563)</f>
        <v>0.2973598658</v>
      </c>
      <c r="L1563" s="55">
        <f>MAX(0,'Data Exhibit-2'!$C1563-'Data Exhibit-2'!$B1563*'Data Exhibit-2'!$J1563)</f>
        <v>0</v>
      </c>
      <c r="M1563" s="54">
        <f>'Data Exhibit-2'!$L1563/'Data Exhibit-2'!$B1563</f>
        <v>0</v>
      </c>
      <c r="N1563" s="55">
        <f>IF(AND(('Data Exhibit-2'!$M1563&gt;0),('Data Exhibit-2'!$H1563&lt;30)),1,0)</f>
        <v>0</v>
      </c>
      <c r="O1563" s="55">
        <f>'Data Exhibit-2'!$N1563*'Data Exhibit-2'!$L1563</f>
        <v>0</v>
      </c>
    </row>
    <row r="1564" ht="12.0" customHeight="1">
      <c r="A1564" s="53">
        <v>35251.07141666795</v>
      </c>
      <c r="B1564" s="54">
        <v>12.860485</v>
      </c>
      <c r="C1564" s="54">
        <v>161.36622357728473</v>
      </c>
      <c r="D1564" s="55">
        <v>50.0</v>
      </c>
      <c r="E1564" s="56">
        <v>-0.1</v>
      </c>
      <c r="F1564" s="55">
        <v>0.77</v>
      </c>
      <c r="G1564" s="55">
        <v>0.7</v>
      </c>
      <c r="H1564" s="55">
        <v>8.0</v>
      </c>
      <c r="I1564" s="57"/>
      <c r="J1564" s="55">
        <f>('Data Exhibit-2'!$D1564+'Data Exhibit-2'!$D1564*'Data Exhibit-2'!$E1564)*'Data Exhibit-2'!$G1564</f>
        <v>31.5</v>
      </c>
      <c r="K1564" s="55">
        <f>MAX(0,('Data Exhibit-2'!$B1564*J1564-'Data Exhibit-2'!$C1564)/'Data Exhibit-2'!$B1564)</f>
        <v>18.95255536</v>
      </c>
      <c r="L1564" s="55">
        <f>MAX(0,'Data Exhibit-2'!$C1564-'Data Exhibit-2'!$B1564*'Data Exhibit-2'!$J1564)</f>
        <v>0</v>
      </c>
      <c r="M1564" s="54">
        <f>'Data Exhibit-2'!$L1564/'Data Exhibit-2'!$B1564</f>
        <v>0</v>
      </c>
      <c r="N1564" s="55">
        <f>IF(AND(('Data Exhibit-2'!$M1564&gt;0),('Data Exhibit-2'!$H1564&lt;30)),1,0)</f>
        <v>0</v>
      </c>
      <c r="O1564" s="55">
        <f>'Data Exhibit-2'!$N1564*'Data Exhibit-2'!$L1564</f>
        <v>0</v>
      </c>
    </row>
    <row r="1565" ht="12.0" customHeight="1">
      <c r="A1565" s="53">
        <v>55482.663584857604</v>
      </c>
      <c r="B1565" s="54">
        <v>55.826100000000004</v>
      </c>
      <c r="C1565" s="54">
        <v>132.57091135876482</v>
      </c>
      <c r="D1565" s="55">
        <v>10.0</v>
      </c>
      <c r="E1565" s="56">
        <v>0.5</v>
      </c>
      <c r="F1565" s="55">
        <v>0.77</v>
      </c>
      <c r="G1565" s="55">
        <v>0.72</v>
      </c>
      <c r="H1565" s="55">
        <v>8.0</v>
      </c>
      <c r="I1565" s="57"/>
      <c r="J1565" s="55">
        <f>('Data Exhibit-2'!$D1565+'Data Exhibit-2'!$D1565*'Data Exhibit-2'!$E1565)*'Data Exhibit-2'!$G1565</f>
        <v>10.8</v>
      </c>
      <c r="K1565" s="55">
        <f>MAX(0,('Data Exhibit-2'!$B1565*J1565-'Data Exhibit-2'!$C1565)/'Data Exhibit-2'!$B1565)</f>
        <v>8.425287968</v>
      </c>
      <c r="L1565" s="55">
        <f>MAX(0,'Data Exhibit-2'!$C1565-'Data Exhibit-2'!$B1565*'Data Exhibit-2'!$J1565)</f>
        <v>0</v>
      </c>
      <c r="M1565" s="54">
        <f>'Data Exhibit-2'!$L1565/'Data Exhibit-2'!$B1565</f>
        <v>0</v>
      </c>
      <c r="N1565" s="55">
        <f>IF(AND(('Data Exhibit-2'!$M1565&gt;0),('Data Exhibit-2'!$H1565&lt;30)),1,0)</f>
        <v>0</v>
      </c>
      <c r="O1565" s="55">
        <f>'Data Exhibit-2'!$N1565*'Data Exhibit-2'!$L1565</f>
        <v>0</v>
      </c>
    </row>
    <row r="1566" ht="12.0" customHeight="1">
      <c r="A1566" s="53">
        <v>52870.465679208144</v>
      </c>
      <c r="B1566" s="54">
        <v>18.820153</v>
      </c>
      <c r="C1566" s="54">
        <v>86.7836780789465</v>
      </c>
      <c r="D1566" s="55">
        <v>10.0</v>
      </c>
      <c r="E1566" s="56">
        <v>1.2</v>
      </c>
      <c r="F1566" s="55">
        <v>0.77</v>
      </c>
      <c r="G1566" s="55">
        <v>1.43</v>
      </c>
      <c r="H1566" s="55">
        <v>8.0</v>
      </c>
      <c r="I1566" s="57"/>
      <c r="J1566" s="55">
        <f>('Data Exhibit-2'!$D1566+'Data Exhibit-2'!$D1566*'Data Exhibit-2'!$E1566)*'Data Exhibit-2'!$G1566</f>
        <v>31.46</v>
      </c>
      <c r="K1566" s="55">
        <f>MAX(0,('Data Exhibit-2'!$B1566*J1566-'Data Exhibit-2'!$C1566)/'Data Exhibit-2'!$B1566)</f>
        <v>26.84878998</v>
      </c>
      <c r="L1566" s="55">
        <f>MAX(0,'Data Exhibit-2'!$C1566-'Data Exhibit-2'!$B1566*'Data Exhibit-2'!$J1566)</f>
        <v>0</v>
      </c>
      <c r="M1566" s="54">
        <f>'Data Exhibit-2'!$L1566/'Data Exhibit-2'!$B1566</f>
        <v>0</v>
      </c>
      <c r="N1566" s="55">
        <f>IF(AND(('Data Exhibit-2'!$M1566&gt;0),('Data Exhibit-2'!$H1566&lt;30)),1,0)</f>
        <v>0</v>
      </c>
      <c r="O1566" s="55">
        <f>'Data Exhibit-2'!$N1566*'Data Exhibit-2'!$L1566</f>
        <v>0</v>
      </c>
    </row>
    <row r="1567" ht="12.0" customHeight="1">
      <c r="A1567" s="53">
        <v>21901.57739109342</v>
      </c>
      <c r="B1567" s="54">
        <v>5.787221000000001</v>
      </c>
      <c r="C1567" s="54">
        <v>61.06957375350409</v>
      </c>
      <c r="D1567" s="55">
        <v>66.0</v>
      </c>
      <c r="E1567" s="56">
        <v>0.5</v>
      </c>
      <c r="F1567" s="55">
        <v>0.77</v>
      </c>
      <c r="G1567" s="55">
        <v>0.25</v>
      </c>
      <c r="H1567" s="55">
        <v>8.0</v>
      </c>
      <c r="I1567" s="57"/>
      <c r="J1567" s="55">
        <f>('Data Exhibit-2'!$D1567+'Data Exhibit-2'!$D1567*'Data Exhibit-2'!$E1567)*'Data Exhibit-2'!$G1567</f>
        <v>24.75</v>
      </c>
      <c r="K1567" s="55">
        <f>MAX(0,('Data Exhibit-2'!$B1567*J1567-'Data Exhibit-2'!$C1567)/'Data Exhibit-2'!$B1567)</f>
        <v>14.19751311</v>
      </c>
      <c r="L1567" s="55">
        <f>MAX(0,'Data Exhibit-2'!$C1567-'Data Exhibit-2'!$B1567*'Data Exhibit-2'!$J1567)</f>
        <v>0</v>
      </c>
      <c r="M1567" s="54">
        <f>'Data Exhibit-2'!$L1567/'Data Exhibit-2'!$B1567</f>
        <v>0</v>
      </c>
      <c r="N1567" s="55">
        <f>IF(AND(('Data Exhibit-2'!$M1567&gt;0),('Data Exhibit-2'!$H1567&lt;30)),1,0)</f>
        <v>0</v>
      </c>
      <c r="O1567" s="55">
        <f>'Data Exhibit-2'!$N1567*'Data Exhibit-2'!$L1567</f>
        <v>0</v>
      </c>
    </row>
    <row r="1568" ht="12.0" customHeight="1">
      <c r="A1568" s="53">
        <v>95729.65877077391</v>
      </c>
      <c r="B1568" s="54">
        <v>26.188624</v>
      </c>
      <c r="C1568" s="54">
        <v>177.60493795476316</v>
      </c>
      <c r="D1568" s="55">
        <v>10.0</v>
      </c>
      <c r="E1568" s="56">
        <v>1.2</v>
      </c>
      <c r="F1568" s="55">
        <v>0.77</v>
      </c>
      <c r="G1568" s="55">
        <v>2.16</v>
      </c>
      <c r="H1568" s="55">
        <v>8.0</v>
      </c>
      <c r="I1568" s="57"/>
      <c r="J1568" s="55">
        <f>('Data Exhibit-2'!$D1568+'Data Exhibit-2'!$D1568*'Data Exhibit-2'!$E1568)*'Data Exhibit-2'!$G1568</f>
        <v>47.52</v>
      </c>
      <c r="K1568" s="55">
        <f>MAX(0,('Data Exhibit-2'!$B1568*J1568-'Data Exhibit-2'!$C1568)/'Data Exhibit-2'!$B1568)</f>
        <v>40.73824094</v>
      </c>
      <c r="L1568" s="55">
        <f>MAX(0,'Data Exhibit-2'!$C1568-'Data Exhibit-2'!$B1568*'Data Exhibit-2'!$J1568)</f>
        <v>0</v>
      </c>
      <c r="M1568" s="54">
        <f>'Data Exhibit-2'!$L1568/'Data Exhibit-2'!$B1568</f>
        <v>0</v>
      </c>
      <c r="N1568" s="55">
        <f>IF(AND(('Data Exhibit-2'!$M1568&gt;0),('Data Exhibit-2'!$H1568&lt;30)),1,0)</f>
        <v>0</v>
      </c>
      <c r="O1568" s="55">
        <f>'Data Exhibit-2'!$N1568*'Data Exhibit-2'!$L1568</f>
        <v>0</v>
      </c>
    </row>
    <row r="1569" ht="12.0" customHeight="1">
      <c r="A1569" s="53">
        <v>86267.46835190538</v>
      </c>
      <c r="B1569" s="54">
        <v>7.2953980000000005</v>
      </c>
      <c r="C1569" s="54">
        <v>71.45543860233894</v>
      </c>
      <c r="D1569" s="55">
        <v>26.0</v>
      </c>
      <c r="E1569" s="56">
        <v>0.8</v>
      </c>
      <c r="F1569" s="55">
        <v>0.77</v>
      </c>
      <c r="G1569" s="55">
        <v>1.06</v>
      </c>
      <c r="H1569" s="55">
        <v>8.0</v>
      </c>
      <c r="I1569" s="57"/>
      <c r="J1569" s="55">
        <f>('Data Exhibit-2'!$D1569+'Data Exhibit-2'!$D1569*'Data Exhibit-2'!$E1569)*'Data Exhibit-2'!$G1569</f>
        <v>49.608</v>
      </c>
      <c r="K1569" s="55">
        <f>MAX(0,('Data Exhibit-2'!$B1569*J1569-'Data Exhibit-2'!$C1569)/'Data Exhibit-2'!$B1569)</f>
        <v>39.81340914</v>
      </c>
      <c r="L1569" s="55">
        <f>MAX(0,'Data Exhibit-2'!$C1569-'Data Exhibit-2'!$B1569*'Data Exhibit-2'!$J1569)</f>
        <v>0</v>
      </c>
      <c r="M1569" s="54">
        <f>'Data Exhibit-2'!$L1569/'Data Exhibit-2'!$B1569</f>
        <v>0</v>
      </c>
      <c r="N1569" s="55">
        <f>IF(AND(('Data Exhibit-2'!$M1569&gt;0),('Data Exhibit-2'!$H1569&lt;30)),1,0)</f>
        <v>0</v>
      </c>
      <c r="O1569" s="55">
        <f>'Data Exhibit-2'!$N1569*'Data Exhibit-2'!$L1569</f>
        <v>0</v>
      </c>
    </row>
    <row r="1570" ht="12.0" customHeight="1">
      <c r="A1570" s="53">
        <v>49639.77433497603</v>
      </c>
      <c r="B1570" s="54">
        <v>200.611873</v>
      </c>
      <c r="C1570" s="54">
        <v>1411.1472547847404</v>
      </c>
      <c r="D1570" s="55">
        <v>10.0</v>
      </c>
      <c r="E1570" s="56">
        <v>1.5</v>
      </c>
      <c r="F1570" s="55">
        <v>0.77</v>
      </c>
      <c r="G1570" s="55">
        <v>2.79</v>
      </c>
      <c r="H1570" s="55">
        <v>8.0</v>
      </c>
      <c r="I1570" s="57"/>
      <c r="J1570" s="55">
        <f>('Data Exhibit-2'!$D1570+'Data Exhibit-2'!$D1570*'Data Exhibit-2'!$E1570)*'Data Exhibit-2'!$G1570</f>
        <v>69.75</v>
      </c>
      <c r="K1570" s="55">
        <f>MAX(0,('Data Exhibit-2'!$B1570*J1570-'Data Exhibit-2'!$C1570)/'Data Exhibit-2'!$B1570)</f>
        <v>62.71578396</v>
      </c>
      <c r="L1570" s="55">
        <f>MAX(0,'Data Exhibit-2'!$C1570-'Data Exhibit-2'!$B1570*'Data Exhibit-2'!$J1570)</f>
        <v>0</v>
      </c>
      <c r="M1570" s="54">
        <f>'Data Exhibit-2'!$L1570/'Data Exhibit-2'!$B1570</f>
        <v>0</v>
      </c>
      <c r="N1570" s="55">
        <f>IF(AND(('Data Exhibit-2'!$M1570&gt;0),('Data Exhibit-2'!$H1570&lt;30)),1,0)</f>
        <v>0</v>
      </c>
      <c r="O1570" s="55">
        <f>'Data Exhibit-2'!$N1570*'Data Exhibit-2'!$L1570</f>
        <v>0</v>
      </c>
    </row>
    <row r="1571" ht="12.0" customHeight="1">
      <c r="A1571" s="53">
        <v>76756.8798900204</v>
      </c>
      <c r="B1571" s="54">
        <v>29.076388</v>
      </c>
      <c r="C1571" s="54">
        <v>115.3143538071489</v>
      </c>
      <c r="D1571" s="55">
        <v>26.0</v>
      </c>
      <c r="E1571" s="56">
        <v>1.5</v>
      </c>
      <c r="F1571" s="55">
        <v>0.77</v>
      </c>
      <c r="G1571" s="55">
        <v>0.4</v>
      </c>
      <c r="H1571" s="55">
        <v>8.0</v>
      </c>
      <c r="I1571" s="57"/>
      <c r="J1571" s="55">
        <f>('Data Exhibit-2'!$D1571+'Data Exhibit-2'!$D1571*'Data Exhibit-2'!$E1571)*'Data Exhibit-2'!$G1571</f>
        <v>26</v>
      </c>
      <c r="K1571" s="55">
        <f>MAX(0,('Data Exhibit-2'!$B1571*J1571-'Data Exhibit-2'!$C1571)/'Data Exhibit-2'!$B1571)</f>
        <v>22.03408945</v>
      </c>
      <c r="L1571" s="55">
        <f>MAX(0,'Data Exhibit-2'!$C1571-'Data Exhibit-2'!$B1571*'Data Exhibit-2'!$J1571)</f>
        <v>0</v>
      </c>
      <c r="M1571" s="54">
        <f>'Data Exhibit-2'!$L1571/'Data Exhibit-2'!$B1571</f>
        <v>0</v>
      </c>
      <c r="N1571" s="55">
        <f>IF(AND(('Data Exhibit-2'!$M1571&gt;0),('Data Exhibit-2'!$H1571&lt;30)),1,0)</f>
        <v>0</v>
      </c>
      <c r="O1571" s="55">
        <f>'Data Exhibit-2'!$N1571*'Data Exhibit-2'!$L1571</f>
        <v>0</v>
      </c>
    </row>
    <row r="1572" ht="12.0" customHeight="1">
      <c r="A1572" s="53">
        <v>89604.23049127702</v>
      </c>
      <c r="B1572" s="54">
        <v>7.826346000000001</v>
      </c>
      <c r="C1572" s="54">
        <v>104.2784962374233</v>
      </c>
      <c r="D1572" s="55">
        <v>26.0</v>
      </c>
      <c r="E1572" s="56">
        <v>0.6</v>
      </c>
      <c r="F1572" s="55">
        <v>0.77</v>
      </c>
      <c r="G1572" s="55">
        <v>1.52</v>
      </c>
      <c r="H1572" s="55">
        <v>8.0</v>
      </c>
      <c r="I1572" s="57"/>
      <c r="J1572" s="55">
        <f>('Data Exhibit-2'!$D1572+'Data Exhibit-2'!$D1572*'Data Exhibit-2'!$E1572)*'Data Exhibit-2'!$G1572</f>
        <v>63.232</v>
      </c>
      <c r="K1572" s="55">
        <f>MAX(0,('Data Exhibit-2'!$B1572*J1572-'Data Exhibit-2'!$C1572)/'Data Exhibit-2'!$B1572)</f>
        <v>49.90796651</v>
      </c>
      <c r="L1572" s="55">
        <f>MAX(0,'Data Exhibit-2'!$C1572-'Data Exhibit-2'!$B1572*'Data Exhibit-2'!$J1572)</f>
        <v>0</v>
      </c>
      <c r="M1572" s="54">
        <f>'Data Exhibit-2'!$L1572/'Data Exhibit-2'!$B1572</f>
        <v>0</v>
      </c>
      <c r="N1572" s="55">
        <f>IF(AND(('Data Exhibit-2'!$M1572&gt;0),('Data Exhibit-2'!$H1572&lt;30)),1,0)</f>
        <v>0</v>
      </c>
      <c r="O1572" s="55">
        <f>'Data Exhibit-2'!$N1572*'Data Exhibit-2'!$L1572</f>
        <v>0</v>
      </c>
    </row>
    <row r="1573" ht="12.0" customHeight="1">
      <c r="A1573" s="53">
        <v>336.86919950258743</v>
      </c>
      <c r="B1573" s="54">
        <v>38.27748100000001</v>
      </c>
      <c r="C1573" s="54">
        <v>43.085443015972785</v>
      </c>
      <c r="D1573" s="55">
        <v>10.0</v>
      </c>
      <c r="E1573" s="56">
        <v>0.4</v>
      </c>
      <c r="F1573" s="55">
        <v>0.77</v>
      </c>
      <c r="G1573" s="55">
        <v>0.25</v>
      </c>
      <c r="H1573" s="55">
        <v>8.0</v>
      </c>
      <c r="I1573" s="57"/>
      <c r="J1573" s="55">
        <f>('Data Exhibit-2'!$D1573+'Data Exhibit-2'!$D1573*'Data Exhibit-2'!$E1573)*'Data Exhibit-2'!$G1573</f>
        <v>3.5</v>
      </c>
      <c r="K1573" s="55">
        <f>MAX(0,('Data Exhibit-2'!$B1573*J1573-'Data Exhibit-2'!$C1573)/'Data Exhibit-2'!$B1573)</f>
        <v>2.374391891</v>
      </c>
      <c r="L1573" s="55">
        <f>MAX(0,'Data Exhibit-2'!$C1573-'Data Exhibit-2'!$B1573*'Data Exhibit-2'!$J1573)</f>
        <v>0</v>
      </c>
      <c r="M1573" s="54">
        <f>'Data Exhibit-2'!$L1573/'Data Exhibit-2'!$B1573</f>
        <v>0</v>
      </c>
      <c r="N1573" s="55">
        <f>IF(AND(('Data Exhibit-2'!$M1573&gt;0),('Data Exhibit-2'!$H1573&lt;30)),1,0)</f>
        <v>0</v>
      </c>
      <c r="O1573" s="55">
        <f>'Data Exhibit-2'!$N1573*'Data Exhibit-2'!$L1573</f>
        <v>0</v>
      </c>
    </row>
    <row r="1574" ht="12.0" customHeight="1">
      <c r="A1574" s="53">
        <v>58091.455006852746</v>
      </c>
      <c r="B1574" s="54">
        <v>6.079502000000001</v>
      </c>
      <c r="C1574" s="54">
        <v>147.50293271319316</v>
      </c>
      <c r="D1574" s="55">
        <v>66.0</v>
      </c>
      <c r="E1574" s="56">
        <v>-0.1</v>
      </c>
      <c r="F1574" s="55">
        <v>0.77</v>
      </c>
      <c r="G1574" s="55">
        <v>1.0</v>
      </c>
      <c r="H1574" s="55">
        <v>8.0</v>
      </c>
      <c r="I1574" s="57"/>
      <c r="J1574" s="55">
        <f>('Data Exhibit-2'!$D1574+'Data Exhibit-2'!$D1574*'Data Exhibit-2'!$E1574)*'Data Exhibit-2'!$G1574</f>
        <v>59.4</v>
      </c>
      <c r="K1574" s="55">
        <f>MAX(0,('Data Exhibit-2'!$B1574*J1574-'Data Exhibit-2'!$C1574)/'Data Exhibit-2'!$B1574)</f>
        <v>35.13766195</v>
      </c>
      <c r="L1574" s="55">
        <f>MAX(0,'Data Exhibit-2'!$C1574-'Data Exhibit-2'!$B1574*'Data Exhibit-2'!$J1574)</f>
        <v>0</v>
      </c>
      <c r="M1574" s="54">
        <f>'Data Exhibit-2'!$L1574/'Data Exhibit-2'!$B1574</f>
        <v>0</v>
      </c>
      <c r="N1574" s="55">
        <f>IF(AND(('Data Exhibit-2'!$M1574&gt;0),('Data Exhibit-2'!$H1574&lt;30)),1,0)</f>
        <v>0</v>
      </c>
      <c r="O1574" s="55">
        <f>'Data Exhibit-2'!$N1574*'Data Exhibit-2'!$L1574</f>
        <v>0</v>
      </c>
    </row>
    <row r="1575" ht="12.0" customHeight="1">
      <c r="A1575" s="53">
        <v>18814.275956984406</v>
      </c>
      <c r="B1575" s="54">
        <v>6.944663</v>
      </c>
      <c r="C1575" s="54">
        <v>51.463668159927096</v>
      </c>
      <c r="D1575" s="55">
        <v>34.0</v>
      </c>
      <c r="E1575" s="56">
        <v>0.8</v>
      </c>
      <c r="F1575" s="55">
        <v>0.77</v>
      </c>
      <c r="G1575" s="55">
        <v>0.51</v>
      </c>
      <c r="H1575" s="55">
        <v>8.0</v>
      </c>
      <c r="I1575" s="57"/>
      <c r="J1575" s="55">
        <f>('Data Exhibit-2'!$D1575+'Data Exhibit-2'!$D1575*'Data Exhibit-2'!$E1575)*'Data Exhibit-2'!$G1575</f>
        <v>31.212</v>
      </c>
      <c r="K1575" s="55">
        <f>MAX(0,('Data Exhibit-2'!$B1575*J1575-'Data Exhibit-2'!$C1575)/'Data Exhibit-2'!$B1575)</f>
        <v>23.80146501</v>
      </c>
      <c r="L1575" s="55">
        <f>MAX(0,'Data Exhibit-2'!$C1575-'Data Exhibit-2'!$B1575*'Data Exhibit-2'!$J1575)</f>
        <v>0</v>
      </c>
      <c r="M1575" s="54">
        <f>'Data Exhibit-2'!$L1575/'Data Exhibit-2'!$B1575</f>
        <v>0</v>
      </c>
      <c r="N1575" s="55">
        <f>IF(AND(('Data Exhibit-2'!$M1575&gt;0),('Data Exhibit-2'!$H1575&lt;30)),1,0)</f>
        <v>0</v>
      </c>
      <c r="O1575" s="55">
        <f>'Data Exhibit-2'!$N1575*'Data Exhibit-2'!$L1575</f>
        <v>0</v>
      </c>
    </row>
    <row r="1576" ht="12.0" customHeight="1">
      <c r="A1576" s="53">
        <v>26425.653260694315</v>
      </c>
      <c r="B1576" s="54">
        <v>5.144194000000001</v>
      </c>
      <c r="C1576" s="54">
        <v>128.08648152654803</v>
      </c>
      <c r="D1576" s="55">
        <v>66.0</v>
      </c>
      <c r="E1576" s="56">
        <v>0.5</v>
      </c>
      <c r="F1576" s="55">
        <v>0.77</v>
      </c>
      <c r="G1576" s="55">
        <v>1.0</v>
      </c>
      <c r="H1576" s="55">
        <v>8.0</v>
      </c>
      <c r="I1576" s="57"/>
      <c r="J1576" s="55">
        <f>('Data Exhibit-2'!$D1576+'Data Exhibit-2'!$D1576*'Data Exhibit-2'!$E1576)*'Data Exhibit-2'!$G1576</f>
        <v>99</v>
      </c>
      <c r="K1576" s="55">
        <f>MAX(0,('Data Exhibit-2'!$B1576*J1576-'Data Exhibit-2'!$C1576)/'Data Exhibit-2'!$B1576)</f>
        <v>74.10076768</v>
      </c>
      <c r="L1576" s="55">
        <f>MAX(0,'Data Exhibit-2'!$C1576-'Data Exhibit-2'!$B1576*'Data Exhibit-2'!$J1576)</f>
        <v>0</v>
      </c>
      <c r="M1576" s="54">
        <f>'Data Exhibit-2'!$L1576/'Data Exhibit-2'!$B1576</f>
        <v>0</v>
      </c>
      <c r="N1576" s="55">
        <f>IF(AND(('Data Exhibit-2'!$M1576&gt;0),('Data Exhibit-2'!$H1576&lt;30)),1,0)</f>
        <v>0</v>
      </c>
      <c r="O1576" s="55">
        <f>'Data Exhibit-2'!$N1576*'Data Exhibit-2'!$L1576</f>
        <v>0</v>
      </c>
    </row>
    <row r="1577" ht="12.0" customHeight="1">
      <c r="A1577" s="53">
        <v>83000.82559933819</v>
      </c>
      <c r="B1577" s="54">
        <v>24.294622000000004</v>
      </c>
      <c r="C1577" s="54">
        <v>535.7946354491907</v>
      </c>
      <c r="D1577" s="55">
        <v>74.0</v>
      </c>
      <c r="E1577" s="56">
        <v>-0.1</v>
      </c>
      <c r="F1577" s="55">
        <v>0.77</v>
      </c>
      <c r="G1577" s="55">
        <v>0.9</v>
      </c>
      <c r="H1577" s="55">
        <v>8.0</v>
      </c>
      <c r="I1577" s="57"/>
      <c r="J1577" s="55">
        <f>('Data Exhibit-2'!$D1577+'Data Exhibit-2'!$D1577*'Data Exhibit-2'!$E1577)*'Data Exhibit-2'!$G1577</f>
        <v>59.94</v>
      </c>
      <c r="K1577" s="55">
        <f>MAX(0,('Data Exhibit-2'!$B1577*J1577-'Data Exhibit-2'!$C1577)/'Data Exhibit-2'!$B1577)</f>
        <v>37.88595712</v>
      </c>
      <c r="L1577" s="55">
        <f>MAX(0,'Data Exhibit-2'!$C1577-'Data Exhibit-2'!$B1577*'Data Exhibit-2'!$J1577)</f>
        <v>0</v>
      </c>
      <c r="M1577" s="54">
        <f>'Data Exhibit-2'!$L1577/'Data Exhibit-2'!$B1577</f>
        <v>0</v>
      </c>
      <c r="N1577" s="55">
        <f>IF(AND(('Data Exhibit-2'!$M1577&gt;0),('Data Exhibit-2'!$H1577&lt;30)),1,0)</f>
        <v>0</v>
      </c>
      <c r="O1577" s="55">
        <f>'Data Exhibit-2'!$N1577*'Data Exhibit-2'!$L1577</f>
        <v>0</v>
      </c>
    </row>
    <row r="1578" ht="12.0" customHeight="1">
      <c r="A1578" s="53">
        <v>18495.568540977903</v>
      </c>
      <c r="B1578" s="54">
        <v>12.065471</v>
      </c>
      <c r="C1578" s="54">
        <v>26.09894857099434</v>
      </c>
      <c r="D1578" s="55">
        <v>18.0</v>
      </c>
      <c r="E1578" s="56">
        <v>-0.4</v>
      </c>
      <c r="F1578" s="55">
        <v>0.77</v>
      </c>
      <c r="G1578" s="55">
        <v>0.2</v>
      </c>
      <c r="H1578" s="55">
        <v>8.0</v>
      </c>
      <c r="I1578" s="57"/>
      <c r="J1578" s="55">
        <f>('Data Exhibit-2'!$D1578+'Data Exhibit-2'!$D1578*'Data Exhibit-2'!$E1578)*'Data Exhibit-2'!$G1578</f>
        <v>2.16</v>
      </c>
      <c r="K1578" s="55">
        <f>MAX(0,('Data Exhibit-2'!$B1578*J1578-'Data Exhibit-2'!$C1578)/'Data Exhibit-2'!$B1578)</f>
        <v>0</v>
      </c>
      <c r="L1578" s="55">
        <f>MAX(0,'Data Exhibit-2'!$C1578-'Data Exhibit-2'!$B1578*'Data Exhibit-2'!$J1578)</f>
        <v>0.03753121099</v>
      </c>
      <c r="M1578" s="54">
        <f>'Data Exhibit-2'!$L1578/'Data Exhibit-2'!$B1578</f>
        <v>0.00311062958</v>
      </c>
      <c r="N1578" s="55">
        <f>IF(AND(('Data Exhibit-2'!$M1578&gt;0),('Data Exhibit-2'!$H1578&lt;30)),1,0)</f>
        <v>1</v>
      </c>
      <c r="O1578" s="55">
        <f>'Data Exhibit-2'!$N1578*'Data Exhibit-2'!$L1578</f>
        <v>0.03753121099</v>
      </c>
    </row>
    <row r="1579" ht="12.0" customHeight="1">
      <c r="A1579" s="53">
        <v>19715.91800049399</v>
      </c>
      <c r="B1579" s="54">
        <v>23.382700000000003</v>
      </c>
      <c r="C1579" s="54">
        <v>81.67153166821971</v>
      </c>
      <c r="D1579" s="55">
        <v>10.0</v>
      </c>
      <c r="E1579" s="56">
        <v>1.2</v>
      </c>
      <c r="F1579" s="55">
        <v>0.77</v>
      </c>
      <c r="G1579" s="55">
        <v>1.07</v>
      </c>
      <c r="H1579" s="55">
        <v>8.0</v>
      </c>
      <c r="I1579" s="57"/>
      <c r="J1579" s="55">
        <f>('Data Exhibit-2'!$D1579+'Data Exhibit-2'!$D1579*'Data Exhibit-2'!$E1579)*'Data Exhibit-2'!$G1579</f>
        <v>23.54</v>
      </c>
      <c r="K1579" s="55">
        <f>MAX(0,('Data Exhibit-2'!$B1579*J1579-'Data Exhibit-2'!$C1579)/'Data Exhibit-2'!$B1579)</f>
        <v>20.04718131</v>
      </c>
      <c r="L1579" s="55">
        <f>MAX(0,'Data Exhibit-2'!$C1579-'Data Exhibit-2'!$B1579*'Data Exhibit-2'!$J1579)</f>
        <v>0</v>
      </c>
      <c r="M1579" s="54">
        <f>'Data Exhibit-2'!$L1579/'Data Exhibit-2'!$B1579</f>
        <v>0</v>
      </c>
      <c r="N1579" s="55">
        <f>IF(AND(('Data Exhibit-2'!$M1579&gt;0),('Data Exhibit-2'!$H1579&lt;30)),1,0)</f>
        <v>0</v>
      </c>
      <c r="O1579" s="55">
        <f>'Data Exhibit-2'!$N1579*'Data Exhibit-2'!$L1579</f>
        <v>0</v>
      </c>
    </row>
    <row r="1580" ht="12.0" customHeight="1">
      <c r="A1580" s="53">
        <v>67635.93921037453</v>
      </c>
      <c r="B1580" s="54">
        <v>5.668509000000001</v>
      </c>
      <c r="C1580" s="54">
        <v>50.18216086326805</v>
      </c>
      <c r="D1580" s="55">
        <v>18.0</v>
      </c>
      <c r="E1580" s="56">
        <v>0.8</v>
      </c>
      <c r="F1580" s="55">
        <v>0.77</v>
      </c>
      <c r="G1580" s="55">
        <v>1.4</v>
      </c>
      <c r="H1580" s="55">
        <v>8.0</v>
      </c>
      <c r="I1580" s="57"/>
      <c r="J1580" s="55">
        <f>('Data Exhibit-2'!$D1580+'Data Exhibit-2'!$D1580*'Data Exhibit-2'!$E1580)*'Data Exhibit-2'!$G1580</f>
        <v>45.36</v>
      </c>
      <c r="K1580" s="55">
        <f>MAX(0,('Data Exhibit-2'!$B1580*J1580-'Data Exhibit-2'!$C1580)/'Data Exhibit-2'!$B1580)</f>
        <v>36.50720275</v>
      </c>
      <c r="L1580" s="55">
        <f>MAX(0,'Data Exhibit-2'!$C1580-'Data Exhibit-2'!$B1580*'Data Exhibit-2'!$J1580)</f>
        <v>0</v>
      </c>
      <c r="M1580" s="54">
        <f>'Data Exhibit-2'!$L1580/'Data Exhibit-2'!$B1580</f>
        <v>0</v>
      </c>
      <c r="N1580" s="55">
        <f>IF(AND(('Data Exhibit-2'!$M1580&gt;0),('Data Exhibit-2'!$H1580&lt;30)),1,0)</f>
        <v>0</v>
      </c>
      <c r="O1580" s="55">
        <f>'Data Exhibit-2'!$N1580*'Data Exhibit-2'!$L1580</f>
        <v>0</v>
      </c>
    </row>
    <row r="1581" ht="12.0" customHeight="1">
      <c r="A1581" s="53">
        <v>30292.65585327021</v>
      </c>
      <c r="B1581" s="54">
        <v>6.6873510000000005</v>
      </c>
      <c r="C1581" s="54">
        <v>10.190281327681287</v>
      </c>
      <c r="D1581" s="55">
        <v>10.0</v>
      </c>
      <c r="E1581" s="56">
        <v>0.5</v>
      </c>
      <c r="F1581" s="55">
        <v>0.77</v>
      </c>
      <c r="G1581" s="55">
        <v>0.25</v>
      </c>
      <c r="H1581" s="55">
        <v>8.0</v>
      </c>
      <c r="I1581" s="57"/>
      <c r="J1581" s="55">
        <f>('Data Exhibit-2'!$D1581+'Data Exhibit-2'!$D1581*'Data Exhibit-2'!$E1581)*'Data Exhibit-2'!$G1581</f>
        <v>3.75</v>
      </c>
      <c r="K1581" s="55">
        <f>MAX(0,('Data Exhibit-2'!$B1581*J1581-'Data Exhibit-2'!$C1581)/'Data Exhibit-2'!$B1581)</f>
        <v>2.226185663</v>
      </c>
      <c r="L1581" s="55">
        <f>MAX(0,'Data Exhibit-2'!$C1581-'Data Exhibit-2'!$B1581*'Data Exhibit-2'!$J1581)</f>
        <v>0</v>
      </c>
      <c r="M1581" s="54">
        <f>'Data Exhibit-2'!$L1581/'Data Exhibit-2'!$B1581</f>
        <v>0</v>
      </c>
      <c r="N1581" s="55">
        <f>IF(AND(('Data Exhibit-2'!$M1581&gt;0),('Data Exhibit-2'!$H1581&lt;30)),1,0)</f>
        <v>0</v>
      </c>
      <c r="O1581" s="55">
        <f>'Data Exhibit-2'!$N1581*'Data Exhibit-2'!$L1581</f>
        <v>0</v>
      </c>
    </row>
    <row r="1582" ht="12.0" customHeight="1">
      <c r="A1582" s="53">
        <v>85486.23537288333</v>
      </c>
      <c r="B1582" s="54">
        <v>8.324712</v>
      </c>
      <c r="C1582" s="54">
        <v>11.895283961007035</v>
      </c>
      <c r="D1582" s="55">
        <v>10.0</v>
      </c>
      <c r="E1582" s="56">
        <v>-0.4</v>
      </c>
      <c r="F1582" s="55">
        <v>0.77</v>
      </c>
      <c r="G1582" s="55">
        <v>0.25</v>
      </c>
      <c r="H1582" s="55">
        <v>8.0</v>
      </c>
      <c r="I1582" s="57"/>
      <c r="J1582" s="55">
        <f>('Data Exhibit-2'!$D1582+'Data Exhibit-2'!$D1582*'Data Exhibit-2'!$E1582)*'Data Exhibit-2'!$G1582</f>
        <v>1.5</v>
      </c>
      <c r="K1582" s="55">
        <f>MAX(0,('Data Exhibit-2'!$B1582*J1582-'Data Exhibit-2'!$C1582)/'Data Exhibit-2'!$B1582)</f>
        <v>0.0710876291</v>
      </c>
      <c r="L1582" s="55">
        <f>MAX(0,'Data Exhibit-2'!$C1582-'Data Exhibit-2'!$B1582*'Data Exhibit-2'!$J1582)</f>
        <v>0</v>
      </c>
      <c r="M1582" s="54">
        <f>'Data Exhibit-2'!$L1582/'Data Exhibit-2'!$B1582</f>
        <v>0</v>
      </c>
      <c r="N1582" s="55">
        <f>IF(AND(('Data Exhibit-2'!$M1582&gt;0),('Data Exhibit-2'!$H1582&lt;30)),1,0)</f>
        <v>0</v>
      </c>
      <c r="O1582" s="55">
        <f>'Data Exhibit-2'!$N1582*'Data Exhibit-2'!$L1582</f>
        <v>0</v>
      </c>
    </row>
    <row r="1583" ht="12.0" customHeight="1">
      <c r="A1583" s="53">
        <v>64933.26732424506</v>
      </c>
      <c r="B1583" s="54">
        <v>6.68734</v>
      </c>
      <c r="C1583" s="54">
        <v>10.19026987325617</v>
      </c>
      <c r="D1583" s="55">
        <v>10.0</v>
      </c>
      <c r="E1583" s="56">
        <v>1.2</v>
      </c>
      <c r="F1583" s="55">
        <v>0.77</v>
      </c>
      <c r="G1583" s="55">
        <v>0.25</v>
      </c>
      <c r="H1583" s="55">
        <v>8.0</v>
      </c>
      <c r="I1583" s="57"/>
      <c r="J1583" s="55">
        <f>('Data Exhibit-2'!$D1583+'Data Exhibit-2'!$D1583*'Data Exhibit-2'!$E1583)*'Data Exhibit-2'!$G1583</f>
        <v>5.5</v>
      </c>
      <c r="K1583" s="55">
        <f>MAX(0,('Data Exhibit-2'!$B1583*J1583-'Data Exhibit-2'!$C1583)/'Data Exhibit-2'!$B1583)</f>
        <v>3.97618487</v>
      </c>
      <c r="L1583" s="55">
        <f>MAX(0,'Data Exhibit-2'!$C1583-'Data Exhibit-2'!$B1583*'Data Exhibit-2'!$J1583)</f>
        <v>0</v>
      </c>
      <c r="M1583" s="54">
        <f>'Data Exhibit-2'!$L1583/'Data Exhibit-2'!$B1583</f>
        <v>0</v>
      </c>
      <c r="N1583" s="55">
        <f>IF(AND(('Data Exhibit-2'!$M1583&gt;0),('Data Exhibit-2'!$H1583&lt;30)),1,0)</f>
        <v>0</v>
      </c>
      <c r="O1583" s="55">
        <f>'Data Exhibit-2'!$N1583*'Data Exhibit-2'!$L1583</f>
        <v>0</v>
      </c>
    </row>
    <row r="1584" ht="12.0" customHeight="1">
      <c r="A1584" s="53">
        <v>60018.75247429702</v>
      </c>
      <c r="B1584" s="54">
        <v>43.141087</v>
      </c>
      <c r="C1584" s="54">
        <v>2522.48455696301</v>
      </c>
      <c r="D1584" s="55">
        <v>90.0</v>
      </c>
      <c r="E1584" s="56">
        <v>0.8</v>
      </c>
      <c r="F1584" s="55">
        <v>0.82</v>
      </c>
      <c r="G1584" s="55">
        <v>0.25</v>
      </c>
      <c r="H1584" s="55">
        <v>51.0</v>
      </c>
      <c r="I1584" s="57"/>
      <c r="J1584" s="55">
        <f>('Data Exhibit-2'!$D1584+'Data Exhibit-2'!$D1584*'Data Exhibit-2'!$E1584)*'Data Exhibit-2'!$G1584</f>
        <v>40.5</v>
      </c>
      <c r="K1584" s="55">
        <f>MAX(0,('Data Exhibit-2'!$B1584*J1584-'Data Exhibit-2'!$C1584)/'Data Exhibit-2'!$B1584)</f>
        <v>0</v>
      </c>
      <c r="L1584" s="55">
        <f>MAX(0,'Data Exhibit-2'!$C1584-'Data Exhibit-2'!$B1584*'Data Exhibit-2'!$J1584)</f>
        <v>775.2705335</v>
      </c>
      <c r="M1584" s="54">
        <f>'Data Exhibit-2'!$L1584/'Data Exhibit-2'!$B1584</f>
        <v>17.97058413</v>
      </c>
      <c r="N1584" s="55">
        <f>IF(AND(('Data Exhibit-2'!$M1584&gt;0),('Data Exhibit-2'!$H1584&lt;30)),1,0)</f>
        <v>0</v>
      </c>
      <c r="O1584" s="55">
        <f>'Data Exhibit-2'!$N1584*'Data Exhibit-2'!$L1584</f>
        <v>0</v>
      </c>
    </row>
    <row r="1585" ht="12.0" customHeight="1">
      <c r="A1585" s="53">
        <v>44446.315549793115</v>
      </c>
      <c r="B1585" s="54">
        <v>19.781762</v>
      </c>
      <c r="C1585" s="54">
        <v>319.0783281565</v>
      </c>
      <c r="D1585" s="55">
        <v>10.0</v>
      </c>
      <c r="E1585" s="56">
        <v>0.6</v>
      </c>
      <c r="F1585" s="55">
        <v>1.0</v>
      </c>
      <c r="G1585" s="55">
        <v>1.35</v>
      </c>
      <c r="H1585" s="55">
        <v>30.0</v>
      </c>
      <c r="I1585" s="57"/>
      <c r="J1585" s="55">
        <f>('Data Exhibit-2'!$D1585+'Data Exhibit-2'!$D1585*'Data Exhibit-2'!$E1585)*'Data Exhibit-2'!$G1585</f>
        <v>21.6</v>
      </c>
      <c r="K1585" s="55">
        <f>MAX(0,('Data Exhibit-2'!$B1585*J1585-'Data Exhibit-2'!$C1585)/'Data Exhibit-2'!$B1585)</f>
        <v>5.470075469</v>
      </c>
      <c r="L1585" s="55">
        <f>MAX(0,'Data Exhibit-2'!$C1585-'Data Exhibit-2'!$B1585*'Data Exhibit-2'!$J1585)</f>
        <v>0</v>
      </c>
      <c r="M1585" s="54">
        <f>'Data Exhibit-2'!$L1585/'Data Exhibit-2'!$B1585</f>
        <v>0</v>
      </c>
      <c r="N1585" s="55">
        <f>IF(AND(('Data Exhibit-2'!$M1585&gt;0),('Data Exhibit-2'!$H1585&lt;30)),1,0)</f>
        <v>0</v>
      </c>
      <c r="O1585" s="55">
        <f>'Data Exhibit-2'!$N1585*'Data Exhibit-2'!$L1585</f>
        <v>0</v>
      </c>
    </row>
    <row r="1586" ht="12.0" customHeight="1">
      <c r="A1586" s="53">
        <v>53279.26493120234</v>
      </c>
      <c r="B1586" s="54">
        <v>16.975838</v>
      </c>
      <c r="C1586" s="54">
        <v>277.15645364043456</v>
      </c>
      <c r="D1586" s="55">
        <v>10.0</v>
      </c>
      <c r="E1586" s="56">
        <v>0.4</v>
      </c>
      <c r="F1586" s="55">
        <v>0.85</v>
      </c>
      <c r="G1586" s="55">
        <v>1.35</v>
      </c>
      <c r="H1586" s="55">
        <v>30.0</v>
      </c>
      <c r="I1586" s="57"/>
      <c r="J1586" s="55">
        <f>('Data Exhibit-2'!$D1586+'Data Exhibit-2'!$D1586*'Data Exhibit-2'!$E1586)*'Data Exhibit-2'!$G1586</f>
        <v>18.9</v>
      </c>
      <c r="K1586" s="55">
        <f>MAX(0,('Data Exhibit-2'!$B1586*J1586-'Data Exhibit-2'!$C1586)/'Data Exhibit-2'!$B1586)</f>
        <v>2.573474403</v>
      </c>
      <c r="L1586" s="55">
        <f>MAX(0,'Data Exhibit-2'!$C1586-'Data Exhibit-2'!$B1586*'Data Exhibit-2'!$J1586)</f>
        <v>0</v>
      </c>
      <c r="M1586" s="54">
        <f>'Data Exhibit-2'!$L1586/'Data Exhibit-2'!$B1586</f>
        <v>0</v>
      </c>
      <c r="N1586" s="55">
        <f>IF(AND(('Data Exhibit-2'!$M1586&gt;0),('Data Exhibit-2'!$H1586&lt;30)),1,0)</f>
        <v>0</v>
      </c>
      <c r="O1586" s="55">
        <f>'Data Exhibit-2'!$N1586*'Data Exhibit-2'!$L1586</f>
        <v>0</v>
      </c>
    </row>
    <row r="1587" ht="12.0" customHeight="1">
      <c r="A1587" s="53">
        <v>38681.85219262043</v>
      </c>
      <c r="B1587" s="54">
        <v>28.094319000000002</v>
      </c>
      <c r="C1587" s="54">
        <v>528.810715048</v>
      </c>
      <c r="D1587" s="55">
        <v>10.0</v>
      </c>
      <c r="E1587" s="56">
        <v>0.5</v>
      </c>
      <c r="F1587" s="55">
        <v>1.0</v>
      </c>
      <c r="G1587" s="55">
        <v>1.6</v>
      </c>
      <c r="H1587" s="55">
        <v>30.0</v>
      </c>
      <c r="I1587" s="57"/>
      <c r="J1587" s="55">
        <f>('Data Exhibit-2'!$D1587+'Data Exhibit-2'!$D1587*'Data Exhibit-2'!$E1587)*'Data Exhibit-2'!$G1587</f>
        <v>24</v>
      </c>
      <c r="K1587" s="55">
        <f>MAX(0,('Data Exhibit-2'!$B1587*J1587-'Data Exhibit-2'!$C1587)/'Data Exhibit-2'!$B1587)</f>
        <v>5.177307944</v>
      </c>
      <c r="L1587" s="55">
        <f>MAX(0,'Data Exhibit-2'!$C1587-'Data Exhibit-2'!$B1587*'Data Exhibit-2'!$J1587)</f>
        <v>0</v>
      </c>
      <c r="M1587" s="54">
        <f>'Data Exhibit-2'!$L1587/'Data Exhibit-2'!$B1587</f>
        <v>0</v>
      </c>
      <c r="N1587" s="55">
        <f>IF(AND(('Data Exhibit-2'!$M1587&gt;0),('Data Exhibit-2'!$H1587&lt;30)),1,0)</f>
        <v>0</v>
      </c>
      <c r="O1587" s="55">
        <f>'Data Exhibit-2'!$N1587*'Data Exhibit-2'!$L1587</f>
        <v>0</v>
      </c>
    </row>
    <row r="1588" ht="12.0" customHeight="1">
      <c r="A1588" s="53">
        <v>68106.5176214228</v>
      </c>
      <c r="B1588" s="54">
        <v>27.474678000000004</v>
      </c>
      <c r="C1588" s="54">
        <v>517.4142777760001</v>
      </c>
      <c r="D1588" s="55">
        <v>10.0</v>
      </c>
      <c r="E1588" s="56">
        <v>0.2</v>
      </c>
      <c r="F1588" s="55">
        <v>1.0</v>
      </c>
      <c r="G1588" s="55">
        <v>1.6</v>
      </c>
      <c r="H1588" s="55">
        <v>30.0</v>
      </c>
      <c r="I1588" s="57"/>
      <c r="J1588" s="55">
        <f>('Data Exhibit-2'!$D1588+'Data Exhibit-2'!$D1588*'Data Exhibit-2'!$E1588)*'Data Exhibit-2'!$G1588</f>
        <v>19.2</v>
      </c>
      <c r="K1588" s="55">
        <f>MAX(0,('Data Exhibit-2'!$B1588*J1588-'Data Exhibit-2'!$C1588)/'Data Exhibit-2'!$B1588)</f>
        <v>0.3675944746</v>
      </c>
      <c r="L1588" s="55">
        <f>MAX(0,'Data Exhibit-2'!$C1588-'Data Exhibit-2'!$B1588*'Data Exhibit-2'!$J1588)</f>
        <v>0</v>
      </c>
      <c r="M1588" s="54">
        <f>'Data Exhibit-2'!$L1588/'Data Exhibit-2'!$B1588</f>
        <v>0</v>
      </c>
      <c r="N1588" s="55">
        <f>IF(AND(('Data Exhibit-2'!$M1588&gt;0),('Data Exhibit-2'!$H1588&lt;30)),1,0)</f>
        <v>0</v>
      </c>
      <c r="O1588" s="55">
        <f>'Data Exhibit-2'!$N1588*'Data Exhibit-2'!$L1588</f>
        <v>0</v>
      </c>
    </row>
    <row r="1589" ht="12.0" customHeight="1">
      <c r="A1589" s="53">
        <v>67735.18225707307</v>
      </c>
      <c r="B1589" s="54">
        <v>69.09584000000001</v>
      </c>
      <c r="C1589" s="54">
        <v>1738.6326541619203</v>
      </c>
      <c r="D1589" s="55">
        <v>10.0</v>
      </c>
      <c r="E1589" s="56">
        <v>0.4</v>
      </c>
      <c r="F1589" s="55">
        <v>0.85</v>
      </c>
      <c r="G1589" s="55">
        <v>1.03</v>
      </c>
      <c r="H1589" s="55">
        <v>76.0</v>
      </c>
      <c r="I1589" s="57"/>
      <c r="J1589" s="55">
        <f>('Data Exhibit-2'!$D1589+'Data Exhibit-2'!$D1589*'Data Exhibit-2'!$E1589)*'Data Exhibit-2'!$G1589</f>
        <v>14.42</v>
      </c>
      <c r="K1589" s="55">
        <f>MAX(0,('Data Exhibit-2'!$B1589*J1589-'Data Exhibit-2'!$C1589)/'Data Exhibit-2'!$B1589)</f>
        <v>0</v>
      </c>
      <c r="L1589" s="55">
        <f>MAX(0,'Data Exhibit-2'!$C1589-'Data Exhibit-2'!$B1589*'Data Exhibit-2'!$J1589)</f>
        <v>742.2706414</v>
      </c>
      <c r="M1589" s="54">
        <f>'Data Exhibit-2'!$L1589/'Data Exhibit-2'!$B1589</f>
        <v>10.74262418</v>
      </c>
      <c r="N1589" s="55">
        <f>IF(AND(('Data Exhibit-2'!$M1589&gt;0),('Data Exhibit-2'!$H1589&lt;30)),1,0)</f>
        <v>0</v>
      </c>
      <c r="O1589" s="55">
        <f>'Data Exhibit-2'!$N1589*'Data Exhibit-2'!$L1589</f>
        <v>0</v>
      </c>
    </row>
    <row r="1590" ht="12.0" customHeight="1">
      <c r="A1590" s="53">
        <v>43416.422367840714</v>
      </c>
      <c r="B1590" s="54">
        <v>110.77554400000001</v>
      </c>
      <c r="C1590" s="54">
        <v>1382.9484025346271</v>
      </c>
      <c r="D1590" s="55">
        <v>10.0</v>
      </c>
      <c r="E1590" s="56">
        <v>0.5</v>
      </c>
      <c r="F1590" s="55">
        <v>0.85</v>
      </c>
      <c r="G1590" s="55">
        <v>0.95</v>
      </c>
      <c r="H1590" s="55">
        <v>41.0</v>
      </c>
      <c r="I1590" s="57"/>
      <c r="J1590" s="55">
        <f>('Data Exhibit-2'!$D1590+'Data Exhibit-2'!$D1590*'Data Exhibit-2'!$E1590)*'Data Exhibit-2'!$G1590</f>
        <v>14.25</v>
      </c>
      <c r="K1590" s="55">
        <f>MAX(0,('Data Exhibit-2'!$B1590*J1590-'Data Exhibit-2'!$C1590)/'Data Exhibit-2'!$B1590)</f>
        <v>1.765760676</v>
      </c>
      <c r="L1590" s="55">
        <f>MAX(0,'Data Exhibit-2'!$C1590-'Data Exhibit-2'!$B1590*'Data Exhibit-2'!$J1590)</f>
        <v>0</v>
      </c>
      <c r="M1590" s="54">
        <f>'Data Exhibit-2'!$L1590/'Data Exhibit-2'!$B1590</f>
        <v>0</v>
      </c>
      <c r="N1590" s="55">
        <f>IF(AND(('Data Exhibit-2'!$M1590&gt;0),('Data Exhibit-2'!$H1590&lt;30)),1,0)</f>
        <v>0</v>
      </c>
      <c r="O1590" s="55">
        <f>'Data Exhibit-2'!$N1590*'Data Exhibit-2'!$L1590</f>
        <v>0</v>
      </c>
    </row>
    <row r="1591" ht="12.0" customHeight="1">
      <c r="A1591" s="53">
        <v>76989.2455809914</v>
      </c>
      <c r="B1591" s="54">
        <v>6.59626</v>
      </c>
      <c r="C1591" s="54">
        <v>36.640166383592415</v>
      </c>
      <c r="D1591" s="55">
        <v>10.0</v>
      </c>
      <c r="E1591" s="56">
        <v>-0.4</v>
      </c>
      <c r="F1591" s="55">
        <v>0.82</v>
      </c>
      <c r="G1591" s="55">
        <v>0.25</v>
      </c>
      <c r="H1591" s="55">
        <v>31.0</v>
      </c>
      <c r="I1591" s="57"/>
      <c r="J1591" s="55">
        <f>('Data Exhibit-2'!$D1591+'Data Exhibit-2'!$D1591*'Data Exhibit-2'!$E1591)*'Data Exhibit-2'!$G1591</f>
        <v>1.5</v>
      </c>
      <c r="K1591" s="55">
        <f>MAX(0,('Data Exhibit-2'!$B1591*J1591-'Data Exhibit-2'!$C1591)/'Data Exhibit-2'!$B1591)</f>
        <v>0</v>
      </c>
      <c r="L1591" s="55">
        <f>MAX(0,'Data Exhibit-2'!$C1591-'Data Exhibit-2'!$B1591*'Data Exhibit-2'!$J1591)</f>
        <v>26.74577638</v>
      </c>
      <c r="M1591" s="54">
        <f>'Data Exhibit-2'!$L1591/'Data Exhibit-2'!$B1591</f>
        <v>4.054688018</v>
      </c>
      <c r="N1591" s="55">
        <f>IF(AND(('Data Exhibit-2'!$M1591&gt;0),('Data Exhibit-2'!$H1591&lt;30)),1,0)</f>
        <v>0</v>
      </c>
      <c r="O1591" s="55">
        <f>'Data Exhibit-2'!$N1591*'Data Exhibit-2'!$L1591</f>
        <v>0</v>
      </c>
    </row>
    <row r="1592" ht="12.0" customHeight="1">
      <c r="A1592" s="53">
        <v>51198.41151717652</v>
      </c>
      <c r="B1592" s="54">
        <v>5.722915</v>
      </c>
      <c r="C1592" s="54">
        <v>239.36839222945</v>
      </c>
      <c r="D1592" s="55">
        <v>10.0</v>
      </c>
      <c r="E1592" s="56">
        <v>0.2</v>
      </c>
      <c r="F1592" s="55">
        <v>1.0</v>
      </c>
      <c r="G1592" s="55">
        <v>1.47</v>
      </c>
      <c r="H1592" s="55">
        <v>66.0</v>
      </c>
      <c r="I1592" s="57"/>
      <c r="J1592" s="55">
        <f>('Data Exhibit-2'!$D1592+'Data Exhibit-2'!$D1592*'Data Exhibit-2'!$E1592)*'Data Exhibit-2'!$G1592</f>
        <v>17.64</v>
      </c>
      <c r="K1592" s="55">
        <f>MAX(0,('Data Exhibit-2'!$B1592*J1592-'Data Exhibit-2'!$C1592)/'Data Exhibit-2'!$B1592)</f>
        <v>0</v>
      </c>
      <c r="L1592" s="55">
        <f>MAX(0,'Data Exhibit-2'!$C1592-'Data Exhibit-2'!$B1592*'Data Exhibit-2'!$J1592)</f>
        <v>138.4161716</v>
      </c>
      <c r="M1592" s="54">
        <f>'Data Exhibit-2'!$L1592/'Data Exhibit-2'!$B1592</f>
        <v>24.18630569</v>
      </c>
      <c r="N1592" s="55">
        <f>IF(AND(('Data Exhibit-2'!$M1592&gt;0),('Data Exhibit-2'!$H1592&lt;30)),1,0)</f>
        <v>0</v>
      </c>
      <c r="O1592" s="55">
        <f>'Data Exhibit-2'!$N1592*'Data Exhibit-2'!$L1592</f>
        <v>0</v>
      </c>
    </row>
    <row r="1593" ht="12.0" customHeight="1">
      <c r="A1593" s="53">
        <v>12802.892198449734</v>
      </c>
      <c r="B1593" s="54">
        <v>509.158298</v>
      </c>
      <c r="C1593" s="54">
        <v>10586.240226734133</v>
      </c>
      <c r="D1593" s="55">
        <v>18.0</v>
      </c>
      <c r="E1593" s="56">
        <v>-0.2</v>
      </c>
      <c r="F1593" s="55">
        <v>0.85</v>
      </c>
      <c r="G1593" s="55">
        <v>1.3</v>
      </c>
      <c r="H1593" s="55">
        <v>23.0</v>
      </c>
      <c r="I1593" s="57"/>
      <c r="J1593" s="55">
        <f>('Data Exhibit-2'!$D1593+'Data Exhibit-2'!$D1593*'Data Exhibit-2'!$E1593)*'Data Exhibit-2'!$G1593</f>
        <v>18.72</v>
      </c>
      <c r="K1593" s="55">
        <f>MAX(0,('Data Exhibit-2'!$B1593*J1593-'Data Exhibit-2'!$C1593)/'Data Exhibit-2'!$B1593)</f>
        <v>0</v>
      </c>
      <c r="L1593" s="55">
        <f>MAX(0,'Data Exhibit-2'!$C1593-'Data Exhibit-2'!$B1593*'Data Exhibit-2'!$J1593)</f>
        <v>1054.796888</v>
      </c>
      <c r="M1593" s="54">
        <f>'Data Exhibit-2'!$L1593/'Data Exhibit-2'!$B1593</f>
        <v>2.071648233</v>
      </c>
      <c r="N1593" s="55">
        <f>IF(AND(('Data Exhibit-2'!$M1593&gt;0),('Data Exhibit-2'!$H1593&lt;30)),1,0)</f>
        <v>1</v>
      </c>
      <c r="O1593" s="55">
        <f>'Data Exhibit-2'!$N1593*'Data Exhibit-2'!$L1593</f>
        <v>1054.796888</v>
      </c>
    </row>
    <row r="1594" ht="12.0" customHeight="1">
      <c r="A1594" s="53">
        <v>38645.52128140061</v>
      </c>
      <c r="B1594" s="54">
        <v>353.943931</v>
      </c>
      <c r="C1594" s="54">
        <v>5013.992810702111</v>
      </c>
      <c r="D1594" s="55">
        <v>10.0</v>
      </c>
      <c r="E1594" s="56">
        <v>0.5</v>
      </c>
      <c r="F1594" s="55">
        <v>0.7</v>
      </c>
      <c r="G1594" s="55">
        <v>0.95</v>
      </c>
      <c r="H1594" s="55">
        <v>37.0</v>
      </c>
      <c r="I1594" s="57"/>
      <c r="J1594" s="55">
        <f>('Data Exhibit-2'!$D1594+'Data Exhibit-2'!$D1594*'Data Exhibit-2'!$E1594)*'Data Exhibit-2'!$G1594</f>
        <v>14.25</v>
      </c>
      <c r="K1594" s="55">
        <f>MAX(0,('Data Exhibit-2'!$B1594*J1594-'Data Exhibit-2'!$C1594)/'Data Exhibit-2'!$B1594)</f>
        <v>0.08393478019</v>
      </c>
      <c r="L1594" s="55">
        <f>MAX(0,'Data Exhibit-2'!$C1594-'Data Exhibit-2'!$B1594*'Data Exhibit-2'!$J1594)</f>
        <v>0</v>
      </c>
      <c r="M1594" s="54">
        <f>'Data Exhibit-2'!$L1594/'Data Exhibit-2'!$B1594</f>
        <v>0</v>
      </c>
      <c r="N1594" s="55">
        <f>IF(AND(('Data Exhibit-2'!$M1594&gt;0),('Data Exhibit-2'!$H1594&lt;30)),1,0)</f>
        <v>0</v>
      </c>
      <c r="O1594" s="55">
        <f>'Data Exhibit-2'!$N1594*'Data Exhibit-2'!$L1594</f>
        <v>0</v>
      </c>
    </row>
    <row r="1595" ht="12.0" customHeight="1">
      <c r="A1595" s="53">
        <v>15696.353089933024</v>
      </c>
      <c r="B1595" s="54">
        <v>8.102105</v>
      </c>
      <c r="C1595" s="54">
        <v>35.264658426066674</v>
      </c>
      <c r="D1595" s="55">
        <v>10.0</v>
      </c>
      <c r="E1595" s="56">
        <v>0.8</v>
      </c>
      <c r="F1595" s="55">
        <v>1.0</v>
      </c>
      <c r="G1595" s="55">
        <v>1.29</v>
      </c>
      <c r="H1595" s="55">
        <v>8.0</v>
      </c>
      <c r="I1595" s="57"/>
      <c r="J1595" s="55">
        <f>('Data Exhibit-2'!$D1595+'Data Exhibit-2'!$D1595*'Data Exhibit-2'!$E1595)*'Data Exhibit-2'!$G1595</f>
        <v>23.22</v>
      </c>
      <c r="K1595" s="55">
        <f>MAX(0,('Data Exhibit-2'!$B1595*J1595-'Data Exhibit-2'!$C1595)/'Data Exhibit-2'!$B1595)</f>
        <v>18.86746959</v>
      </c>
      <c r="L1595" s="55">
        <f>MAX(0,'Data Exhibit-2'!$C1595-'Data Exhibit-2'!$B1595*'Data Exhibit-2'!$J1595)</f>
        <v>0</v>
      </c>
      <c r="M1595" s="54">
        <f>'Data Exhibit-2'!$L1595/'Data Exhibit-2'!$B1595</f>
        <v>0</v>
      </c>
      <c r="N1595" s="55">
        <f>IF(AND(('Data Exhibit-2'!$M1595&gt;0),('Data Exhibit-2'!$H1595&lt;30)),1,0)</f>
        <v>0</v>
      </c>
      <c r="O1595" s="55">
        <f>'Data Exhibit-2'!$N1595*'Data Exhibit-2'!$L1595</f>
        <v>0</v>
      </c>
    </row>
    <row r="1596" ht="12.0" customHeight="1">
      <c r="A1596" s="53">
        <v>17918.841206035373</v>
      </c>
      <c r="B1596" s="54">
        <v>627.030481</v>
      </c>
      <c r="C1596" s="54">
        <v>1484.2054184512501</v>
      </c>
      <c r="D1596" s="55">
        <v>10.0</v>
      </c>
      <c r="E1596" s="56">
        <v>0.2</v>
      </c>
      <c r="F1596" s="55">
        <v>1.0</v>
      </c>
      <c r="G1596" s="55">
        <v>0.25</v>
      </c>
      <c r="H1596" s="55">
        <v>30.0</v>
      </c>
      <c r="I1596" s="57"/>
      <c r="J1596" s="55">
        <f>('Data Exhibit-2'!$D1596+'Data Exhibit-2'!$D1596*'Data Exhibit-2'!$E1596)*'Data Exhibit-2'!$G1596</f>
        <v>3</v>
      </c>
      <c r="K1596" s="55">
        <f>MAX(0,('Data Exhibit-2'!$B1596*J1596-'Data Exhibit-2'!$C1596)/'Data Exhibit-2'!$B1596)</f>
        <v>0.6329612939</v>
      </c>
      <c r="L1596" s="55">
        <f>MAX(0,'Data Exhibit-2'!$C1596-'Data Exhibit-2'!$B1596*'Data Exhibit-2'!$J1596)</f>
        <v>0</v>
      </c>
      <c r="M1596" s="54">
        <f>'Data Exhibit-2'!$L1596/'Data Exhibit-2'!$B1596</f>
        <v>0</v>
      </c>
      <c r="N1596" s="55">
        <f>IF(AND(('Data Exhibit-2'!$M1596&gt;0),('Data Exhibit-2'!$H1596&lt;30)),1,0)</f>
        <v>0</v>
      </c>
      <c r="O1596" s="55">
        <f>'Data Exhibit-2'!$N1596*'Data Exhibit-2'!$L1596</f>
        <v>0</v>
      </c>
    </row>
    <row r="1597" ht="12.0" customHeight="1">
      <c r="A1597" s="53">
        <v>30058.347199183354</v>
      </c>
      <c r="B1597" s="54">
        <v>31.894005000000003</v>
      </c>
      <c r="C1597" s="54">
        <v>1070.8114997151004</v>
      </c>
      <c r="D1597" s="55">
        <v>18.0</v>
      </c>
      <c r="E1597" s="56">
        <v>0.5</v>
      </c>
      <c r="F1597" s="55">
        <v>1.0</v>
      </c>
      <c r="G1597" s="55">
        <v>1.34</v>
      </c>
      <c r="H1597" s="55">
        <v>30.0</v>
      </c>
      <c r="I1597" s="57"/>
      <c r="J1597" s="55">
        <f>('Data Exhibit-2'!$D1597+'Data Exhibit-2'!$D1597*'Data Exhibit-2'!$E1597)*'Data Exhibit-2'!$G1597</f>
        <v>36.18</v>
      </c>
      <c r="K1597" s="55">
        <f>MAX(0,('Data Exhibit-2'!$B1597*J1597-'Data Exhibit-2'!$C1597)/'Data Exhibit-2'!$B1597)</f>
        <v>2.605931779</v>
      </c>
      <c r="L1597" s="55">
        <f>MAX(0,'Data Exhibit-2'!$C1597-'Data Exhibit-2'!$B1597*'Data Exhibit-2'!$J1597)</f>
        <v>0</v>
      </c>
      <c r="M1597" s="54">
        <f>'Data Exhibit-2'!$L1597/'Data Exhibit-2'!$B1597</f>
        <v>0</v>
      </c>
      <c r="N1597" s="55">
        <f>IF(AND(('Data Exhibit-2'!$M1597&gt;0),('Data Exhibit-2'!$H1597&lt;30)),1,0)</f>
        <v>0</v>
      </c>
      <c r="O1597" s="55">
        <f>'Data Exhibit-2'!$N1597*'Data Exhibit-2'!$L1597</f>
        <v>0</v>
      </c>
    </row>
    <row r="1598" ht="12.0" customHeight="1">
      <c r="A1598" s="53">
        <v>99645.52244628101</v>
      </c>
      <c r="B1598" s="54">
        <v>27.205772000000003</v>
      </c>
      <c r="C1598" s="54">
        <v>922.7599156527907</v>
      </c>
      <c r="D1598" s="55">
        <v>18.0</v>
      </c>
      <c r="E1598" s="56">
        <v>1.5</v>
      </c>
      <c r="F1598" s="55">
        <v>0.85</v>
      </c>
      <c r="G1598" s="55">
        <v>1.34</v>
      </c>
      <c r="H1598" s="55">
        <v>30.0</v>
      </c>
      <c r="I1598" s="57"/>
      <c r="J1598" s="55">
        <f>('Data Exhibit-2'!$D1598+'Data Exhibit-2'!$D1598*'Data Exhibit-2'!$E1598)*'Data Exhibit-2'!$G1598</f>
        <v>60.3</v>
      </c>
      <c r="K1598" s="55">
        <f>MAX(0,('Data Exhibit-2'!$B1598*J1598-'Data Exhibit-2'!$C1598)/'Data Exhibit-2'!$B1598)</f>
        <v>26.38220066</v>
      </c>
      <c r="L1598" s="55">
        <f>MAX(0,'Data Exhibit-2'!$C1598-'Data Exhibit-2'!$B1598*'Data Exhibit-2'!$J1598)</f>
        <v>0</v>
      </c>
      <c r="M1598" s="54">
        <f>'Data Exhibit-2'!$L1598/'Data Exhibit-2'!$B1598</f>
        <v>0</v>
      </c>
      <c r="N1598" s="55">
        <f>IF(AND(('Data Exhibit-2'!$M1598&gt;0),('Data Exhibit-2'!$H1598&lt;30)),1,0)</f>
        <v>0</v>
      </c>
      <c r="O1598" s="55">
        <f>'Data Exhibit-2'!$N1598*'Data Exhibit-2'!$L1598</f>
        <v>0</v>
      </c>
    </row>
    <row r="1599" ht="12.0" customHeight="1">
      <c r="A1599" s="53">
        <v>5364.083202490788</v>
      </c>
      <c r="B1599" s="54">
        <v>27.205772000000003</v>
      </c>
      <c r="C1599" s="54">
        <v>917.1920752394402</v>
      </c>
      <c r="D1599" s="55">
        <v>18.0</v>
      </c>
      <c r="E1599" s="56">
        <v>0.4</v>
      </c>
      <c r="F1599" s="55">
        <v>1.0</v>
      </c>
      <c r="G1599" s="55">
        <v>1.34</v>
      </c>
      <c r="H1599" s="55">
        <v>30.0</v>
      </c>
      <c r="I1599" s="57"/>
      <c r="J1599" s="55">
        <f>('Data Exhibit-2'!$D1599+'Data Exhibit-2'!$D1599*'Data Exhibit-2'!$E1599)*'Data Exhibit-2'!$G1599</f>
        <v>33.768</v>
      </c>
      <c r="K1599" s="55">
        <f>MAX(0,('Data Exhibit-2'!$B1599*J1599-'Data Exhibit-2'!$C1599)/'Data Exhibit-2'!$B1599)</f>
        <v>0.0548572434</v>
      </c>
      <c r="L1599" s="55">
        <f>MAX(0,'Data Exhibit-2'!$C1599-'Data Exhibit-2'!$B1599*'Data Exhibit-2'!$J1599)</f>
        <v>0</v>
      </c>
      <c r="M1599" s="54">
        <f>'Data Exhibit-2'!$L1599/'Data Exhibit-2'!$B1599</f>
        <v>0</v>
      </c>
      <c r="N1599" s="55">
        <f>IF(AND(('Data Exhibit-2'!$M1599&gt;0),('Data Exhibit-2'!$H1599&lt;30)),1,0)</f>
        <v>0</v>
      </c>
      <c r="O1599" s="55">
        <f>'Data Exhibit-2'!$N1599*'Data Exhibit-2'!$L1599</f>
        <v>0</v>
      </c>
    </row>
    <row r="1600" ht="12.0" customHeight="1">
      <c r="A1600" s="53">
        <v>35735.478129239236</v>
      </c>
      <c r="B1600" s="54">
        <v>31.777086</v>
      </c>
      <c r="C1600" s="54">
        <v>1173.678453754092</v>
      </c>
      <c r="D1600" s="55">
        <v>18.0</v>
      </c>
      <c r="E1600" s="56">
        <v>-0.1</v>
      </c>
      <c r="F1600" s="55">
        <v>1.0</v>
      </c>
      <c r="G1600" s="55">
        <v>1.34</v>
      </c>
      <c r="H1600" s="55">
        <v>33.0</v>
      </c>
      <c r="I1600" s="57"/>
      <c r="J1600" s="55">
        <f>('Data Exhibit-2'!$D1600+'Data Exhibit-2'!$D1600*'Data Exhibit-2'!$E1600)*'Data Exhibit-2'!$G1600</f>
        <v>21.708</v>
      </c>
      <c r="K1600" s="55">
        <f>MAX(0,('Data Exhibit-2'!$B1600*J1600-'Data Exhibit-2'!$C1600)/'Data Exhibit-2'!$B1600)</f>
        <v>0</v>
      </c>
      <c r="L1600" s="55">
        <f>MAX(0,'Data Exhibit-2'!$C1600-'Data Exhibit-2'!$B1600*'Data Exhibit-2'!$J1600)</f>
        <v>483.8614709</v>
      </c>
      <c r="M1600" s="54">
        <f>'Data Exhibit-2'!$L1600/'Data Exhibit-2'!$B1600</f>
        <v>15.2267414</v>
      </c>
      <c r="N1600" s="55">
        <f>IF(AND(('Data Exhibit-2'!$M1600&gt;0),('Data Exhibit-2'!$H1600&lt;30)),1,0)</f>
        <v>0</v>
      </c>
      <c r="O1600" s="55">
        <f>'Data Exhibit-2'!$N1600*'Data Exhibit-2'!$L1600</f>
        <v>0</v>
      </c>
    </row>
    <row r="1601" ht="12.0" customHeight="1">
      <c r="A1601" s="53">
        <v>32667.505058917934</v>
      </c>
      <c r="B1601" s="54">
        <v>31.894005000000003</v>
      </c>
      <c r="C1601" s="54">
        <v>1070.8114997151004</v>
      </c>
      <c r="D1601" s="55">
        <v>18.0</v>
      </c>
      <c r="E1601" s="56">
        <v>-0.4</v>
      </c>
      <c r="F1601" s="55">
        <v>1.0</v>
      </c>
      <c r="G1601" s="55">
        <v>1.34</v>
      </c>
      <c r="H1601" s="55">
        <v>30.0</v>
      </c>
      <c r="I1601" s="57"/>
      <c r="J1601" s="55">
        <f>('Data Exhibit-2'!$D1601+'Data Exhibit-2'!$D1601*'Data Exhibit-2'!$E1601)*'Data Exhibit-2'!$G1601</f>
        <v>14.472</v>
      </c>
      <c r="K1601" s="55">
        <f>MAX(0,('Data Exhibit-2'!$B1601*J1601-'Data Exhibit-2'!$C1601)/'Data Exhibit-2'!$B1601)</f>
        <v>0</v>
      </c>
      <c r="L1601" s="55">
        <f>MAX(0,'Data Exhibit-2'!$C1601-'Data Exhibit-2'!$B1601*'Data Exhibit-2'!$J1601)</f>
        <v>609.2414594</v>
      </c>
      <c r="M1601" s="54">
        <f>'Data Exhibit-2'!$L1601/'Data Exhibit-2'!$B1601</f>
        <v>19.10206822</v>
      </c>
      <c r="N1601" s="55">
        <f>IF(AND(('Data Exhibit-2'!$M1601&gt;0),('Data Exhibit-2'!$H1601&lt;30)),1,0)</f>
        <v>0</v>
      </c>
      <c r="O1601" s="55">
        <f>'Data Exhibit-2'!$N1601*'Data Exhibit-2'!$L1601</f>
        <v>0</v>
      </c>
    </row>
    <row r="1602" ht="12.0" customHeight="1">
      <c r="A1602" s="53">
        <v>31820.586734021326</v>
      </c>
      <c r="B1602" s="54">
        <v>31.894005000000003</v>
      </c>
      <c r="C1602" s="54">
        <v>1070.8114997151004</v>
      </c>
      <c r="D1602" s="55">
        <v>18.0</v>
      </c>
      <c r="E1602" s="56">
        <v>0.8</v>
      </c>
      <c r="F1602" s="55">
        <v>1.0</v>
      </c>
      <c r="G1602" s="55">
        <v>1.34</v>
      </c>
      <c r="H1602" s="55">
        <v>30.0</v>
      </c>
      <c r="I1602" s="57"/>
      <c r="J1602" s="55">
        <f>('Data Exhibit-2'!$D1602+'Data Exhibit-2'!$D1602*'Data Exhibit-2'!$E1602)*'Data Exhibit-2'!$G1602</f>
        <v>43.416</v>
      </c>
      <c r="K1602" s="55">
        <f>MAX(0,('Data Exhibit-2'!$B1602*J1602-'Data Exhibit-2'!$C1602)/'Data Exhibit-2'!$B1602)</f>
        <v>9.841931779</v>
      </c>
      <c r="L1602" s="55">
        <f>MAX(0,'Data Exhibit-2'!$C1602-'Data Exhibit-2'!$B1602*'Data Exhibit-2'!$J1602)</f>
        <v>0</v>
      </c>
      <c r="M1602" s="54">
        <f>'Data Exhibit-2'!$L1602/'Data Exhibit-2'!$B1602</f>
        <v>0</v>
      </c>
      <c r="N1602" s="55">
        <f>IF(AND(('Data Exhibit-2'!$M1602&gt;0),('Data Exhibit-2'!$H1602&lt;30)),1,0)</f>
        <v>0</v>
      </c>
      <c r="O1602" s="55">
        <f>'Data Exhibit-2'!$N1602*'Data Exhibit-2'!$L1602</f>
        <v>0</v>
      </c>
    </row>
    <row r="1603" ht="12.0" customHeight="1">
      <c r="A1603" s="53">
        <v>269.75969129084956</v>
      </c>
      <c r="B1603" s="54">
        <v>113.83593100000002</v>
      </c>
      <c r="C1603" s="54">
        <v>3675.5687083668204</v>
      </c>
      <c r="D1603" s="55">
        <v>10.0</v>
      </c>
      <c r="E1603" s="56">
        <v>-0.6</v>
      </c>
      <c r="F1603" s="55">
        <v>0.85</v>
      </c>
      <c r="G1603" s="55">
        <v>1.9</v>
      </c>
      <c r="H1603" s="55">
        <v>44.0</v>
      </c>
      <c r="I1603" s="57"/>
      <c r="J1603" s="55">
        <f>('Data Exhibit-2'!$D1603+'Data Exhibit-2'!$D1603*'Data Exhibit-2'!$E1603)*'Data Exhibit-2'!$G1603</f>
        <v>7.6</v>
      </c>
      <c r="K1603" s="55">
        <f>MAX(0,('Data Exhibit-2'!$B1603*J1603-'Data Exhibit-2'!$C1603)/'Data Exhibit-2'!$B1603)</f>
        <v>0</v>
      </c>
      <c r="L1603" s="55">
        <f>MAX(0,'Data Exhibit-2'!$C1603-'Data Exhibit-2'!$B1603*'Data Exhibit-2'!$J1603)</f>
        <v>2810.415633</v>
      </c>
      <c r="M1603" s="54">
        <f>'Data Exhibit-2'!$L1603/'Data Exhibit-2'!$B1603</f>
        <v>24.68830015</v>
      </c>
      <c r="N1603" s="55">
        <f>IF(AND(('Data Exhibit-2'!$M1603&gt;0),('Data Exhibit-2'!$H1603&lt;30)),1,0)</f>
        <v>0</v>
      </c>
      <c r="O1603" s="55">
        <f>'Data Exhibit-2'!$N1603*'Data Exhibit-2'!$L1603</f>
        <v>0</v>
      </c>
    </row>
    <row r="1604" ht="12.0" customHeight="1">
      <c r="A1604" s="53">
        <v>92457.86557491202</v>
      </c>
      <c r="B1604" s="54">
        <v>64.290732</v>
      </c>
      <c r="C1604" s="54">
        <v>104.98959524533335</v>
      </c>
      <c r="D1604" s="55">
        <v>10.0</v>
      </c>
      <c r="E1604" s="56">
        <v>-0.2</v>
      </c>
      <c r="F1604" s="55">
        <v>1.0</v>
      </c>
      <c r="G1604" s="55">
        <v>0.25</v>
      </c>
      <c r="H1604" s="55">
        <v>16.0</v>
      </c>
      <c r="I1604" s="57"/>
      <c r="J1604" s="55">
        <f>('Data Exhibit-2'!$D1604+'Data Exhibit-2'!$D1604*'Data Exhibit-2'!$E1604)*'Data Exhibit-2'!$G1604</f>
        <v>2</v>
      </c>
      <c r="K1604" s="55">
        <f>MAX(0,('Data Exhibit-2'!$B1604*J1604-'Data Exhibit-2'!$C1604)/'Data Exhibit-2'!$B1604)</f>
        <v>0.3669559829</v>
      </c>
      <c r="L1604" s="55">
        <f>MAX(0,'Data Exhibit-2'!$C1604-'Data Exhibit-2'!$B1604*'Data Exhibit-2'!$J1604)</f>
        <v>0</v>
      </c>
      <c r="M1604" s="54">
        <f>'Data Exhibit-2'!$L1604/'Data Exhibit-2'!$B1604</f>
        <v>0</v>
      </c>
      <c r="N1604" s="55">
        <f>IF(AND(('Data Exhibit-2'!$M1604&gt;0),('Data Exhibit-2'!$H1604&lt;30)),1,0)</f>
        <v>0</v>
      </c>
      <c r="O1604" s="55">
        <f>'Data Exhibit-2'!$N1604*'Data Exhibit-2'!$L1604</f>
        <v>0</v>
      </c>
    </row>
    <row r="1605" ht="12.0" customHeight="1">
      <c r="A1605" s="53">
        <v>89602.68337395486</v>
      </c>
      <c r="B1605" s="54">
        <v>6.336715000000001</v>
      </c>
      <c r="C1605" s="54">
        <v>212.68676743074388</v>
      </c>
      <c r="D1605" s="55">
        <v>58.0</v>
      </c>
      <c r="E1605" s="56">
        <v>-0.7</v>
      </c>
      <c r="F1605" s="55">
        <v>0.85</v>
      </c>
      <c r="G1605" s="55">
        <v>0.25</v>
      </c>
      <c r="H1605" s="55">
        <v>33.0</v>
      </c>
      <c r="I1605" s="57"/>
      <c r="J1605" s="55">
        <f>('Data Exhibit-2'!$D1605+'Data Exhibit-2'!$D1605*'Data Exhibit-2'!$E1605)*'Data Exhibit-2'!$G1605</f>
        <v>4.35</v>
      </c>
      <c r="K1605" s="55">
        <f>MAX(0,('Data Exhibit-2'!$B1605*J1605-'Data Exhibit-2'!$C1605)/'Data Exhibit-2'!$B1605)</f>
        <v>0</v>
      </c>
      <c r="L1605" s="55">
        <f>MAX(0,'Data Exhibit-2'!$C1605-'Data Exhibit-2'!$B1605*'Data Exhibit-2'!$J1605)</f>
        <v>185.1220572</v>
      </c>
      <c r="M1605" s="54">
        <f>'Data Exhibit-2'!$L1605/'Data Exhibit-2'!$B1605</f>
        <v>29.21419966</v>
      </c>
      <c r="N1605" s="55">
        <f>IF(AND(('Data Exhibit-2'!$M1605&gt;0),('Data Exhibit-2'!$H1605&lt;30)),1,0)</f>
        <v>0</v>
      </c>
      <c r="O1605" s="55">
        <f>'Data Exhibit-2'!$N1605*'Data Exhibit-2'!$L1605</f>
        <v>0</v>
      </c>
    </row>
    <row r="1606" ht="12.0" customHeight="1">
      <c r="A1606" s="53">
        <v>71993.1090658095</v>
      </c>
      <c r="B1606" s="54">
        <v>278.214849</v>
      </c>
      <c r="C1606" s="54">
        <v>1154.874721720657</v>
      </c>
      <c r="D1606" s="55">
        <v>10.0</v>
      </c>
      <c r="E1606" s="56">
        <v>0.8</v>
      </c>
      <c r="F1606" s="55">
        <v>0.85</v>
      </c>
      <c r="G1606" s="55">
        <v>0.81</v>
      </c>
      <c r="H1606" s="55">
        <v>16.0</v>
      </c>
      <c r="I1606" s="57"/>
      <c r="J1606" s="55">
        <f>('Data Exhibit-2'!$D1606+'Data Exhibit-2'!$D1606*'Data Exhibit-2'!$E1606)*'Data Exhibit-2'!$G1606</f>
        <v>14.58</v>
      </c>
      <c r="K1606" s="55">
        <f>MAX(0,('Data Exhibit-2'!$B1606*J1606-'Data Exhibit-2'!$C1606)/'Data Exhibit-2'!$B1606)</f>
        <v>10.42898245</v>
      </c>
      <c r="L1606" s="55">
        <f>MAX(0,'Data Exhibit-2'!$C1606-'Data Exhibit-2'!$B1606*'Data Exhibit-2'!$J1606)</f>
        <v>0</v>
      </c>
      <c r="M1606" s="54">
        <f>'Data Exhibit-2'!$L1606/'Data Exhibit-2'!$B1606</f>
        <v>0</v>
      </c>
      <c r="N1606" s="55">
        <f>IF(AND(('Data Exhibit-2'!$M1606&gt;0),('Data Exhibit-2'!$H1606&lt;30)),1,0)</f>
        <v>0</v>
      </c>
      <c r="O1606" s="55">
        <f>'Data Exhibit-2'!$N1606*'Data Exhibit-2'!$L1606</f>
        <v>0</v>
      </c>
    </row>
    <row r="1607" ht="12.0" customHeight="1">
      <c r="A1607" s="53">
        <v>39698.9121127144</v>
      </c>
      <c r="B1607" s="54">
        <v>141.998175</v>
      </c>
      <c r="C1607" s="54">
        <v>2336.8051873377754</v>
      </c>
      <c r="D1607" s="55">
        <v>18.0</v>
      </c>
      <c r="E1607" s="56">
        <v>0.8</v>
      </c>
      <c r="F1607" s="55">
        <v>1.0</v>
      </c>
      <c r="G1607" s="55">
        <v>1.03</v>
      </c>
      <c r="H1607" s="55">
        <v>23.0</v>
      </c>
      <c r="I1607" s="57"/>
      <c r="J1607" s="55">
        <f>('Data Exhibit-2'!$D1607+'Data Exhibit-2'!$D1607*'Data Exhibit-2'!$E1607)*'Data Exhibit-2'!$G1607</f>
        <v>33.372</v>
      </c>
      <c r="K1607" s="55">
        <f>MAX(0,('Data Exhibit-2'!$B1607*J1607-'Data Exhibit-2'!$C1607)/'Data Exhibit-2'!$B1607)</f>
        <v>16.91541394</v>
      </c>
      <c r="L1607" s="55">
        <f>MAX(0,'Data Exhibit-2'!$C1607-'Data Exhibit-2'!$B1607*'Data Exhibit-2'!$J1607)</f>
        <v>0</v>
      </c>
      <c r="M1607" s="54">
        <f>'Data Exhibit-2'!$L1607/'Data Exhibit-2'!$B1607</f>
        <v>0</v>
      </c>
      <c r="N1607" s="55">
        <f>IF(AND(('Data Exhibit-2'!$M1607&gt;0),('Data Exhibit-2'!$H1607&lt;30)),1,0)</f>
        <v>0</v>
      </c>
      <c r="O1607" s="55">
        <f>'Data Exhibit-2'!$N1607*'Data Exhibit-2'!$L1607</f>
        <v>0</v>
      </c>
    </row>
    <row r="1608" ht="12.0" customHeight="1">
      <c r="A1608" s="53">
        <v>1438.094410596802</v>
      </c>
      <c r="B1608" s="54">
        <v>5.189712000000001</v>
      </c>
      <c r="C1608" s="54">
        <v>25.933377465600003</v>
      </c>
      <c r="D1608" s="55">
        <v>18.0</v>
      </c>
      <c r="E1608" s="56">
        <v>1.5</v>
      </c>
      <c r="F1608" s="55">
        <v>1.0</v>
      </c>
      <c r="G1608" s="55">
        <v>0.25</v>
      </c>
      <c r="H1608" s="55">
        <v>16.0</v>
      </c>
      <c r="I1608" s="57"/>
      <c r="J1608" s="55">
        <f>('Data Exhibit-2'!$D1608+'Data Exhibit-2'!$D1608*'Data Exhibit-2'!$E1608)*'Data Exhibit-2'!$G1608</f>
        <v>11.25</v>
      </c>
      <c r="K1608" s="55">
        <f>MAX(0,('Data Exhibit-2'!$B1608*J1608-'Data Exhibit-2'!$C1608)/'Data Exhibit-2'!$B1608)</f>
        <v>6.252925506</v>
      </c>
      <c r="L1608" s="55">
        <f>MAX(0,'Data Exhibit-2'!$C1608-'Data Exhibit-2'!$B1608*'Data Exhibit-2'!$J1608)</f>
        <v>0</v>
      </c>
      <c r="M1608" s="54">
        <f>'Data Exhibit-2'!$L1608/'Data Exhibit-2'!$B1608</f>
        <v>0</v>
      </c>
      <c r="N1608" s="55">
        <f>IF(AND(('Data Exhibit-2'!$M1608&gt;0),('Data Exhibit-2'!$H1608&lt;30)),1,0)</f>
        <v>0</v>
      </c>
      <c r="O1608" s="55">
        <f>'Data Exhibit-2'!$N1608*'Data Exhibit-2'!$L1608</f>
        <v>0</v>
      </c>
    </row>
    <row r="1609" ht="12.0" customHeight="1">
      <c r="A1609" s="53">
        <v>54473.74050209344</v>
      </c>
      <c r="B1609" s="54">
        <v>99.37647500000001</v>
      </c>
      <c r="C1609" s="54">
        <v>1121.6872439132642</v>
      </c>
      <c r="D1609" s="55">
        <v>18.0</v>
      </c>
      <c r="E1609" s="56">
        <v>0.8</v>
      </c>
      <c r="F1609" s="55">
        <v>0.82</v>
      </c>
      <c r="G1609" s="55">
        <v>0.84</v>
      </c>
      <c r="H1609" s="55">
        <v>23.0</v>
      </c>
      <c r="I1609" s="57"/>
      <c r="J1609" s="55">
        <f>('Data Exhibit-2'!$D1609+'Data Exhibit-2'!$D1609*'Data Exhibit-2'!$E1609)*'Data Exhibit-2'!$G1609</f>
        <v>27.216</v>
      </c>
      <c r="K1609" s="55">
        <f>MAX(0,('Data Exhibit-2'!$B1609*J1609-'Data Exhibit-2'!$C1609)/'Data Exhibit-2'!$B1609)</f>
        <v>15.92874873</v>
      </c>
      <c r="L1609" s="55">
        <f>MAX(0,'Data Exhibit-2'!$C1609-'Data Exhibit-2'!$B1609*'Data Exhibit-2'!$J1609)</f>
        <v>0</v>
      </c>
      <c r="M1609" s="54">
        <f>'Data Exhibit-2'!$L1609/'Data Exhibit-2'!$B1609</f>
        <v>0</v>
      </c>
      <c r="N1609" s="55">
        <f>IF(AND(('Data Exhibit-2'!$M1609&gt;0),('Data Exhibit-2'!$H1609&lt;30)),1,0)</f>
        <v>0</v>
      </c>
      <c r="O1609" s="55">
        <f>'Data Exhibit-2'!$N1609*'Data Exhibit-2'!$L1609</f>
        <v>0</v>
      </c>
    </row>
    <row r="1610" ht="12.0" customHeight="1">
      <c r="A1610" s="53">
        <v>93472.75764342258</v>
      </c>
      <c r="B1610" s="54">
        <v>1140.479505</v>
      </c>
      <c r="C1610" s="54">
        <v>10868.853105196986</v>
      </c>
      <c r="D1610" s="55">
        <v>10.0</v>
      </c>
      <c r="E1610" s="56">
        <v>-0.4</v>
      </c>
      <c r="F1610" s="55">
        <v>0.85</v>
      </c>
      <c r="G1610" s="55">
        <v>1.07</v>
      </c>
      <c r="H1610" s="55">
        <v>23.0</v>
      </c>
      <c r="I1610" s="57"/>
      <c r="J1610" s="55">
        <f>('Data Exhibit-2'!$D1610+'Data Exhibit-2'!$D1610*'Data Exhibit-2'!$E1610)*'Data Exhibit-2'!$G1610</f>
        <v>6.42</v>
      </c>
      <c r="K1610" s="55">
        <f>MAX(0,('Data Exhibit-2'!$B1610*J1610-'Data Exhibit-2'!$C1610)/'Data Exhibit-2'!$B1610)</f>
        <v>0</v>
      </c>
      <c r="L1610" s="55">
        <f>MAX(0,'Data Exhibit-2'!$C1610-'Data Exhibit-2'!$B1610*'Data Exhibit-2'!$J1610)</f>
        <v>3546.974683</v>
      </c>
      <c r="M1610" s="54">
        <f>'Data Exhibit-2'!$L1610/'Data Exhibit-2'!$B1610</f>
        <v>3.110073147</v>
      </c>
      <c r="N1610" s="55">
        <f>IF(AND(('Data Exhibit-2'!$M1610&gt;0),('Data Exhibit-2'!$H1610&lt;30)),1,0)</f>
        <v>1</v>
      </c>
      <c r="O1610" s="55">
        <f>'Data Exhibit-2'!$N1610*'Data Exhibit-2'!$L1610</f>
        <v>3546.974683</v>
      </c>
    </row>
    <row r="1611" ht="12.0" customHeight="1">
      <c r="A1611" s="53">
        <v>5925.684756741234</v>
      </c>
      <c r="B1611" s="54">
        <v>25.954819</v>
      </c>
      <c r="C1611" s="54">
        <v>1148.704925392023</v>
      </c>
      <c r="D1611" s="55">
        <v>18.0</v>
      </c>
      <c r="E1611" s="56">
        <v>0.2</v>
      </c>
      <c r="F1611" s="55">
        <v>0.85</v>
      </c>
      <c r="G1611" s="55">
        <v>0.98</v>
      </c>
      <c r="H1611" s="55">
        <v>76.0</v>
      </c>
      <c r="I1611" s="57"/>
      <c r="J1611" s="55">
        <f>('Data Exhibit-2'!$D1611+'Data Exhibit-2'!$D1611*'Data Exhibit-2'!$E1611)*'Data Exhibit-2'!$G1611</f>
        <v>21.168</v>
      </c>
      <c r="K1611" s="55">
        <f>MAX(0,('Data Exhibit-2'!$B1611*J1611-'Data Exhibit-2'!$C1611)/'Data Exhibit-2'!$B1611)</f>
        <v>0</v>
      </c>
      <c r="L1611" s="55">
        <f>MAX(0,'Data Exhibit-2'!$C1611-'Data Exhibit-2'!$B1611*'Data Exhibit-2'!$J1611)</f>
        <v>599.2933168</v>
      </c>
      <c r="M1611" s="54">
        <f>'Data Exhibit-2'!$L1611/'Data Exhibit-2'!$B1611</f>
        <v>23.08986693</v>
      </c>
      <c r="N1611" s="55">
        <f>IF(AND(('Data Exhibit-2'!$M1611&gt;0),('Data Exhibit-2'!$H1611&lt;30)),1,0)</f>
        <v>0</v>
      </c>
      <c r="O1611" s="55">
        <f>'Data Exhibit-2'!$N1611*'Data Exhibit-2'!$L1611</f>
        <v>0</v>
      </c>
    </row>
    <row r="1612" ht="12.0" customHeight="1">
      <c r="A1612" s="53">
        <v>87339.56134150336</v>
      </c>
      <c r="B1612" s="54">
        <v>37.681226</v>
      </c>
      <c r="C1612" s="54">
        <v>1396.4262836611942</v>
      </c>
      <c r="D1612" s="55">
        <v>18.0</v>
      </c>
      <c r="E1612" s="56">
        <v>-0.2</v>
      </c>
      <c r="F1612" s="55">
        <v>0.85</v>
      </c>
      <c r="G1612" s="55">
        <v>1.48</v>
      </c>
      <c r="H1612" s="55">
        <v>30.0</v>
      </c>
      <c r="I1612" s="57"/>
      <c r="J1612" s="55">
        <f>('Data Exhibit-2'!$D1612+'Data Exhibit-2'!$D1612*'Data Exhibit-2'!$E1612)*'Data Exhibit-2'!$G1612</f>
        <v>21.312</v>
      </c>
      <c r="K1612" s="55">
        <f>MAX(0,('Data Exhibit-2'!$B1612*J1612-'Data Exhibit-2'!$C1612)/'Data Exhibit-2'!$B1612)</f>
        <v>0</v>
      </c>
      <c r="L1612" s="55">
        <f>MAX(0,'Data Exhibit-2'!$C1612-'Data Exhibit-2'!$B1612*'Data Exhibit-2'!$J1612)</f>
        <v>593.3639951</v>
      </c>
      <c r="M1612" s="54">
        <f>'Data Exhibit-2'!$L1612/'Data Exhibit-2'!$B1612</f>
        <v>15.74693974</v>
      </c>
      <c r="N1612" s="55">
        <f>IF(AND(('Data Exhibit-2'!$M1612&gt;0),('Data Exhibit-2'!$H1612&lt;30)),1,0)</f>
        <v>0</v>
      </c>
      <c r="O1612" s="55">
        <f>'Data Exhibit-2'!$N1612*'Data Exhibit-2'!$L1612</f>
        <v>0</v>
      </c>
    </row>
    <row r="1613" ht="12.0" customHeight="1">
      <c r="A1613" s="53">
        <v>87129.24137172589</v>
      </c>
      <c r="B1613" s="54">
        <v>13.624512000000001</v>
      </c>
      <c r="C1613" s="54">
        <v>185.4278048644267</v>
      </c>
      <c r="D1613" s="55">
        <v>10.0</v>
      </c>
      <c r="E1613" s="56">
        <v>0.8</v>
      </c>
      <c r="F1613" s="55">
        <v>1.0</v>
      </c>
      <c r="G1613" s="55">
        <v>0.73</v>
      </c>
      <c r="H1613" s="55">
        <v>44.0</v>
      </c>
      <c r="I1613" s="57"/>
      <c r="J1613" s="55">
        <f>('Data Exhibit-2'!$D1613+'Data Exhibit-2'!$D1613*'Data Exhibit-2'!$E1613)*'Data Exhibit-2'!$G1613</f>
        <v>13.14</v>
      </c>
      <c r="K1613" s="55">
        <f>MAX(0,('Data Exhibit-2'!$B1613*J1613-'Data Exhibit-2'!$C1613)/'Data Exhibit-2'!$B1613)</f>
        <v>0</v>
      </c>
      <c r="L1613" s="55">
        <f>MAX(0,'Data Exhibit-2'!$C1613-'Data Exhibit-2'!$B1613*'Data Exhibit-2'!$J1613)</f>
        <v>6.401717184</v>
      </c>
      <c r="M1613" s="54">
        <f>'Data Exhibit-2'!$L1613/'Data Exhibit-2'!$B1613</f>
        <v>0.4698676315</v>
      </c>
      <c r="N1613" s="55">
        <f>IF(AND(('Data Exhibit-2'!$M1613&gt;0),('Data Exhibit-2'!$H1613&lt;30)),1,0)</f>
        <v>0</v>
      </c>
      <c r="O1613" s="55">
        <f>'Data Exhibit-2'!$N1613*'Data Exhibit-2'!$L1613</f>
        <v>0</v>
      </c>
    </row>
    <row r="1614" ht="12.0" customHeight="1">
      <c r="A1614" s="53">
        <v>28305.808334928493</v>
      </c>
      <c r="B1614" s="54">
        <v>343.99178000000006</v>
      </c>
      <c r="C1614" s="54">
        <v>9740.260266852723</v>
      </c>
      <c r="D1614" s="55">
        <v>18.0</v>
      </c>
      <c r="E1614" s="56">
        <v>0.8</v>
      </c>
      <c r="F1614" s="55">
        <v>1.0</v>
      </c>
      <c r="G1614" s="55">
        <v>0.93</v>
      </c>
      <c r="H1614" s="55">
        <v>44.0</v>
      </c>
      <c r="I1614" s="57"/>
      <c r="J1614" s="55">
        <f>('Data Exhibit-2'!$D1614+'Data Exhibit-2'!$D1614*'Data Exhibit-2'!$E1614)*'Data Exhibit-2'!$G1614</f>
        <v>30.132</v>
      </c>
      <c r="K1614" s="55">
        <f>MAX(0,('Data Exhibit-2'!$B1614*J1614-'Data Exhibit-2'!$C1614)/'Data Exhibit-2'!$B1614)</f>
        <v>1.816613316</v>
      </c>
      <c r="L1614" s="55">
        <f>MAX(0,'Data Exhibit-2'!$C1614-'Data Exhibit-2'!$B1614*'Data Exhibit-2'!$J1614)</f>
        <v>0</v>
      </c>
      <c r="M1614" s="54">
        <f>'Data Exhibit-2'!$L1614/'Data Exhibit-2'!$B1614</f>
        <v>0</v>
      </c>
      <c r="N1614" s="55">
        <f>IF(AND(('Data Exhibit-2'!$M1614&gt;0),('Data Exhibit-2'!$H1614&lt;30)),1,0)</f>
        <v>0</v>
      </c>
      <c r="O1614" s="55">
        <f>'Data Exhibit-2'!$N1614*'Data Exhibit-2'!$L1614</f>
        <v>0</v>
      </c>
    </row>
    <row r="1615" ht="12.0" customHeight="1">
      <c r="A1615" s="53">
        <v>2838.435689263508</v>
      </c>
      <c r="B1615" s="54">
        <v>21.102884</v>
      </c>
      <c r="C1615" s="54">
        <v>245.51322026316808</v>
      </c>
      <c r="D1615" s="55">
        <v>26.0</v>
      </c>
      <c r="E1615" s="56">
        <v>0.2</v>
      </c>
      <c r="F1615" s="55">
        <v>1.0</v>
      </c>
      <c r="G1615" s="55">
        <v>0.68</v>
      </c>
      <c r="H1615" s="55">
        <v>16.0</v>
      </c>
      <c r="I1615" s="57"/>
      <c r="J1615" s="55">
        <f>('Data Exhibit-2'!$D1615+'Data Exhibit-2'!$D1615*'Data Exhibit-2'!$E1615)*'Data Exhibit-2'!$G1615</f>
        <v>21.216</v>
      </c>
      <c r="K1615" s="55">
        <f>MAX(0,('Data Exhibit-2'!$B1615*J1615-'Data Exhibit-2'!$C1615)/'Data Exhibit-2'!$B1615)</f>
        <v>9.581892536</v>
      </c>
      <c r="L1615" s="55">
        <f>MAX(0,'Data Exhibit-2'!$C1615-'Data Exhibit-2'!$B1615*'Data Exhibit-2'!$J1615)</f>
        <v>0</v>
      </c>
      <c r="M1615" s="54">
        <f>'Data Exhibit-2'!$L1615/'Data Exhibit-2'!$B1615</f>
        <v>0</v>
      </c>
      <c r="N1615" s="55">
        <f>IF(AND(('Data Exhibit-2'!$M1615&gt;0),('Data Exhibit-2'!$H1615&lt;30)),1,0)</f>
        <v>0</v>
      </c>
      <c r="O1615" s="55">
        <f>'Data Exhibit-2'!$N1615*'Data Exhibit-2'!$L1615</f>
        <v>0</v>
      </c>
    </row>
    <row r="1616" ht="12.0" customHeight="1">
      <c r="A1616" s="53">
        <v>78229.36295884743</v>
      </c>
      <c r="B1616" s="54">
        <v>625.0312640000001</v>
      </c>
      <c r="C1616" s="54">
        <v>13448.134697759331</v>
      </c>
      <c r="D1616" s="55">
        <v>18.0</v>
      </c>
      <c r="E1616" s="56">
        <v>-0.6</v>
      </c>
      <c r="F1616" s="55">
        <v>0.7</v>
      </c>
      <c r="G1616" s="55">
        <v>1.16</v>
      </c>
      <c r="H1616" s="55">
        <v>26.0</v>
      </c>
      <c r="I1616" s="57"/>
      <c r="J1616" s="55">
        <f>('Data Exhibit-2'!$D1616+'Data Exhibit-2'!$D1616*'Data Exhibit-2'!$E1616)*'Data Exhibit-2'!$G1616</f>
        <v>8.352</v>
      </c>
      <c r="K1616" s="55">
        <f>MAX(0,('Data Exhibit-2'!$B1616*J1616-'Data Exhibit-2'!$C1616)/'Data Exhibit-2'!$B1616)</f>
        <v>0</v>
      </c>
      <c r="L1616" s="55">
        <f>MAX(0,'Data Exhibit-2'!$C1616-'Data Exhibit-2'!$B1616*'Data Exhibit-2'!$J1616)</f>
        <v>8227.873581</v>
      </c>
      <c r="M1616" s="54">
        <f>'Data Exhibit-2'!$L1616/'Data Exhibit-2'!$B1616</f>
        <v>13.16393924</v>
      </c>
      <c r="N1616" s="55">
        <f>IF(AND(('Data Exhibit-2'!$M1616&gt;0),('Data Exhibit-2'!$H1616&lt;30)),1,0)</f>
        <v>1</v>
      </c>
      <c r="O1616" s="55">
        <f>'Data Exhibit-2'!$N1616*'Data Exhibit-2'!$L1616</f>
        <v>8227.873581</v>
      </c>
    </row>
    <row r="1617" ht="12.0" customHeight="1">
      <c r="A1617" s="53">
        <v>79791.06753981244</v>
      </c>
      <c r="B1617" s="54">
        <v>7.014810000000001</v>
      </c>
      <c r="C1617" s="54">
        <v>129.91861841339338</v>
      </c>
      <c r="D1617" s="55">
        <v>26.0</v>
      </c>
      <c r="E1617" s="56">
        <v>-0.1</v>
      </c>
      <c r="F1617" s="55">
        <v>1.0</v>
      </c>
      <c r="G1617" s="55">
        <v>1.54</v>
      </c>
      <c r="H1617" s="55">
        <v>11.0</v>
      </c>
      <c r="I1617" s="57"/>
      <c r="J1617" s="55">
        <f>('Data Exhibit-2'!$D1617+'Data Exhibit-2'!$D1617*'Data Exhibit-2'!$E1617)*'Data Exhibit-2'!$G1617</f>
        <v>36.036</v>
      </c>
      <c r="K1617" s="55">
        <f>MAX(0,('Data Exhibit-2'!$B1617*J1617-'Data Exhibit-2'!$C1617)/'Data Exhibit-2'!$B1617)</f>
        <v>17.51538171</v>
      </c>
      <c r="L1617" s="55">
        <f>MAX(0,'Data Exhibit-2'!$C1617-'Data Exhibit-2'!$B1617*'Data Exhibit-2'!$J1617)</f>
        <v>0</v>
      </c>
      <c r="M1617" s="54">
        <f>'Data Exhibit-2'!$L1617/'Data Exhibit-2'!$B1617</f>
        <v>0</v>
      </c>
      <c r="N1617" s="55">
        <f>IF(AND(('Data Exhibit-2'!$M1617&gt;0),('Data Exhibit-2'!$H1617&lt;30)),1,0)</f>
        <v>0</v>
      </c>
      <c r="O1617" s="55">
        <f>'Data Exhibit-2'!$N1617*'Data Exhibit-2'!$L1617</f>
        <v>0</v>
      </c>
    </row>
    <row r="1618" ht="12.0" customHeight="1">
      <c r="A1618" s="53">
        <v>84121.20154206033</v>
      </c>
      <c r="B1618" s="54">
        <v>45.888546</v>
      </c>
      <c r="C1618" s="54">
        <v>1791.5396733626185</v>
      </c>
      <c r="D1618" s="55">
        <v>26.0</v>
      </c>
      <c r="E1618" s="56">
        <v>-0.2</v>
      </c>
      <c r="F1618" s="55">
        <v>0.82</v>
      </c>
      <c r="G1618" s="55">
        <v>0.58</v>
      </c>
      <c r="H1618" s="55">
        <v>76.0</v>
      </c>
      <c r="I1618" s="57"/>
      <c r="J1618" s="55">
        <f>('Data Exhibit-2'!$D1618+'Data Exhibit-2'!$D1618*'Data Exhibit-2'!$E1618)*'Data Exhibit-2'!$G1618</f>
        <v>12.064</v>
      </c>
      <c r="K1618" s="55">
        <f>MAX(0,('Data Exhibit-2'!$B1618*J1618-'Data Exhibit-2'!$C1618)/'Data Exhibit-2'!$B1618)</f>
        <v>0</v>
      </c>
      <c r="L1618" s="55">
        <f>MAX(0,'Data Exhibit-2'!$C1618-'Data Exhibit-2'!$B1618*'Data Exhibit-2'!$J1618)</f>
        <v>1237.940254</v>
      </c>
      <c r="M1618" s="54">
        <f>'Data Exhibit-2'!$L1618/'Data Exhibit-2'!$B1618</f>
        <v>26.97710785</v>
      </c>
      <c r="N1618" s="55">
        <f>IF(AND(('Data Exhibit-2'!$M1618&gt;0),('Data Exhibit-2'!$H1618&lt;30)),1,0)</f>
        <v>0</v>
      </c>
      <c r="O1618" s="55">
        <f>'Data Exhibit-2'!$N1618*'Data Exhibit-2'!$L1618</f>
        <v>0</v>
      </c>
    </row>
    <row r="1619" ht="12.0" customHeight="1">
      <c r="A1619" s="53">
        <v>99578.02335094941</v>
      </c>
      <c r="B1619" s="54">
        <v>156.025353</v>
      </c>
      <c r="C1619" s="54">
        <v>1536.2154680376518</v>
      </c>
      <c r="D1619" s="55">
        <v>18.0</v>
      </c>
      <c r="E1619" s="56">
        <v>0.8</v>
      </c>
      <c r="F1619" s="55">
        <v>0.82</v>
      </c>
      <c r="G1619" s="55">
        <v>0.73</v>
      </c>
      <c r="H1619" s="55">
        <v>23.0</v>
      </c>
      <c r="I1619" s="57"/>
      <c r="J1619" s="55">
        <f>('Data Exhibit-2'!$D1619+'Data Exhibit-2'!$D1619*'Data Exhibit-2'!$E1619)*'Data Exhibit-2'!$G1619</f>
        <v>23.652</v>
      </c>
      <c r="K1619" s="55">
        <f>MAX(0,('Data Exhibit-2'!$B1619*J1619-'Data Exhibit-2'!$C1619)/'Data Exhibit-2'!$B1619)</f>
        <v>13.8060651</v>
      </c>
      <c r="L1619" s="55">
        <f>MAX(0,'Data Exhibit-2'!$C1619-'Data Exhibit-2'!$B1619*'Data Exhibit-2'!$J1619)</f>
        <v>0</v>
      </c>
      <c r="M1619" s="54">
        <f>'Data Exhibit-2'!$L1619/'Data Exhibit-2'!$B1619</f>
        <v>0</v>
      </c>
      <c r="N1619" s="55">
        <f>IF(AND(('Data Exhibit-2'!$M1619&gt;0),('Data Exhibit-2'!$H1619&lt;30)),1,0)</f>
        <v>0</v>
      </c>
      <c r="O1619" s="55">
        <f>'Data Exhibit-2'!$N1619*'Data Exhibit-2'!$L1619</f>
        <v>0</v>
      </c>
    </row>
    <row r="1620" ht="12.0" customHeight="1">
      <c r="A1620" s="53">
        <v>71879.1997218395</v>
      </c>
      <c r="B1620" s="54">
        <v>134.984586</v>
      </c>
      <c r="C1620" s="54">
        <v>3059.9420383658353</v>
      </c>
      <c r="D1620" s="55">
        <v>26.0</v>
      </c>
      <c r="E1620" s="56">
        <v>0.8</v>
      </c>
      <c r="F1620" s="55">
        <v>0.85</v>
      </c>
      <c r="G1620" s="55">
        <v>0.97</v>
      </c>
      <c r="H1620" s="55">
        <v>23.0</v>
      </c>
      <c r="I1620" s="57"/>
      <c r="J1620" s="55">
        <f>('Data Exhibit-2'!$D1620+'Data Exhibit-2'!$D1620*'Data Exhibit-2'!$E1620)*'Data Exhibit-2'!$G1620</f>
        <v>45.396</v>
      </c>
      <c r="K1620" s="55">
        <f>MAX(0,('Data Exhibit-2'!$B1620*J1620-'Data Exhibit-2'!$C1620)/'Data Exhibit-2'!$B1620)</f>
        <v>22.7271744</v>
      </c>
      <c r="L1620" s="55">
        <f>MAX(0,'Data Exhibit-2'!$C1620-'Data Exhibit-2'!$B1620*'Data Exhibit-2'!$J1620)</f>
        <v>0</v>
      </c>
      <c r="M1620" s="54">
        <f>'Data Exhibit-2'!$L1620/'Data Exhibit-2'!$B1620</f>
        <v>0</v>
      </c>
      <c r="N1620" s="55">
        <f>IF(AND(('Data Exhibit-2'!$M1620&gt;0),('Data Exhibit-2'!$H1620&lt;30)),1,0)</f>
        <v>0</v>
      </c>
      <c r="O1620" s="55">
        <f>'Data Exhibit-2'!$N1620*'Data Exhibit-2'!$L1620</f>
        <v>0</v>
      </c>
    </row>
    <row r="1621" ht="12.0" customHeight="1">
      <c r="A1621" s="53">
        <v>26139.86709374595</v>
      </c>
      <c r="B1621" s="54">
        <v>25.113022000000004</v>
      </c>
      <c r="C1621" s="54">
        <v>1057.0953320701803</v>
      </c>
      <c r="D1621" s="55">
        <v>26.0</v>
      </c>
      <c r="E1621" s="56">
        <v>-0.4</v>
      </c>
      <c r="F1621" s="55">
        <v>0.85</v>
      </c>
      <c r="G1621" s="55">
        <v>1.14</v>
      </c>
      <c r="H1621" s="55">
        <v>30.0</v>
      </c>
      <c r="I1621" s="57"/>
      <c r="J1621" s="55">
        <f>('Data Exhibit-2'!$D1621+'Data Exhibit-2'!$D1621*'Data Exhibit-2'!$E1621)*'Data Exhibit-2'!$G1621</f>
        <v>17.784</v>
      </c>
      <c r="K1621" s="55">
        <f>MAX(0,('Data Exhibit-2'!$B1621*J1621-'Data Exhibit-2'!$C1621)/'Data Exhibit-2'!$B1621)</f>
        <v>0</v>
      </c>
      <c r="L1621" s="55">
        <f>MAX(0,'Data Exhibit-2'!$C1621-'Data Exhibit-2'!$B1621*'Data Exhibit-2'!$J1621)</f>
        <v>610.4853488</v>
      </c>
      <c r="M1621" s="54">
        <f>'Data Exhibit-2'!$L1621/'Data Exhibit-2'!$B1621</f>
        <v>24.30951356</v>
      </c>
      <c r="N1621" s="55">
        <f>IF(AND(('Data Exhibit-2'!$M1621&gt;0),('Data Exhibit-2'!$H1621&lt;30)),1,0)</f>
        <v>0</v>
      </c>
      <c r="O1621" s="55">
        <f>'Data Exhibit-2'!$N1621*'Data Exhibit-2'!$L1621</f>
        <v>0</v>
      </c>
    </row>
    <row r="1622" ht="12.0" customHeight="1">
      <c r="A1622" s="53">
        <v>22414.89462226459</v>
      </c>
      <c r="B1622" s="54">
        <v>27.533132000000002</v>
      </c>
      <c r="C1622" s="54">
        <v>1159.5620694216236</v>
      </c>
      <c r="D1622" s="55">
        <v>26.0</v>
      </c>
      <c r="E1622" s="56">
        <v>1.2</v>
      </c>
      <c r="F1622" s="55">
        <v>0.82</v>
      </c>
      <c r="G1622" s="55">
        <v>1.14</v>
      </c>
      <c r="H1622" s="55">
        <v>30.0</v>
      </c>
      <c r="I1622" s="57"/>
      <c r="J1622" s="55">
        <f>('Data Exhibit-2'!$D1622+'Data Exhibit-2'!$D1622*'Data Exhibit-2'!$E1622)*'Data Exhibit-2'!$G1622</f>
        <v>65.208</v>
      </c>
      <c r="K1622" s="55">
        <f>MAX(0,('Data Exhibit-2'!$B1622*J1622-'Data Exhibit-2'!$C1622)/'Data Exhibit-2'!$B1622)</f>
        <v>23.0928469</v>
      </c>
      <c r="L1622" s="55">
        <f>MAX(0,'Data Exhibit-2'!$C1622-'Data Exhibit-2'!$B1622*'Data Exhibit-2'!$J1622)</f>
        <v>0</v>
      </c>
      <c r="M1622" s="54">
        <f>'Data Exhibit-2'!$L1622/'Data Exhibit-2'!$B1622</f>
        <v>0</v>
      </c>
      <c r="N1622" s="55">
        <f>IF(AND(('Data Exhibit-2'!$M1622&gt;0),('Data Exhibit-2'!$H1622&lt;30)),1,0)</f>
        <v>0</v>
      </c>
      <c r="O1622" s="55">
        <f>'Data Exhibit-2'!$N1622*'Data Exhibit-2'!$L1622</f>
        <v>0</v>
      </c>
    </row>
    <row r="1623" ht="12.0" customHeight="1">
      <c r="A1623" s="53">
        <v>68881.04221145493</v>
      </c>
      <c r="B1623" s="54">
        <v>27.942332000000004</v>
      </c>
      <c r="C1623" s="54">
        <v>1176.243017408483</v>
      </c>
      <c r="D1623" s="55">
        <v>26.0</v>
      </c>
      <c r="E1623" s="56">
        <v>0.6</v>
      </c>
      <c r="F1623" s="55">
        <v>0.82</v>
      </c>
      <c r="G1623" s="55">
        <v>1.14</v>
      </c>
      <c r="H1623" s="55">
        <v>30.0</v>
      </c>
      <c r="I1623" s="57"/>
      <c r="J1623" s="55">
        <f>('Data Exhibit-2'!$D1623+'Data Exhibit-2'!$D1623*'Data Exhibit-2'!$E1623)*'Data Exhibit-2'!$G1623</f>
        <v>47.424</v>
      </c>
      <c r="K1623" s="55">
        <f>MAX(0,('Data Exhibit-2'!$B1623*J1623-'Data Exhibit-2'!$C1623)/'Data Exhibit-2'!$B1623)</f>
        <v>5.32862237</v>
      </c>
      <c r="L1623" s="55">
        <f>MAX(0,'Data Exhibit-2'!$C1623-'Data Exhibit-2'!$B1623*'Data Exhibit-2'!$J1623)</f>
        <v>0</v>
      </c>
      <c r="M1623" s="54">
        <f>'Data Exhibit-2'!$L1623/'Data Exhibit-2'!$B1623</f>
        <v>0</v>
      </c>
      <c r="N1623" s="55">
        <f>IF(AND(('Data Exhibit-2'!$M1623&gt;0),('Data Exhibit-2'!$H1623&lt;30)),1,0)</f>
        <v>0</v>
      </c>
      <c r="O1623" s="55">
        <f>'Data Exhibit-2'!$N1623*'Data Exhibit-2'!$L1623</f>
        <v>0</v>
      </c>
    </row>
    <row r="1624" ht="12.0" customHeight="1">
      <c r="A1624" s="53">
        <v>57501.49232508402</v>
      </c>
      <c r="B1624" s="54">
        <v>21.605617000000002</v>
      </c>
      <c r="C1624" s="54">
        <v>917.9282243426215</v>
      </c>
      <c r="D1624" s="55">
        <v>26.0</v>
      </c>
      <c r="E1624" s="56">
        <v>0.2</v>
      </c>
      <c r="F1624" s="55">
        <v>0.82</v>
      </c>
      <c r="G1624" s="55">
        <v>1.14</v>
      </c>
      <c r="H1624" s="55">
        <v>30.0</v>
      </c>
      <c r="I1624" s="57"/>
      <c r="J1624" s="55">
        <f>('Data Exhibit-2'!$D1624+'Data Exhibit-2'!$D1624*'Data Exhibit-2'!$E1624)*'Data Exhibit-2'!$G1624</f>
        <v>35.568</v>
      </c>
      <c r="K1624" s="55">
        <f>MAX(0,('Data Exhibit-2'!$B1624*J1624-'Data Exhibit-2'!$C1624)/'Data Exhibit-2'!$B1624)</f>
        <v>0</v>
      </c>
      <c r="L1624" s="55">
        <f>MAX(0,'Data Exhibit-2'!$C1624-'Data Exhibit-2'!$B1624*'Data Exhibit-2'!$J1624)</f>
        <v>149.4596389</v>
      </c>
      <c r="M1624" s="54">
        <f>'Data Exhibit-2'!$L1624/'Data Exhibit-2'!$B1624</f>
        <v>6.917628822</v>
      </c>
      <c r="N1624" s="55">
        <f>IF(AND(('Data Exhibit-2'!$M1624&gt;0),('Data Exhibit-2'!$H1624&lt;30)),1,0)</f>
        <v>0</v>
      </c>
      <c r="O1624" s="55">
        <f>'Data Exhibit-2'!$N1624*'Data Exhibit-2'!$L1624</f>
        <v>0</v>
      </c>
    </row>
    <row r="1625" ht="12.0" customHeight="1">
      <c r="A1625" s="53">
        <v>2753.12031860715</v>
      </c>
      <c r="B1625" s="54">
        <v>24.727208</v>
      </c>
      <c r="C1625" s="54">
        <v>1045.179194790441</v>
      </c>
      <c r="D1625" s="55">
        <v>26.0</v>
      </c>
      <c r="E1625" s="56">
        <v>1.5</v>
      </c>
      <c r="F1625" s="55">
        <v>0.82</v>
      </c>
      <c r="G1625" s="55">
        <v>1.14</v>
      </c>
      <c r="H1625" s="55">
        <v>30.0</v>
      </c>
      <c r="I1625" s="57"/>
      <c r="J1625" s="55">
        <f>('Data Exhibit-2'!$D1625+'Data Exhibit-2'!$D1625*'Data Exhibit-2'!$E1625)*'Data Exhibit-2'!$G1625</f>
        <v>74.1</v>
      </c>
      <c r="K1625" s="55">
        <f>MAX(0,('Data Exhibit-2'!$B1625*J1625-'Data Exhibit-2'!$C1625)/'Data Exhibit-2'!$B1625)</f>
        <v>31.8316131</v>
      </c>
      <c r="L1625" s="55">
        <f>MAX(0,'Data Exhibit-2'!$C1625-'Data Exhibit-2'!$B1625*'Data Exhibit-2'!$J1625)</f>
        <v>0</v>
      </c>
      <c r="M1625" s="54">
        <f>'Data Exhibit-2'!$L1625/'Data Exhibit-2'!$B1625</f>
        <v>0</v>
      </c>
      <c r="N1625" s="55">
        <f>IF(AND(('Data Exhibit-2'!$M1625&gt;0),('Data Exhibit-2'!$H1625&lt;30)),1,0)</f>
        <v>0</v>
      </c>
      <c r="O1625" s="55">
        <f>'Data Exhibit-2'!$N1625*'Data Exhibit-2'!$L1625</f>
        <v>0</v>
      </c>
    </row>
    <row r="1626" ht="12.0" customHeight="1">
      <c r="A1626" s="53">
        <v>87180.96882030157</v>
      </c>
      <c r="B1626" s="54">
        <v>28.854254</v>
      </c>
      <c r="C1626" s="54">
        <v>1213.4173171398431</v>
      </c>
      <c r="D1626" s="55">
        <v>26.0</v>
      </c>
      <c r="E1626" s="56">
        <v>0.6</v>
      </c>
      <c r="F1626" s="55">
        <v>0.82</v>
      </c>
      <c r="G1626" s="55">
        <v>1.14</v>
      </c>
      <c r="H1626" s="55">
        <v>30.0</v>
      </c>
      <c r="I1626" s="57"/>
      <c r="J1626" s="55">
        <f>('Data Exhibit-2'!$D1626+'Data Exhibit-2'!$D1626*'Data Exhibit-2'!$E1626)*'Data Exhibit-2'!$G1626</f>
        <v>47.424</v>
      </c>
      <c r="K1626" s="55">
        <f>MAX(0,('Data Exhibit-2'!$B1626*J1626-'Data Exhibit-2'!$C1626)/'Data Exhibit-2'!$B1626)</f>
        <v>5.370675137</v>
      </c>
      <c r="L1626" s="55">
        <f>MAX(0,'Data Exhibit-2'!$C1626-'Data Exhibit-2'!$B1626*'Data Exhibit-2'!$J1626)</f>
        <v>0</v>
      </c>
      <c r="M1626" s="54">
        <f>'Data Exhibit-2'!$L1626/'Data Exhibit-2'!$B1626</f>
        <v>0</v>
      </c>
      <c r="N1626" s="55">
        <f>IF(AND(('Data Exhibit-2'!$M1626&gt;0),('Data Exhibit-2'!$H1626&lt;30)),1,0)</f>
        <v>0</v>
      </c>
      <c r="O1626" s="55">
        <f>'Data Exhibit-2'!$N1626*'Data Exhibit-2'!$L1626</f>
        <v>0</v>
      </c>
    </row>
    <row r="1627" ht="12.0" customHeight="1">
      <c r="A1627" s="53">
        <v>29408.853443668293</v>
      </c>
      <c r="B1627" s="54">
        <v>29.111467000000005</v>
      </c>
      <c r="C1627" s="54">
        <v>442.4069417055751</v>
      </c>
      <c r="D1627" s="55">
        <v>66.0</v>
      </c>
      <c r="E1627" s="56">
        <v>0.8</v>
      </c>
      <c r="F1627" s="55">
        <v>1.0</v>
      </c>
      <c r="G1627" s="55">
        <v>0.25</v>
      </c>
      <c r="H1627" s="55">
        <v>21.0</v>
      </c>
      <c r="I1627" s="57"/>
      <c r="J1627" s="55">
        <f>('Data Exhibit-2'!$D1627+'Data Exhibit-2'!$D1627*'Data Exhibit-2'!$E1627)*'Data Exhibit-2'!$G1627</f>
        <v>29.7</v>
      </c>
      <c r="K1627" s="55">
        <f>MAX(0,('Data Exhibit-2'!$B1627*J1627-'Data Exhibit-2'!$C1627)/'Data Exhibit-2'!$B1627)</f>
        <v>14.50300077</v>
      </c>
      <c r="L1627" s="55">
        <f>MAX(0,'Data Exhibit-2'!$C1627-'Data Exhibit-2'!$B1627*'Data Exhibit-2'!$J1627)</f>
        <v>0</v>
      </c>
      <c r="M1627" s="54">
        <f>'Data Exhibit-2'!$L1627/'Data Exhibit-2'!$B1627</f>
        <v>0</v>
      </c>
      <c r="N1627" s="55">
        <f>IF(AND(('Data Exhibit-2'!$M1627&gt;0),('Data Exhibit-2'!$H1627&lt;30)),1,0)</f>
        <v>0</v>
      </c>
      <c r="O1627" s="55">
        <f>'Data Exhibit-2'!$N1627*'Data Exhibit-2'!$L1627</f>
        <v>0</v>
      </c>
    </row>
    <row r="1628" ht="12.0" customHeight="1">
      <c r="A1628" s="53">
        <v>16643.7931915846</v>
      </c>
      <c r="B1628" s="54">
        <v>5.787221000000001</v>
      </c>
      <c r="C1628" s="54">
        <v>76.66421617636456</v>
      </c>
      <c r="D1628" s="55">
        <v>34.0</v>
      </c>
      <c r="E1628" s="56">
        <v>0.8</v>
      </c>
      <c r="F1628" s="55">
        <v>0.83</v>
      </c>
      <c r="G1628" s="55">
        <v>0.25</v>
      </c>
      <c r="H1628" s="55">
        <v>21.0</v>
      </c>
      <c r="I1628" s="57"/>
      <c r="J1628" s="55">
        <f>('Data Exhibit-2'!$D1628+'Data Exhibit-2'!$D1628*'Data Exhibit-2'!$E1628)*'Data Exhibit-2'!$G1628</f>
        <v>15.3</v>
      </c>
      <c r="K1628" s="55">
        <f>MAX(0,('Data Exhibit-2'!$B1628*J1628-'Data Exhibit-2'!$C1628)/'Data Exhibit-2'!$B1628)</f>
        <v>2.052844556</v>
      </c>
      <c r="L1628" s="55">
        <f>MAX(0,'Data Exhibit-2'!$C1628-'Data Exhibit-2'!$B1628*'Data Exhibit-2'!$J1628)</f>
        <v>0</v>
      </c>
      <c r="M1628" s="54">
        <f>'Data Exhibit-2'!$L1628/'Data Exhibit-2'!$B1628</f>
        <v>0</v>
      </c>
      <c r="N1628" s="55">
        <f>IF(AND(('Data Exhibit-2'!$M1628&gt;0),('Data Exhibit-2'!$H1628&lt;30)),1,0)</f>
        <v>0</v>
      </c>
      <c r="O1628" s="55">
        <f>'Data Exhibit-2'!$N1628*'Data Exhibit-2'!$L1628</f>
        <v>0</v>
      </c>
    </row>
    <row r="1629" ht="12.0" customHeight="1">
      <c r="A1629" s="53">
        <v>41517.1786731544</v>
      </c>
      <c r="B1629" s="54">
        <v>44.240064000000004</v>
      </c>
      <c r="C1629" s="54">
        <v>1314.9357542616533</v>
      </c>
      <c r="D1629" s="55">
        <v>10.0</v>
      </c>
      <c r="E1629" s="56">
        <v>0.5</v>
      </c>
      <c r="F1629" s="55">
        <v>1.0</v>
      </c>
      <c r="G1629" s="55">
        <v>2.83</v>
      </c>
      <c r="H1629" s="55">
        <v>23.0</v>
      </c>
      <c r="I1629" s="57"/>
      <c r="J1629" s="55">
        <f>('Data Exhibit-2'!$D1629+'Data Exhibit-2'!$D1629*'Data Exhibit-2'!$E1629)*'Data Exhibit-2'!$G1629</f>
        <v>42.45</v>
      </c>
      <c r="K1629" s="55">
        <f>MAX(0,('Data Exhibit-2'!$B1629*J1629-'Data Exhibit-2'!$C1629)/'Data Exhibit-2'!$B1629)</f>
        <v>12.72726374</v>
      </c>
      <c r="L1629" s="55">
        <f>MAX(0,'Data Exhibit-2'!$C1629-'Data Exhibit-2'!$B1629*'Data Exhibit-2'!$J1629)</f>
        <v>0</v>
      </c>
      <c r="M1629" s="54">
        <f>'Data Exhibit-2'!$L1629/'Data Exhibit-2'!$B1629</f>
        <v>0</v>
      </c>
      <c r="N1629" s="55">
        <f>IF(AND(('Data Exhibit-2'!$M1629&gt;0),('Data Exhibit-2'!$H1629&lt;30)),1,0)</f>
        <v>0</v>
      </c>
      <c r="O1629" s="55">
        <f>'Data Exhibit-2'!$N1629*'Data Exhibit-2'!$L1629</f>
        <v>0</v>
      </c>
    </row>
    <row r="1630" ht="12.0" customHeight="1">
      <c r="A1630" s="53">
        <v>1082.2286793170988</v>
      </c>
      <c r="B1630" s="54">
        <v>170.699936</v>
      </c>
      <c r="C1630" s="54">
        <v>4776.1807069148535</v>
      </c>
      <c r="D1630" s="55">
        <v>34.0</v>
      </c>
      <c r="E1630" s="56">
        <v>0.8</v>
      </c>
      <c r="F1630" s="55">
        <v>0.82</v>
      </c>
      <c r="G1630" s="55">
        <v>0.91</v>
      </c>
      <c r="H1630" s="55">
        <v>23.0</v>
      </c>
      <c r="I1630" s="57"/>
      <c r="J1630" s="55">
        <f>('Data Exhibit-2'!$D1630+'Data Exhibit-2'!$D1630*'Data Exhibit-2'!$E1630)*'Data Exhibit-2'!$G1630</f>
        <v>55.692</v>
      </c>
      <c r="K1630" s="55">
        <f>MAX(0,('Data Exhibit-2'!$B1630*J1630-'Data Exhibit-2'!$C1630)/'Data Exhibit-2'!$B1630)</f>
        <v>27.71202052</v>
      </c>
      <c r="L1630" s="55">
        <f>MAX(0,'Data Exhibit-2'!$C1630-'Data Exhibit-2'!$B1630*'Data Exhibit-2'!$J1630)</f>
        <v>0</v>
      </c>
      <c r="M1630" s="54">
        <f>'Data Exhibit-2'!$L1630/'Data Exhibit-2'!$B1630</f>
        <v>0</v>
      </c>
      <c r="N1630" s="55">
        <f>IF(AND(('Data Exhibit-2'!$M1630&gt;0),('Data Exhibit-2'!$H1630&lt;30)),1,0)</f>
        <v>0</v>
      </c>
      <c r="O1630" s="55">
        <f>'Data Exhibit-2'!$N1630*'Data Exhibit-2'!$L1630</f>
        <v>0</v>
      </c>
    </row>
    <row r="1631" ht="12.0" customHeight="1">
      <c r="A1631" s="53">
        <v>12328.159625148404</v>
      </c>
      <c r="B1631" s="54">
        <v>10.086824000000002</v>
      </c>
      <c r="C1631" s="54">
        <v>1289.4343017029767</v>
      </c>
      <c r="D1631" s="55">
        <v>26.0</v>
      </c>
      <c r="E1631" s="56">
        <v>0.4</v>
      </c>
      <c r="F1631" s="55">
        <v>1.0</v>
      </c>
      <c r="G1631" s="55">
        <v>3.46</v>
      </c>
      <c r="H1631" s="55">
        <v>44.0</v>
      </c>
      <c r="I1631" s="57"/>
      <c r="J1631" s="55">
        <f>('Data Exhibit-2'!$D1631+'Data Exhibit-2'!$D1631*'Data Exhibit-2'!$E1631)*'Data Exhibit-2'!$G1631</f>
        <v>125.944</v>
      </c>
      <c r="K1631" s="55">
        <f>MAX(0,('Data Exhibit-2'!$B1631*J1631-'Data Exhibit-2'!$C1631)/'Data Exhibit-2'!$B1631)</f>
        <v>0</v>
      </c>
      <c r="L1631" s="55">
        <f>MAX(0,'Data Exhibit-2'!$C1631-'Data Exhibit-2'!$B1631*'Data Exhibit-2'!$J1631)</f>
        <v>19.05933985</v>
      </c>
      <c r="M1631" s="54">
        <f>'Data Exhibit-2'!$L1631/'Data Exhibit-2'!$B1631</f>
        <v>1.889528344</v>
      </c>
      <c r="N1631" s="55">
        <f>IF(AND(('Data Exhibit-2'!$M1631&gt;0),('Data Exhibit-2'!$H1631&lt;30)),1,0)</f>
        <v>0</v>
      </c>
      <c r="O1631" s="55">
        <f>'Data Exhibit-2'!$N1631*'Data Exhibit-2'!$L1631</f>
        <v>0</v>
      </c>
    </row>
    <row r="1632" ht="12.0" customHeight="1">
      <c r="A1632" s="53">
        <v>72626.31805665317</v>
      </c>
      <c r="B1632" s="54">
        <v>57.533135</v>
      </c>
      <c r="C1632" s="54">
        <v>1562.0635251705003</v>
      </c>
      <c r="D1632" s="55">
        <v>10.0</v>
      </c>
      <c r="E1632" s="56">
        <v>1.5</v>
      </c>
      <c r="F1632" s="55">
        <v>1.0</v>
      </c>
      <c r="G1632" s="55">
        <v>1.95</v>
      </c>
      <c r="H1632" s="55">
        <v>44.0</v>
      </c>
      <c r="I1632" s="57"/>
      <c r="J1632" s="55">
        <f>('Data Exhibit-2'!$D1632+'Data Exhibit-2'!$D1632*'Data Exhibit-2'!$E1632)*'Data Exhibit-2'!$G1632</f>
        <v>48.75</v>
      </c>
      <c r="K1632" s="55">
        <f>MAX(0,('Data Exhibit-2'!$B1632*J1632-'Data Exhibit-2'!$C1632)/'Data Exhibit-2'!$B1632)</f>
        <v>21.5993237</v>
      </c>
      <c r="L1632" s="55">
        <f>MAX(0,'Data Exhibit-2'!$C1632-'Data Exhibit-2'!$B1632*'Data Exhibit-2'!$J1632)</f>
        <v>0</v>
      </c>
      <c r="M1632" s="54">
        <f>'Data Exhibit-2'!$L1632/'Data Exhibit-2'!$B1632</f>
        <v>0</v>
      </c>
      <c r="N1632" s="55">
        <f>IF(AND(('Data Exhibit-2'!$M1632&gt;0),('Data Exhibit-2'!$H1632&lt;30)),1,0)</f>
        <v>0</v>
      </c>
      <c r="O1632" s="55">
        <f>'Data Exhibit-2'!$N1632*'Data Exhibit-2'!$L1632</f>
        <v>0</v>
      </c>
    </row>
    <row r="1633" ht="12.0" customHeight="1">
      <c r="A1633" s="53">
        <v>16289.396600729822</v>
      </c>
      <c r="B1633" s="54">
        <v>6.348408</v>
      </c>
      <c r="C1633" s="54">
        <v>281.9784865335743</v>
      </c>
      <c r="D1633" s="55">
        <v>34.0</v>
      </c>
      <c r="E1633" s="56">
        <v>0.5</v>
      </c>
      <c r="F1633" s="55">
        <v>0.85</v>
      </c>
      <c r="G1633" s="55">
        <v>1.45</v>
      </c>
      <c r="H1633" s="55">
        <v>21.0</v>
      </c>
      <c r="I1633" s="57"/>
      <c r="J1633" s="55">
        <f>('Data Exhibit-2'!$D1633+'Data Exhibit-2'!$D1633*'Data Exhibit-2'!$E1633)*'Data Exhibit-2'!$G1633</f>
        <v>73.95</v>
      </c>
      <c r="K1633" s="55">
        <f>MAX(0,('Data Exhibit-2'!$B1633*J1633-'Data Exhibit-2'!$C1633)/'Data Exhibit-2'!$B1633)</f>
        <v>29.53280335</v>
      </c>
      <c r="L1633" s="55">
        <f>MAX(0,'Data Exhibit-2'!$C1633-'Data Exhibit-2'!$B1633*'Data Exhibit-2'!$J1633)</f>
        <v>0</v>
      </c>
      <c r="M1633" s="54">
        <f>'Data Exhibit-2'!$L1633/'Data Exhibit-2'!$B1633</f>
        <v>0</v>
      </c>
      <c r="N1633" s="55">
        <f>IF(AND(('Data Exhibit-2'!$M1633&gt;0),('Data Exhibit-2'!$H1633&lt;30)),1,0)</f>
        <v>0</v>
      </c>
      <c r="O1633" s="55">
        <f>'Data Exhibit-2'!$N1633*'Data Exhibit-2'!$L1633</f>
        <v>0</v>
      </c>
    </row>
    <row r="1634" ht="12.0" customHeight="1">
      <c r="A1634" s="53">
        <v>25964.720272971597</v>
      </c>
      <c r="B1634" s="54">
        <v>7.248637</v>
      </c>
      <c r="C1634" s="54">
        <v>116.88293647812031</v>
      </c>
      <c r="D1634" s="55">
        <v>10.0</v>
      </c>
      <c r="E1634" s="56">
        <v>1.2</v>
      </c>
      <c r="F1634" s="55">
        <v>0.82</v>
      </c>
      <c r="G1634" s="55">
        <v>1.85</v>
      </c>
      <c r="H1634" s="55">
        <v>21.0</v>
      </c>
      <c r="I1634" s="57"/>
      <c r="J1634" s="55">
        <f>('Data Exhibit-2'!$D1634+'Data Exhibit-2'!$D1634*'Data Exhibit-2'!$E1634)*'Data Exhibit-2'!$G1634</f>
        <v>40.7</v>
      </c>
      <c r="K1634" s="55">
        <f>MAX(0,('Data Exhibit-2'!$B1634*J1634-'Data Exhibit-2'!$C1634)/'Data Exhibit-2'!$B1634)</f>
        <v>24.57518419</v>
      </c>
      <c r="L1634" s="55">
        <f>MAX(0,'Data Exhibit-2'!$C1634-'Data Exhibit-2'!$B1634*'Data Exhibit-2'!$J1634)</f>
        <v>0</v>
      </c>
      <c r="M1634" s="54">
        <f>'Data Exhibit-2'!$L1634/'Data Exhibit-2'!$B1634</f>
        <v>0</v>
      </c>
      <c r="N1634" s="55">
        <f>IF(AND(('Data Exhibit-2'!$M1634&gt;0),('Data Exhibit-2'!$H1634&lt;30)),1,0)</f>
        <v>0</v>
      </c>
      <c r="O1634" s="55">
        <f>'Data Exhibit-2'!$N1634*'Data Exhibit-2'!$L1634</f>
        <v>0</v>
      </c>
    </row>
    <row r="1635" ht="12.0" customHeight="1">
      <c r="A1635" s="53">
        <v>14077.968112619832</v>
      </c>
      <c r="B1635" s="54">
        <v>105.689804</v>
      </c>
      <c r="C1635" s="54">
        <v>1209.1855873562765</v>
      </c>
      <c r="D1635" s="55">
        <v>26.0</v>
      </c>
      <c r="E1635" s="56">
        <v>-0.4</v>
      </c>
      <c r="F1635" s="55">
        <v>0.7</v>
      </c>
      <c r="G1635" s="55">
        <v>1.23</v>
      </c>
      <c r="H1635" s="55">
        <v>11.0</v>
      </c>
      <c r="I1635" s="57"/>
      <c r="J1635" s="55">
        <f>('Data Exhibit-2'!$D1635+'Data Exhibit-2'!$D1635*'Data Exhibit-2'!$E1635)*'Data Exhibit-2'!$G1635</f>
        <v>19.188</v>
      </c>
      <c r="K1635" s="55">
        <f>MAX(0,('Data Exhibit-2'!$B1635*J1635-'Data Exhibit-2'!$C1635)/'Data Exhibit-2'!$B1635)</f>
        <v>7.747108432</v>
      </c>
      <c r="L1635" s="55">
        <f>MAX(0,'Data Exhibit-2'!$C1635-'Data Exhibit-2'!$B1635*'Data Exhibit-2'!$J1635)</f>
        <v>0</v>
      </c>
      <c r="M1635" s="54">
        <f>'Data Exhibit-2'!$L1635/'Data Exhibit-2'!$B1635</f>
        <v>0</v>
      </c>
      <c r="N1635" s="55">
        <f>IF(AND(('Data Exhibit-2'!$M1635&gt;0),('Data Exhibit-2'!$H1635&lt;30)),1,0)</f>
        <v>0</v>
      </c>
      <c r="O1635" s="55">
        <f>'Data Exhibit-2'!$N1635*'Data Exhibit-2'!$L1635</f>
        <v>0</v>
      </c>
    </row>
    <row r="1636" ht="12.0" customHeight="1">
      <c r="A1636" s="53">
        <v>56373.14592244975</v>
      </c>
      <c r="B1636" s="54">
        <v>42.228175</v>
      </c>
      <c r="C1636" s="54">
        <v>1383.1823575246208</v>
      </c>
      <c r="D1636" s="55">
        <v>34.0</v>
      </c>
      <c r="E1636" s="56">
        <v>1.5</v>
      </c>
      <c r="F1636" s="55">
        <v>0.82</v>
      </c>
      <c r="G1636" s="55">
        <v>0.46</v>
      </c>
      <c r="H1636" s="55">
        <v>41.0</v>
      </c>
      <c r="I1636" s="57"/>
      <c r="J1636" s="55">
        <f>('Data Exhibit-2'!$D1636+'Data Exhibit-2'!$D1636*'Data Exhibit-2'!$E1636)*'Data Exhibit-2'!$G1636</f>
        <v>39.1</v>
      </c>
      <c r="K1636" s="55">
        <f>MAX(0,('Data Exhibit-2'!$B1636*J1636-'Data Exhibit-2'!$C1636)/'Data Exhibit-2'!$B1636)</f>
        <v>6.345035867</v>
      </c>
      <c r="L1636" s="55">
        <f>MAX(0,'Data Exhibit-2'!$C1636-'Data Exhibit-2'!$B1636*'Data Exhibit-2'!$J1636)</f>
        <v>0</v>
      </c>
      <c r="M1636" s="54">
        <f>'Data Exhibit-2'!$L1636/'Data Exhibit-2'!$B1636</f>
        <v>0</v>
      </c>
      <c r="N1636" s="55">
        <f>IF(AND(('Data Exhibit-2'!$M1636&gt;0),('Data Exhibit-2'!$H1636&lt;30)),1,0)</f>
        <v>0</v>
      </c>
      <c r="O1636" s="55">
        <f>'Data Exhibit-2'!$N1636*'Data Exhibit-2'!$L1636</f>
        <v>0</v>
      </c>
    </row>
    <row r="1637" ht="12.0" customHeight="1">
      <c r="A1637" s="53">
        <v>95073.07057113764</v>
      </c>
      <c r="B1637" s="54">
        <v>41.013258</v>
      </c>
      <c r="C1637" s="54">
        <v>1106.5184151344456</v>
      </c>
      <c r="D1637" s="55">
        <v>42.0</v>
      </c>
      <c r="E1637" s="56">
        <v>-0.7</v>
      </c>
      <c r="F1637" s="55">
        <v>0.85</v>
      </c>
      <c r="G1637" s="55">
        <v>0.64</v>
      </c>
      <c r="H1637" s="55">
        <v>30.0</v>
      </c>
      <c r="I1637" s="57"/>
      <c r="J1637" s="55">
        <f>('Data Exhibit-2'!$D1637+'Data Exhibit-2'!$D1637*'Data Exhibit-2'!$E1637)*'Data Exhibit-2'!$G1637</f>
        <v>8.064</v>
      </c>
      <c r="K1637" s="55">
        <f>MAX(0,('Data Exhibit-2'!$B1637*J1637-'Data Exhibit-2'!$C1637)/'Data Exhibit-2'!$B1637)</f>
        <v>0</v>
      </c>
      <c r="L1637" s="55">
        <f>MAX(0,'Data Exhibit-2'!$C1637-'Data Exhibit-2'!$B1637*'Data Exhibit-2'!$J1637)</f>
        <v>775.7875026</v>
      </c>
      <c r="M1637" s="54">
        <f>'Data Exhibit-2'!$L1637/'Data Exhibit-2'!$B1637</f>
        <v>18.91552977</v>
      </c>
      <c r="N1637" s="55">
        <f>IF(AND(('Data Exhibit-2'!$M1637&gt;0),('Data Exhibit-2'!$H1637&lt;30)),1,0)</f>
        <v>0</v>
      </c>
      <c r="O1637" s="55">
        <f>'Data Exhibit-2'!$N1637*'Data Exhibit-2'!$L1637</f>
        <v>0</v>
      </c>
    </row>
    <row r="1638" ht="12.0" customHeight="1">
      <c r="A1638" s="53">
        <v>6038.437072027292</v>
      </c>
      <c r="B1638" s="54">
        <v>55.90803900000001</v>
      </c>
      <c r="C1638" s="54">
        <v>10733.378175834807</v>
      </c>
      <c r="D1638" s="55">
        <v>74.0</v>
      </c>
      <c r="E1638" s="56">
        <v>1.2</v>
      </c>
      <c r="F1638" s="55">
        <v>1.0</v>
      </c>
      <c r="G1638" s="55">
        <v>1.52</v>
      </c>
      <c r="H1638" s="55">
        <v>44.0</v>
      </c>
      <c r="I1638" s="57"/>
      <c r="J1638" s="55">
        <f>('Data Exhibit-2'!$D1638+'Data Exhibit-2'!$D1638*'Data Exhibit-2'!$E1638)*'Data Exhibit-2'!$G1638</f>
        <v>247.456</v>
      </c>
      <c r="K1638" s="55">
        <f>MAX(0,('Data Exhibit-2'!$B1638*J1638-'Data Exhibit-2'!$C1638)/'Data Exhibit-2'!$B1638)</f>
        <v>55.47326607</v>
      </c>
      <c r="L1638" s="55">
        <f>MAX(0,'Data Exhibit-2'!$C1638-'Data Exhibit-2'!$B1638*'Data Exhibit-2'!$J1638)</f>
        <v>0</v>
      </c>
      <c r="M1638" s="54">
        <f>'Data Exhibit-2'!$L1638/'Data Exhibit-2'!$B1638</f>
        <v>0</v>
      </c>
      <c r="N1638" s="55">
        <f>IF(AND(('Data Exhibit-2'!$M1638&gt;0),('Data Exhibit-2'!$H1638&lt;30)),1,0)</f>
        <v>0</v>
      </c>
      <c r="O1638" s="55">
        <f>'Data Exhibit-2'!$N1638*'Data Exhibit-2'!$L1638</f>
        <v>0</v>
      </c>
    </row>
    <row r="1639" ht="12.0" customHeight="1">
      <c r="A1639" s="53">
        <v>58786.99746626751</v>
      </c>
      <c r="B1639" s="54">
        <v>29.473895000000002</v>
      </c>
      <c r="C1639" s="54">
        <v>1164.9431836470999</v>
      </c>
      <c r="D1639" s="55">
        <v>34.0</v>
      </c>
      <c r="E1639" s="56">
        <v>1.2</v>
      </c>
      <c r="F1639" s="55">
        <v>1.0</v>
      </c>
      <c r="G1639" s="55">
        <v>0.82</v>
      </c>
      <c r="H1639" s="55">
        <v>30.0</v>
      </c>
      <c r="I1639" s="57"/>
      <c r="J1639" s="55">
        <f>('Data Exhibit-2'!$D1639+'Data Exhibit-2'!$D1639*'Data Exhibit-2'!$E1639)*'Data Exhibit-2'!$G1639</f>
        <v>61.336</v>
      </c>
      <c r="K1639" s="55">
        <f>MAX(0,('Data Exhibit-2'!$B1639*J1639-'Data Exhibit-2'!$C1639)/'Data Exhibit-2'!$B1639)</f>
        <v>21.81142465</v>
      </c>
      <c r="L1639" s="55">
        <f>MAX(0,'Data Exhibit-2'!$C1639-'Data Exhibit-2'!$B1639*'Data Exhibit-2'!$J1639)</f>
        <v>0</v>
      </c>
      <c r="M1639" s="54">
        <f>'Data Exhibit-2'!$L1639/'Data Exhibit-2'!$B1639</f>
        <v>0</v>
      </c>
      <c r="N1639" s="55">
        <f>IF(AND(('Data Exhibit-2'!$M1639&gt;0),('Data Exhibit-2'!$H1639&lt;30)),1,0)</f>
        <v>0</v>
      </c>
      <c r="O1639" s="55">
        <f>'Data Exhibit-2'!$N1639*'Data Exhibit-2'!$L1639</f>
        <v>0</v>
      </c>
    </row>
    <row r="1640" ht="12.0" customHeight="1">
      <c r="A1640" s="53">
        <v>64638.53689229767</v>
      </c>
      <c r="B1640" s="54">
        <v>26.352304000000004</v>
      </c>
      <c r="C1640" s="54">
        <v>1092.0691157505487</v>
      </c>
      <c r="D1640" s="55">
        <v>34.0</v>
      </c>
      <c r="E1640" s="56">
        <v>-0.4</v>
      </c>
      <c r="F1640" s="55">
        <v>0.75</v>
      </c>
      <c r="G1640" s="55">
        <v>0.82</v>
      </c>
      <c r="H1640" s="55">
        <v>30.0</v>
      </c>
      <c r="I1640" s="57"/>
      <c r="J1640" s="55">
        <f>('Data Exhibit-2'!$D1640+'Data Exhibit-2'!$D1640*'Data Exhibit-2'!$E1640)*'Data Exhibit-2'!$G1640</f>
        <v>16.728</v>
      </c>
      <c r="K1640" s="55">
        <f>MAX(0,('Data Exhibit-2'!$B1640*J1640-'Data Exhibit-2'!$C1640)/'Data Exhibit-2'!$B1640)</f>
        <v>0</v>
      </c>
      <c r="L1640" s="55">
        <f>MAX(0,'Data Exhibit-2'!$C1640-'Data Exhibit-2'!$B1640*'Data Exhibit-2'!$J1640)</f>
        <v>651.2477744</v>
      </c>
      <c r="M1640" s="54">
        <f>'Data Exhibit-2'!$L1640/'Data Exhibit-2'!$B1640</f>
        <v>24.71312468</v>
      </c>
      <c r="N1640" s="55">
        <f>IF(AND(('Data Exhibit-2'!$M1640&gt;0),('Data Exhibit-2'!$H1640&lt;30)),1,0)</f>
        <v>0</v>
      </c>
      <c r="O1640" s="55">
        <f>'Data Exhibit-2'!$N1640*'Data Exhibit-2'!$L1640</f>
        <v>0</v>
      </c>
    </row>
    <row r="1641" ht="12.0" customHeight="1">
      <c r="A1641" s="53">
        <v>69829.51454734361</v>
      </c>
      <c r="B1641" s="54">
        <v>22.412313</v>
      </c>
      <c r="C1641" s="54">
        <v>1106.8992848421128</v>
      </c>
      <c r="D1641" s="55">
        <v>34.0</v>
      </c>
      <c r="E1641" s="56">
        <v>0.5</v>
      </c>
      <c r="F1641" s="55">
        <v>1.0</v>
      </c>
      <c r="G1641" s="55">
        <v>0.82</v>
      </c>
      <c r="H1641" s="55">
        <v>37.0</v>
      </c>
      <c r="I1641" s="57"/>
      <c r="J1641" s="55">
        <f>('Data Exhibit-2'!$D1641+'Data Exhibit-2'!$D1641*'Data Exhibit-2'!$E1641)*'Data Exhibit-2'!$G1641</f>
        <v>41.82</v>
      </c>
      <c r="K1641" s="55">
        <f>MAX(0,('Data Exhibit-2'!$B1641*J1641-'Data Exhibit-2'!$C1641)/'Data Exhibit-2'!$B1641)</f>
        <v>0</v>
      </c>
      <c r="L1641" s="55">
        <f>MAX(0,'Data Exhibit-2'!$C1641-'Data Exhibit-2'!$B1641*'Data Exhibit-2'!$J1641)</f>
        <v>169.6163552</v>
      </c>
      <c r="M1641" s="54">
        <f>'Data Exhibit-2'!$L1641/'Data Exhibit-2'!$B1641</f>
        <v>7.567998679</v>
      </c>
      <c r="N1641" s="55">
        <f>IF(AND(('Data Exhibit-2'!$M1641&gt;0),('Data Exhibit-2'!$H1641&lt;30)),1,0)</f>
        <v>0</v>
      </c>
      <c r="O1641" s="55">
        <f>'Data Exhibit-2'!$N1641*'Data Exhibit-2'!$L1641</f>
        <v>0</v>
      </c>
    </row>
    <row r="1642" ht="12.0" customHeight="1">
      <c r="A1642" s="53">
        <v>65187.641517148084</v>
      </c>
      <c r="B1642" s="54">
        <v>24.516756000000004</v>
      </c>
      <c r="C1642" s="54">
        <v>1019.3885282194666</v>
      </c>
      <c r="D1642" s="55">
        <v>34.0</v>
      </c>
      <c r="E1642" s="56">
        <v>1.2</v>
      </c>
      <c r="F1642" s="55">
        <v>0.75</v>
      </c>
      <c r="G1642" s="55">
        <v>0.82</v>
      </c>
      <c r="H1642" s="55">
        <v>30.0</v>
      </c>
      <c r="I1642" s="57"/>
      <c r="J1642" s="55">
        <f>('Data Exhibit-2'!$D1642+'Data Exhibit-2'!$D1642*'Data Exhibit-2'!$E1642)*'Data Exhibit-2'!$G1642</f>
        <v>61.336</v>
      </c>
      <c r="K1642" s="55">
        <f>MAX(0,('Data Exhibit-2'!$B1642*J1642-'Data Exhibit-2'!$C1642)/'Data Exhibit-2'!$B1642)</f>
        <v>19.75674179</v>
      </c>
      <c r="L1642" s="55">
        <f>MAX(0,'Data Exhibit-2'!$C1642-'Data Exhibit-2'!$B1642*'Data Exhibit-2'!$J1642)</f>
        <v>0</v>
      </c>
      <c r="M1642" s="54">
        <f>'Data Exhibit-2'!$L1642/'Data Exhibit-2'!$B1642</f>
        <v>0</v>
      </c>
      <c r="N1642" s="55">
        <f>IF(AND(('Data Exhibit-2'!$M1642&gt;0),('Data Exhibit-2'!$H1642&lt;30)),1,0)</f>
        <v>0</v>
      </c>
      <c r="O1642" s="55">
        <f>'Data Exhibit-2'!$N1642*'Data Exhibit-2'!$L1642</f>
        <v>0</v>
      </c>
    </row>
    <row r="1643" ht="12.0" customHeight="1">
      <c r="A1643" s="53">
        <v>40051.2702353258</v>
      </c>
      <c r="B1643" s="54">
        <v>29.473895000000002</v>
      </c>
      <c r="C1643" s="54">
        <v>1164.9431836470999</v>
      </c>
      <c r="D1643" s="55">
        <v>34.0</v>
      </c>
      <c r="E1643" s="56">
        <v>-0.2</v>
      </c>
      <c r="F1643" s="55">
        <v>1.0</v>
      </c>
      <c r="G1643" s="55">
        <v>0.82</v>
      </c>
      <c r="H1643" s="55">
        <v>30.0</v>
      </c>
      <c r="I1643" s="57"/>
      <c r="J1643" s="55">
        <f>('Data Exhibit-2'!$D1643+'Data Exhibit-2'!$D1643*'Data Exhibit-2'!$E1643)*'Data Exhibit-2'!$G1643</f>
        <v>22.304</v>
      </c>
      <c r="K1643" s="55">
        <f>MAX(0,('Data Exhibit-2'!$B1643*J1643-'Data Exhibit-2'!$C1643)/'Data Exhibit-2'!$B1643)</f>
        <v>0</v>
      </c>
      <c r="L1643" s="55">
        <f>MAX(0,'Data Exhibit-2'!$C1643-'Data Exhibit-2'!$B1643*'Data Exhibit-2'!$J1643)</f>
        <v>507.5574296</v>
      </c>
      <c r="M1643" s="54">
        <f>'Data Exhibit-2'!$L1643/'Data Exhibit-2'!$B1643</f>
        <v>17.22057535</v>
      </c>
      <c r="N1643" s="55">
        <f>IF(AND(('Data Exhibit-2'!$M1643&gt;0),('Data Exhibit-2'!$H1643&lt;30)),1,0)</f>
        <v>0</v>
      </c>
      <c r="O1643" s="55">
        <f>'Data Exhibit-2'!$N1643*'Data Exhibit-2'!$L1643</f>
        <v>0</v>
      </c>
    </row>
    <row r="1644" ht="12.0" customHeight="1">
      <c r="A1644" s="53">
        <v>85361.35277551005</v>
      </c>
      <c r="B1644" s="54">
        <v>21.816058</v>
      </c>
      <c r="C1644" s="54">
        <v>874.90276042884</v>
      </c>
      <c r="D1644" s="55">
        <v>34.0</v>
      </c>
      <c r="E1644" s="56">
        <v>-0.1</v>
      </c>
      <c r="F1644" s="55">
        <v>1.0</v>
      </c>
      <c r="G1644" s="55">
        <v>0.82</v>
      </c>
      <c r="H1644" s="55">
        <v>30.0</v>
      </c>
      <c r="I1644" s="57"/>
      <c r="J1644" s="55">
        <f>('Data Exhibit-2'!$D1644+'Data Exhibit-2'!$D1644*'Data Exhibit-2'!$E1644)*'Data Exhibit-2'!$G1644</f>
        <v>25.092</v>
      </c>
      <c r="K1644" s="55">
        <f>MAX(0,('Data Exhibit-2'!$B1644*J1644-'Data Exhibit-2'!$C1644)/'Data Exhibit-2'!$B1644)</f>
        <v>0</v>
      </c>
      <c r="L1644" s="55">
        <f>MAX(0,'Data Exhibit-2'!$C1644-'Data Exhibit-2'!$B1644*'Data Exhibit-2'!$J1644)</f>
        <v>327.4942331</v>
      </c>
      <c r="M1644" s="54">
        <f>'Data Exhibit-2'!$L1644/'Data Exhibit-2'!$B1644</f>
        <v>15.01161361</v>
      </c>
      <c r="N1644" s="55">
        <f>IF(AND(('Data Exhibit-2'!$M1644&gt;0),('Data Exhibit-2'!$H1644&lt;30)),1,0)</f>
        <v>0</v>
      </c>
      <c r="O1644" s="55">
        <f>'Data Exhibit-2'!$N1644*'Data Exhibit-2'!$L1644</f>
        <v>0</v>
      </c>
    </row>
    <row r="1645" ht="12.0" customHeight="1">
      <c r="A1645" s="53">
        <v>37091.966535578635</v>
      </c>
      <c r="B1645" s="54">
        <v>9.072492</v>
      </c>
      <c r="C1645" s="54">
        <v>102.02372416690669</v>
      </c>
      <c r="D1645" s="55">
        <v>10.0</v>
      </c>
      <c r="E1645" s="56">
        <v>1.2</v>
      </c>
      <c r="F1645" s="55">
        <v>1.0</v>
      </c>
      <c r="G1645" s="55">
        <v>1.16</v>
      </c>
      <c r="H1645" s="55">
        <v>23.0</v>
      </c>
      <c r="I1645" s="57"/>
      <c r="J1645" s="55">
        <f>('Data Exhibit-2'!$D1645+'Data Exhibit-2'!$D1645*'Data Exhibit-2'!$E1645)*'Data Exhibit-2'!$G1645</f>
        <v>25.52</v>
      </c>
      <c r="K1645" s="55">
        <f>MAX(0,('Data Exhibit-2'!$B1645*J1645-'Data Exhibit-2'!$C1645)/'Data Exhibit-2'!$B1645)</f>
        <v>14.27460853</v>
      </c>
      <c r="L1645" s="55">
        <f>MAX(0,'Data Exhibit-2'!$C1645-'Data Exhibit-2'!$B1645*'Data Exhibit-2'!$J1645)</f>
        <v>0</v>
      </c>
      <c r="M1645" s="54">
        <f>'Data Exhibit-2'!$L1645/'Data Exhibit-2'!$B1645</f>
        <v>0</v>
      </c>
      <c r="N1645" s="55">
        <f>IF(AND(('Data Exhibit-2'!$M1645&gt;0),('Data Exhibit-2'!$H1645&lt;30)),1,0)</f>
        <v>0</v>
      </c>
      <c r="O1645" s="55">
        <f>'Data Exhibit-2'!$N1645*'Data Exhibit-2'!$L1645</f>
        <v>0</v>
      </c>
    </row>
    <row r="1646" ht="12.0" customHeight="1">
      <c r="A1646" s="53">
        <v>48685.61793384776</v>
      </c>
      <c r="B1646" s="54">
        <v>51.85114</v>
      </c>
      <c r="C1646" s="54">
        <v>6846.321653702962</v>
      </c>
      <c r="D1646" s="55">
        <v>58.0</v>
      </c>
      <c r="E1646" s="56">
        <v>-0.4</v>
      </c>
      <c r="F1646" s="55">
        <v>1.0</v>
      </c>
      <c r="G1646" s="55">
        <v>1.33</v>
      </c>
      <c r="H1646" s="55">
        <v>44.0</v>
      </c>
      <c r="I1646" s="57"/>
      <c r="J1646" s="55">
        <f>('Data Exhibit-2'!$D1646+'Data Exhibit-2'!$D1646*'Data Exhibit-2'!$E1646)*'Data Exhibit-2'!$G1646</f>
        <v>46.284</v>
      </c>
      <c r="K1646" s="55">
        <f>MAX(0,('Data Exhibit-2'!$B1646*J1646-'Data Exhibit-2'!$C1646)/'Data Exhibit-2'!$B1646)</f>
        <v>0</v>
      </c>
      <c r="L1646" s="55">
        <f>MAX(0,'Data Exhibit-2'!$C1646-'Data Exhibit-2'!$B1646*'Data Exhibit-2'!$J1646)</f>
        <v>4446.44349</v>
      </c>
      <c r="M1646" s="54">
        <f>'Data Exhibit-2'!$L1646/'Data Exhibit-2'!$B1646</f>
        <v>85.75401601</v>
      </c>
      <c r="N1646" s="55">
        <f>IF(AND(('Data Exhibit-2'!$M1646&gt;0),('Data Exhibit-2'!$H1646&lt;30)),1,0)</f>
        <v>0</v>
      </c>
      <c r="O1646" s="55">
        <f>'Data Exhibit-2'!$N1646*'Data Exhibit-2'!$L1646</f>
        <v>0</v>
      </c>
    </row>
    <row r="1647" ht="12.0" customHeight="1">
      <c r="A1647" s="53">
        <v>6647.529747315805</v>
      </c>
      <c r="B1647" s="54">
        <v>21.921284</v>
      </c>
      <c r="C1647" s="54">
        <v>1219.2171813440668</v>
      </c>
      <c r="D1647" s="55">
        <v>50.0</v>
      </c>
      <c r="E1647" s="56">
        <v>-0.6</v>
      </c>
      <c r="F1647" s="55">
        <v>1.0</v>
      </c>
      <c r="G1647" s="55">
        <v>1.02</v>
      </c>
      <c r="H1647" s="55">
        <v>23.0</v>
      </c>
      <c r="I1647" s="57"/>
      <c r="J1647" s="55">
        <f>('Data Exhibit-2'!$D1647+'Data Exhibit-2'!$D1647*'Data Exhibit-2'!$E1647)*'Data Exhibit-2'!$G1647</f>
        <v>20.4</v>
      </c>
      <c r="K1647" s="55">
        <f>MAX(0,('Data Exhibit-2'!$B1647*J1647-'Data Exhibit-2'!$C1647)/'Data Exhibit-2'!$B1647)</f>
        <v>0</v>
      </c>
      <c r="L1647" s="55">
        <f>MAX(0,'Data Exhibit-2'!$C1647-'Data Exhibit-2'!$B1647*'Data Exhibit-2'!$J1647)</f>
        <v>772.0229877</v>
      </c>
      <c r="M1647" s="54">
        <f>'Data Exhibit-2'!$L1647/'Data Exhibit-2'!$B1647</f>
        <v>35.21796386</v>
      </c>
      <c r="N1647" s="55">
        <f>IF(AND(('Data Exhibit-2'!$M1647&gt;0),('Data Exhibit-2'!$H1647&lt;30)),1,0)</f>
        <v>1</v>
      </c>
      <c r="O1647" s="55">
        <f>'Data Exhibit-2'!$N1647*'Data Exhibit-2'!$L1647</f>
        <v>772.0229877</v>
      </c>
    </row>
    <row r="1648" ht="12.0" customHeight="1">
      <c r="A1648" s="53">
        <v>95126.42502311376</v>
      </c>
      <c r="B1648" s="54">
        <v>641.4693010000001</v>
      </c>
      <c r="C1648" s="54">
        <v>17309.024072626824</v>
      </c>
      <c r="D1648" s="55">
        <v>50.0</v>
      </c>
      <c r="E1648" s="56">
        <v>0.5</v>
      </c>
      <c r="F1648" s="55">
        <v>0.82</v>
      </c>
      <c r="G1648" s="55">
        <v>0.86</v>
      </c>
      <c r="H1648" s="55">
        <v>16.0</v>
      </c>
      <c r="I1648" s="57"/>
      <c r="J1648" s="55">
        <f>('Data Exhibit-2'!$D1648+'Data Exhibit-2'!$D1648*'Data Exhibit-2'!$E1648)*'Data Exhibit-2'!$G1648</f>
        <v>64.5</v>
      </c>
      <c r="K1648" s="55">
        <f>MAX(0,('Data Exhibit-2'!$B1648*J1648-'Data Exhibit-2'!$C1648)/'Data Exhibit-2'!$B1648)</f>
        <v>37.51659792</v>
      </c>
      <c r="L1648" s="55">
        <f>MAX(0,'Data Exhibit-2'!$C1648-'Data Exhibit-2'!$B1648*'Data Exhibit-2'!$J1648)</f>
        <v>0</v>
      </c>
      <c r="M1648" s="54">
        <f>'Data Exhibit-2'!$L1648/'Data Exhibit-2'!$B1648</f>
        <v>0</v>
      </c>
      <c r="N1648" s="55">
        <f>IF(AND(('Data Exhibit-2'!$M1648&gt;0),('Data Exhibit-2'!$H1648&lt;30)),1,0)</f>
        <v>0</v>
      </c>
      <c r="O1648" s="55">
        <f>'Data Exhibit-2'!$N1648*'Data Exhibit-2'!$L1648</f>
        <v>0</v>
      </c>
    </row>
    <row r="1649" ht="12.0" customHeight="1">
      <c r="A1649" s="53">
        <v>3316.9795875012674</v>
      </c>
      <c r="B1649" s="54">
        <v>183.540203</v>
      </c>
      <c r="C1649" s="54">
        <v>3226.950967565819</v>
      </c>
      <c r="D1649" s="55">
        <v>26.0</v>
      </c>
      <c r="E1649" s="56">
        <v>1.5</v>
      </c>
      <c r="F1649" s="55">
        <v>0.82</v>
      </c>
      <c r="G1649" s="55">
        <v>0.74</v>
      </c>
      <c r="H1649" s="55">
        <v>23.0</v>
      </c>
      <c r="I1649" s="57"/>
      <c r="J1649" s="55">
        <f>('Data Exhibit-2'!$D1649+'Data Exhibit-2'!$D1649*'Data Exhibit-2'!$E1649)*'Data Exhibit-2'!$G1649</f>
        <v>48.1</v>
      </c>
      <c r="K1649" s="55">
        <f>MAX(0,('Data Exhibit-2'!$B1649*J1649-'Data Exhibit-2'!$C1649)/'Data Exhibit-2'!$B1649)</f>
        <v>30.51828812</v>
      </c>
      <c r="L1649" s="55">
        <f>MAX(0,'Data Exhibit-2'!$C1649-'Data Exhibit-2'!$B1649*'Data Exhibit-2'!$J1649)</f>
        <v>0</v>
      </c>
      <c r="M1649" s="54">
        <f>'Data Exhibit-2'!$L1649/'Data Exhibit-2'!$B1649</f>
        <v>0</v>
      </c>
      <c r="N1649" s="55">
        <f>IF(AND(('Data Exhibit-2'!$M1649&gt;0),('Data Exhibit-2'!$H1649&lt;30)),1,0)</f>
        <v>0</v>
      </c>
      <c r="O1649" s="55">
        <f>'Data Exhibit-2'!$N1649*'Data Exhibit-2'!$L1649</f>
        <v>0</v>
      </c>
    </row>
    <row r="1650" ht="12.0" customHeight="1">
      <c r="A1650" s="53">
        <v>17330.33272717719</v>
      </c>
      <c r="B1650" s="54">
        <v>5.886595000000001</v>
      </c>
      <c r="C1650" s="54">
        <v>63.44377135743864</v>
      </c>
      <c r="D1650" s="55">
        <v>26.0</v>
      </c>
      <c r="E1650" s="56">
        <v>0.8</v>
      </c>
      <c r="F1650" s="55">
        <v>0.85</v>
      </c>
      <c r="G1650" s="55">
        <v>0.25</v>
      </c>
      <c r="H1650" s="55">
        <v>23.0</v>
      </c>
      <c r="I1650" s="57"/>
      <c r="J1650" s="55">
        <f>('Data Exhibit-2'!$D1650+'Data Exhibit-2'!$D1650*'Data Exhibit-2'!$E1650)*'Data Exhibit-2'!$G1650</f>
        <v>11.7</v>
      </c>
      <c r="K1650" s="55">
        <f>MAX(0,('Data Exhibit-2'!$B1650*J1650-'Data Exhibit-2'!$C1650)/'Data Exhibit-2'!$B1650)</f>
        <v>0.9223311851</v>
      </c>
      <c r="L1650" s="55">
        <f>MAX(0,'Data Exhibit-2'!$C1650-'Data Exhibit-2'!$B1650*'Data Exhibit-2'!$J1650)</f>
        <v>0</v>
      </c>
      <c r="M1650" s="54">
        <f>'Data Exhibit-2'!$L1650/'Data Exhibit-2'!$B1650</f>
        <v>0</v>
      </c>
      <c r="N1650" s="55">
        <f>IF(AND(('Data Exhibit-2'!$M1650&gt;0),('Data Exhibit-2'!$H1650&lt;30)),1,0)</f>
        <v>0</v>
      </c>
      <c r="O1650" s="55">
        <f>'Data Exhibit-2'!$N1650*'Data Exhibit-2'!$L1650</f>
        <v>0</v>
      </c>
    </row>
    <row r="1651" ht="12.0" customHeight="1">
      <c r="A1651" s="53">
        <v>73163.2974188643</v>
      </c>
      <c r="B1651" s="54">
        <v>8.335932000000001</v>
      </c>
      <c r="C1651" s="54">
        <v>311.3073766170277</v>
      </c>
      <c r="D1651" s="55">
        <v>34.0</v>
      </c>
      <c r="E1651" s="56">
        <v>0.6</v>
      </c>
      <c r="F1651" s="55">
        <v>0.82</v>
      </c>
      <c r="G1651" s="55">
        <v>0.25</v>
      </c>
      <c r="H1651" s="55">
        <v>66.0</v>
      </c>
      <c r="I1651" s="57"/>
      <c r="J1651" s="55">
        <f>('Data Exhibit-2'!$D1651+'Data Exhibit-2'!$D1651*'Data Exhibit-2'!$E1651)*'Data Exhibit-2'!$G1651</f>
        <v>13.6</v>
      </c>
      <c r="K1651" s="55">
        <f>MAX(0,('Data Exhibit-2'!$B1651*J1651-'Data Exhibit-2'!$C1651)/'Data Exhibit-2'!$B1651)</f>
        <v>0</v>
      </c>
      <c r="L1651" s="55">
        <f>MAX(0,'Data Exhibit-2'!$C1651-'Data Exhibit-2'!$B1651*'Data Exhibit-2'!$J1651)</f>
        <v>197.9387014</v>
      </c>
      <c r="M1651" s="54">
        <f>'Data Exhibit-2'!$L1651/'Data Exhibit-2'!$B1651</f>
        <v>23.74523945</v>
      </c>
      <c r="N1651" s="55">
        <f>IF(AND(('Data Exhibit-2'!$M1651&gt;0),('Data Exhibit-2'!$H1651&lt;30)),1,0)</f>
        <v>0</v>
      </c>
      <c r="O1651" s="55">
        <f>'Data Exhibit-2'!$N1651*'Data Exhibit-2'!$L1651</f>
        <v>0</v>
      </c>
    </row>
    <row r="1652" ht="12.0" customHeight="1">
      <c r="A1652" s="53">
        <v>30529.13663384297</v>
      </c>
      <c r="B1652" s="54">
        <v>80.787234</v>
      </c>
      <c r="C1652" s="54">
        <v>2423.1951397548983</v>
      </c>
      <c r="D1652" s="55">
        <v>106.0</v>
      </c>
      <c r="E1652" s="56">
        <v>-0.7</v>
      </c>
      <c r="F1652" s="55">
        <v>0.82</v>
      </c>
      <c r="G1652" s="55">
        <v>0.25</v>
      </c>
      <c r="H1652" s="55">
        <v>23.0</v>
      </c>
      <c r="I1652" s="57"/>
      <c r="J1652" s="55">
        <f>('Data Exhibit-2'!$D1652+'Data Exhibit-2'!$D1652*'Data Exhibit-2'!$E1652)*'Data Exhibit-2'!$G1652</f>
        <v>7.95</v>
      </c>
      <c r="K1652" s="55">
        <f>MAX(0,('Data Exhibit-2'!$B1652*J1652-'Data Exhibit-2'!$C1652)/'Data Exhibit-2'!$B1652)</f>
        <v>0</v>
      </c>
      <c r="L1652" s="55">
        <f>MAX(0,'Data Exhibit-2'!$C1652-'Data Exhibit-2'!$B1652*'Data Exhibit-2'!$J1652)</f>
        <v>1780.936629</v>
      </c>
      <c r="M1652" s="54">
        <f>'Data Exhibit-2'!$L1652/'Data Exhibit-2'!$B1652</f>
        <v>22.04477788</v>
      </c>
      <c r="N1652" s="55">
        <f>IF(AND(('Data Exhibit-2'!$M1652&gt;0),('Data Exhibit-2'!$H1652&lt;30)),1,0)</f>
        <v>1</v>
      </c>
      <c r="O1652" s="55">
        <f>'Data Exhibit-2'!$N1652*'Data Exhibit-2'!$L1652</f>
        <v>1780.936629</v>
      </c>
    </row>
    <row r="1653" ht="12.0" customHeight="1">
      <c r="A1653" s="53">
        <v>75565.46092883173</v>
      </c>
      <c r="B1653" s="54">
        <v>373.608785</v>
      </c>
      <c r="C1653" s="54">
        <v>25362.13704986867</v>
      </c>
      <c r="D1653" s="55">
        <v>50.0</v>
      </c>
      <c r="E1653" s="56">
        <v>-0.4</v>
      </c>
      <c r="F1653" s="55">
        <v>1.0</v>
      </c>
      <c r="G1653" s="55">
        <v>1.36</v>
      </c>
      <c r="H1653" s="55">
        <v>26.0</v>
      </c>
      <c r="I1653" s="57"/>
      <c r="J1653" s="55">
        <f>('Data Exhibit-2'!$D1653+'Data Exhibit-2'!$D1653*'Data Exhibit-2'!$E1653)*'Data Exhibit-2'!$G1653</f>
        <v>40.8</v>
      </c>
      <c r="K1653" s="55">
        <f>MAX(0,('Data Exhibit-2'!$B1653*J1653-'Data Exhibit-2'!$C1653)/'Data Exhibit-2'!$B1653)</f>
        <v>0</v>
      </c>
      <c r="L1653" s="55">
        <f>MAX(0,'Data Exhibit-2'!$C1653-'Data Exhibit-2'!$B1653*'Data Exhibit-2'!$J1653)</f>
        <v>10118.89862</v>
      </c>
      <c r="M1653" s="54">
        <f>'Data Exhibit-2'!$L1653/'Data Exhibit-2'!$B1653</f>
        <v>27.08420955</v>
      </c>
      <c r="N1653" s="55">
        <f>IF(AND(('Data Exhibit-2'!$M1653&gt;0),('Data Exhibit-2'!$H1653&lt;30)),1,0)</f>
        <v>1</v>
      </c>
      <c r="O1653" s="55">
        <f>'Data Exhibit-2'!$N1653*'Data Exhibit-2'!$L1653</f>
        <v>10118.89862</v>
      </c>
    </row>
    <row r="1654" ht="12.0" customHeight="1">
      <c r="A1654" s="53">
        <v>26376.7214535907</v>
      </c>
      <c r="B1654" s="54">
        <v>31.332818000000003</v>
      </c>
      <c r="C1654" s="54">
        <v>1793.4398474008503</v>
      </c>
      <c r="D1654" s="55">
        <v>74.0</v>
      </c>
      <c r="E1654" s="56">
        <v>-0.1</v>
      </c>
      <c r="F1654" s="55">
        <v>1.0</v>
      </c>
      <c r="G1654" s="55">
        <v>0.25</v>
      </c>
      <c r="H1654" s="55">
        <v>87.0</v>
      </c>
      <c r="I1654" s="57"/>
      <c r="J1654" s="55">
        <f>('Data Exhibit-2'!$D1654+'Data Exhibit-2'!$D1654*'Data Exhibit-2'!$E1654)*'Data Exhibit-2'!$G1654</f>
        <v>16.65</v>
      </c>
      <c r="K1654" s="55">
        <f>MAX(0,('Data Exhibit-2'!$B1654*J1654-'Data Exhibit-2'!$C1654)/'Data Exhibit-2'!$B1654)</f>
        <v>0</v>
      </c>
      <c r="L1654" s="55">
        <f>MAX(0,'Data Exhibit-2'!$C1654-'Data Exhibit-2'!$B1654*'Data Exhibit-2'!$J1654)</f>
        <v>1271.748428</v>
      </c>
      <c r="M1654" s="54">
        <f>'Data Exhibit-2'!$L1654/'Data Exhibit-2'!$B1654</f>
        <v>40.58838333</v>
      </c>
      <c r="N1654" s="55">
        <f>IF(AND(('Data Exhibit-2'!$M1654&gt;0),('Data Exhibit-2'!$H1654&lt;30)),1,0)</f>
        <v>0</v>
      </c>
      <c r="O1654" s="55">
        <f>'Data Exhibit-2'!$N1654*'Data Exhibit-2'!$L1654</f>
        <v>0</v>
      </c>
    </row>
    <row r="1655" ht="12.0" customHeight="1">
      <c r="A1655" s="53">
        <v>81114.4345900014</v>
      </c>
      <c r="B1655" s="54">
        <v>122.97560000000001</v>
      </c>
      <c r="C1655" s="54">
        <v>1083.7260550225797</v>
      </c>
      <c r="D1655" s="55">
        <v>42.0</v>
      </c>
      <c r="E1655" s="56">
        <v>0.8</v>
      </c>
      <c r="F1655" s="55">
        <v>0.7</v>
      </c>
      <c r="G1655" s="55">
        <v>0.46</v>
      </c>
      <c r="H1655" s="55">
        <v>12.0</v>
      </c>
      <c r="I1655" s="57"/>
      <c r="J1655" s="55">
        <f>('Data Exhibit-2'!$D1655+'Data Exhibit-2'!$D1655*'Data Exhibit-2'!$E1655)*'Data Exhibit-2'!$G1655</f>
        <v>34.776</v>
      </c>
      <c r="K1655" s="55">
        <f>MAX(0,('Data Exhibit-2'!$B1655*J1655-'Data Exhibit-2'!$C1655)/'Data Exhibit-2'!$B1655)</f>
        <v>25.96347089</v>
      </c>
      <c r="L1655" s="55">
        <f>MAX(0,'Data Exhibit-2'!$C1655-'Data Exhibit-2'!$B1655*'Data Exhibit-2'!$J1655)</f>
        <v>0</v>
      </c>
      <c r="M1655" s="54">
        <f>'Data Exhibit-2'!$L1655/'Data Exhibit-2'!$B1655</f>
        <v>0</v>
      </c>
      <c r="N1655" s="55">
        <f>IF(AND(('Data Exhibit-2'!$M1655&gt;0),('Data Exhibit-2'!$H1655&lt;30)),1,0)</f>
        <v>0</v>
      </c>
      <c r="O1655" s="55">
        <f>'Data Exhibit-2'!$N1655*'Data Exhibit-2'!$L1655</f>
        <v>0</v>
      </c>
    </row>
    <row r="1656" ht="12.0" customHeight="1">
      <c r="A1656" s="53">
        <v>9225.661922078798</v>
      </c>
      <c r="B1656" s="54">
        <v>5.787221000000001</v>
      </c>
      <c r="C1656" s="54">
        <v>483.9926300628716</v>
      </c>
      <c r="D1656" s="55">
        <v>58.0</v>
      </c>
      <c r="E1656" s="56">
        <v>0.5</v>
      </c>
      <c r="F1656" s="55">
        <v>0.82</v>
      </c>
      <c r="G1656" s="55">
        <v>1.6</v>
      </c>
      <c r="H1656" s="55">
        <v>21.0</v>
      </c>
      <c r="I1656" s="57"/>
      <c r="J1656" s="55">
        <f>('Data Exhibit-2'!$D1656+'Data Exhibit-2'!$D1656*'Data Exhibit-2'!$E1656)*'Data Exhibit-2'!$G1656</f>
        <v>139.2</v>
      </c>
      <c r="K1656" s="55">
        <f>MAX(0,('Data Exhibit-2'!$B1656*J1656-'Data Exhibit-2'!$C1656)/'Data Exhibit-2'!$B1656)</f>
        <v>55.56873206</v>
      </c>
      <c r="L1656" s="55">
        <f>MAX(0,'Data Exhibit-2'!$C1656-'Data Exhibit-2'!$B1656*'Data Exhibit-2'!$J1656)</f>
        <v>0</v>
      </c>
      <c r="M1656" s="54">
        <f>'Data Exhibit-2'!$L1656/'Data Exhibit-2'!$B1656</f>
        <v>0</v>
      </c>
      <c r="N1656" s="55">
        <f>IF(AND(('Data Exhibit-2'!$M1656&gt;0),('Data Exhibit-2'!$H1656&lt;30)),1,0)</f>
        <v>0</v>
      </c>
      <c r="O1656" s="55">
        <f>'Data Exhibit-2'!$N1656*'Data Exhibit-2'!$L1656</f>
        <v>0</v>
      </c>
    </row>
    <row r="1657" ht="12.0" customHeight="1">
      <c r="A1657" s="53">
        <v>26561.54960572491</v>
      </c>
      <c r="B1657" s="54">
        <v>30.631337000000002</v>
      </c>
      <c r="C1657" s="54">
        <v>3029.870338684046</v>
      </c>
      <c r="D1657" s="55">
        <v>26.0</v>
      </c>
      <c r="E1657" s="56">
        <v>-0.1</v>
      </c>
      <c r="F1657" s="55">
        <v>1.0</v>
      </c>
      <c r="G1657" s="55">
        <v>1.47</v>
      </c>
      <c r="H1657" s="55">
        <v>66.0</v>
      </c>
      <c r="I1657" s="57"/>
      <c r="J1657" s="55">
        <f>('Data Exhibit-2'!$D1657+'Data Exhibit-2'!$D1657*'Data Exhibit-2'!$E1657)*'Data Exhibit-2'!$G1657</f>
        <v>34.398</v>
      </c>
      <c r="K1657" s="55">
        <f>MAX(0,('Data Exhibit-2'!$B1657*J1657-'Data Exhibit-2'!$C1657)/'Data Exhibit-2'!$B1657)</f>
        <v>0</v>
      </c>
      <c r="L1657" s="55">
        <f>MAX(0,'Data Exhibit-2'!$C1657-'Data Exhibit-2'!$B1657*'Data Exhibit-2'!$J1657)</f>
        <v>1976.213609</v>
      </c>
      <c r="M1657" s="54">
        <f>'Data Exhibit-2'!$L1657/'Data Exhibit-2'!$B1657</f>
        <v>64.51607413</v>
      </c>
      <c r="N1657" s="55">
        <f>IF(AND(('Data Exhibit-2'!$M1657&gt;0),('Data Exhibit-2'!$H1657&lt;30)),1,0)</f>
        <v>0</v>
      </c>
      <c r="O1657" s="55">
        <f>'Data Exhibit-2'!$N1657*'Data Exhibit-2'!$L1657</f>
        <v>0</v>
      </c>
    </row>
    <row r="1658" ht="12.0" customHeight="1">
      <c r="A1658" s="53">
        <v>32623.096738568103</v>
      </c>
      <c r="B1658" s="54">
        <v>190.00174600000003</v>
      </c>
      <c r="C1658" s="54">
        <v>8835.134016948832</v>
      </c>
      <c r="D1658" s="55">
        <v>58.0</v>
      </c>
      <c r="E1658" s="56">
        <v>0.8</v>
      </c>
      <c r="F1658" s="55">
        <v>1.0</v>
      </c>
      <c r="G1658" s="55">
        <v>0.47</v>
      </c>
      <c r="H1658" s="55">
        <v>44.0</v>
      </c>
      <c r="I1658" s="57"/>
      <c r="J1658" s="55">
        <f>('Data Exhibit-2'!$D1658+'Data Exhibit-2'!$D1658*'Data Exhibit-2'!$E1658)*'Data Exhibit-2'!$G1658</f>
        <v>49.068</v>
      </c>
      <c r="K1658" s="55">
        <f>MAX(0,('Data Exhibit-2'!$B1658*J1658-'Data Exhibit-2'!$C1658)/'Data Exhibit-2'!$B1658)</f>
        <v>2.567721961</v>
      </c>
      <c r="L1658" s="55">
        <f>MAX(0,'Data Exhibit-2'!$C1658-'Data Exhibit-2'!$B1658*'Data Exhibit-2'!$J1658)</f>
        <v>0</v>
      </c>
      <c r="M1658" s="54">
        <f>'Data Exhibit-2'!$L1658/'Data Exhibit-2'!$B1658</f>
        <v>0</v>
      </c>
      <c r="N1658" s="55">
        <f>IF(AND(('Data Exhibit-2'!$M1658&gt;0),('Data Exhibit-2'!$H1658&lt;30)),1,0)</f>
        <v>0</v>
      </c>
      <c r="O1658" s="55">
        <f>'Data Exhibit-2'!$N1658*'Data Exhibit-2'!$L1658</f>
        <v>0</v>
      </c>
    </row>
    <row r="1659" ht="12.0" customHeight="1">
      <c r="A1659" s="53">
        <v>68540.27610722551</v>
      </c>
      <c r="B1659" s="54">
        <v>9.66878</v>
      </c>
      <c r="C1659" s="54">
        <v>166.7220442745</v>
      </c>
      <c r="D1659" s="55">
        <v>66.0</v>
      </c>
      <c r="E1659" s="56">
        <v>-0.4</v>
      </c>
      <c r="F1659" s="55">
        <v>1.0</v>
      </c>
      <c r="G1659" s="55">
        <v>0.25</v>
      </c>
      <c r="H1659" s="55">
        <v>19.0</v>
      </c>
      <c r="I1659" s="57"/>
      <c r="J1659" s="55">
        <f>('Data Exhibit-2'!$D1659+'Data Exhibit-2'!$D1659*'Data Exhibit-2'!$E1659)*'Data Exhibit-2'!$G1659</f>
        <v>9.9</v>
      </c>
      <c r="K1659" s="55">
        <f>MAX(0,('Data Exhibit-2'!$B1659*J1659-'Data Exhibit-2'!$C1659)/'Data Exhibit-2'!$B1659)</f>
        <v>0</v>
      </c>
      <c r="L1659" s="55">
        <f>MAX(0,'Data Exhibit-2'!$C1659-'Data Exhibit-2'!$B1659*'Data Exhibit-2'!$J1659)</f>
        <v>71.00112227</v>
      </c>
      <c r="M1659" s="54">
        <f>'Data Exhibit-2'!$L1659/'Data Exhibit-2'!$B1659</f>
        <v>7.343338278</v>
      </c>
      <c r="N1659" s="55">
        <f>IF(AND(('Data Exhibit-2'!$M1659&gt;0),('Data Exhibit-2'!$H1659&lt;30)),1,0)</f>
        <v>1</v>
      </c>
      <c r="O1659" s="55">
        <f>'Data Exhibit-2'!$N1659*'Data Exhibit-2'!$L1659</f>
        <v>71.00112227</v>
      </c>
    </row>
    <row r="1660" ht="12.0" customHeight="1">
      <c r="A1660" s="53">
        <v>28155.980699037253</v>
      </c>
      <c r="B1660" s="54">
        <v>218.608137</v>
      </c>
      <c r="C1660" s="54">
        <v>18227.80037001583</v>
      </c>
      <c r="D1660" s="55">
        <v>42.0</v>
      </c>
      <c r="E1660" s="56">
        <v>-0.1</v>
      </c>
      <c r="F1660" s="55">
        <v>0.92</v>
      </c>
      <c r="G1660" s="55">
        <v>1.17</v>
      </c>
      <c r="H1660" s="55">
        <v>44.0</v>
      </c>
      <c r="I1660" s="57"/>
      <c r="J1660" s="55">
        <f>('Data Exhibit-2'!$D1660+'Data Exhibit-2'!$D1660*'Data Exhibit-2'!$E1660)*'Data Exhibit-2'!$G1660</f>
        <v>44.226</v>
      </c>
      <c r="K1660" s="55">
        <f>MAX(0,('Data Exhibit-2'!$B1660*J1660-'Data Exhibit-2'!$C1660)/'Data Exhibit-2'!$B1660)</f>
        <v>0</v>
      </c>
      <c r="L1660" s="55">
        <f>MAX(0,'Data Exhibit-2'!$C1660-'Data Exhibit-2'!$B1660*'Data Exhibit-2'!$J1660)</f>
        <v>8559.636903</v>
      </c>
      <c r="M1660" s="54">
        <f>'Data Exhibit-2'!$L1660/'Data Exhibit-2'!$B1660</f>
        <v>39.15516147</v>
      </c>
      <c r="N1660" s="55">
        <f>IF(AND(('Data Exhibit-2'!$M1660&gt;0),('Data Exhibit-2'!$H1660&lt;30)),1,0)</f>
        <v>0</v>
      </c>
      <c r="O1660" s="55">
        <f>'Data Exhibit-2'!$N1660*'Data Exhibit-2'!$L1660</f>
        <v>0</v>
      </c>
    </row>
    <row r="1661" ht="12.0" customHeight="1">
      <c r="A1661" s="53">
        <v>49101.294499170246</v>
      </c>
      <c r="B1661" s="54">
        <v>12.860485</v>
      </c>
      <c r="C1661" s="54">
        <v>349.2657737294653</v>
      </c>
      <c r="D1661" s="55">
        <v>66.0</v>
      </c>
      <c r="E1661" s="56">
        <v>0.2</v>
      </c>
      <c r="F1661" s="55">
        <v>0.82</v>
      </c>
      <c r="G1661" s="55">
        <v>0.39</v>
      </c>
      <c r="H1661" s="55">
        <v>21.0</v>
      </c>
      <c r="I1661" s="57"/>
      <c r="J1661" s="55">
        <f>('Data Exhibit-2'!$D1661+'Data Exhibit-2'!$D1661*'Data Exhibit-2'!$E1661)*'Data Exhibit-2'!$G1661</f>
        <v>30.888</v>
      </c>
      <c r="K1661" s="55">
        <f>MAX(0,('Data Exhibit-2'!$B1661*J1661-'Data Exhibit-2'!$C1661)/'Data Exhibit-2'!$B1661)</f>
        <v>3.729943851</v>
      </c>
      <c r="L1661" s="55">
        <f>MAX(0,'Data Exhibit-2'!$C1661-'Data Exhibit-2'!$B1661*'Data Exhibit-2'!$J1661)</f>
        <v>0</v>
      </c>
      <c r="M1661" s="54">
        <f>'Data Exhibit-2'!$L1661/'Data Exhibit-2'!$B1661</f>
        <v>0</v>
      </c>
      <c r="N1661" s="55">
        <f>IF(AND(('Data Exhibit-2'!$M1661&gt;0),('Data Exhibit-2'!$H1661&lt;30)),1,0)</f>
        <v>0</v>
      </c>
      <c r="O1661" s="55">
        <f>'Data Exhibit-2'!$N1661*'Data Exhibit-2'!$L1661</f>
        <v>0</v>
      </c>
    </row>
    <row r="1662" ht="12.0" customHeight="1">
      <c r="A1662" s="53">
        <v>65992.8781415511</v>
      </c>
      <c r="B1662" s="54">
        <v>19.208893000000003</v>
      </c>
      <c r="C1662" s="54">
        <v>931.3442411121423</v>
      </c>
      <c r="D1662" s="55">
        <v>66.0</v>
      </c>
      <c r="E1662" s="56">
        <v>-0.4</v>
      </c>
      <c r="F1662" s="55">
        <v>1.0</v>
      </c>
      <c r="G1662" s="55">
        <v>1.42</v>
      </c>
      <c r="H1662" s="55">
        <v>11.0</v>
      </c>
      <c r="I1662" s="57"/>
      <c r="J1662" s="55">
        <f>('Data Exhibit-2'!$D1662+'Data Exhibit-2'!$D1662*'Data Exhibit-2'!$E1662)*'Data Exhibit-2'!$G1662</f>
        <v>56.232</v>
      </c>
      <c r="K1662" s="55">
        <f>MAX(0,('Data Exhibit-2'!$B1662*J1662-'Data Exhibit-2'!$C1662)/'Data Exhibit-2'!$B1662)</f>
        <v>7.746944609</v>
      </c>
      <c r="L1662" s="55">
        <f>MAX(0,'Data Exhibit-2'!$C1662-'Data Exhibit-2'!$B1662*'Data Exhibit-2'!$J1662)</f>
        <v>0</v>
      </c>
      <c r="M1662" s="54">
        <f>'Data Exhibit-2'!$L1662/'Data Exhibit-2'!$B1662</f>
        <v>0</v>
      </c>
      <c r="N1662" s="55">
        <f>IF(AND(('Data Exhibit-2'!$M1662&gt;0),('Data Exhibit-2'!$H1662&lt;30)),1,0)</f>
        <v>0</v>
      </c>
      <c r="O1662" s="55">
        <f>'Data Exhibit-2'!$N1662*'Data Exhibit-2'!$L1662</f>
        <v>0</v>
      </c>
    </row>
    <row r="1663" ht="12.0" customHeight="1">
      <c r="A1663" s="53">
        <v>48763.9001453474</v>
      </c>
      <c r="B1663" s="54">
        <v>14.906474000000001</v>
      </c>
      <c r="C1663" s="54">
        <v>314.6403475002482</v>
      </c>
      <c r="D1663" s="55">
        <v>34.0</v>
      </c>
      <c r="E1663" s="56">
        <v>0.5</v>
      </c>
      <c r="F1663" s="55">
        <v>0.85</v>
      </c>
      <c r="G1663" s="55">
        <v>0.93</v>
      </c>
      <c r="H1663" s="55">
        <v>16.0</v>
      </c>
      <c r="I1663" s="57"/>
      <c r="J1663" s="55">
        <f>('Data Exhibit-2'!$D1663+'Data Exhibit-2'!$D1663*'Data Exhibit-2'!$E1663)*'Data Exhibit-2'!$G1663</f>
        <v>47.43</v>
      </c>
      <c r="K1663" s="55">
        <f>MAX(0,('Data Exhibit-2'!$B1663*J1663-'Data Exhibit-2'!$C1663)/'Data Exhibit-2'!$B1663)</f>
        <v>26.32236935</v>
      </c>
      <c r="L1663" s="55">
        <f>MAX(0,'Data Exhibit-2'!$C1663-'Data Exhibit-2'!$B1663*'Data Exhibit-2'!$J1663)</f>
        <v>0</v>
      </c>
      <c r="M1663" s="54">
        <f>'Data Exhibit-2'!$L1663/'Data Exhibit-2'!$B1663</f>
        <v>0</v>
      </c>
      <c r="N1663" s="55">
        <f>IF(AND(('Data Exhibit-2'!$M1663&gt;0),('Data Exhibit-2'!$H1663&lt;30)),1,0)</f>
        <v>0</v>
      </c>
      <c r="O1663" s="55">
        <f>'Data Exhibit-2'!$N1663*'Data Exhibit-2'!$L1663</f>
        <v>0</v>
      </c>
    </row>
    <row r="1664" ht="12.0" customHeight="1">
      <c r="A1664" s="53">
        <v>85710.8519904251</v>
      </c>
      <c r="B1664" s="54">
        <v>6.473258</v>
      </c>
      <c r="C1664" s="54">
        <v>558.3451667792242</v>
      </c>
      <c r="D1664" s="55">
        <v>74.0</v>
      </c>
      <c r="E1664" s="56">
        <v>1.2</v>
      </c>
      <c r="F1664" s="55">
        <v>1.0</v>
      </c>
      <c r="G1664" s="55">
        <v>1.16</v>
      </c>
      <c r="H1664" s="55">
        <v>23.0</v>
      </c>
      <c r="I1664" s="57"/>
      <c r="J1664" s="55">
        <f>('Data Exhibit-2'!$D1664+'Data Exhibit-2'!$D1664*'Data Exhibit-2'!$E1664)*'Data Exhibit-2'!$G1664</f>
        <v>188.848</v>
      </c>
      <c r="K1664" s="55">
        <f>MAX(0,('Data Exhibit-2'!$B1664*J1664-'Data Exhibit-2'!$C1664)/'Data Exhibit-2'!$B1664)</f>
        <v>102.5938809</v>
      </c>
      <c r="L1664" s="55">
        <f>MAX(0,'Data Exhibit-2'!$C1664-'Data Exhibit-2'!$B1664*'Data Exhibit-2'!$J1664)</f>
        <v>0</v>
      </c>
      <c r="M1664" s="54">
        <f>'Data Exhibit-2'!$L1664/'Data Exhibit-2'!$B1664</f>
        <v>0</v>
      </c>
      <c r="N1664" s="55">
        <f>IF(AND(('Data Exhibit-2'!$M1664&gt;0),('Data Exhibit-2'!$H1664&lt;30)),1,0)</f>
        <v>0</v>
      </c>
      <c r="O1664" s="55">
        <f>'Data Exhibit-2'!$N1664*'Data Exhibit-2'!$L1664</f>
        <v>0</v>
      </c>
    </row>
    <row r="1665" ht="12.0" customHeight="1">
      <c r="A1665" s="53">
        <v>39928.92214748887</v>
      </c>
      <c r="B1665" s="54">
        <v>7.166797000000001</v>
      </c>
      <c r="C1665" s="54">
        <v>469.538817831956</v>
      </c>
      <c r="D1665" s="55">
        <v>130.0</v>
      </c>
      <c r="E1665" s="56">
        <v>-0.2</v>
      </c>
      <c r="F1665" s="55">
        <v>0.85</v>
      </c>
      <c r="G1665" s="55">
        <v>0.25</v>
      </c>
      <c r="H1665" s="55">
        <v>30.0</v>
      </c>
      <c r="I1665" s="57"/>
      <c r="J1665" s="55">
        <f>('Data Exhibit-2'!$D1665+'Data Exhibit-2'!$D1665*'Data Exhibit-2'!$E1665)*'Data Exhibit-2'!$G1665</f>
        <v>26</v>
      </c>
      <c r="K1665" s="55">
        <f>MAX(0,('Data Exhibit-2'!$B1665*J1665-'Data Exhibit-2'!$C1665)/'Data Exhibit-2'!$B1665)</f>
        <v>0</v>
      </c>
      <c r="L1665" s="55">
        <f>MAX(0,'Data Exhibit-2'!$C1665-'Data Exhibit-2'!$B1665*'Data Exhibit-2'!$J1665)</f>
        <v>283.2020958</v>
      </c>
      <c r="M1665" s="54">
        <f>'Data Exhibit-2'!$L1665/'Data Exhibit-2'!$B1665</f>
        <v>39.51585287</v>
      </c>
      <c r="N1665" s="55">
        <f>IF(AND(('Data Exhibit-2'!$M1665&gt;0),('Data Exhibit-2'!$H1665&lt;30)),1,0)</f>
        <v>0</v>
      </c>
      <c r="O1665" s="55">
        <f>'Data Exhibit-2'!$N1665*'Data Exhibit-2'!$L1665</f>
        <v>0</v>
      </c>
    </row>
    <row r="1666" ht="12.0" customHeight="1">
      <c r="A1666" s="53">
        <v>48946.68638658842</v>
      </c>
      <c r="B1666" s="54">
        <v>76.367896</v>
      </c>
      <c r="C1666" s="54">
        <v>1321.5753508031362</v>
      </c>
      <c r="D1666" s="55">
        <v>66.0</v>
      </c>
      <c r="E1666" s="56">
        <v>-0.4</v>
      </c>
      <c r="F1666" s="55">
        <v>1.0</v>
      </c>
      <c r="G1666" s="55">
        <v>0.71</v>
      </c>
      <c r="H1666" s="55">
        <v>8.0</v>
      </c>
      <c r="I1666" s="57"/>
      <c r="J1666" s="55">
        <f>('Data Exhibit-2'!$D1666+'Data Exhibit-2'!$D1666*'Data Exhibit-2'!$E1666)*'Data Exhibit-2'!$G1666</f>
        <v>28.116</v>
      </c>
      <c r="K1666" s="55">
        <f>MAX(0,('Data Exhibit-2'!$B1666*J1666-'Data Exhibit-2'!$C1666)/'Data Exhibit-2'!$B1666)</f>
        <v>10.81062143</v>
      </c>
      <c r="L1666" s="55">
        <f>MAX(0,'Data Exhibit-2'!$C1666-'Data Exhibit-2'!$B1666*'Data Exhibit-2'!$J1666)</f>
        <v>0</v>
      </c>
      <c r="M1666" s="54">
        <f>'Data Exhibit-2'!$L1666/'Data Exhibit-2'!$B1666</f>
        <v>0</v>
      </c>
      <c r="N1666" s="55">
        <f>IF(AND(('Data Exhibit-2'!$M1666&gt;0),('Data Exhibit-2'!$H1666&lt;30)),1,0)</f>
        <v>0</v>
      </c>
      <c r="O1666" s="55">
        <f>'Data Exhibit-2'!$N1666*'Data Exhibit-2'!$L1666</f>
        <v>0</v>
      </c>
    </row>
    <row r="1667" ht="12.0" customHeight="1">
      <c r="A1667" s="53">
        <v>89693.70052131372</v>
      </c>
      <c r="B1667" s="54">
        <v>196.63681400000002</v>
      </c>
      <c r="C1667" s="54">
        <v>7340.591378918664</v>
      </c>
      <c r="D1667" s="55">
        <v>58.0</v>
      </c>
      <c r="E1667" s="56">
        <v>0.5</v>
      </c>
      <c r="F1667" s="55">
        <v>0.7</v>
      </c>
      <c r="G1667" s="55">
        <v>0.66</v>
      </c>
      <c r="H1667" s="55">
        <v>23.0</v>
      </c>
      <c r="I1667" s="57"/>
      <c r="J1667" s="55">
        <f>('Data Exhibit-2'!$D1667+'Data Exhibit-2'!$D1667*'Data Exhibit-2'!$E1667)*'Data Exhibit-2'!$G1667</f>
        <v>57.42</v>
      </c>
      <c r="K1667" s="55">
        <f>MAX(0,('Data Exhibit-2'!$B1667*J1667-'Data Exhibit-2'!$C1667)/'Data Exhibit-2'!$B1667)</f>
        <v>20.08929254</v>
      </c>
      <c r="L1667" s="55">
        <f>MAX(0,'Data Exhibit-2'!$C1667-'Data Exhibit-2'!$B1667*'Data Exhibit-2'!$J1667)</f>
        <v>0</v>
      </c>
      <c r="M1667" s="54">
        <f>'Data Exhibit-2'!$L1667/'Data Exhibit-2'!$B1667</f>
        <v>0</v>
      </c>
      <c r="N1667" s="55">
        <f>IF(AND(('Data Exhibit-2'!$M1667&gt;0),('Data Exhibit-2'!$H1667&lt;30)),1,0)</f>
        <v>0</v>
      </c>
      <c r="O1667" s="55">
        <f>'Data Exhibit-2'!$N1667*'Data Exhibit-2'!$L1667</f>
        <v>0</v>
      </c>
    </row>
    <row r="1668" ht="12.0" customHeight="1">
      <c r="A1668" s="53">
        <v>38529.69786482511</v>
      </c>
      <c r="B1668" s="54">
        <v>52.657836</v>
      </c>
      <c r="C1668" s="54">
        <v>5976.4496642576005</v>
      </c>
      <c r="D1668" s="55">
        <v>66.0</v>
      </c>
      <c r="E1668" s="56">
        <v>0.5</v>
      </c>
      <c r="F1668" s="55">
        <v>1.0</v>
      </c>
      <c r="G1668" s="55">
        <v>1.0</v>
      </c>
      <c r="H1668" s="55">
        <v>44.0</v>
      </c>
      <c r="I1668" s="57"/>
      <c r="J1668" s="55">
        <f>('Data Exhibit-2'!$D1668+'Data Exhibit-2'!$D1668*'Data Exhibit-2'!$E1668)*'Data Exhibit-2'!$G1668</f>
        <v>99</v>
      </c>
      <c r="K1668" s="55">
        <f>MAX(0,('Data Exhibit-2'!$B1668*J1668-'Data Exhibit-2'!$C1668)/'Data Exhibit-2'!$B1668)</f>
        <v>0</v>
      </c>
      <c r="L1668" s="55">
        <f>MAX(0,'Data Exhibit-2'!$C1668-'Data Exhibit-2'!$B1668*'Data Exhibit-2'!$J1668)</f>
        <v>763.3239003</v>
      </c>
      <c r="M1668" s="54">
        <f>'Data Exhibit-2'!$L1668/'Data Exhibit-2'!$B1668</f>
        <v>14.49592232</v>
      </c>
      <c r="N1668" s="55">
        <f>IF(AND(('Data Exhibit-2'!$M1668&gt;0),('Data Exhibit-2'!$H1668&lt;30)),1,0)</f>
        <v>0</v>
      </c>
      <c r="O1668" s="55">
        <f>'Data Exhibit-2'!$N1668*'Data Exhibit-2'!$L1668</f>
        <v>0</v>
      </c>
    </row>
    <row r="1669" ht="12.0" customHeight="1">
      <c r="A1669" s="53">
        <v>16511.170695133027</v>
      </c>
      <c r="B1669" s="54">
        <v>27.766959000000003</v>
      </c>
      <c r="C1669" s="54">
        <v>2788.103354252426</v>
      </c>
      <c r="D1669" s="55">
        <v>74.0</v>
      </c>
      <c r="E1669" s="56">
        <v>-0.4</v>
      </c>
      <c r="F1669" s="55">
        <v>1.0</v>
      </c>
      <c r="G1669" s="55">
        <v>0.25</v>
      </c>
      <c r="H1669" s="55">
        <v>123.0</v>
      </c>
      <c r="I1669" s="57"/>
      <c r="J1669" s="55">
        <f>('Data Exhibit-2'!$D1669+'Data Exhibit-2'!$D1669*'Data Exhibit-2'!$E1669)*'Data Exhibit-2'!$G1669</f>
        <v>11.1</v>
      </c>
      <c r="K1669" s="55">
        <f>MAX(0,('Data Exhibit-2'!$B1669*J1669-'Data Exhibit-2'!$C1669)/'Data Exhibit-2'!$B1669)</f>
        <v>0</v>
      </c>
      <c r="L1669" s="55">
        <f>MAX(0,'Data Exhibit-2'!$C1669-'Data Exhibit-2'!$B1669*'Data Exhibit-2'!$J1669)</f>
        <v>2479.890109</v>
      </c>
      <c r="M1669" s="54">
        <f>'Data Exhibit-2'!$L1669/'Data Exhibit-2'!$B1669</f>
        <v>89.31082836</v>
      </c>
      <c r="N1669" s="55">
        <f>IF(AND(('Data Exhibit-2'!$M1669&gt;0),('Data Exhibit-2'!$H1669&lt;30)),1,0)</f>
        <v>0</v>
      </c>
      <c r="O1669" s="55">
        <f>'Data Exhibit-2'!$N1669*'Data Exhibit-2'!$L1669</f>
        <v>0</v>
      </c>
    </row>
    <row r="1670" ht="12.0" customHeight="1">
      <c r="A1670" s="53">
        <v>30237.844447345906</v>
      </c>
      <c r="B1670" s="54">
        <v>27.883867000000002</v>
      </c>
      <c r="C1670" s="54">
        <v>2345.2486811532926</v>
      </c>
      <c r="D1670" s="55">
        <v>50.0</v>
      </c>
      <c r="E1670" s="56">
        <v>0.6</v>
      </c>
      <c r="F1670" s="55">
        <v>0.82</v>
      </c>
      <c r="G1670" s="55">
        <v>1.28</v>
      </c>
      <c r="H1670" s="55">
        <v>33.0</v>
      </c>
      <c r="I1670" s="57"/>
      <c r="J1670" s="55">
        <f>('Data Exhibit-2'!$D1670+'Data Exhibit-2'!$D1670*'Data Exhibit-2'!$E1670)*'Data Exhibit-2'!$G1670</f>
        <v>102.4</v>
      </c>
      <c r="K1670" s="55">
        <f>MAX(0,('Data Exhibit-2'!$B1670*J1670-'Data Exhibit-2'!$C1670)/'Data Exhibit-2'!$B1670)</f>
        <v>18.29227272</v>
      </c>
      <c r="L1670" s="55">
        <f>MAX(0,'Data Exhibit-2'!$C1670-'Data Exhibit-2'!$B1670*'Data Exhibit-2'!$J1670)</f>
        <v>0</v>
      </c>
      <c r="M1670" s="54">
        <f>'Data Exhibit-2'!$L1670/'Data Exhibit-2'!$B1670</f>
        <v>0</v>
      </c>
      <c r="N1670" s="55">
        <f>IF(AND(('Data Exhibit-2'!$M1670&gt;0),('Data Exhibit-2'!$H1670&lt;30)),1,0)</f>
        <v>0</v>
      </c>
      <c r="O1670" s="55">
        <f>'Data Exhibit-2'!$N1670*'Data Exhibit-2'!$L1670</f>
        <v>0</v>
      </c>
    </row>
    <row r="1671" ht="12.0" customHeight="1">
      <c r="A1671" s="53">
        <v>95354.15986420347</v>
      </c>
      <c r="B1671" s="54">
        <v>7.178490000000001</v>
      </c>
      <c r="C1671" s="54">
        <v>209.03750331200007</v>
      </c>
      <c r="D1671" s="55">
        <v>50.0</v>
      </c>
      <c r="E1671" s="56">
        <v>1.2</v>
      </c>
      <c r="F1671" s="55">
        <v>1.0</v>
      </c>
      <c r="G1671" s="55">
        <v>1.12</v>
      </c>
      <c r="H1671" s="55">
        <v>12.0</v>
      </c>
      <c r="I1671" s="57"/>
      <c r="J1671" s="55">
        <f>('Data Exhibit-2'!$D1671+'Data Exhibit-2'!$D1671*'Data Exhibit-2'!$E1671)*'Data Exhibit-2'!$G1671</f>
        <v>123.2</v>
      </c>
      <c r="K1671" s="55">
        <f>MAX(0,('Data Exhibit-2'!$B1671*J1671-'Data Exhibit-2'!$C1671)/'Data Exhibit-2'!$B1671)</f>
        <v>94.08001748</v>
      </c>
      <c r="L1671" s="55">
        <f>MAX(0,'Data Exhibit-2'!$C1671-'Data Exhibit-2'!$B1671*'Data Exhibit-2'!$J1671)</f>
        <v>0</v>
      </c>
      <c r="M1671" s="54">
        <f>'Data Exhibit-2'!$L1671/'Data Exhibit-2'!$B1671</f>
        <v>0</v>
      </c>
      <c r="N1671" s="55">
        <f>IF(AND(('Data Exhibit-2'!$M1671&gt;0),('Data Exhibit-2'!$H1671&lt;30)),1,0)</f>
        <v>0</v>
      </c>
      <c r="O1671" s="55">
        <f>'Data Exhibit-2'!$N1671*'Data Exhibit-2'!$L1671</f>
        <v>0</v>
      </c>
    </row>
    <row r="1672" ht="12.0" customHeight="1">
      <c r="A1672" s="53">
        <v>10194.793221537346</v>
      </c>
      <c r="B1672" s="54">
        <v>35.07405</v>
      </c>
      <c r="C1672" s="54">
        <v>1181.5096046752353</v>
      </c>
      <c r="D1672" s="55">
        <v>90.0</v>
      </c>
      <c r="E1672" s="56">
        <v>0.8</v>
      </c>
      <c r="F1672" s="55">
        <v>0.8</v>
      </c>
      <c r="G1672" s="55">
        <v>0.5</v>
      </c>
      <c r="H1672" s="55">
        <v>21.0</v>
      </c>
      <c r="I1672" s="57"/>
      <c r="J1672" s="55">
        <f>('Data Exhibit-2'!$D1672+'Data Exhibit-2'!$D1672*'Data Exhibit-2'!$E1672)*'Data Exhibit-2'!$G1672</f>
        <v>81</v>
      </c>
      <c r="K1672" s="55">
        <f>MAX(0,('Data Exhibit-2'!$B1672*J1672-'Data Exhibit-2'!$C1672)/'Data Exhibit-2'!$B1672)</f>
        <v>47.31385299</v>
      </c>
      <c r="L1672" s="55">
        <f>MAX(0,'Data Exhibit-2'!$C1672-'Data Exhibit-2'!$B1672*'Data Exhibit-2'!$J1672)</f>
        <v>0</v>
      </c>
      <c r="M1672" s="54">
        <f>'Data Exhibit-2'!$L1672/'Data Exhibit-2'!$B1672</f>
        <v>0</v>
      </c>
      <c r="N1672" s="55">
        <f>IF(AND(('Data Exhibit-2'!$M1672&gt;0),('Data Exhibit-2'!$H1672&lt;30)),1,0)</f>
        <v>0</v>
      </c>
      <c r="O1672" s="55">
        <f>'Data Exhibit-2'!$N1672*'Data Exhibit-2'!$L1672</f>
        <v>0</v>
      </c>
    </row>
    <row r="1673" ht="12.0" customHeight="1">
      <c r="A1673" s="53">
        <v>12342.418337911087</v>
      </c>
      <c r="B1673" s="54">
        <v>20.309630000000002</v>
      </c>
      <c r="C1673" s="54">
        <v>2458.4563932122905</v>
      </c>
      <c r="D1673" s="55">
        <v>82.0</v>
      </c>
      <c r="E1673" s="56">
        <v>0.2</v>
      </c>
      <c r="F1673" s="55">
        <v>0.85</v>
      </c>
      <c r="G1673" s="55">
        <v>0.81</v>
      </c>
      <c r="H1673" s="55">
        <v>44.0</v>
      </c>
      <c r="I1673" s="57"/>
      <c r="J1673" s="55">
        <f>('Data Exhibit-2'!$D1673+'Data Exhibit-2'!$D1673*'Data Exhibit-2'!$E1673)*'Data Exhibit-2'!$G1673</f>
        <v>79.704</v>
      </c>
      <c r="K1673" s="55">
        <f>MAX(0,('Data Exhibit-2'!$B1673*J1673-'Data Exhibit-2'!$C1673)/'Data Exhibit-2'!$B1673)</f>
        <v>0</v>
      </c>
      <c r="L1673" s="55">
        <f>MAX(0,'Data Exhibit-2'!$C1673-'Data Exhibit-2'!$B1673*'Data Exhibit-2'!$J1673)</f>
        <v>839.6976437</v>
      </c>
      <c r="M1673" s="54">
        <f>'Data Exhibit-2'!$L1673/'Data Exhibit-2'!$B1673</f>
        <v>41.34480262</v>
      </c>
      <c r="N1673" s="55">
        <f>IF(AND(('Data Exhibit-2'!$M1673&gt;0),('Data Exhibit-2'!$H1673&lt;30)),1,0)</f>
        <v>0</v>
      </c>
      <c r="O1673" s="55">
        <f>'Data Exhibit-2'!$N1673*'Data Exhibit-2'!$L1673</f>
        <v>0</v>
      </c>
    </row>
    <row r="1674" ht="12.0" customHeight="1">
      <c r="A1674" s="53">
        <v>40524.067175698176</v>
      </c>
      <c r="B1674" s="54">
        <v>5.845675000000001</v>
      </c>
      <c r="C1674" s="54">
        <v>520.6434296848673</v>
      </c>
      <c r="D1674" s="55">
        <v>58.0</v>
      </c>
      <c r="E1674" s="56">
        <v>-0.2</v>
      </c>
      <c r="F1674" s="55">
        <v>0.85</v>
      </c>
      <c r="G1674" s="55">
        <v>3.46</v>
      </c>
      <c r="H1674" s="55">
        <v>11.0</v>
      </c>
      <c r="I1674" s="57"/>
      <c r="J1674" s="55">
        <f>('Data Exhibit-2'!$D1674+'Data Exhibit-2'!$D1674*'Data Exhibit-2'!$E1674)*'Data Exhibit-2'!$G1674</f>
        <v>160.544</v>
      </c>
      <c r="K1674" s="55">
        <f>MAX(0,('Data Exhibit-2'!$B1674*J1674-'Data Exhibit-2'!$C1674)/'Data Exhibit-2'!$B1674)</f>
        <v>71.47927613</v>
      </c>
      <c r="L1674" s="55">
        <f>MAX(0,'Data Exhibit-2'!$C1674-'Data Exhibit-2'!$B1674*'Data Exhibit-2'!$J1674)</f>
        <v>0</v>
      </c>
      <c r="M1674" s="54">
        <f>'Data Exhibit-2'!$L1674/'Data Exhibit-2'!$B1674</f>
        <v>0</v>
      </c>
      <c r="N1674" s="55">
        <f>IF(AND(('Data Exhibit-2'!$M1674&gt;0),('Data Exhibit-2'!$H1674&lt;30)),1,0)</f>
        <v>0</v>
      </c>
      <c r="O1674" s="55">
        <f>'Data Exhibit-2'!$N1674*'Data Exhibit-2'!$L1674</f>
        <v>0</v>
      </c>
    </row>
    <row r="1675" ht="12.0" customHeight="1">
      <c r="A1675" s="53">
        <v>73436.20737307044</v>
      </c>
      <c r="B1675" s="54">
        <v>34.933756</v>
      </c>
      <c r="C1675" s="54">
        <v>2507.602490581519</v>
      </c>
      <c r="D1675" s="55">
        <v>74.0</v>
      </c>
      <c r="E1675" s="56">
        <v>-0.1</v>
      </c>
      <c r="F1675" s="55">
        <v>0.85</v>
      </c>
      <c r="G1675" s="55">
        <v>1.06</v>
      </c>
      <c r="H1675" s="55">
        <v>23.0</v>
      </c>
      <c r="I1675" s="57"/>
      <c r="J1675" s="55">
        <f>('Data Exhibit-2'!$D1675+'Data Exhibit-2'!$D1675*'Data Exhibit-2'!$E1675)*'Data Exhibit-2'!$G1675</f>
        <v>70.596</v>
      </c>
      <c r="K1675" s="55">
        <f>MAX(0,('Data Exhibit-2'!$B1675*J1675-'Data Exhibit-2'!$C1675)/'Data Exhibit-2'!$B1675)</f>
        <v>0</v>
      </c>
      <c r="L1675" s="55">
        <f>MAX(0,'Data Exhibit-2'!$C1675-'Data Exhibit-2'!$B1675*'Data Exhibit-2'!$J1675)</f>
        <v>41.41905201</v>
      </c>
      <c r="M1675" s="54">
        <f>'Data Exhibit-2'!$L1675/'Data Exhibit-2'!$B1675</f>
        <v>1.18564554</v>
      </c>
      <c r="N1675" s="55">
        <f>IF(AND(('Data Exhibit-2'!$M1675&gt;0),('Data Exhibit-2'!$H1675&lt;30)),1,0)</f>
        <v>1</v>
      </c>
      <c r="O1675" s="55">
        <f>'Data Exhibit-2'!$N1675*'Data Exhibit-2'!$L1675</f>
        <v>41.41905201</v>
      </c>
    </row>
    <row r="1676" ht="12.0" customHeight="1">
      <c r="A1676" s="53">
        <v>57978.834570754625</v>
      </c>
      <c r="B1676" s="54">
        <v>17.537025</v>
      </c>
      <c r="C1676" s="54">
        <v>2346.564200065526</v>
      </c>
      <c r="D1676" s="55">
        <v>66.0</v>
      </c>
      <c r="E1676" s="56">
        <v>1.2</v>
      </c>
      <c r="F1676" s="55">
        <v>1.0</v>
      </c>
      <c r="G1676" s="55">
        <v>1.37</v>
      </c>
      <c r="H1676" s="55">
        <v>37.0</v>
      </c>
      <c r="I1676" s="57"/>
      <c r="J1676" s="55">
        <f>('Data Exhibit-2'!$D1676+'Data Exhibit-2'!$D1676*'Data Exhibit-2'!$E1676)*'Data Exhibit-2'!$G1676</f>
        <v>198.924</v>
      </c>
      <c r="K1676" s="55">
        <f>MAX(0,('Data Exhibit-2'!$B1676*J1676-'Data Exhibit-2'!$C1676)/'Data Exhibit-2'!$B1676)</f>
        <v>65.11771301</v>
      </c>
      <c r="L1676" s="55">
        <f>MAX(0,'Data Exhibit-2'!$C1676-'Data Exhibit-2'!$B1676*'Data Exhibit-2'!$J1676)</f>
        <v>0</v>
      </c>
      <c r="M1676" s="54">
        <f>'Data Exhibit-2'!$L1676/'Data Exhibit-2'!$B1676</f>
        <v>0</v>
      </c>
      <c r="N1676" s="55">
        <f>IF(AND(('Data Exhibit-2'!$M1676&gt;0),('Data Exhibit-2'!$H1676&lt;30)),1,0)</f>
        <v>0</v>
      </c>
      <c r="O1676" s="55">
        <f>'Data Exhibit-2'!$N1676*'Data Exhibit-2'!$L1676</f>
        <v>0</v>
      </c>
    </row>
    <row r="1677" ht="12.0" customHeight="1">
      <c r="A1677" s="53">
        <v>86446.44411947254</v>
      </c>
      <c r="B1677" s="54">
        <v>20.226041000000002</v>
      </c>
      <c r="C1677" s="54">
        <v>1347.870013002117</v>
      </c>
      <c r="D1677" s="55">
        <v>82.0</v>
      </c>
      <c r="E1677" s="56">
        <v>-0.1</v>
      </c>
      <c r="F1677" s="55">
        <v>0.75</v>
      </c>
      <c r="G1677" s="55">
        <v>1.04</v>
      </c>
      <c r="H1677" s="55">
        <v>16.0</v>
      </c>
      <c r="I1677" s="57"/>
      <c r="J1677" s="55">
        <f>('Data Exhibit-2'!$D1677+'Data Exhibit-2'!$D1677*'Data Exhibit-2'!$E1677)*'Data Exhibit-2'!$G1677</f>
        <v>76.752</v>
      </c>
      <c r="K1677" s="55">
        <f>MAX(0,('Data Exhibit-2'!$B1677*J1677-'Data Exhibit-2'!$C1677)/'Data Exhibit-2'!$B1677)</f>
        <v>10.11167167</v>
      </c>
      <c r="L1677" s="55">
        <f>MAX(0,'Data Exhibit-2'!$C1677-'Data Exhibit-2'!$B1677*'Data Exhibit-2'!$J1677)</f>
        <v>0</v>
      </c>
      <c r="M1677" s="54">
        <f>'Data Exhibit-2'!$L1677/'Data Exhibit-2'!$B1677</f>
        <v>0</v>
      </c>
      <c r="N1677" s="55">
        <f>IF(AND(('Data Exhibit-2'!$M1677&gt;0),('Data Exhibit-2'!$H1677&lt;30)),1,0)</f>
        <v>0</v>
      </c>
      <c r="O1677" s="55">
        <f>'Data Exhibit-2'!$N1677*'Data Exhibit-2'!$L1677</f>
        <v>0</v>
      </c>
    </row>
    <row r="1678" ht="12.0" customHeight="1">
      <c r="A1678" s="53">
        <v>35399.658312769345</v>
      </c>
      <c r="B1678" s="54">
        <v>15.993769000000002</v>
      </c>
      <c r="C1678" s="54">
        <v>772.0518294857043</v>
      </c>
      <c r="D1678" s="55">
        <v>90.0</v>
      </c>
      <c r="E1678" s="56">
        <v>-0.4</v>
      </c>
      <c r="F1678" s="55">
        <v>0.82</v>
      </c>
      <c r="G1678" s="55">
        <v>0.65</v>
      </c>
      <c r="H1678" s="55">
        <v>16.0</v>
      </c>
      <c r="I1678" s="57"/>
      <c r="J1678" s="55">
        <f>('Data Exhibit-2'!$D1678+'Data Exhibit-2'!$D1678*'Data Exhibit-2'!$E1678)*'Data Exhibit-2'!$G1678</f>
        <v>35.1</v>
      </c>
      <c r="K1678" s="55">
        <f>MAX(0,('Data Exhibit-2'!$B1678*J1678-'Data Exhibit-2'!$C1678)/'Data Exhibit-2'!$B1678)</f>
        <v>0</v>
      </c>
      <c r="L1678" s="55">
        <f>MAX(0,'Data Exhibit-2'!$C1678-'Data Exhibit-2'!$B1678*'Data Exhibit-2'!$J1678)</f>
        <v>210.6705376</v>
      </c>
      <c r="M1678" s="54">
        <f>'Data Exhibit-2'!$L1678/'Data Exhibit-2'!$B1678</f>
        <v>13.17203828</v>
      </c>
      <c r="N1678" s="55">
        <f>IF(AND(('Data Exhibit-2'!$M1678&gt;0),('Data Exhibit-2'!$H1678&lt;30)),1,0)</f>
        <v>1</v>
      </c>
      <c r="O1678" s="55">
        <f>'Data Exhibit-2'!$N1678*'Data Exhibit-2'!$L1678</f>
        <v>210.6705376</v>
      </c>
    </row>
    <row r="1679" ht="12.0" customHeight="1">
      <c r="A1679" s="53">
        <v>68922.10638034024</v>
      </c>
      <c r="B1679" s="54">
        <v>633.42565</v>
      </c>
      <c r="C1679" s="54">
        <v>172682.48270892818</v>
      </c>
      <c r="D1679" s="55">
        <v>82.0</v>
      </c>
      <c r="E1679" s="56">
        <v>-0.4</v>
      </c>
      <c r="F1679" s="55">
        <v>1.0</v>
      </c>
      <c r="G1679" s="55">
        <v>1.14</v>
      </c>
      <c r="H1679" s="55">
        <v>76.0</v>
      </c>
      <c r="I1679" s="57"/>
      <c r="J1679" s="55">
        <f>('Data Exhibit-2'!$D1679+'Data Exhibit-2'!$D1679*'Data Exhibit-2'!$E1679)*'Data Exhibit-2'!$G1679</f>
        <v>56.088</v>
      </c>
      <c r="K1679" s="55">
        <f>MAX(0,('Data Exhibit-2'!$B1679*J1679-'Data Exhibit-2'!$C1679)/'Data Exhibit-2'!$B1679)</f>
        <v>0</v>
      </c>
      <c r="L1679" s="55">
        <f>MAX(0,'Data Exhibit-2'!$C1679-'Data Exhibit-2'!$B1679*'Data Exhibit-2'!$J1679)</f>
        <v>137154.9049</v>
      </c>
      <c r="M1679" s="54">
        <f>'Data Exhibit-2'!$L1679/'Data Exhibit-2'!$B1679</f>
        <v>216.5288142</v>
      </c>
      <c r="N1679" s="55">
        <f>IF(AND(('Data Exhibit-2'!$M1679&gt;0),('Data Exhibit-2'!$H1679&lt;30)),1,0)</f>
        <v>0</v>
      </c>
      <c r="O1679" s="55">
        <f>'Data Exhibit-2'!$N1679*'Data Exhibit-2'!$L1679</f>
        <v>0</v>
      </c>
    </row>
    <row r="1680" ht="12.0" customHeight="1">
      <c r="A1680" s="53">
        <v>51201.69217532578</v>
      </c>
      <c r="B1680" s="54">
        <v>23.803593000000003</v>
      </c>
      <c r="C1680" s="54">
        <v>1235.4673133849285</v>
      </c>
      <c r="D1680" s="55">
        <v>82.0</v>
      </c>
      <c r="E1680" s="56">
        <v>1.2</v>
      </c>
      <c r="F1680" s="55">
        <v>0.85</v>
      </c>
      <c r="G1680" s="55">
        <v>0.82</v>
      </c>
      <c r="H1680" s="55">
        <v>23.0</v>
      </c>
      <c r="I1680" s="57"/>
      <c r="J1680" s="55">
        <f>('Data Exhibit-2'!$D1680+'Data Exhibit-2'!$D1680*'Data Exhibit-2'!$E1680)*'Data Exhibit-2'!$G1680</f>
        <v>147.928</v>
      </c>
      <c r="K1680" s="55">
        <f>MAX(0,('Data Exhibit-2'!$B1680*J1680-'Data Exhibit-2'!$C1680)/'Data Exhibit-2'!$B1680)</f>
        <v>96.02544422</v>
      </c>
      <c r="L1680" s="55">
        <f>MAX(0,'Data Exhibit-2'!$C1680-'Data Exhibit-2'!$B1680*'Data Exhibit-2'!$J1680)</f>
        <v>0</v>
      </c>
      <c r="M1680" s="54">
        <f>'Data Exhibit-2'!$L1680/'Data Exhibit-2'!$B1680</f>
        <v>0</v>
      </c>
      <c r="N1680" s="55">
        <f>IF(AND(('Data Exhibit-2'!$M1680&gt;0),('Data Exhibit-2'!$H1680&lt;30)),1,0)</f>
        <v>0</v>
      </c>
      <c r="O1680" s="55">
        <f>'Data Exhibit-2'!$N1680*'Data Exhibit-2'!$L1680</f>
        <v>0</v>
      </c>
    </row>
    <row r="1681" ht="12.0" customHeight="1">
      <c r="A1681" s="53">
        <v>68884.34592227201</v>
      </c>
      <c r="B1681" s="54">
        <v>6.745904000000001</v>
      </c>
      <c r="C1681" s="54">
        <v>1054.1165746999566</v>
      </c>
      <c r="D1681" s="55">
        <v>58.0</v>
      </c>
      <c r="E1681" s="56">
        <v>-0.2</v>
      </c>
      <c r="F1681" s="55">
        <v>0.85</v>
      </c>
      <c r="G1681" s="55">
        <v>1.64</v>
      </c>
      <c r="H1681" s="55">
        <v>33.0</v>
      </c>
      <c r="I1681" s="57"/>
      <c r="J1681" s="55">
        <f>('Data Exhibit-2'!$D1681+'Data Exhibit-2'!$D1681*'Data Exhibit-2'!$E1681)*'Data Exhibit-2'!$G1681</f>
        <v>76.096</v>
      </c>
      <c r="K1681" s="55">
        <f>MAX(0,('Data Exhibit-2'!$B1681*J1681-'Data Exhibit-2'!$C1681)/'Data Exhibit-2'!$B1681)</f>
        <v>0</v>
      </c>
      <c r="L1681" s="55">
        <f>MAX(0,'Data Exhibit-2'!$C1681-'Data Exhibit-2'!$B1681*'Data Exhibit-2'!$J1681)</f>
        <v>540.7802639</v>
      </c>
      <c r="M1681" s="54">
        <f>'Data Exhibit-2'!$L1681/'Data Exhibit-2'!$B1681</f>
        <v>80.1642395</v>
      </c>
      <c r="N1681" s="55">
        <f>IF(AND(('Data Exhibit-2'!$M1681&gt;0),('Data Exhibit-2'!$H1681&lt;30)),1,0)</f>
        <v>0</v>
      </c>
      <c r="O1681" s="55">
        <f>'Data Exhibit-2'!$N1681*'Data Exhibit-2'!$L1681</f>
        <v>0</v>
      </c>
    </row>
    <row r="1682" ht="12.0" customHeight="1">
      <c r="A1682" s="53">
        <v>59404.98730926585</v>
      </c>
      <c r="B1682" s="54">
        <v>8.674985000000001</v>
      </c>
      <c r="C1682" s="54">
        <v>191.814043584625</v>
      </c>
      <c r="D1682" s="55">
        <v>42.0</v>
      </c>
      <c r="E1682" s="56">
        <v>0.5</v>
      </c>
      <c r="F1682" s="55">
        <v>1.0</v>
      </c>
      <c r="G1682" s="55">
        <v>0.25</v>
      </c>
      <c r="H1682" s="55">
        <v>37.0</v>
      </c>
      <c r="I1682" s="57"/>
      <c r="J1682" s="55">
        <f>('Data Exhibit-2'!$D1682+'Data Exhibit-2'!$D1682*'Data Exhibit-2'!$E1682)*'Data Exhibit-2'!$G1682</f>
        <v>15.75</v>
      </c>
      <c r="K1682" s="55">
        <f>MAX(0,('Data Exhibit-2'!$B1682*J1682-'Data Exhibit-2'!$C1682)/'Data Exhibit-2'!$B1682)</f>
        <v>0</v>
      </c>
      <c r="L1682" s="55">
        <f>MAX(0,'Data Exhibit-2'!$C1682-'Data Exhibit-2'!$B1682*'Data Exhibit-2'!$J1682)</f>
        <v>55.18302983</v>
      </c>
      <c r="M1682" s="54">
        <f>'Data Exhibit-2'!$L1682/'Data Exhibit-2'!$B1682</f>
        <v>6.361167176</v>
      </c>
      <c r="N1682" s="55">
        <f>IF(AND(('Data Exhibit-2'!$M1682&gt;0),('Data Exhibit-2'!$H1682&lt;30)),1,0)</f>
        <v>0</v>
      </c>
      <c r="O1682" s="55">
        <f>'Data Exhibit-2'!$N1682*'Data Exhibit-2'!$L1682</f>
        <v>0</v>
      </c>
    </row>
    <row r="1683" ht="12.0" customHeight="1">
      <c r="A1683" s="53">
        <v>82482.98319159324</v>
      </c>
      <c r="B1683" s="54">
        <v>11.861696</v>
      </c>
      <c r="C1683" s="54">
        <v>908.4178293498882</v>
      </c>
      <c r="D1683" s="55">
        <v>82.0</v>
      </c>
      <c r="E1683" s="56">
        <v>-0.2</v>
      </c>
      <c r="F1683" s="55">
        <v>1.0</v>
      </c>
      <c r="G1683" s="55">
        <v>0.38</v>
      </c>
      <c r="H1683" s="55">
        <v>44.0</v>
      </c>
      <c r="I1683" s="57"/>
      <c r="J1683" s="55">
        <f>('Data Exhibit-2'!$D1683+'Data Exhibit-2'!$D1683*'Data Exhibit-2'!$E1683)*'Data Exhibit-2'!$G1683</f>
        <v>24.928</v>
      </c>
      <c r="K1683" s="55">
        <f>MAX(0,('Data Exhibit-2'!$B1683*J1683-'Data Exhibit-2'!$C1683)/'Data Exhibit-2'!$B1683)</f>
        <v>0</v>
      </c>
      <c r="L1683" s="55">
        <f>MAX(0,'Data Exhibit-2'!$C1683-'Data Exhibit-2'!$B1683*'Data Exhibit-2'!$J1683)</f>
        <v>612.7294715</v>
      </c>
      <c r="M1683" s="54">
        <f>'Data Exhibit-2'!$L1683/'Data Exhibit-2'!$B1683</f>
        <v>51.65614356</v>
      </c>
      <c r="N1683" s="55">
        <f>IF(AND(('Data Exhibit-2'!$M1683&gt;0),('Data Exhibit-2'!$H1683&lt;30)),1,0)</f>
        <v>0</v>
      </c>
      <c r="O1683" s="55">
        <f>'Data Exhibit-2'!$N1683*'Data Exhibit-2'!$L1683</f>
        <v>0</v>
      </c>
    </row>
    <row r="1684" ht="12.0" customHeight="1">
      <c r="A1684" s="53">
        <v>82555.75799884574</v>
      </c>
      <c r="B1684" s="54">
        <v>6.944663</v>
      </c>
      <c r="C1684" s="54">
        <v>429.80887551848497</v>
      </c>
      <c r="D1684" s="55">
        <v>66.0</v>
      </c>
      <c r="E1684" s="56">
        <v>1.2</v>
      </c>
      <c r="F1684" s="55">
        <v>0.85</v>
      </c>
      <c r="G1684" s="55">
        <v>0.62</v>
      </c>
      <c r="H1684" s="55">
        <v>31.0</v>
      </c>
      <c r="I1684" s="57"/>
      <c r="J1684" s="55">
        <f>('Data Exhibit-2'!$D1684+'Data Exhibit-2'!$D1684*'Data Exhibit-2'!$E1684)*'Data Exhibit-2'!$G1684</f>
        <v>90.024</v>
      </c>
      <c r="K1684" s="55">
        <f>MAX(0,('Data Exhibit-2'!$B1684*J1684-'Data Exhibit-2'!$C1684)/'Data Exhibit-2'!$B1684)</f>
        <v>28.13346974</v>
      </c>
      <c r="L1684" s="55">
        <f>MAX(0,'Data Exhibit-2'!$C1684-'Data Exhibit-2'!$B1684*'Data Exhibit-2'!$J1684)</f>
        <v>0</v>
      </c>
      <c r="M1684" s="54">
        <f>'Data Exhibit-2'!$L1684/'Data Exhibit-2'!$B1684</f>
        <v>0</v>
      </c>
      <c r="N1684" s="55">
        <f>IF(AND(('Data Exhibit-2'!$M1684&gt;0),('Data Exhibit-2'!$H1684&lt;30)),1,0)</f>
        <v>0</v>
      </c>
      <c r="O1684" s="55">
        <f>'Data Exhibit-2'!$N1684*'Data Exhibit-2'!$L1684</f>
        <v>0</v>
      </c>
    </row>
    <row r="1685" ht="12.0" customHeight="1">
      <c r="A1685" s="53">
        <v>48497.52952364603</v>
      </c>
      <c r="B1685" s="54">
        <v>54.961038</v>
      </c>
      <c r="C1685" s="54">
        <v>1038.707363195776</v>
      </c>
      <c r="D1685" s="55">
        <v>82.0</v>
      </c>
      <c r="E1685" s="56">
        <v>0.4</v>
      </c>
      <c r="F1685" s="55">
        <v>0.8</v>
      </c>
      <c r="G1685" s="55">
        <v>0.25</v>
      </c>
      <c r="H1685" s="55">
        <v>15.0</v>
      </c>
      <c r="I1685" s="57"/>
      <c r="J1685" s="55">
        <f>('Data Exhibit-2'!$D1685+'Data Exhibit-2'!$D1685*'Data Exhibit-2'!$E1685)*'Data Exhibit-2'!$G1685</f>
        <v>28.7</v>
      </c>
      <c r="K1685" s="55">
        <f>MAX(0,('Data Exhibit-2'!$B1685*J1685-'Data Exhibit-2'!$C1685)/'Data Exhibit-2'!$B1685)</f>
        <v>9.801023543</v>
      </c>
      <c r="L1685" s="55">
        <f>MAX(0,'Data Exhibit-2'!$C1685-'Data Exhibit-2'!$B1685*'Data Exhibit-2'!$J1685)</f>
        <v>0</v>
      </c>
      <c r="M1685" s="54">
        <f>'Data Exhibit-2'!$L1685/'Data Exhibit-2'!$B1685</f>
        <v>0</v>
      </c>
      <c r="N1685" s="55">
        <f>IF(AND(('Data Exhibit-2'!$M1685&gt;0),('Data Exhibit-2'!$H1685&lt;30)),1,0)</f>
        <v>0</v>
      </c>
      <c r="O1685" s="55">
        <f>'Data Exhibit-2'!$N1685*'Data Exhibit-2'!$L1685</f>
        <v>0</v>
      </c>
    </row>
    <row r="1686" ht="12.0" customHeight="1">
      <c r="A1686" s="53">
        <v>43580.49714283553</v>
      </c>
      <c r="B1686" s="54">
        <v>6.079502000000001</v>
      </c>
      <c r="C1686" s="54">
        <v>270.58395336185237</v>
      </c>
      <c r="D1686" s="55">
        <v>82.0</v>
      </c>
      <c r="E1686" s="56">
        <v>1.2</v>
      </c>
      <c r="F1686" s="55">
        <v>0.82</v>
      </c>
      <c r="G1686" s="55">
        <v>1.1</v>
      </c>
      <c r="H1686" s="55">
        <v>11.0</v>
      </c>
      <c r="I1686" s="57"/>
      <c r="J1686" s="55">
        <f>('Data Exhibit-2'!$D1686+'Data Exhibit-2'!$D1686*'Data Exhibit-2'!$E1686)*'Data Exhibit-2'!$G1686</f>
        <v>198.44</v>
      </c>
      <c r="K1686" s="55">
        <f>MAX(0,('Data Exhibit-2'!$B1686*J1686-'Data Exhibit-2'!$C1686)/'Data Exhibit-2'!$B1686)</f>
        <v>153.9324148</v>
      </c>
      <c r="L1686" s="55">
        <f>MAX(0,'Data Exhibit-2'!$C1686-'Data Exhibit-2'!$B1686*'Data Exhibit-2'!$J1686)</f>
        <v>0</v>
      </c>
      <c r="M1686" s="54">
        <f>'Data Exhibit-2'!$L1686/'Data Exhibit-2'!$B1686</f>
        <v>0</v>
      </c>
      <c r="N1686" s="55">
        <f>IF(AND(('Data Exhibit-2'!$M1686&gt;0),('Data Exhibit-2'!$H1686&lt;30)),1,0)</f>
        <v>0</v>
      </c>
      <c r="O1686" s="55">
        <f>'Data Exhibit-2'!$N1686*'Data Exhibit-2'!$L1686</f>
        <v>0</v>
      </c>
    </row>
    <row r="1687" ht="12.0" customHeight="1">
      <c r="A1687" s="53">
        <v>26840.769425959086</v>
      </c>
      <c r="B1687" s="54">
        <v>12.148686</v>
      </c>
      <c r="C1687" s="54">
        <v>149.80002025265674</v>
      </c>
      <c r="D1687" s="55">
        <v>74.0</v>
      </c>
      <c r="E1687" s="56">
        <v>1.2</v>
      </c>
      <c r="F1687" s="55">
        <v>0.82</v>
      </c>
      <c r="G1687" s="55">
        <v>0.42</v>
      </c>
      <c r="H1687" s="55">
        <v>8.0</v>
      </c>
      <c r="I1687" s="57"/>
      <c r="J1687" s="55">
        <f>('Data Exhibit-2'!$D1687+'Data Exhibit-2'!$D1687*'Data Exhibit-2'!$E1687)*'Data Exhibit-2'!$G1687</f>
        <v>68.376</v>
      </c>
      <c r="K1687" s="55">
        <f>MAX(0,('Data Exhibit-2'!$B1687*J1687-'Data Exhibit-2'!$C1687)/'Data Exhibit-2'!$B1687)</f>
        <v>56.0454467</v>
      </c>
      <c r="L1687" s="55">
        <f>MAX(0,'Data Exhibit-2'!$C1687-'Data Exhibit-2'!$B1687*'Data Exhibit-2'!$J1687)</f>
        <v>0</v>
      </c>
      <c r="M1687" s="54">
        <f>'Data Exhibit-2'!$L1687/'Data Exhibit-2'!$B1687</f>
        <v>0</v>
      </c>
      <c r="N1687" s="55">
        <f>IF(AND(('Data Exhibit-2'!$M1687&gt;0),('Data Exhibit-2'!$H1687&lt;30)),1,0)</f>
        <v>0</v>
      </c>
      <c r="O1687" s="55">
        <f>'Data Exhibit-2'!$N1687*'Data Exhibit-2'!$L1687</f>
        <v>0</v>
      </c>
    </row>
    <row r="1688" ht="12.0" customHeight="1">
      <c r="A1688" s="53">
        <v>39582.74354780163</v>
      </c>
      <c r="B1688" s="54">
        <v>9.340925</v>
      </c>
      <c r="C1688" s="54">
        <v>14969.420062424942</v>
      </c>
      <c r="D1688" s="55">
        <v>146.0</v>
      </c>
      <c r="E1688" s="56">
        <v>1.5</v>
      </c>
      <c r="F1688" s="55">
        <v>1.0</v>
      </c>
      <c r="G1688" s="55">
        <v>1.47</v>
      </c>
      <c r="H1688" s="55">
        <v>181.0</v>
      </c>
      <c r="I1688" s="57"/>
      <c r="J1688" s="55">
        <f>('Data Exhibit-2'!$D1688+'Data Exhibit-2'!$D1688*'Data Exhibit-2'!$E1688)*'Data Exhibit-2'!$G1688</f>
        <v>536.55</v>
      </c>
      <c r="K1688" s="55">
        <f>MAX(0,('Data Exhibit-2'!$B1688*J1688-'Data Exhibit-2'!$C1688)/'Data Exhibit-2'!$B1688)</f>
        <v>0</v>
      </c>
      <c r="L1688" s="55">
        <f>MAX(0,'Data Exhibit-2'!$C1688-'Data Exhibit-2'!$B1688*'Data Exhibit-2'!$J1688)</f>
        <v>9957.546754</v>
      </c>
      <c r="M1688" s="54">
        <f>'Data Exhibit-2'!$L1688/'Data Exhibit-2'!$B1688</f>
        <v>1066.012922</v>
      </c>
      <c r="N1688" s="55">
        <f>IF(AND(('Data Exhibit-2'!$M1688&gt;0),('Data Exhibit-2'!$H1688&lt;30)),1,0)</f>
        <v>0</v>
      </c>
      <c r="O1688" s="55">
        <f>'Data Exhibit-2'!$N1688*'Data Exhibit-2'!$L1688</f>
        <v>0</v>
      </c>
    </row>
    <row r="1689" ht="12.0" customHeight="1">
      <c r="A1689" s="53">
        <v>58892.40269597573</v>
      </c>
      <c r="B1689" s="54">
        <v>12.720191000000002</v>
      </c>
      <c r="C1689" s="54">
        <v>934.4516658689595</v>
      </c>
      <c r="D1689" s="55">
        <v>58.0</v>
      </c>
      <c r="E1689" s="56">
        <v>-0.4</v>
      </c>
      <c r="F1689" s="55">
        <v>1.0</v>
      </c>
      <c r="G1689" s="55">
        <v>2.46</v>
      </c>
      <c r="H1689" s="55">
        <v>11.0</v>
      </c>
      <c r="I1689" s="57"/>
      <c r="J1689" s="55">
        <f>('Data Exhibit-2'!$D1689+'Data Exhibit-2'!$D1689*'Data Exhibit-2'!$E1689)*'Data Exhibit-2'!$G1689</f>
        <v>85.608</v>
      </c>
      <c r="K1689" s="55">
        <f>MAX(0,('Data Exhibit-2'!$B1689*J1689-'Data Exhibit-2'!$C1689)/'Data Exhibit-2'!$B1689)</f>
        <v>12.14592181</v>
      </c>
      <c r="L1689" s="55">
        <f>MAX(0,'Data Exhibit-2'!$C1689-'Data Exhibit-2'!$B1689*'Data Exhibit-2'!$J1689)</f>
        <v>0</v>
      </c>
      <c r="M1689" s="54">
        <f>'Data Exhibit-2'!$L1689/'Data Exhibit-2'!$B1689</f>
        <v>0</v>
      </c>
      <c r="N1689" s="55">
        <f>IF(AND(('Data Exhibit-2'!$M1689&gt;0),('Data Exhibit-2'!$H1689&lt;30)),1,0)</f>
        <v>0</v>
      </c>
      <c r="O1689" s="55">
        <f>'Data Exhibit-2'!$N1689*'Data Exhibit-2'!$L1689</f>
        <v>0</v>
      </c>
    </row>
    <row r="1690" ht="12.0" customHeight="1">
      <c r="A1690" s="53">
        <v>33180.04635394759</v>
      </c>
      <c r="B1690" s="54">
        <v>57.287560000000006</v>
      </c>
      <c r="C1690" s="54">
        <v>9781.064583474968</v>
      </c>
      <c r="D1690" s="55">
        <v>122.0</v>
      </c>
      <c r="E1690" s="56">
        <v>0.2</v>
      </c>
      <c r="F1690" s="55">
        <v>0.7</v>
      </c>
      <c r="G1690" s="55">
        <v>0.63</v>
      </c>
      <c r="H1690" s="55">
        <v>51.0</v>
      </c>
      <c r="I1690" s="57"/>
      <c r="J1690" s="55">
        <f>('Data Exhibit-2'!$D1690+'Data Exhibit-2'!$D1690*'Data Exhibit-2'!$E1690)*'Data Exhibit-2'!$G1690</f>
        <v>92.232</v>
      </c>
      <c r="K1690" s="55">
        <f>MAX(0,('Data Exhibit-2'!$B1690*J1690-'Data Exhibit-2'!$C1690)/'Data Exhibit-2'!$B1690)</f>
        <v>0</v>
      </c>
      <c r="L1690" s="55">
        <f>MAX(0,'Data Exhibit-2'!$C1690-'Data Exhibit-2'!$B1690*'Data Exhibit-2'!$J1690)</f>
        <v>4497.31835</v>
      </c>
      <c r="M1690" s="54">
        <f>'Data Exhibit-2'!$L1690/'Data Exhibit-2'!$B1690</f>
        <v>78.50427474</v>
      </c>
      <c r="N1690" s="55">
        <f>IF(AND(('Data Exhibit-2'!$M1690&gt;0),('Data Exhibit-2'!$H1690&lt;30)),1,0)</f>
        <v>0</v>
      </c>
      <c r="O1690" s="55">
        <f>'Data Exhibit-2'!$N1690*'Data Exhibit-2'!$L1690</f>
        <v>0</v>
      </c>
    </row>
    <row r="1691" ht="12.0" customHeight="1">
      <c r="A1691" s="53">
        <v>77659.50168042982</v>
      </c>
      <c r="B1691" s="54">
        <v>6.4271020000000005</v>
      </c>
      <c r="C1691" s="54">
        <v>429.12466695938406</v>
      </c>
      <c r="D1691" s="55">
        <v>114.0</v>
      </c>
      <c r="E1691" s="56">
        <v>0.6</v>
      </c>
      <c r="F1691" s="55">
        <v>1.0</v>
      </c>
      <c r="G1691" s="55">
        <v>1.11</v>
      </c>
      <c r="H1691" s="55">
        <v>12.0</v>
      </c>
      <c r="I1691" s="57"/>
      <c r="J1691" s="55">
        <f>('Data Exhibit-2'!$D1691+'Data Exhibit-2'!$D1691*'Data Exhibit-2'!$E1691)*'Data Exhibit-2'!$G1691</f>
        <v>202.464</v>
      </c>
      <c r="K1691" s="55">
        <f>MAX(0,('Data Exhibit-2'!$B1691*J1691-'Data Exhibit-2'!$C1691)/'Data Exhibit-2'!$B1691)</f>
        <v>135.6960124</v>
      </c>
      <c r="L1691" s="55">
        <f>MAX(0,'Data Exhibit-2'!$C1691-'Data Exhibit-2'!$B1691*'Data Exhibit-2'!$J1691)</f>
        <v>0</v>
      </c>
      <c r="M1691" s="54">
        <f>'Data Exhibit-2'!$L1691/'Data Exhibit-2'!$B1691</f>
        <v>0</v>
      </c>
      <c r="N1691" s="55">
        <f>IF(AND(('Data Exhibit-2'!$M1691&gt;0),('Data Exhibit-2'!$H1691&lt;30)),1,0)</f>
        <v>0</v>
      </c>
      <c r="O1691" s="55">
        <f>'Data Exhibit-2'!$N1691*'Data Exhibit-2'!$L1691</f>
        <v>0</v>
      </c>
    </row>
    <row r="1692" ht="12.0" customHeight="1">
      <c r="A1692" s="53">
        <v>84694.08252490124</v>
      </c>
      <c r="B1692" s="54">
        <v>7.191118</v>
      </c>
      <c r="C1692" s="54">
        <v>1032.890264794844</v>
      </c>
      <c r="D1692" s="55">
        <v>122.0</v>
      </c>
      <c r="E1692" s="56">
        <v>0.6</v>
      </c>
      <c r="F1692" s="55">
        <v>0.82</v>
      </c>
      <c r="G1692" s="55">
        <v>0.61</v>
      </c>
      <c r="H1692" s="55">
        <v>48.0</v>
      </c>
      <c r="I1692" s="57"/>
      <c r="J1692" s="55">
        <f>('Data Exhibit-2'!$D1692+'Data Exhibit-2'!$D1692*'Data Exhibit-2'!$E1692)*'Data Exhibit-2'!$G1692</f>
        <v>119.072</v>
      </c>
      <c r="K1692" s="55">
        <f>MAX(0,('Data Exhibit-2'!$B1692*J1692-'Data Exhibit-2'!$C1692)/'Data Exhibit-2'!$B1692)</f>
        <v>0</v>
      </c>
      <c r="L1692" s="55">
        <f>MAX(0,'Data Exhibit-2'!$C1692-'Data Exhibit-2'!$B1692*'Data Exhibit-2'!$J1692)</f>
        <v>176.6294623</v>
      </c>
      <c r="M1692" s="54">
        <f>'Data Exhibit-2'!$L1692/'Data Exhibit-2'!$B1692</f>
        <v>24.56216993</v>
      </c>
      <c r="N1692" s="55">
        <f>IF(AND(('Data Exhibit-2'!$M1692&gt;0),('Data Exhibit-2'!$H1692&lt;30)),1,0)</f>
        <v>0</v>
      </c>
      <c r="O1692" s="55">
        <f>'Data Exhibit-2'!$N1692*'Data Exhibit-2'!$L1692</f>
        <v>0</v>
      </c>
    </row>
    <row r="1693" ht="12.0" customHeight="1">
      <c r="A1693" s="53">
        <v>2669.1779973021635</v>
      </c>
      <c r="B1693" s="54">
        <v>30.163683000000002</v>
      </c>
      <c r="C1693" s="54">
        <v>3774.3760014565228</v>
      </c>
      <c r="D1693" s="55">
        <v>98.0</v>
      </c>
      <c r="E1693" s="56">
        <v>0.4</v>
      </c>
      <c r="F1693" s="55">
        <v>1.0</v>
      </c>
      <c r="G1693" s="55">
        <v>0.47</v>
      </c>
      <c r="H1693" s="55">
        <v>66.0</v>
      </c>
      <c r="I1693" s="57"/>
      <c r="J1693" s="55">
        <f>('Data Exhibit-2'!$D1693+'Data Exhibit-2'!$D1693*'Data Exhibit-2'!$E1693)*'Data Exhibit-2'!$G1693</f>
        <v>64.484</v>
      </c>
      <c r="K1693" s="55">
        <f>MAX(0,('Data Exhibit-2'!$B1693*J1693-'Data Exhibit-2'!$C1693)/'Data Exhibit-2'!$B1693)</f>
        <v>0</v>
      </c>
      <c r="L1693" s="55">
        <f>MAX(0,'Data Exhibit-2'!$C1693-'Data Exhibit-2'!$B1693*'Data Exhibit-2'!$J1693)</f>
        <v>1829.301067</v>
      </c>
      <c r="M1693" s="54">
        <f>'Data Exhibit-2'!$L1693/'Data Exhibit-2'!$B1693</f>
        <v>60.64581261</v>
      </c>
      <c r="N1693" s="55">
        <f>IF(AND(('Data Exhibit-2'!$M1693&gt;0),('Data Exhibit-2'!$H1693&lt;30)),1,0)</f>
        <v>0</v>
      </c>
      <c r="O1693" s="55">
        <f>'Data Exhibit-2'!$N1693*'Data Exhibit-2'!$L1693</f>
        <v>0</v>
      </c>
    </row>
    <row r="1694" ht="12.0" customHeight="1">
      <c r="A1694" s="53">
        <v>28199.61617042519</v>
      </c>
      <c r="B1694" s="54">
        <v>28.152773000000003</v>
      </c>
      <c r="C1694" s="54">
        <v>3074.7132783732754</v>
      </c>
      <c r="D1694" s="55">
        <v>114.0</v>
      </c>
      <c r="E1694" s="56">
        <v>0.4</v>
      </c>
      <c r="F1694" s="55">
        <v>1.0</v>
      </c>
      <c r="G1694" s="55">
        <v>0.25</v>
      </c>
      <c r="H1694" s="55">
        <v>87.0</v>
      </c>
      <c r="I1694" s="57"/>
      <c r="J1694" s="55">
        <f>('Data Exhibit-2'!$D1694+'Data Exhibit-2'!$D1694*'Data Exhibit-2'!$E1694)*'Data Exhibit-2'!$G1694</f>
        <v>39.9</v>
      </c>
      <c r="K1694" s="55">
        <f>MAX(0,('Data Exhibit-2'!$B1694*J1694-'Data Exhibit-2'!$C1694)/'Data Exhibit-2'!$B1694)</f>
        <v>0</v>
      </c>
      <c r="L1694" s="55">
        <f>MAX(0,'Data Exhibit-2'!$C1694-'Data Exhibit-2'!$B1694*'Data Exhibit-2'!$J1694)</f>
        <v>1951.417636</v>
      </c>
      <c r="M1694" s="54">
        <f>'Data Exhibit-2'!$L1694/'Data Exhibit-2'!$B1694</f>
        <v>69.31529039</v>
      </c>
      <c r="N1694" s="55">
        <f>IF(AND(('Data Exhibit-2'!$M1694&gt;0),('Data Exhibit-2'!$H1694&lt;30)),1,0)</f>
        <v>0</v>
      </c>
      <c r="O1694" s="55">
        <f>'Data Exhibit-2'!$N1694*'Data Exhibit-2'!$L1694</f>
        <v>0</v>
      </c>
    </row>
    <row r="1695" ht="12.0" customHeight="1">
      <c r="A1695" s="53">
        <v>29973.66394428207</v>
      </c>
      <c r="B1695" s="54">
        <v>101.422464</v>
      </c>
      <c r="C1695" s="54">
        <v>25609.62022939009</v>
      </c>
      <c r="D1695" s="55">
        <v>82.0</v>
      </c>
      <c r="E1695" s="56">
        <v>0.6</v>
      </c>
      <c r="F1695" s="55">
        <v>0.87</v>
      </c>
      <c r="G1695" s="55">
        <v>1.56</v>
      </c>
      <c r="H1695" s="55">
        <v>51.0</v>
      </c>
      <c r="I1695" s="57"/>
      <c r="J1695" s="55">
        <f>('Data Exhibit-2'!$D1695+'Data Exhibit-2'!$D1695*'Data Exhibit-2'!$E1695)*'Data Exhibit-2'!$G1695</f>
        <v>204.672</v>
      </c>
      <c r="K1695" s="55">
        <f>MAX(0,('Data Exhibit-2'!$B1695*J1695-'Data Exhibit-2'!$C1695)/'Data Exhibit-2'!$B1695)</f>
        <v>0</v>
      </c>
      <c r="L1695" s="55">
        <f>MAX(0,'Data Exhibit-2'!$C1695-'Data Exhibit-2'!$B1695*'Data Exhibit-2'!$J1695)</f>
        <v>4851.281678</v>
      </c>
      <c r="M1695" s="54">
        <f>'Data Exhibit-2'!$L1695/'Data Exhibit-2'!$B1695</f>
        <v>47.83241785</v>
      </c>
      <c r="N1695" s="55">
        <f>IF(AND(('Data Exhibit-2'!$M1695&gt;0),('Data Exhibit-2'!$H1695&lt;30)),1,0)</f>
        <v>0</v>
      </c>
      <c r="O1695" s="55">
        <f>'Data Exhibit-2'!$N1695*'Data Exhibit-2'!$L1695</f>
        <v>0</v>
      </c>
    </row>
    <row r="1696" ht="12.0" customHeight="1">
      <c r="A1696" s="53">
        <v>97640.6586194485</v>
      </c>
      <c r="B1696" s="54">
        <v>5.728767000000001</v>
      </c>
      <c r="C1696" s="54">
        <v>207.76773963281607</v>
      </c>
      <c r="D1696" s="55">
        <v>66.0</v>
      </c>
      <c r="E1696" s="56">
        <v>0.6</v>
      </c>
      <c r="F1696" s="55">
        <v>1.0</v>
      </c>
      <c r="G1696" s="55">
        <v>1.12</v>
      </c>
      <c r="H1696" s="55">
        <v>11.0</v>
      </c>
      <c r="I1696" s="57"/>
      <c r="J1696" s="55">
        <f>('Data Exhibit-2'!$D1696+'Data Exhibit-2'!$D1696*'Data Exhibit-2'!$E1696)*'Data Exhibit-2'!$G1696</f>
        <v>118.272</v>
      </c>
      <c r="K1696" s="55">
        <f>MAX(0,('Data Exhibit-2'!$B1696*J1696-'Data Exhibit-2'!$C1696)/'Data Exhibit-2'!$B1696)</f>
        <v>82.00455543</v>
      </c>
      <c r="L1696" s="55">
        <f>MAX(0,'Data Exhibit-2'!$C1696-'Data Exhibit-2'!$B1696*'Data Exhibit-2'!$J1696)</f>
        <v>0</v>
      </c>
      <c r="M1696" s="54">
        <f>'Data Exhibit-2'!$L1696/'Data Exhibit-2'!$B1696</f>
        <v>0</v>
      </c>
      <c r="N1696" s="55">
        <f>IF(AND(('Data Exhibit-2'!$M1696&gt;0),('Data Exhibit-2'!$H1696&lt;30)),1,0)</f>
        <v>0</v>
      </c>
      <c r="O1696" s="55">
        <f>'Data Exhibit-2'!$N1696*'Data Exhibit-2'!$L1696</f>
        <v>0</v>
      </c>
    </row>
    <row r="1697" ht="12.0" customHeight="1">
      <c r="A1697" s="53">
        <v>33429.50255600716</v>
      </c>
      <c r="B1697" s="54">
        <v>27.462985</v>
      </c>
      <c r="C1697" s="54">
        <v>1271.41504466548</v>
      </c>
      <c r="D1697" s="55">
        <v>122.0</v>
      </c>
      <c r="E1697" s="56">
        <v>-0.6</v>
      </c>
      <c r="F1697" s="55">
        <v>1.0</v>
      </c>
      <c r="G1697" s="55">
        <v>0.66</v>
      </c>
      <c r="H1697" s="55">
        <v>12.0</v>
      </c>
      <c r="I1697" s="57"/>
      <c r="J1697" s="55">
        <f>('Data Exhibit-2'!$D1697+'Data Exhibit-2'!$D1697*'Data Exhibit-2'!$E1697)*'Data Exhibit-2'!$G1697</f>
        <v>32.208</v>
      </c>
      <c r="K1697" s="55">
        <f>MAX(0,('Data Exhibit-2'!$B1697*J1697-'Data Exhibit-2'!$C1697)/'Data Exhibit-2'!$B1697)</f>
        <v>0</v>
      </c>
      <c r="L1697" s="55">
        <f>MAX(0,'Data Exhibit-2'!$C1697-'Data Exhibit-2'!$B1697*'Data Exhibit-2'!$J1697)</f>
        <v>386.8872238</v>
      </c>
      <c r="M1697" s="54">
        <f>'Data Exhibit-2'!$L1697/'Data Exhibit-2'!$B1697</f>
        <v>14.08758821</v>
      </c>
      <c r="N1697" s="55">
        <f>IF(AND(('Data Exhibit-2'!$M1697&gt;0),('Data Exhibit-2'!$H1697&lt;30)),1,0)</f>
        <v>1</v>
      </c>
      <c r="O1697" s="55">
        <f>'Data Exhibit-2'!$N1697*'Data Exhibit-2'!$L1697</f>
        <v>386.8872238</v>
      </c>
    </row>
    <row r="1698" ht="12.0" customHeight="1">
      <c r="A1698" s="53">
        <v>21705.944204616455</v>
      </c>
      <c r="B1698" s="54">
        <v>73.72565200000001</v>
      </c>
      <c r="C1698" s="54">
        <v>2788.599891658593</v>
      </c>
      <c r="D1698" s="55">
        <v>122.0</v>
      </c>
      <c r="E1698" s="56">
        <v>0.2</v>
      </c>
      <c r="F1698" s="55">
        <v>1.0</v>
      </c>
      <c r="G1698" s="55">
        <v>0.66</v>
      </c>
      <c r="H1698" s="55">
        <v>12.0</v>
      </c>
      <c r="I1698" s="57"/>
      <c r="J1698" s="55">
        <f>('Data Exhibit-2'!$D1698+'Data Exhibit-2'!$D1698*'Data Exhibit-2'!$E1698)*'Data Exhibit-2'!$G1698</f>
        <v>96.624</v>
      </c>
      <c r="K1698" s="55">
        <f>MAX(0,('Data Exhibit-2'!$B1698*J1698-'Data Exhibit-2'!$C1698)/'Data Exhibit-2'!$B1698)</f>
        <v>58.79998874</v>
      </c>
      <c r="L1698" s="55">
        <f>MAX(0,'Data Exhibit-2'!$C1698-'Data Exhibit-2'!$B1698*'Data Exhibit-2'!$J1698)</f>
        <v>0</v>
      </c>
      <c r="M1698" s="54">
        <f>'Data Exhibit-2'!$L1698/'Data Exhibit-2'!$B1698</f>
        <v>0</v>
      </c>
      <c r="N1698" s="55">
        <f>IF(AND(('Data Exhibit-2'!$M1698&gt;0),('Data Exhibit-2'!$H1698&lt;30)),1,0)</f>
        <v>0</v>
      </c>
      <c r="O1698" s="55">
        <f>'Data Exhibit-2'!$N1698*'Data Exhibit-2'!$L1698</f>
        <v>0</v>
      </c>
    </row>
    <row r="1699" ht="12.0" customHeight="1">
      <c r="A1699" s="53">
        <v>61949.22182651447</v>
      </c>
      <c r="B1699" s="54">
        <v>16.952463</v>
      </c>
      <c r="C1699" s="54">
        <v>1142.6440687959443</v>
      </c>
      <c r="D1699" s="55">
        <v>114.0</v>
      </c>
      <c r="E1699" s="56">
        <v>-0.1</v>
      </c>
      <c r="F1699" s="55">
        <v>1.0</v>
      </c>
      <c r="G1699" s="55">
        <v>1.57</v>
      </c>
      <c r="H1699" s="55">
        <v>8.0</v>
      </c>
      <c r="I1699" s="57"/>
      <c r="J1699" s="55">
        <f>('Data Exhibit-2'!$D1699+'Data Exhibit-2'!$D1699*'Data Exhibit-2'!$E1699)*'Data Exhibit-2'!$G1699</f>
        <v>161.082</v>
      </c>
      <c r="K1699" s="55">
        <f>MAX(0,('Data Exhibit-2'!$B1699*J1699-'Data Exhibit-2'!$C1699)/'Data Exhibit-2'!$B1699)</f>
        <v>93.67916486</v>
      </c>
      <c r="L1699" s="55">
        <f>MAX(0,'Data Exhibit-2'!$C1699-'Data Exhibit-2'!$B1699*'Data Exhibit-2'!$J1699)</f>
        <v>0</v>
      </c>
      <c r="M1699" s="54">
        <f>'Data Exhibit-2'!$L1699/'Data Exhibit-2'!$B1699</f>
        <v>0</v>
      </c>
      <c r="N1699" s="55">
        <f>IF(AND(('Data Exhibit-2'!$M1699&gt;0),('Data Exhibit-2'!$H1699&lt;30)),1,0)</f>
        <v>0</v>
      </c>
      <c r="O1699" s="55">
        <f>'Data Exhibit-2'!$N1699*'Data Exhibit-2'!$L1699</f>
        <v>0</v>
      </c>
    </row>
    <row r="1700" ht="12.0" customHeight="1">
      <c r="A1700" s="53">
        <v>57758.83565662347</v>
      </c>
      <c r="B1700" s="54">
        <v>12.860485</v>
      </c>
      <c r="C1700" s="54">
        <v>598.4479526134103</v>
      </c>
      <c r="D1700" s="55">
        <v>114.0</v>
      </c>
      <c r="E1700" s="56">
        <v>-0.1</v>
      </c>
      <c r="F1700" s="55">
        <v>0.83</v>
      </c>
      <c r="G1700" s="55">
        <v>0.39</v>
      </c>
      <c r="H1700" s="55">
        <v>21.0</v>
      </c>
      <c r="I1700" s="57"/>
      <c r="J1700" s="55">
        <f>('Data Exhibit-2'!$D1700+'Data Exhibit-2'!$D1700*'Data Exhibit-2'!$E1700)*'Data Exhibit-2'!$G1700</f>
        <v>40.014</v>
      </c>
      <c r="K1700" s="55">
        <f>MAX(0,('Data Exhibit-2'!$B1700*J1700-'Data Exhibit-2'!$C1700)/'Data Exhibit-2'!$B1700)</f>
        <v>0</v>
      </c>
      <c r="L1700" s="55">
        <f>MAX(0,'Data Exhibit-2'!$C1700-'Data Exhibit-2'!$B1700*'Data Exhibit-2'!$J1700)</f>
        <v>83.84850582</v>
      </c>
      <c r="M1700" s="54">
        <f>'Data Exhibit-2'!$L1700/'Data Exhibit-2'!$B1700</f>
        <v>6.519855653</v>
      </c>
      <c r="N1700" s="55">
        <f>IF(AND(('Data Exhibit-2'!$M1700&gt;0),('Data Exhibit-2'!$H1700&lt;30)),1,0)</f>
        <v>1</v>
      </c>
      <c r="O1700" s="55">
        <f>'Data Exhibit-2'!$N1700*'Data Exhibit-2'!$L1700</f>
        <v>83.84850582</v>
      </c>
    </row>
    <row r="1701" ht="12.0" customHeight="1">
      <c r="A1701" s="53">
        <v>28562.10694120912</v>
      </c>
      <c r="B1701" s="54">
        <v>29.427123000000005</v>
      </c>
      <c r="C1701" s="54">
        <v>3766.718397464098</v>
      </c>
      <c r="D1701" s="55">
        <v>66.0</v>
      </c>
      <c r="E1701" s="56">
        <v>-0.6</v>
      </c>
      <c r="F1701" s="55">
        <v>0.82</v>
      </c>
      <c r="G1701" s="55">
        <v>1.32</v>
      </c>
      <c r="H1701" s="55">
        <v>37.0</v>
      </c>
      <c r="I1701" s="57"/>
      <c r="J1701" s="55">
        <f>('Data Exhibit-2'!$D1701+'Data Exhibit-2'!$D1701*'Data Exhibit-2'!$E1701)*'Data Exhibit-2'!$G1701</f>
        <v>34.848</v>
      </c>
      <c r="K1701" s="55">
        <f>MAX(0,('Data Exhibit-2'!$B1701*J1701-'Data Exhibit-2'!$C1701)/'Data Exhibit-2'!$B1701)</f>
        <v>0</v>
      </c>
      <c r="L1701" s="55">
        <f>MAX(0,'Data Exhibit-2'!$C1701-'Data Exhibit-2'!$B1701*'Data Exhibit-2'!$J1701)</f>
        <v>2741.242015</v>
      </c>
      <c r="M1701" s="54">
        <f>'Data Exhibit-2'!$L1701/'Data Exhibit-2'!$B1701</f>
        <v>93.15358539</v>
      </c>
      <c r="N1701" s="55">
        <f>IF(AND(('Data Exhibit-2'!$M1701&gt;0),('Data Exhibit-2'!$H1701&lt;30)),1,0)</f>
        <v>0</v>
      </c>
      <c r="O1701" s="55">
        <f>'Data Exhibit-2'!$N1701*'Data Exhibit-2'!$L1701</f>
        <v>0</v>
      </c>
    </row>
    <row r="1702" ht="12.0" customHeight="1">
      <c r="A1702" s="53">
        <v>71502.147417326</v>
      </c>
      <c r="B1702" s="54">
        <v>60.53780700000001</v>
      </c>
      <c r="C1702" s="54">
        <v>7473.508519698529</v>
      </c>
      <c r="D1702" s="55">
        <v>106.0</v>
      </c>
      <c r="E1702" s="56">
        <v>1.5</v>
      </c>
      <c r="F1702" s="55">
        <v>1.0</v>
      </c>
      <c r="G1702" s="55">
        <v>1.43</v>
      </c>
      <c r="H1702" s="55">
        <v>21.0</v>
      </c>
      <c r="I1702" s="57"/>
      <c r="J1702" s="55">
        <f>('Data Exhibit-2'!$D1702+'Data Exhibit-2'!$D1702*'Data Exhibit-2'!$E1702)*'Data Exhibit-2'!$G1702</f>
        <v>378.95</v>
      </c>
      <c r="K1702" s="55">
        <f>MAX(0,('Data Exhibit-2'!$B1702*J1702-'Data Exhibit-2'!$C1702)/'Data Exhibit-2'!$B1702)</f>
        <v>255.4980798</v>
      </c>
      <c r="L1702" s="55">
        <f>MAX(0,'Data Exhibit-2'!$C1702-'Data Exhibit-2'!$B1702*'Data Exhibit-2'!$J1702)</f>
        <v>0</v>
      </c>
      <c r="M1702" s="54">
        <f>'Data Exhibit-2'!$L1702/'Data Exhibit-2'!$B1702</f>
        <v>0</v>
      </c>
      <c r="N1702" s="55">
        <f>IF(AND(('Data Exhibit-2'!$M1702&gt;0),('Data Exhibit-2'!$H1702&lt;30)),1,0)</f>
        <v>0</v>
      </c>
      <c r="O1702" s="55">
        <f>'Data Exhibit-2'!$N1702*'Data Exhibit-2'!$L1702</f>
        <v>0</v>
      </c>
    </row>
    <row r="1703" ht="12.0" customHeight="1">
      <c r="A1703" s="53">
        <v>56881.87625029728</v>
      </c>
      <c r="B1703" s="54">
        <v>8.335932000000001</v>
      </c>
      <c r="C1703" s="54">
        <v>469.7620579230274</v>
      </c>
      <c r="D1703" s="55">
        <v>220.0</v>
      </c>
      <c r="E1703" s="56">
        <v>0.5</v>
      </c>
      <c r="F1703" s="55">
        <v>0.85</v>
      </c>
      <c r="G1703" s="55">
        <v>0.25</v>
      </c>
      <c r="H1703" s="55">
        <v>16.0</v>
      </c>
      <c r="I1703" s="57"/>
      <c r="J1703" s="55">
        <f>('Data Exhibit-2'!$D1703+'Data Exhibit-2'!$D1703*'Data Exhibit-2'!$E1703)*'Data Exhibit-2'!$G1703</f>
        <v>82.5</v>
      </c>
      <c r="K1703" s="55">
        <f>MAX(0,('Data Exhibit-2'!$B1703*J1703-'Data Exhibit-2'!$C1703)/'Data Exhibit-2'!$B1703)</f>
        <v>26.14612644</v>
      </c>
      <c r="L1703" s="55">
        <f>MAX(0,'Data Exhibit-2'!$C1703-'Data Exhibit-2'!$B1703*'Data Exhibit-2'!$J1703)</f>
        <v>0</v>
      </c>
      <c r="M1703" s="54">
        <f>'Data Exhibit-2'!$L1703/'Data Exhibit-2'!$B1703</f>
        <v>0</v>
      </c>
      <c r="N1703" s="55">
        <f>IF(AND(('Data Exhibit-2'!$M1703&gt;0),('Data Exhibit-2'!$H1703&lt;30)),1,0)</f>
        <v>0</v>
      </c>
      <c r="O1703" s="55">
        <f>'Data Exhibit-2'!$N1703*'Data Exhibit-2'!$L1703</f>
        <v>0</v>
      </c>
    </row>
    <row r="1704" ht="12.0" customHeight="1">
      <c r="A1704" s="53">
        <v>90821.5007304211</v>
      </c>
      <c r="B1704" s="54">
        <v>6.430248000000001</v>
      </c>
      <c r="C1704" s="54">
        <v>447.37409911733323</v>
      </c>
      <c r="D1704" s="55">
        <v>146.0</v>
      </c>
      <c r="E1704" s="56">
        <v>0.5</v>
      </c>
      <c r="F1704" s="55">
        <v>0.82</v>
      </c>
      <c r="G1704" s="55">
        <v>0.95</v>
      </c>
      <c r="H1704" s="55">
        <v>11.0</v>
      </c>
      <c r="I1704" s="57"/>
      <c r="J1704" s="55">
        <f>('Data Exhibit-2'!$D1704+'Data Exhibit-2'!$D1704*'Data Exhibit-2'!$E1704)*'Data Exhibit-2'!$G1704</f>
        <v>208.05</v>
      </c>
      <c r="K1704" s="55">
        <f>MAX(0,('Data Exhibit-2'!$B1704*J1704-'Data Exhibit-2'!$C1704)/'Data Exhibit-2'!$B1704)</f>
        <v>138.4766182</v>
      </c>
      <c r="L1704" s="55">
        <f>MAX(0,'Data Exhibit-2'!$C1704-'Data Exhibit-2'!$B1704*'Data Exhibit-2'!$J1704)</f>
        <v>0</v>
      </c>
      <c r="M1704" s="54">
        <f>'Data Exhibit-2'!$L1704/'Data Exhibit-2'!$B1704</f>
        <v>0</v>
      </c>
      <c r="N1704" s="55">
        <f>IF(AND(('Data Exhibit-2'!$M1704&gt;0),('Data Exhibit-2'!$H1704&lt;30)),1,0)</f>
        <v>0</v>
      </c>
      <c r="O1704" s="55">
        <f>'Data Exhibit-2'!$N1704*'Data Exhibit-2'!$L1704</f>
        <v>0</v>
      </c>
    </row>
    <row r="1705" ht="12.0" customHeight="1">
      <c r="A1705" s="53">
        <v>59338.99382807728</v>
      </c>
      <c r="B1705" s="54">
        <v>9.037413</v>
      </c>
      <c r="C1705" s="54">
        <v>1135.5520889583754</v>
      </c>
      <c r="D1705" s="55">
        <v>50.0</v>
      </c>
      <c r="E1705" s="56">
        <v>0.8</v>
      </c>
      <c r="F1705" s="55">
        <v>1.0</v>
      </c>
      <c r="G1705" s="55">
        <v>2.05</v>
      </c>
      <c r="H1705" s="55">
        <v>37.0</v>
      </c>
      <c r="I1705" s="57"/>
      <c r="J1705" s="55">
        <f>('Data Exhibit-2'!$D1705+'Data Exhibit-2'!$D1705*'Data Exhibit-2'!$E1705)*'Data Exhibit-2'!$G1705</f>
        <v>184.5</v>
      </c>
      <c r="K1705" s="55">
        <f>MAX(0,('Data Exhibit-2'!$B1705*J1705-'Data Exhibit-2'!$C1705)/'Data Exhibit-2'!$B1705)</f>
        <v>58.84987325</v>
      </c>
      <c r="L1705" s="55">
        <f>MAX(0,'Data Exhibit-2'!$C1705-'Data Exhibit-2'!$B1705*'Data Exhibit-2'!$J1705)</f>
        <v>0</v>
      </c>
      <c r="M1705" s="54">
        <f>'Data Exhibit-2'!$L1705/'Data Exhibit-2'!$B1705</f>
        <v>0</v>
      </c>
      <c r="N1705" s="55">
        <f>IF(AND(('Data Exhibit-2'!$M1705&gt;0),('Data Exhibit-2'!$H1705&lt;30)),1,0)</f>
        <v>0</v>
      </c>
      <c r="O1705" s="55">
        <f>'Data Exhibit-2'!$N1705*'Data Exhibit-2'!$L1705</f>
        <v>0</v>
      </c>
    </row>
    <row r="1706" ht="12.0" customHeight="1">
      <c r="A1706" s="53">
        <v>27500.373609168295</v>
      </c>
      <c r="B1706" s="54">
        <v>12.860485</v>
      </c>
      <c r="C1706" s="54">
        <v>1014.7172603517951</v>
      </c>
      <c r="D1706" s="55">
        <v>82.0</v>
      </c>
      <c r="E1706" s="56">
        <v>-0.2</v>
      </c>
      <c r="F1706" s="55">
        <v>1.0</v>
      </c>
      <c r="G1706" s="55">
        <v>0.93</v>
      </c>
      <c r="H1706" s="55">
        <v>21.0</v>
      </c>
      <c r="I1706" s="57"/>
      <c r="J1706" s="55">
        <f>('Data Exhibit-2'!$D1706+'Data Exhibit-2'!$D1706*'Data Exhibit-2'!$E1706)*'Data Exhibit-2'!$G1706</f>
        <v>61.008</v>
      </c>
      <c r="K1706" s="55">
        <f>MAX(0,('Data Exhibit-2'!$B1706*J1706-'Data Exhibit-2'!$C1706)/'Data Exhibit-2'!$B1706)</f>
        <v>0</v>
      </c>
      <c r="L1706" s="55">
        <f>MAX(0,'Data Exhibit-2'!$C1706-'Data Exhibit-2'!$B1706*'Data Exhibit-2'!$J1706)</f>
        <v>230.1247915</v>
      </c>
      <c r="M1706" s="54">
        <f>'Data Exhibit-2'!$L1706/'Data Exhibit-2'!$B1706</f>
        <v>17.89394346</v>
      </c>
      <c r="N1706" s="55">
        <f>IF(AND(('Data Exhibit-2'!$M1706&gt;0),('Data Exhibit-2'!$H1706&lt;30)),1,0)</f>
        <v>1</v>
      </c>
      <c r="O1706" s="55">
        <f>'Data Exhibit-2'!$N1706*'Data Exhibit-2'!$L1706</f>
        <v>230.1247915</v>
      </c>
    </row>
    <row r="1707" ht="12.0" customHeight="1">
      <c r="A1707" s="53">
        <v>45812.71533778653</v>
      </c>
      <c r="B1707" s="54">
        <v>17.127825</v>
      </c>
      <c r="C1707" s="54">
        <v>1039.7071799830612</v>
      </c>
      <c r="D1707" s="55">
        <v>90.0</v>
      </c>
      <c r="E1707" s="56">
        <v>-0.4</v>
      </c>
      <c r="F1707" s="55">
        <v>0.82</v>
      </c>
      <c r="G1707" s="55">
        <v>1.28</v>
      </c>
      <c r="H1707" s="55">
        <v>11.0</v>
      </c>
      <c r="I1707" s="57"/>
      <c r="J1707" s="55">
        <f>('Data Exhibit-2'!$D1707+'Data Exhibit-2'!$D1707*'Data Exhibit-2'!$E1707)*'Data Exhibit-2'!$G1707</f>
        <v>69.12</v>
      </c>
      <c r="K1707" s="55">
        <f>MAX(0,('Data Exhibit-2'!$B1707*J1707-'Data Exhibit-2'!$C1707)/'Data Exhibit-2'!$B1707)</f>
        <v>8.417185721</v>
      </c>
      <c r="L1707" s="55">
        <f>MAX(0,'Data Exhibit-2'!$C1707-'Data Exhibit-2'!$B1707*'Data Exhibit-2'!$J1707)</f>
        <v>0</v>
      </c>
      <c r="M1707" s="54">
        <f>'Data Exhibit-2'!$L1707/'Data Exhibit-2'!$B1707</f>
        <v>0</v>
      </c>
      <c r="N1707" s="55">
        <f>IF(AND(('Data Exhibit-2'!$M1707&gt;0),('Data Exhibit-2'!$H1707&lt;30)),1,0)</f>
        <v>0</v>
      </c>
      <c r="O1707" s="55">
        <f>'Data Exhibit-2'!$N1707*'Data Exhibit-2'!$L1707</f>
        <v>0</v>
      </c>
    </row>
    <row r="1708" ht="12.0" customHeight="1">
      <c r="A1708" s="53">
        <v>19252.278203520367</v>
      </c>
      <c r="B1708" s="54">
        <v>109.337503</v>
      </c>
      <c r="C1708" s="54">
        <v>2332.5956342130467</v>
      </c>
      <c r="D1708" s="55">
        <v>82.0</v>
      </c>
      <c r="E1708" s="56">
        <v>0.8</v>
      </c>
      <c r="F1708" s="55">
        <v>0.85</v>
      </c>
      <c r="G1708" s="55">
        <v>1.34</v>
      </c>
      <c r="H1708" s="55">
        <v>5.0</v>
      </c>
      <c r="I1708" s="57"/>
      <c r="J1708" s="55">
        <f>('Data Exhibit-2'!$D1708+'Data Exhibit-2'!$D1708*'Data Exhibit-2'!$E1708)*'Data Exhibit-2'!$G1708</f>
        <v>197.784</v>
      </c>
      <c r="K1708" s="55">
        <f>MAX(0,('Data Exhibit-2'!$B1708*J1708-'Data Exhibit-2'!$C1708)/'Data Exhibit-2'!$B1708)</f>
        <v>176.4500974</v>
      </c>
      <c r="L1708" s="55">
        <f>MAX(0,'Data Exhibit-2'!$C1708-'Data Exhibit-2'!$B1708*'Data Exhibit-2'!$J1708)</f>
        <v>0</v>
      </c>
      <c r="M1708" s="54">
        <f>'Data Exhibit-2'!$L1708/'Data Exhibit-2'!$B1708</f>
        <v>0</v>
      </c>
      <c r="N1708" s="55">
        <f>IF(AND(('Data Exhibit-2'!$M1708&gt;0),('Data Exhibit-2'!$H1708&lt;30)),1,0)</f>
        <v>0</v>
      </c>
      <c r="O1708" s="55">
        <f>'Data Exhibit-2'!$N1708*'Data Exhibit-2'!$L1708</f>
        <v>0</v>
      </c>
    </row>
    <row r="1709" ht="12.0" customHeight="1">
      <c r="A1709" s="53">
        <v>74569.65391283788</v>
      </c>
      <c r="B1709" s="54">
        <v>634.6766250000001</v>
      </c>
      <c r="C1709" s="54">
        <v>131154.0634201857</v>
      </c>
      <c r="D1709" s="55">
        <v>122.0</v>
      </c>
      <c r="E1709" s="56">
        <v>1.5</v>
      </c>
      <c r="F1709" s="55">
        <v>1.0</v>
      </c>
      <c r="G1709" s="55">
        <v>0.58</v>
      </c>
      <c r="H1709" s="55">
        <v>76.0</v>
      </c>
      <c r="I1709" s="57"/>
      <c r="J1709" s="55">
        <f>('Data Exhibit-2'!$D1709+'Data Exhibit-2'!$D1709*'Data Exhibit-2'!$E1709)*'Data Exhibit-2'!$G1709</f>
        <v>176.9</v>
      </c>
      <c r="K1709" s="55">
        <f>MAX(0,('Data Exhibit-2'!$B1709*J1709-'Data Exhibit-2'!$C1709)/'Data Exhibit-2'!$B1709)</f>
        <v>0</v>
      </c>
      <c r="L1709" s="55">
        <f>MAX(0,'Data Exhibit-2'!$C1709-'Data Exhibit-2'!$B1709*'Data Exhibit-2'!$J1709)</f>
        <v>18879.76846</v>
      </c>
      <c r="M1709" s="54">
        <f>'Data Exhibit-2'!$L1709/'Data Exhibit-2'!$B1709</f>
        <v>29.74706758</v>
      </c>
      <c r="N1709" s="55">
        <f>IF(AND(('Data Exhibit-2'!$M1709&gt;0),('Data Exhibit-2'!$H1709&lt;30)),1,0)</f>
        <v>0</v>
      </c>
      <c r="O1709" s="55">
        <f>'Data Exhibit-2'!$N1709*'Data Exhibit-2'!$L1709</f>
        <v>0</v>
      </c>
    </row>
    <row r="1710" ht="12.0" customHeight="1">
      <c r="A1710" s="53">
        <v>37919.04046167487</v>
      </c>
      <c r="B1710" s="54">
        <v>24.820741</v>
      </c>
      <c r="C1710" s="54">
        <v>25486.744183780047</v>
      </c>
      <c r="D1710" s="55">
        <v>74.0</v>
      </c>
      <c r="E1710" s="56">
        <v>0.5</v>
      </c>
      <c r="F1710" s="55">
        <v>0.82</v>
      </c>
      <c r="G1710" s="55">
        <v>2.97</v>
      </c>
      <c r="H1710" s="55">
        <v>120.0</v>
      </c>
      <c r="I1710" s="57"/>
      <c r="J1710" s="55">
        <f>('Data Exhibit-2'!$D1710+'Data Exhibit-2'!$D1710*'Data Exhibit-2'!$E1710)*'Data Exhibit-2'!$G1710</f>
        <v>329.67</v>
      </c>
      <c r="K1710" s="55">
        <f>MAX(0,('Data Exhibit-2'!$B1710*J1710-'Data Exhibit-2'!$C1710)/'Data Exhibit-2'!$B1710)</f>
        <v>0</v>
      </c>
      <c r="L1710" s="55">
        <f>MAX(0,'Data Exhibit-2'!$C1710-'Data Exhibit-2'!$B1710*'Data Exhibit-2'!$J1710)</f>
        <v>17304.0905</v>
      </c>
      <c r="M1710" s="54">
        <f>'Data Exhibit-2'!$L1710/'Data Exhibit-2'!$B1710</f>
        <v>697.1625262</v>
      </c>
      <c r="N1710" s="55">
        <f>IF(AND(('Data Exhibit-2'!$M1710&gt;0),('Data Exhibit-2'!$H1710&lt;30)),1,0)</f>
        <v>0</v>
      </c>
      <c r="O1710" s="55">
        <f>'Data Exhibit-2'!$N1710*'Data Exhibit-2'!$L1710</f>
        <v>0</v>
      </c>
    </row>
    <row r="1711" ht="12.0" customHeight="1">
      <c r="A1711" s="53">
        <v>97164.69178361629</v>
      </c>
      <c r="B1711" s="54">
        <v>24.996103</v>
      </c>
      <c r="C1711" s="54">
        <v>4198.306200832425</v>
      </c>
      <c r="D1711" s="55">
        <v>122.0</v>
      </c>
      <c r="E1711" s="56">
        <v>1.2</v>
      </c>
      <c r="F1711" s="55">
        <v>1.0</v>
      </c>
      <c r="G1711" s="55">
        <v>0.25</v>
      </c>
      <c r="H1711" s="55">
        <v>123.0</v>
      </c>
      <c r="I1711" s="57"/>
      <c r="J1711" s="55">
        <f>('Data Exhibit-2'!$D1711+'Data Exhibit-2'!$D1711*'Data Exhibit-2'!$E1711)*'Data Exhibit-2'!$G1711</f>
        <v>67.1</v>
      </c>
      <c r="K1711" s="55">
        <f>MAX(0,('Data Exhibit-2'!$B1711*J1711-'Data Exhibit-2'!$C1711)/'Data Exhibit-2'!$B1711)</f>
        <v>0</v>
      </c>
      <c r="L1711" s="55">
        <f>MAX(0,'Data Exhibit-2'!$C1711-'Data Exhibit-2'!$B1711*'Data Exhibit-2'!$J1711)</f>
        <v>2521.06769</v>
      </c>
      <c r="M1711" s="54">
        <f>'Data Exhibit-2'!$L1711/'Data Exhibit-2'!$B1711</f>
        <v>100.8584294</v>
      </c>
      <c r="N1711" s="55">
        <f>IF(AND(('Data Exhibit-2'!$M1711&gt;0),('Data Exhibit-2'!$H1711&lt;30)),1,0)</f>
        <v>0</v>
      </c>
      <c r="O1711" s="55">
        <f>'Data Exhibit-2'!$N1711*'Data Exhibit-2'!$L1711</f>
        <v>0</v>
      </c>
    </row>
    <row r="1712" ht="12.0" customHeight="1">
      <c r="A1712" s="53">
        <v>53917.25093517647</v>
      </c>
      <c r="B1712" s="54">
        <v>8.721746000000001</v>
      </c>
      <c r="C1712" s="54">
        <v>5656.18111499923</v>
      </c>
      <c r="D1712" s="55">
        <v>284.0</v>
      </c>
      <c r="E1712" s="56">
        <v>-0.7</v>
      </c>
      <c r="F1712" s="55">
        <v>1.0</v>
      </c>
      <c r="G1712" s="55">
        <v>1.49</v>
      </c>
      <c r="H1712" s="55">
        <v>37.0</v>
      </c>
      <c r="I1712" s="57"/>
      <c r="J1712" s="55">
        <f>('Data Exhibit-2'!$D1712+'Data Exhibit-2'!$D1712*'Data Exhibit-2'!$E1712)*'Data Exhibit-2'!$G1712</f>
        <v>126.948</v>
      </c>
      <c r="K1712" s="55">
        <f>MAX(0,('Data Exhibit-2'!$B1712*J1712-'Data Exhibit-2'!$C1712)/'Data Exhibit-2'!$B1712)</f>
        <v>0</v>
      </c>
      <c r="L1712" s="55">
        <f>MAX(0,'Data Exhibit-2'!$C1712-'Data Exhibit-2'!$B1712*'Data Exhibit-2'!$J1712)</f>
        <v>4548.972904</v>
      </c>
      <c r="M1712" s="54">
        <f>'Data Exhibit-2'!$L1712/'Data Exhibit-2'!$B1712</f>
        <v>521.5667716</v>
      </c>
      <c r="N1712" s="55">
        <f>IF(AND(('Data Exhibit-2'!$M1712&gt;0),('Data Exhibit-2'!$H1712&lt;30)),1,0)</f>
        <v>0</v>
      </c>
      <c r="O1712" s="55">
        <f>'Data Exhibit-2'!$N1712*'Data Exhibit-2'!$L1712</f>
        <v>0</v>
      </c>
    </row>
    <row r="1713" ht="12.0" customHeight="1">
      <c r="A1713" s="53">
        <v>11944.61173950757</v>
      </c>
      <c r="B1713" s="54">
        <v>21.874512</v>
      </c>
      <c r="C1713" s="54">
        <v>2986.364887377206</v>
      </c>
      <c r="D1713" s="55">
        <v>170.0</v>
      </c>
      <c r="E1713" s="56">
        <v>0.4</v>
      </c>
      <c r="F1713" s="55">
        <v>0.85</v>
      </c>
      <c r="G1713" s="55">
        <v>0.85</v>
      </c>
      <c r="H1713" s="55">
        <v>23.0</v>
      </c>
      <c r="I1713" s="57"/>
      <c r="J1713" s="55">
        <f>('Data Exhibit-2'!$D1713+'Data Exhibit-2'!$D1713*'Data Exhibit-2'!$E1713)*'Data Exhibit-2'!$G1713</f>
        <v>202.3</v>
      </c>
      <c r="K1713" s="55">
        <f>MAX(0,('Data Exhibit-2'!$B1713*J1713-'Data Exhibit-2'!$C1713)/'Data Exhibit-2'!$B1713)</f>
        <v>65.77741667</v>
      </c>
      <c r="L1713" s="55">
        <f>MAX(0,'Data Exhibit-2'!$C1713-'Data Exhibit-2'!$B1713*'Data Exhibit-2'!$J1713)</f>
        <v>0</v>
      </c>
      <c r="M1713" s="54">
        <f>'Data Exhibit-2'!$L1713/'Data Exhibit-2'!$B1713</f>
        <v>0</v>
      </c>
      <c r="N1713" s="55">
        <f>IF(AND(('Data Exhibit-2'!$M1713&gt;0),('Data Exhibit-2'!$H1713&lt;30)),1,0)</f>
        <v>0</v>
      </c>
      <c r="O1713" s="55">
        <f>'Data Exhibit-2'!$N1713*'Data Exhibit-2'!$L1713</f>
        <v>0</v>
      </c>
    </row>
    <row r="1714" ht="12.0" customHeight="1">
      <c r="A1714" s="53">
        <v>29982.571990210115</v>
      </c>
      <c r="B1714" s="54">
        <v>7.774745</v>
      </c>
      <c r="C1714" s="54">
        <v>247.03546939762086</v>
      </c>
      <c r="D1714" s="55">
        <v>106.0</v>
      </c>
      <c r="E1714" s="56">
        <v>-0.7</v>
      </c>
      <c r="F1714" s="55">
        <v>0.75</v>
      </c>
      <c r="G1714" s="55">
        <v>0.25</v>
      </c>
      <c r="H1714" s="55">
        <v>16.0</v>
      </c>
      <c r="I1714" s="57"/>
      <c r="J1714" s="55">
        <f>('Data Exhibit-2'!$D1714+'Data Exhibit-2'!$D1714*'Data Exhibit-2'!$E1714)*'Data Exhibit-2'!$G1714</f>
        <v>7.95</v>
      </c>
      <c r="K1714" s="55">
        <f>MAX(0,('Data Exhibit-2'!$B1714*J1714-'Data Exhibit-2'!$C1714)/'Data Exhibit-2'!$B1714)</f>
        <v>0</v>
      </c>
      <c r="L1714" s="55">
        <f>MAX(0,'Data Exhibit-2'!$C1714-'Data Exhibit-2'!$B1714*'Data Exhibit-2'!$J1714)</f>
        <v>185.2262466</v>
      </c>
      <c r="M1714" s="54">
        <f>'Data Exhibit-2'!$L1714/'Data Exhibit-2'!$B1714</f>
        <v>23.82409283</v>
      </c>
      <c r="N1714" s="55">
        <f>IF(AND(('Data Exhibit-2'!$M1714&gt;0),('Data Exhibit-2'!$H1714&lt;30)),1,0)</f>
        <v>1</v>
      </c>
      <c r="O1714" s="55">
        <f>'Data Exhibit-2'!$N1714*'Data Exhibit-2'!$L1714</f>
        <v>185.2262466</v>
      </c>
    </row>
    <row r="1715" ht="12.0" customHeight="1">
      <c r="A1715" s="53">
        <v>19688.649008100547</v>
      </c>
      <c r="B1715" s="54">
        <v>12.451285</v>
      </c>
      <c r="C1715" s="54">
        <v>2731.89227539107</v>
      </c>
      <c r="D1715" s="55">
        <v>66.0</v>
      </c>
      <c r="E1715" s="56">
        <v>1.2</v>
      </c>
      <c r="F1715" s="55">
        <v>1.0</v>
      </c>
      <c r="G1715" s="55">
        <v>1.23</v>
      </c>
      <c r="H1715" s="55">
        <v>66.0</v>
      </c>
      <c r="I1715" s="57"/>
      <c r="J1715" s="55">
        <f>('Data Exhibit-2'!$D1715+'Data Exhibit-2'!$D1715*'Data Exhibit-2'!$E1715)*'Data Exhibit-2'!$G1715</f>
        <v>178.596</v>
      </c>
      <c r="K1715" s="55">
        <f>MAX(0,('Data Exhibit-2'!$B1715*J1715-'Data Exhibit-2'!$C1715)/'Data Exhibit-2'!$B1715)</f>
        <v>0</v>
      </c>
      <c r="L1715" s="55">
        <f>MAX(0,'Data Exhibit-2'!$C1715-'Data Exhibit-2'!$B1715*'Data Exhibit-2'!$J1715)</f>
        <v>508.1425795</v>
      </c>
      <c r="M1715" s="54">
        <f>'Data Exhibit-2'!$L1715/'Data Exhibit-2'!$B1715</f>
        <v>40.81045286</v>
      </c>
      <c r="N1715" s="55">
        <f>IF(AND(('Data Exhibit-2'!$M1715&gt;0),('Data Exhibit-2'!$H1715&lt;30)),1,0)</f>
        <v>0</v>
      </c>
      <c r="O1715" s="55">
        <f>'Data Exhibit-2'!$N1715*'Data Exhibit-2'!$L1715</f>
        <v>0</v>
      </c>
    </row>
    <row r="1716" ht="12.0" customHeight="1">
      <c r="A1716" s="53">
        <v>3420.153399076076</v>
      </c>
      <c r="B1716" s="54">
        <v>6.582235000000001</v>
      </c>
      <c r="C1716" s="54">
        <v>1128.7695210725042</v>
      </c>
      <c r="D1716" s="55">
        <v>90.0</v>
      </c>
      <c r="E1716" s="56">
        <v>1.2</v>
      </c>
      <c r="F1716" s="55">
        <v>0.85</v>
      </c>
      <c r="G1716" s="55">
        <v>1.86</v>
      </c>
      <c r="H1716" s="55">
        <v>30.0</v>
      </c>
      <c r="I1716" s="57"/>
      <c r="J1716" s="55">
        <f>('Data Exhibit-2'!$D1716+'Data Exhibit-2'!$D1716*'Data Exhibit-2'!$E1716)*'Data Exhibit-2'!$G1716</f>
        <v>368.28</v>
      </c>
      <c r="K1716" s="55">
        <f>MAX(0,('Data Exhibit-2'!$B1716*J1716-'Data Exhibit-2'!$C1716)/'Data Exhibit-2'!$B1716)</f>
        <v>196.7927284</v>
      </c>
      <c r="L1716" s="55">
        <f>MAX(0,'Data Exhibit-2'!$C1716-'Data Exhibit-2'!$B1716*'Data Exhibit-2'!$J1716)</f>
        <v>0</v>
      </c>
      <c r="M1716" s="54">
        <f>'Data Exhibit-2'!$L1716/'Data Exhibit-2'!$B1716</f>
        <v>0</v>
      </c>
      <c r="N1716" s="55">
        <f>IF(AND(('Data Exhibit-2'!$M1716&gt;0),('Data Exhibit-2'!$H1716&lt;30)),1,0)</f>
        <v>0</v>
      </c>
      <c r="O1716" s="55">
        <f>'Data Exhibit-2'!$N1716*'Data Exhibit-2'!$L1716</f>
        <v>0</v>
      </c>
    </row>
    <row r="1717" ht="12.0" customHeight="1">
      <c r="A1717" s="53">
        <v>34397.375238616354</v>
      </c>
      <c r="B1717" s="54">
        <v>10.091851</v>
      </c>
      <c r="C1717" s="54">
        <v>5900.559119238745</v>
      </c>
      <c r="D1717" s="55">
        <v>138.0</v>
      </c>
      <c r="E1717" s="56">
        <v>1.5</v>
      </c>
      <c r="F1717" s="55">
        <v>0.7</v>
      </c>
      <c r="G1717" s="55">
        <v>2.39</v>
      </c>
      <c r="H1717" s="55">
        <v>44.0</v>
      </c>
      <c r="I1717" s="57"/>
      <c r="J1717" s="55">
        <f>('Data Exhibit-2'!$D1717+'Data Exhibit-2'!$D1717*'Data Exhibit-2'!$E1717)*'Data Exhibit-2'!$G1717</f>
        <v>824.55</v>
      </c>
      <c r="K1717" s="55">
        <f>MAX(0,('Data Exhibit-2'!$B1717*J1717-'Data Exhibit-2'!$C1717)/'Data Exhibit-2'!$B1717)</f>
        <v>239.864483</v>
      </c>
      <c r="L1717" s="55">
        <f>MAX(0,'Data Exhibit-2'!$C1717-'Data Exhibit-2'!$B1717*'Data Exhibit-2'!$J1717)</f>
        <v>0</v>
      </c>
      <c r="M1717" s="54">
        <f>'Data Exhibit-2'!$L1717/'Data Exhibit-2'!$B1717</f>
        <v>0</v>
      </c>
      <c r="N1717" s="55">
        <f>IF(AND(('Data Exhibit-2'!$M1717&gt;0),('Data Exhibit-2'!$H1717&lt;30)),1,0)</f>
        <v>0</v>
      </c>
      <c r="O1717" s="55">
        <f>'Data Exhibit-2'!$N1717*'Data Exhibit-2'!$L1717</f>
        <v>0</v>
      </c>
    </row>
    <row r="1718" ht="12.0" customHeight="1">
      <c r="A1718" s="53">
        <v>94232.4425618452</v>
      </c>
      <c r="B1718" s="54">
        <v>19.341113000000004</v>
      </c>
      <c r="C1718" s="54">
        <v>4742.527450427228</v>
      </c>
      <c r="D1718" s="55">
        <v>154.0</v>
      </c>
      <c r="E1718" s="56">
        <v>-0.6</v>
      </c>
      <c r="F1718" s="55">
        <v>1.0</v>
      </c>
      <c r="G1718" s="55">
        <v>0.89</v>
      </c>
      <c r="H1718" s="55">
        <v>44.0</v>
      </c>
      <c r="I1718" s="57"/>
      <c r="J1718" s="55">
        <f>('Data Exhibit-2'!$D1718+'Data Exhibit-2'!$D1718*'Data Exhibit-2'!$E1718)*'Data Exhibit-2'!$G1718</f>
        <v>54.824</v>
      </c>
      <c r="K1718" s="55">
        <f>MAX(0,('Data Exhibit-2'!$B1718*J1718-'Data Exhibit-2'!$C1718)/'Data Exhibit-2'!$B1718)</f>
        <v>0</v>
      </c>
      <c r="L1718" s="55">
        <f>MAX(0,'Data Exhibit-2'!$C1718-'Data Exhibit-2'!$B1718*'Data Exhibit-2'!$J1718)</f>
        <v>3682.170271</v>
      </c>
      <c r="M1718" s="54">
        <f>'Data Exhibit-2'!$L1718/'Data Exhibit-2'!$B1718</f>
        <v>190.3804746</v>
      </c>
      <c r="N1718" s="55">
        <f>IF(AND(('Data Exhibit-2'!$M1718&gt;0),('Data Exhibit-2'!$H1718&lt;30)),1,0)</f>
        <v>0</v>
      </c>
      <c r="O1718" s="55">
        <f>'Data Exhibit-2'!$N1718*'Data Exhibit-2'!$L1718</f>
        <v>0</v>
      </c>
    </row>
    <row r="1719" ht="12.0" customHeight="1">
      <c r="A1719" s="53">
        <v>57896.991300915666</v>
      </c>
      <c r="B1719" s="54">
        <v>5.728767000000001</v>
      </c>
      <c r="C1719" s="54">
        <v>911.6771308987247</v>
      </c>
      <c r="D1719" s="55">
        <v>236.0</v>
      </c>
      <c r="E1719" s="56">
        <v>0.2</v>
      </c>
      <c r="F1719" s="55">
        <v>1.0</v>
      </c>
      <c r="G1719" s="55">
        <v>1.17</v>
      </c>
      <c r="H1719" s="55">
        <v>11.0</v>
      </c>
      <c r="I1719" s="57"/>
      <c r="J1719" s="55">
        <f>('Data Exhibit-2'!$D1719+'Data Exhibit-2'!$D1719*'Data Exhibit-2'!$E1719)*'Data Exhibit-2'!$G1719</f>
        <v>331.344</v>
      </c>
      <c r="K1719" s="55">
        <f>MAX(0,('Data Exhibit-2'!$B1719*J1719-'Data Exhibit-2'!$C1719)/'Data Exhibit-2'!$B1719)</f>
        <v>172.2037992</v>
      </c>
      <c r="L1719" s="55">
        <f>MAX(0,'Data Exhibit-2'!$C1719-'Data Exhibit-2'!$B1719*'Data Exhibit-2'!$J1719)</f>
        <v>0</v>
      </c>
      <c r="M1719" s="54">
        <f>'Data Exhibit-2'!$L1719/'Data Exhibit-2'!$B1719</f>
        <v>0</v>
      </c>
      <c r="N1719" s="55">
        <f>IF(AND(('Data Exhibit-2'!$M1719&gt;0),('Data Exhibit-2'!$H1719&lt;30)),1,0)</f>
        <v>0</v>
      </c>
      <c r="O1719" s="55">
        <f>'Data Exhibit-2'!$N1719*'Data Exhibit-2'!$L1719</f>
        <v>0</v>
      </c>
    </row>
    <row r="1720" ht="12.0" customHeight="1">
      <c r="A1720" s="53">
        <v>57760.55902134556</v>
      </c>
      <c r="B1720" s="54">
        <v>27.872174</v>
      </c>
      <c r="C1720" s="54">
        <v>4085.7227869572407</v>
      </c>
      <c r="D1720" s="55">
        <v>130.0</v>
      </c>
      <c r="E1720" s="56">
        <v>-0.6</v>
      </c>
      <c r="F1720" s="55">
        <v>1.0</v>
      </c>
      <c r="G1720" s="55">
        <v>0.68</v>
      </c>
      <c r="H1720" s="55">
        <v>41.0</v>
      </c>
      <c r="I1720" s="57"/>
      <c r="J1720" s="55">
        <f>('Data Exhibit-2'!$D1720+'Data Exhibit-2'!$D1720*'Data Exhibit-2'!$E1720)*'Data Exhibit-2'!$G1720</f>
        <v>35.36</v>
      </c>
      <c r="K1720" s="55">
        <f>MAX(0,('Data Exhibit-2'!$B1720*J1720-'Data Exhibit-2'!$C1720)/'Data Exhibit-2'!$B1720)</f>
        <v>0</v>
      </c>
      <c r="L1720" s="55">
        <f>MAX(0,'Data Exhibit-2'!$C1720-'Data Exhibit-2'!$B1720*'Data Exhibit-2'!$J1720)</f>
        <v>3100.162714</v>
      </c>
      <c r="M1720" s="54">
        <f>'Data Exhibit-2'!$L1720/'Data Exhibit-2'!$B1720</f>
        <v>111.227876</v>
      </c>
      <c r="N1720" s="55">
        <f>IF(AND(('Data Exhibit-2'!$M1720&gt;0),('Data Exhibit-2'!$H1720&lt;30)),1,0)</f>
        <v>0</v>
      </c>
      <c r="O1720" s="55">
        <f>'Data Exhibit-2'!$N1720*'Data Exhibit-2'!$L1720</f>
        <v>0</v>
      </c>
    </row>
    <row r="1721" ht="12.0" customHeight="1">
      <c r="A1721" s="53">
        <v>70410.7746329645</v>
      </c>
      <c r="B1721" s="54">
        <v>119.78957100000001</v>
      </c>
      <c r="C1721" s="54">
        <v>14597.491021990654</v>
      </c>
      <c r="D1721" s="55">
        <v>162.0</v>
      </c>
      <c r="E1721" s="56">
        <v>-0.4</v>
      </c>
      <c r="F1721" s="55">
        <v>0.82</v>
      </c>
      <c r="G1721" s="55">
        <v>0.62</v>
      </c>
      <c r="H1721" s="55">
        <v>30.0</v>
      </c>
      <c r="I1721" s="57"/>
      <c r="J1721" s="55">
        <f>('Data Exhibit-2'!$D1721+'Data Exhibit-2'!$D1721*'Data Exhibit-2'!$E1721)*'Data Exhibit-2'!$G1721</f>
        <v>60.264</v>
      </c>
      <c r="K1721" s="55">
        <f>MAX(0,('Data Exhibit-2'!$B1721*J1721-'Data Exhibit-2'!$C1721)/'Data Exhibit-2'!$B1721)</f>
        <v>0</v>
      </c>
      <c r="L1721" s="55">
        <f>MAX(0,'Data Exhibit-2'!$C1721-'Data Exhibit-2'!$B1721*'Data Exhibit-2'!$J1721)</f>
        <v>7378.492315</v>
      </c>
      <c r="M1721" s="54">
        <f>'Data Exhibit-2'!$L1721/'Data Exhibit-2'!$B1721</f>
        <v>61.5954482</v>
      </c>
      <c r="N1721" s="55">
        <f>IF(AND(('Data Exhibit-2'!$M1721&gt;0),('Data Exhibit-2'!$H1721&lt;30)),1,0)</f>
        <v>0</v>
      </c>
      <c r="O1721" s="55">
        <f>'Data Exhibit-2'!$N1721*'Data Exhibit-2'!$L1721</f>
        <v>0</v>
      </c>
    </row>
    <row r="1722" ht="12.0" customHeight="1">
      <c r="A1722" s="53">
        <v>36898.13303741335</v>
      </c>
      <c r="B1722" s="54">
        <v>695.5885640000001</v>
      </c>
      <c r="C1722" s="54">
        <v>47771.28931002716</v>
      </c>
      <c r="D1722" s="55">
        <v>138.0</v>
      </c>
      <c r="E1722" s="56">
        <v>-0.2</v>
      </c>
      <c r="F1722" s="55">
        <v>0.82</v>
      </c>
      <c r="G1722" s="55">
        <v>0.79</v>
      </c>
      <c r="H1722" s="55">
        <v>16.0</v>
      </c>
      <c r="I1722" s="57"/>
      <c r="J1722" s="55">
        <f>('Data Exhibit-2'!$D1722+'Data Exhibit-2'!$D1722*'Data Exhibit-2'!$E1722)*'Data Exhibit-2'!$G1722</f>
        <v>87.216</v>
      </c>
      <c r="K1722" s="55">
        <f>MAX(0,('Data Exhibit-2'!$B1722*J1722-'Data Exhibit-2'!$C1722)/'Data Exhibit-2'!$B1722)</f>
        <v>18.5384918</v>
      </c>
      <c r="L1722" s="55">
        <f>MAX(0,'Data Exhibit-2'!$C1722-'Data Exhibit-2'!$B1722*'Data Exhibit-2'!$J1722)</f>
        <v>0</v>
      </c>
      <c r="M1722" s="54">
        <f>'Data Exhibit-2'!$L1722/'Data Exhibit-2'!$B1722</f>
        <v>0</v>
      </c>
      <c r="N1722" s="55">
        <f>IF(AND(('Data Exhibit-2'!$M1722&gt;0),('Data Exhibit-2'!$H1722&lt;30)),1,0)</f>
        <v>0</v>
      </c>
      <c r="O1722" s="55">
        <f>'Data Exhibit-2'!$N1722*'Data Exhibit-2'!$L1722</f>
        <v>0</v>
      </c>
    </row>
    <row r="1723" ht="12.0" customHeight="1">
      <c r="A1723" s="53">
        <v>88394.37669366985</v>
      </c>
      <c r="B1723" s="54">
        <v>136.601729</v>
      </c>
      <c r="C1723" s="54">
        <v>17545.67140158714</v>
      </c>
      <c r="D1723" s="55">
        <v>162.0</v>
      </c>
      <c r="E1723" s="56">
        <v>0.8</v>
      </c>
      <c r="F1723" s="55">
        <v>0.7</v>
      </c>
      <c r="G1723" s="55">
        <v>0.84</v>
      </c>
      <c r="H1723" s="55">
        <v>23.0</v>
      </c>
      <c r="I1723" s="57"/>
      <c r="J1723" s="55">
        <f>('Data Exhibit-2'!$D1723+'Data Exhibit-2'!$D1723*'Data Exhibit-2'!$E1723)*'Data Exhibit-2'!$G1723</f>
        <v>244.944</v>
      </c>
      <c r="K1723" s="55">
        <f>MAX(0,('Data Exhibit-2'!$B1723*J1723-'Data Exhibit-2'!$C1723)/'Data Exhibit-2'!$B1723)</f>
        <v>116.5000079</v>
      </c>
      <c r="L1723" s="55">
        <f>MAX(0,'Data Exhibit-2'!$C1723-'Data Exhibit-2'!$B1723*'Data Exhibit-2'!$J1723)</f>
        <v>0</v>
      </c>
      <c r="M1723" s="54">
        <f>'Data Exhibit-2'!$L1723/'Data Exhibit-2'!$B1723</f>
        <v>0</v>
      </c>
      <c r="N1723" s="55">
        <f>IF(AND(('Data Exhibit-2'!$M1723&gt;0),('Data Exhibit-2'!$H1723&lt;30)),1,0)</f>
        <v>0</v>
      </c>
      <c r="O1723" s="55">
        <f>'Data Exhibit-2'!$N1723*'Data Exhibit-2'!$L1723</f>
        <v>0</v>
      </c>
    </row>
    <row r="1724" ht="12.0" customHeight="1">
      <c r="A1724" s="53">
        <v>11299.550721870966</v>
      </c>
      <c r="B1724" s="54">
        <v>33.332035000000005</v>
      </c>
      <c r="C1724" s="54">
        <v>7954.187945897613</v>
      </c>
      <c r="D1724" s="55">
        <v>162.0</v>
      </c>
      <c r="E1724" s="56">
        <v>1.5</v>
      </c>
      <c r="F1724" s="55">
        <v>0.82</v>
      </c>
      <c r="G1724" s="55">
        <v>1.63</v>
      </c>
      <c r="H1724" s="55">
        <v>23.0</v>
      </c>
      <c r="I1724" s="57"/>
      <c r="J1724" s="55">
        <f>('Data Exhibit-2'!$D1724+'Data Exhibit-2'!$D1724*'Data Exhibit-2'!$E1724)*'Data Exhibit-2'!$G1724</f>
        <v>660.15</v>
      </c>
      <c r="K1724" s="55">
        <f>MAX(0,('Data Exhibit-2'!$B1724*J1724-'Data Exhibit-2'!$C1724)/'Data Exhibit-2'!$B1724)</f>
        <v>421.5150668</v>
      </c>
      <c r="L1724" s="55">
        <f>MAX(0,'Data Exhibit-2'!$C1724-'Data Exhibit-2'!$B1724*'Data Exhibit-2'!$J1724)</f>
        <v>0</v>
      </c>
      <c r="M1724" s="54">
        <f>'Data Exhibit-2'!$L1724/'Data Exhibit-2'!$B1724</f>
        <v>0</v>
      </c>
      <c r="N1724" s="55">
        <f>IF(AND(('Data Exhibit-2'!$M1724&gt;0),('Data Exhibit-2'!$H1724&lt;30)),1,0)</f>
        <v>0</v>
      </c>
      <c r="O1724" s="55">
        <f>'Data Exhibit-2'!$N1724*'Data Exhibit-2'!$L1724</f>
        <v>0</v>
      </c>
    </row>
    <row r="1725" ht="12.0" customHeight="1">
      <c r="A1725" s="53">
        <v>78565.34973141424</v>
      </c>
      <c r="B1725" s="54">
        <v>6.956356</v>
      </c>
      <c r="C1725" s="54">
        <v>4568.902540168096</v>
      </c>
      <c r="D1725" s="55">
        <v>268.0</v>
      </c>
      <c r="E1725" s="56">
        <v>1.5</v>
      </c>
      <c r="F1725" s="55">
        <v>0.85</v>
      </c>
      <c r="G1725" s="55">
        <v>1.23</v>
      </c>
      <c r="H1725" s="55">
        <v>46.0</v>
      </c>
      <c r="I1725" s="57"/>
      <c r="J1725" s="55">
        <f>('Data Exhibit-2'!$D1725+'Data Exhibit-2'!$D1725*'Data Exhibit-2'!$E1725)*'Data Exhibit-2'!$G1725</f>
        <v>824.1</v>
      </c>
      <c r="K1725" s="55">
        <f>MAX(0,('Data Exhibit-2'!$B1725*J1725-'Data Exhibit-2'!$C1725)/'Data Exhibit-2'!$B1725)</f>
        <v>167.3046117</v>
      </c>
      <c r="L1725" s="55">
        <f>MAX(0,'Data Exhibit-2'!$C1725-'Data Exhibit-2'!$B1725*'Data Exhibit-2'!$J1725)</f>
        <v>0</v>
      </c>
      <c r="M1725" s="54">
        <f>'Data Exhibit-2'!$L1725/'Data Exhibit-2'!$B1725</f>
        <v>0</v>
      </c>
      <c r="N1725" s="55">
        <f>IF(AND(('Data Exhibit-2'!$M1725&gt;0),('Data Exhibit-2'!$H1725&lt;30)),1,0)</f>
        <v>0</v>
      </c>
      <c r="O1725" s="55">
        <f>'Data Exhibit-2'!$N1725*'Data Exhibit-2'!$L1725</f>
        <v>0</v>
      </c>
    </row>
    <row r="1726" ht="12.0" customHeight="1">
      <c r="A1726" s="53">
        <v>97447.04330363843</v>
      </c>
      <c r="B1726" s="54">
        <v>8.062241000000002</v>
      </c>
      <c r="C1726" s="54">
        <v>1084.4205241621394</v>
      </c>
      <c r="D1726" s="55">
        <v>66.0</v>
      </c>
      <c r="E1726" s="56">
        <v>0.4</v>
      </c>
      <c r="F1726" s="55">
        <v>0.85</v>
      </c>
      <c r="G1726" s="55">
        <v>1.82</v>
      </c>
      <c r="H1726" s="55">
        <v>23.0</v>
      </c>
      <c r="I1726" s="57"/>
      <c r="J1726" s="55">
        <f>('Data Exhibit-2'!$D1726+'Data Exhibit-2'!$D1726*'Data Exhibit-2'!$E1726)*'Data Exhibit-2'!$G1726</f>
        <v>168.168</v>
      </c>
      <c r="K1726" s="55">
        <f>MAX(0,('Data Exhibit-2'!$B1726*J1726-'Data Exhibit-2'!$C1726)/'Data Exhibit-2'!$B1726)</f>
        <v>33.66190868</v>
      </c>
      <c r="L1726" s="55">
        <f>MAX(0,'Data Exhibit-2'!$C1726-'Data Exhibit-2'!$B1726*'Data Exhibit-2'!$J1726)</f>
        <v>0</v>
      </c>
      <c r="M1726" s="54">
        <f>'Data Exhibit-2'!$L1726/'Data Exhibit-2'!$B1726</f>
        <v>0</v>
      </c>
      <c r="N1726" s="55">
        <f>IF(AND(('Data Exhibit-2'!$M1726&gt;0),('Data Exhibit-2'!$H1726&lt;30)),1,0)</f>
        <v>0</v>
      </c>
      <c r="O1726" s="55">
        <f>'Data Exhibit-2'!$N1726*'Data Exhibit-2'!$L1726</f>
        <v>0</v>
      </c>
    </row>
    <row r="1727" ht="12.0" customHeight="1">
      <c r="A1727" s="53">
        <v>74532.16000063147</v>
      </c>
      <c r="B1727" s="54">
        <v>6.114581</v>
      </c>
      <c r="C1727" s="54">
        <v>829.4179712851056</v>
      </c>
      <c r="D1727" s="55">
        <v>340.0</v>
      </c>
      <c r="E1727" s="56">
        <v>-0.4</v>
      </c>
      <c r="F1727" s="55">
        <v>0.85</v>
      </c>
      <c r="G1727" s="55">
        <v>0.25</v>
      </c>
      <c r="H1727" s="55">
        <v>19.0</v>
      </c>
      <c r="I1727" s="57"/>
      <c r="J1727" s="55">
        <f>('Data Exhibit-2'!$D1727+'Data Exhibit-2'!$D1727*'Data Exhibit-2'!$E1727)*'Data Exhibit-2'!$G1727</f>
        <v>51</v>
      </c>
      <c r="K1727" s="55">
        <f>MAX(0,('Data Exhibit-2'!$B1727*J1727-'Data Exhibit-2'!$C1727)/'Data Exhibit-2'!$B1727)</f>
        <v>0</v>
      </c>
      <c r="L1727" s="55">
        <f>MAX(0,'Data Exhibit-2'!$C1727-'Data Exhibit-2'!$B1727*'Data Exhibit-2'!$J1727)</f>
        <v>517.5743403</v>
      </c>
      <c r="M1727" s="54">
        <f>'Data Exhibit-2'!$L1727/'Data Exhibit-2'!$B1727</f>
        <v>84.645921</v>
      </c>
      <c r="N1727" s="55">
        <f>IF(AND(('Data Exhibit-2'!$M1727&gt;0),('Data Exhibit-2'!$H1727&lt;30)),1,0)</f>
        <v>1</v>
      </c>
      <c r="O1727" s="55">
        <f>'Data Exhibit-2'!$N1727*'Data Exhibit-2'!$L1727</f>
        <v>517.5743403</v>
      </c>
    </row>
    <row r="1728" ht="12.0" customHeight="1">
      <c r="A1728" s="53">
        <v>1304.3620173839088</v>
      </c>
      <c r="B1728" s="54">
        <v>30.607951000000003</v>
      </c>
      <c r="C1728" s="54">
        <v>6197.2929601360065</v>
      </c>
      <c r="D1728" s="55">
        <v>122.0</v>
      </c>
      <c r="E1728" s="56">
        <v>-0.6</v>
      </c>
      <c r="F1728" s="55">
        <v>1.0</v>
      </c>
      <c r="G1728" s="55">
        <v>0.95</v>
      </c>
      <c r="H1728" s="55">
        <v>44.0</v>
      </c>
      <c r="I1728" s="57"/>
      <c r="J1728" s="55">
        <f>('Data Exhibit-2'!$D1728+'Data Exhibit-2'!$D1728*'Data Exhibit-2'!$E1728)*'Data Exhibit-2'!$G1728</f>
        <v>46.36</v>
      </c>
      <c r="K1728" s="55">
        <f>MAX(0,('Data Exhibit-2'!$B1728*J1728-'Data Exhibit-2'!$C1728)/'Data Exhibit-2'!$B1728)</f>
        <v>0</v>
      </c>
      <c r="L1728" s="55">
        <f>MAX(0,'Data Exhibit-2'!$C1728-'Data Exhibit-2'!$B1728*'Data Exhibit-2'!$J1728)</f>
        <v>4778.308352</v>
      </c>
      <c r="M1728" s="54">
        <f>'Data Exhibit-2'!$L1728/'Data Exhibit-2'!$B1728</f>
        <v>156.1133038</v>
      </c>
      <c r="N1728" s="55">
        <f>IF(AND(('Data Exhibit-2'!$M1728&gt;0),('Data Exhibit-2'!$H1728&lt;30)),1,0)</f>
        <v>0</v>
      </c>
      <c r="O1728" s="55">
        <f>'Data Exhibit-2'!$N1728*'Data Exhibit-2'!$L1728</f>
        <v>0</v>
      </c>
    </row>
    <row r="1729" ht="12.0" customHeight="1">
      <c r="A1729" s="53">
        <v>50262.884904528604</v>
      </c>
      <c r="B1729" s="54">
        <v>17.385038</v>
      </c>
      <c r="C1729" s="54">
        <v>1491.8632465552203</v>
      </c>
      <c r="D1729" s="55">
        <v>186.0</v>
      </c>
      <c r="E1729" s="56">
        <v>1.2</v>
      </c>
      <c r="F1729" s="55">
        <v>1.0</v>
      </c>
      <c r="G1729" s="55">
        <v>0.43</v>
      </c>
      <c r="H1729" s="55">
        <v>30.0</v>
      </c>
      <c r="I1729" s="57"/>
      <c r="J1729" s="55">
        <f>('Data Exhibit-2'!$D1729+'Data Exhibit-2'!$D1729*'Data Exhibit-2'!$E1729)*'Data Exhibit-2'!$G1729</f>
        <v>175.956</v>
      </c>
      <c r="K1729" s="55">
        <f>MAX(0,('Data Exhibit-2'!$B1729*J1729-'Data Exhibit-2'!$C1729)/'Data Exhibit-2'!$B1729)</f>
        <v>90.14294359</v>
      </c>
      <c r="L1729" s="55">
        <f>MAX(0,'Data Exhibit-2'!$C1729-'Data Exhibit-2'!$B1729*'Data Exhibit-2'!$J1729)</f>
        <v>0</v>
      </c>
      <c r="M1729" s="54">
        <f>'Data Exhibit-2'!$L1729/'Data Exhibit-2'!$B1729</f>
        <v>0</v>
      </c>
      <c r="N1729" s="55">
        <f>IF(AND(('Data Exhibit-2'!$M1729&gt;0),('Data Exhibit-2'!$H1729&lt;30)),1,0)</f>
        <v>0</v>
      </c>
      <c r="O1729" s="55">
        <f>'Data Exhibit-2'!$N1729*'Data Exhibit-2'!$L1729</f>
        <v>0</v>
      </c>
    </row>
    <row r="1730" ht="12.0" customHeight="1">
      <c r="A1730" s="53">
        <v>40165.758088518014</v>
      </c>
      <c r="B1730" s="54">
        <v>9.166025000000001</v>
      </c>
      <c r="C1730" s="54">
        <v>6408.87592182936</v>
      </c>
      <c r="D1730" s="55">
        <v>196.0</v>
      </c>
      <c r="E1730" s="56">
        <v>-0.4</v>
      </c>
      <c r="F1730" s="55">
        <v>0.85</v>
      </c>
      <c r="G1730" s="55">
        <v>1.1</v>
      </c>
      <c r="H1730" s="55">
        <v>76.0</v>
      </c>
      <c r="I1730" s="57"/>
      <c r="J1730" s="55">
        <f>('Data Exhibit-2'!$D1730+'Data Exhibit-2'!$D1730*'Data Exhibit-2'!$E1730)*'Data Exhibit-2'!$G1730</f>
        <v>129.36</v>
      </c>
      <c r="K1730" s="55">
        <f>MAX(0,('Data Exhibit-2'!$B1730*J1730-'Data Exhibit-2'!$C1730)/'Data Exhibit-2'!$B1730)</f>
        <v>0</v>
      </c>
      <c r="L1730" s="55">
        <f>MAX(0,'Data Exhibit-2'!$C1730-'Data Exhibit-2'!$B1730*'Data Exhibit-2'!$J1730)</f>
        <v>5223.158928</v>
      </c>
      <c r="M1730" s="54">
        <f>'Data Exhibit-2'!$L1730/'Data Exhibit-2'!$B1730</f>
        <v>569.8390445</v>
      </c>
      <c r="N1730" s="55">
        <f>IF(AND(('Data Exhibit-2'!$M1730&gt;0),('Data Exhibit-2'!$H1730&lt;30)),1,0)</f>
        <v>0</v>
      </c>
      <c r="O1730" s="55">
        <f>'Data Exhibit-2'!$N1730*'Data Exhibit-2'!$L1730</f>
        <v>0</v>
      </c>
    </row>
    <row r="1731" ht="12.0" customHeight="1">
      <c r="A1731" s="53">
        <v>76253.80621051394</v>
      </c>
      <c r="B1731" s="54">
        <v>13.637723000000001</v>
      </c>
      <c r="C1731" s="54">
        <v>426.8460415472074</v>
      </c>
      <c r="D1731" s="55">
        <v>178.0</v>
      </c>
      <c r="E1731" s="56">
        <v>-0.4</v>
      </c>
      <c r="F1731" s="55">
        <v>0.7</v>
      </c>
      <c r="G1731" s="55">
        <v>0.16</v>
      </c>
      <c r="H1731" s="55">
        <v>11.0</v>
      </c>
      <c r="I1731" s="57"/>
      <c r="J1731" s="55">
        <f>('Data Exhibit-2'!$D1731+'Data Exhibit-2'!$D1731*'Data Exhibit-2'!$E1731)*'Data Exhibit-2'!$G1731</f>
        <v>17.088</v>
      </c>
      <c r="K1731" s="55">
        <f>MAX(0,('Data Exhibit-2'!$B1731*J1731-'Data Exhibit-2'!$C1731)/'Data Exhibit-2'!$B1731)</f>
        <v>0</v>
      </c>
      <c r="L1731" s="55">
        <f>MAX(0,'Data Exhibit-2'!$C1731-'Data Exhibit-2'!$B1731*'Data Exhibit-2'!$J1731)</f>
        <v>193.8046309</v>
      </c>
      <c r="M1731" s="54">
        <f>'Data Exhibit-2'!$L1731/'Data Exhibit-2'!$B1731</f>
        <v>14.21092296</v>
      </c>
      <c r="N1731" s="55">
        <f>IF(AND(('Data Exhibit-2'!$M1731&gt;0),('Data Exhibit-2'!$H1731&lt;30)),1,0)</f>
        <v>1</v>
      </c>
      <c r="O1731" s="55">
        <f>'Data Exhibit-2'!$N1731*'Data Exhibit-2'!$L1731</f>
        <v>193.8046309</v>
      </c>
    </row>
    <row r="1732" ht="12.0" customHeight="1">
      <c r="A1732" s="53">
        <v>11288.298368325068</v>
      </c>
      <c r="B1732" s="54">
        <v>12.194083000000001</v>
      </c>
      <c r="C1732" s="54">
        <v>2742.015151365773</v>
      </c>
      <c r="D1732" s="55">
        <v>106.0</v>
      </c>
      <c r="E1732" s="56">
        <v>1.2</v>
      </c>
      <c r="F1732" s="55">
        <v>1.0</v>
      </c>
      <c r="G1732" s="55">
        <v>1.41</v>
      </c>
      <c r="H1732" s="55">
        <v>37.0</v>
      </c>
      <c r="I1732" s="57"/>
      <c r="J1732" s="55">
        <f>('Data Exhibit-2'!$D1732+'Data Exhibit-2'!$D1732*'Data Exhibit-2'!$E1732)*'Data Exhibit-2'!$G1732</f>
        <v>328.812</v>
      </c>
      <c r="K1732" s="55">
        <f>MAX(0,('Data Exhibit-2'!$B1732*J1732-'Data Exhibit-2'!$C1732)/'Data Exhibit-2'!$B1732)</f>
        <v>103.9476005</v>
      </c>
      <c r="L1732" s="55">
        <f>MAX(0,'Data Exhibit-2'!$C1732-'Data Exhibit-2'!$B1732*'Data Exhibit-2'!$J1732)</f>
        <v>0</v>
      </c>
      <c r="M1732" s="54">
        <f>'Data Exhibit-2'!$L1732/'Data Exhibit-2'!$B1732</f>
        <v>0</v>
      </c>
      <c r="N1732" s="55">
        <f>IF(AND(('Data Exhibit-2'!$M1732&gt;0),('Data Exhibit-2'!$H1732&lt;30)),1,0)</f>
        <v>0</v>
      </c>
      <c r="O1732" s="55">
        <f>'Data Exhibit-2'!$N1732*'Data Exhibit-2'!$L1732</f>
        <v>0</v>
      </c>
    </row>
    <row r="1733" ht="12.0" customHeight="1">
      <c r="A1733" s="53">
        <v>13539.16640626096</v>
      </c>
      <c r="B1733" s="54">
        <v>86.86614200000001</v>
      </c>
      <c r="C1733" s="54">
        <v>9081.311752891534</v>
      </c>
      <c r="D1733" s="55">
        <v>204.0</v>
      </c>
      <c r="E1733" s="56">
        <v>0.5</v>
      </c>
      <c r="F1733" s="55">
        <v>0.71</v>
      </c>
      <c r="G1733" s="55">
        <v>0.49</v>
      </c>
      <c r="H1733" s="55">
        <v>23.0</v>
      </c>
      <c r="I1733" s="57"/>
      <c r="J1733" s="55">
        <f>('Data Exhibit-2'!$D1733+'Data Exhibit-2'!$D1733*'Data Exhibit-2'!$E1733)*'Data Exhibit-2'!$G1733</f>
        <v>149.94</v>
      </c>
      <c r="K1733" s="55">
        <f>MAX(0,('Data Exhibit-2'!$B1733*J1733-'Data Exhibit-2'!$C1733)/'Data Exhibit-2'!$B1733)</f>
        <v>45.39625552</v>
      </c>
      <c r="L1733" s="55">
        <f>MAX(0,'Data Exhibit-2'!$C1733-'Data Exhibit-2'!$B1733*'Data Exhibit-2'!$J1733)</f>
        <v>0</v>
      </c>
      <c r="M1733" s="54">
        <f>'Data Exhibit-2'!$L1733/'Data Exhibit-2'!$B1733</f>
        <v>0</v>
      </c>
      <c r="N1733" s="55">
        <f>IF(AND(('Data Exhibit-2'!$M1733&gt;0),('Data Exhibit-2'!$H1733&lt;30)),1,0)</f>
        <v>0</v>
      </c>
      <c r="O1733" s="55">
        <f>'Data Exhibit-2'!$N1733*'Data Exhibit-2'!$L1733</f>
        <v>0</v>
      </c>
    </row>
    <row r="1734" ht="12.0" customHeight="1">
      <c r="A1734" s="53">
        <v>57529.215522332364</v>
      </c>
      <c r="B1734" s="54">
        <v>30.993765000000003</v>
      </c>
      <c r="C1734" s="54">
        <v>1199.5252265910888</v>
      </c>
      <c r="D1734" s="55">
        <v>196.0</v>
      </c>
      <c r="E1734" s="56">
        <v>0.4</v>
      </c>
      <c r="F1734" s="55">
        <v>0.73</v>
      </c>
      <c r="G1734" s="55">
        <v>0.41</v>
      </c>
      <c r="H1734" s="55">
        <v>12.0</v>
      </c>
      <c r="I1734" s="57"/>
      <c r="J1734" s="55">
        <f>('Data Exhibit-2'!$D1734+'Data Exhibit-2'!$D1734*'Data Exhibit-2'!$E1734)*'Data Exhibit-2'!$G1734</f>
        <v>112.504</v>
      </c>
      <c r="K1734" s="55">
        <f>MAX(0,('Data Exhibit-2'!$B1734*J1734-'Data Exhibit-2'!$C1734)/'Data Exhibit-2'!$B1734)</f>
        <v>73.80185373</v>
      </c>
      <c r="L1734" s="55">
        <f>MAX(0,'Data Exhibit-2'!$C1734-'Data Exhibit-2'!$B1734*'Data Exhibit-2'!$J1734)</f>
        <v>0</v>
      </c>
      <c r="M1734" s="54">
        <f>'Data Exhibit-2'!$L1734/'Data Exhibit-2'!$B1734</f>
        <v>0</v>
      </c>
      <c r="N1734" s="55">
        <f>IF(AND(('Data Exhibit-2'!$M1734&gt;0),('Data Exhibit-2'!$H1734&lt;30)),1,0)</f>
        <v>0</v>
      </c>
      <c r="O1734" s="55">
        <f>'Data Exhibit-2'!$N1734*'Data Exhibit-2'!$L1734</f>
        <v>0</v>
      </c>
    </row>
    <row r="1735" ht="12.0" customHeight="1">
      <c r="A1735" s="53">
        <v>79438.78058727976</v>
      </c>
      <c r="B1735" s="54">
        <v>7.66953</v>
      </c>
      <c r="C1735" s="54">
        <v>16193.06198233086</v>
      </c>
      <c r="D1735" s="55">
        <v>138.0</v>
      </c>
      <c r="E1735" s="56">
        <v>1.2</v>
      </c>
      <c r="F1735" s="55">
        <v>1.0</v>
      </c>
      <c r="G1735" s="55">
        <v>3.46</v>
      </c>
      <c r="H1735" s="55">
        <v>111.0</v>
      </c>
      <c r="I1735" s="57"/>
      <c r="J1735" s="55">
        <f>('Data Exhibit-2'!$D1735+'Data Exhibit-2'!$D1735*'Data Exhibit-2'!$E1735)*'Data Exhibit-2'!$G1735</f>
        <v>1050.456</v>
      </c>
      <c r="K1735" s="55">
        <f>MAX(0,('Data Exhibit-2'!$B1735*J1735-'Data Exhibit-2'!$C1735)/'Data Exhibit-2'!$B1735)</f>
        <v>0</v>
      </c>
      <c r="L1735" s="55">
        <f>MAX(0,'Data Exhibit-2'!$C1735-'Data Exhibit-2'!$B1735*'Data Exhibit-2'!$J1735)</f>
        <v>8136.558177</v>
      </c>
      <c r="M1735" s="54">
        <f>'Data Exhibit-2'!$L1735/'Data Exhibit-2'!$B1735</f>
        <v>1060.893976</v>
      </c>
      <c r="N1735" s="55">
        <f>IF(AND(('Data Exhibit-2'!$M1735&gt;0),('Data Exhibit-2'!$H1735&lt;30)),1,0)</f>
        <v>0</v>
      </c>
      <c r="O1735" s="55">
        <f>'Data Exhibit-2'!$N1735*'Data Exhibit-2'!$L1735</f>
        <v>0</v>
      </c>
    </row>
    <row r="1736" ht="12.0" customHeight="1">
      <c r="A1736" s="53">
        <v>79164.0423474558</v>
      </c>
      <c r="B1736" s="54">
        <v>336.02109200000007</v>
      </c>
      <c r="C1736" s="54">
        <v>17301.24345871531</v>
      </c>
      <c r="D1736" s="55">
        <v>82.0</v>
      </c>
      <c r="E1736" s="56">
        <v>0.4</v>
      </c>
      <c r="F1736" s="55">
        <v>0.85</v>
      </c>
      <c r="G1736" s="55">
        <v>1.01</v>
      </c>
      <c r="H1736" s="55">
        <v>16.0</v>
      </c>
      <c r="I1736" s="57"/>
      <c r="J1736" s="55">
        <f>('Data Exhibit-2'!$D1736+'Data Exhibit-2'!$D1736*'Data Exhibit-2'!$E1736)*'Data Exhibit-2'!$G1736</f>
        <v>115.948</v>
      </c>
      <c r="K1736" s="55">
        <f>MAX(0,('Data Exhibit-2'!$B1736*J1736-'Data Exhibit-2'!$C1736)/'Data Exhibit-2'!$B1736)</f>
        <v>64.45943613</v>
      </c>
      <c r="L1736" s="55">
        <f>MAX(0,'Data Exhibit-2'!$C1736-'Data Exhibit-2'!$B1736*'Data Exhibit-2'!$J1736)</f>
        <v>0</v>
      </c>
      <c r="M1736" s="54">
        <f>'Data Exhibit-2'!$L1736/'Data Exhibit-2'!$B1736</f>
        <v>0</v>
      </c>
      <c r="N1736" s="55">
        <f>IF(AND(('Data Exhibit-2'!$M1736&gt;0),('Data Exhibit-2'!$H1736&lt;30)),1,0)</f>
        <v>0</v>
      </c>
      <c r="O1736" s="55">
        <f>'Data Exhibit-2'!$N1736*'Data Exhibit-2'!$L1736</f>
        <v>0</v>
      </c>
    </row>
    <row r="1737" ht="12.0" customHeight="1">
      <c r="A1737" s="53">
        <v>28528.71910082536</v>
      </c>
      <c r="B1737" s="54">
        <v>8.464500000000001</v>
      </c>
      <c r="C1737" s="54">
        <v>3435.296249944503</v>
      </c>
      <c r="D1737" s="55">
        <v>138.0</v>
      </c>
      <c r="E1737" s="56">
        <v>-0.4</v>
      </c>
      <c r="F1737" s="55">
        <v>0.82</v>
      </c>
      <c r="G1737" s="55">
        <v>1.61</v>
      </c>
      <c r="H1737" s="55">
        <v>44.0</v>
      </c>
      <c r="I1737" s="57"/>
      <c r="J1737" s="55">
        <f>('Data Exhibit-2'!$D1737+'Data Exhibit-2'!$D1737*'Data Exhibit-2'!$E1737)*'Data Exhibit-2'!$G1737</f>
        <v>133.308</v>
      </c>
      <c r="K1737" s="55">
        <f>MAX(0,('Data Exhibit-2'!$B1737*J1737-'Data Exhibit-2'!$C1737)/'Data Exhibit-2'!$B1737)</f>
        <v>0</v>
      </c>
      <c r="L1737" s="55">
        <f>MAX(0,'Data Exhibit-2'!$C1737-'Data Exhibit-2'!$B1737*'Data Exhibit-2'!$J1737)</f>
        <v>2306.910684</v>
      </c>
      <c r="M1737" s="54">
        <f>'Data Exhibit-2'!$L1737/'Data Exhibit-2'!$B1737</f>
        <v>272.5395102</v>
      </c>
      <c r="N1737" s="55">
        <f>IF(AND(('Data Exhibit-2'!$M1737&gt;0),('Data Exhibit-2'!$H1737&lt;30)),1,0)</f>
        <v>0</v>
      </c>
      <c r="O1737" s="55">
        <f>'Data Exhibit-2'!$N1737*'Data Exhibit-2'!$L1737</f>
        <v>0</v>
      </c>
    </row>
    <row r="1738" ht="12.0" customHeight="1">
      <c r="A1738" s="53">
        <v>13235.041313258256</v>
      </c>
      <c r="B1738" s="54">
        <v>13.337489000000001</v>
      </c>
      <c r="C1738" s="54">
        <v>4054.182994736924</v>
      </c>
      <c r="D1738" s="55">
        <v>244.0</v>
      </c>
      <c r="E1738" s="56">
        <v>1.2</v>
      </c>
      <c r="F1738" s="55">
        <v>1.0</v>
      </c>
      <c r="G1738" s="55">
        <v>0.66</v>
      </c>
      <c r="H1738" s="55">
        <v>44.0</v>
      </c>
      <c r="I1738" s="57"/>
      <c r="J1738" s="55">
        <f>('Data Exhibit-2'!$D1738+'Data Exhibit-2'!$D1738*'Data Exhibit-2'!$E1738)*'Data Exhibit-2'!$G1738</f>
        <v>354.288</v>
      </c>
      <c r="K1738" s="55">
        <f>MAX(0,('Data Exhibit-2'!$B1738*J1738-'Data Exhibit-2'!$C1738)/'Data Exhibit-2'!$B1738)</f>
        <v>50.31901493</v>
      </c>
      <c r="L1738" s="55">
        <f>MAX(0,'Data Exhibit-2'!$C1738-'Data Exhibit-2'!$B1738*'Data Exhibit-2'!$J1738)</f>
        <v>0</v>
      </c>
      <c r="M1738" s="54">
        <f>'Data Exhibit-2'!$L1738/'Data Exhibit-2'!$B1738</f>
        <v>0</v>
      </c>
      <c r="N1738" s="55">
        <f>IF(AND(('Data Exhibit-2'!$M1738&gt;0),('Data Exhibit-2'!$H1738&lt;30)),1,0)</f>
        <v>0</v>
      </c>
      <c r="O1738" s="55">
        <f>'Data Exhibit-2'!$N1738*'Data Exhibit-2'!$L1738</f>
        <v>0</v>
      </c>
    </row>
    <row r="1739" ht="12.0" customHeight="1">
      <c r="A1739" s="53">
        <v>62443.944656981745</v>
      </c>
      <c r="B1739" s="54">
        <v>14.029620000000001</v>
      </c>
      <c r="C1739" s="54">
        <v>7567.558167158075</v>
      </c>
      <c r="D1739" s="55">
        <v>244.0</v>
      </c>
      <c r="E1739" s="56">
        <v>1.2</v>
      </c>
      <c r="F1739" s="55">
        <v>0.82</v>
      </c>
      <c r="G1739" s="55">
        <v>0.66</v>
      </c>
      <c r="H1739" s="55">
        <v>76.0</v>
      </c>
      <c r="I1739" s="57"/>
      <c r="J1739" s="55">
        <f>('Data Exhibit-2'!$D1739+'Data Exhibit-2'!$D1739*'Data Exhibit-2'!$E1739)*'Data Exhibit-2'!$G1739</f>
        <v>354.288</v>
      </c>
      <c r="K1739" s="55">
        <f>MAX(0,('Data Exhibit-2'!$B1739*J1739-'Data Exhibit-2'!$C1739)/'Data Exhibit-2'!$B1739)</f>
        <v>0</v>
      </c>
      <c r="L1739" s="55">
        <f>MAX(0,'Data Exhibit-2'!$C1739-'Data Exhibit-2'!$B1739*'Data Exhibit-2'!$J1739)</f>
        <v>2597.032157</v>
      </c>
      <c r="M1739" s="54">
        <f>'Data Exhibit-2'!$L1739/'Data Exhibit-2'!$B1739</f>
        <v>185.1106556</v>
      </c>
      <c r="N1739" s="55">
        <f>IF(AND(('Data Exhibit-2'!$M1739&gt;0),('Data Exhibit-2'!$H1739&lt;30)),1,0)</f>
        <v>0</v>
      </c>
      <c r="O1739" s="55">
        <f>'Data Exhibit-2'!$N1739*'Data Exhibit-2'!$L1739</f>
        <v>0</v>
      </c>
    </row>
    <row r="1740" ht="12.0" customHeight="1">
      <c r="A1740" s="53">
        <v>12783.549683621808</v>
      </c>
      <c r="B1740" s="54">
        <v>8.768518</v>
      </c>
      <c r="C1740" s="54">
        <v>2694.25925483852</v>
      </c>
      <c r="D1740" s="55">
        <v>244.0</v>
      </c>
      <c r="E1740" s="56">
        <v>0.2</v>
      </c>
      <c r="F1740" s="55">
        <v>0.83</v>
      </c>
      <c r="G1740" s="55">
        <v>0.66</v>
      </c>
      <c r="H1740" s="55">
        <v>41.0</v>
      </c>
      <c r="I1740" s="57"/>
      <c r="J1740" s="55">
        <f>('Data Exhibit-2'!$D1740+'Data Exhibit-2'!$D1740*'Data Exhibit-2'!$E1740)*'Data Exhibit-2'!$G1740</f>
        <v>193.248</v>
      </c>
      <c r="K1740" s="55">
        <f>MAX(0,('Data Exhibit-2'!$B1740*J1740-'Data Exhibit-2'!$C1740)/'Data Exhibit-2'!$B1740)</f>
        <v>0</v>
      </c>
      <c r="L1740" s="55">
        <f>MAX(0,'Data Exhibit-2'!$C1740-'Data Exhibit-2'!$B1740*'Data Exhibit-2'!$J1740)</f>
        <v>999.7606884</v>
      </c>
      <c r="M1740" s="54">
        <f>'Data Exhibit-2'!$L1740/'Data Exhibit-2'!$B1740</f>
        <v>114.0170652</v>
      </c>
      <c r="N1740" s="55">
        <f>IF(AND(('Data Exhibit-2'!$M1740&gt;0),('Data Exhibit-2'!$H1740&lt;30)),1,0)</f>
        <v>0</v>
      </c>
      <c r="O1740" s="55">
        <f>'Data Exhibit-2'!$N1740*'Data Exhibit-2'!$L1740</f>
        <v>0</v>
      </c>
    </row>
    <row r="1741" ht="12.0" customHeight="1">
      <c r="A1741" s="53">
        <v>71481.31066457964</v>
      </c>
      <c r="B1741" s="54">
        <v>6.526465000000001</v>
      </c>
      <c r="C1741" s="54">
        <v>1143.9078616638103</v>
      </c>
      <c r="D1741" s="55">
        <v>138.0</v>
      </c>
      <c r="E1741" s="56">
        <v>0.5</v>
      </c>
      <c r="F1741" s="55">
        <v>0.82</v>
      </c>
      <c r="G1741" s="55">
        <v>1.59</v>
      </c>
      <c r="H1741" s="55">
        <v>23.0</v>
      </c>
      <c r="I1741" s="57"/>
      <c r="J1741" s="55">
        <f>('Data Exhibit-2'!$D1741+'Data Exhibit-2'!$D1741*'Data Exhibit-2'!$E1741)*'Data Exhibit-2'!$G1741</f>
        <v>329.13</v>
      </c>
      <c r="K1741" s="55">
        <f>MAX(0,('Data Exhibit-2'!$B1741*J1741-'Data Exhibit-2'!$C1741)/'Data Exhibit-2'!$B1741)</f>
        <v>153.8578026</v>
      </c>
      <c r="L1741" s="55">
        <f>MAX(0,'Data Exhibit-2'!$C1741-'Data Exhibit-2'!$B1741*'Data Exhibit-2'!$J1741)</f>
        <v>0</v>
      </c>
      <c r="M1741" s="54">
        <f>'Data Exhibit-2'!$L1741/'Data Exhibit-2'!$B1741</f>
        <v>0</v>
      </c>
      <c r="N1741" s="55">
        <f>IF(AND(('Data Exhibit-2'!$M1741&gt;0),('Data Exhibit-2'!$H1741&lt;30)),1,0)</f>
        <v>0</v>
      </c>
      <c r="O1741" s="55">
        <f>'Data Exhibit-2'!$N1741*'Data Exhibit-2'!$L1741</f>
        <v>0</v>
      </c>
    </row>
    <row r="1742" ht="12.0" customHeight="1">
      <c r="A1742" s="53">
        <v>62587.9930117705</v>
      </c>
      <c r="B1742" s="54">
        <v>10.52227</v>
      </c>
      <c r="C1742" s="54">
        <v>6168.302926055773</v>
      </c>
      <c r="D1742" s="55">
        <v>244.0</v>
      </c>
      <c r="E1742" s="56">
        <v>1.2</v>
      </c>
      <c r="F1742" s="55">
        <v>0.7</v>
      </c>
      <c r="G1742" s="55">
        <v>0.66</v>
      </c>
      <c r="H1742" s="55">
        <v>76.0</v>
      </c>
      <c r="I1742" s="57"/>
      <c r="J1742" s="55">
        <f>('Data Exhibit-2'!$D1742+'Data Exhibit-2'!$D1742*'Data Exhibit-2'!$E1742)*'Data Exhibit-2'!$G1742</f>
        <v>354.288</v>
      </c>
      <c r="K1742" s="55">
        <f>MAX(0,('Data Exhibit-2'!$B1742*J1742-'Data Exhibit-2'!$C1742)/'Data Exhibit-2'!$B1742)</f>
        <v>0</v>
      </c>
      <c r="L1742" s="55">
        <f>MAX(0,'Data Exhibit-2'!$C1742-'Data Exhibit-2'!$B1742*'Data Exhibit-2'!$J1742)</f>
        <v>2440.388932</v>
      </c>
      <c r="M1742" s="54">
        <f>'Data Exhibit-2'!$L1742/'Data Exhibit-2'!$B1742</f>
        <v>231.9260894</v>
      </c>
      <c r="N1742" s="55">
        <f>IF(AND(('Data Exhibit-2'!$M1742&gt;0),('Data Exhibit-2'!$H1742&lt;30)),1,0)</f>
        <v>0</v>
      </c>
      <c r="O1742" s="55">
        <f>'Data Exhibit-2'!$N1742*'Data Exhibit-2'!$L1742</f>
        <v>0</v>
      </c>
    </row>
    <row r="1743" ht="12.0" customHeight="1">
      <c r="A1743" s="53">
        <v>94539.85506942109</v>
      </c>
      <c r="B1743" s="54">
        <v>8.885470000000002</v>
      </c>
      <c r="C1743" s="54">
        <v>5067.053382586609</v>
      </c>
      <c r="D1743" s="55">
        <v>244.0</v>
      </c>
      <c r="E1743" s="56">
        <v>-0.4</v>
      </c>
      <c r="F1743" s="55">
        <v>0.82</v>
      </c>
      <c r="G1743" s="55">
        <v>0.66</v>
      </c>
      <c r="H1743" s="55">
        <v>76.0</v>
      </c>
      <c r="I1743" s="57"/>
      <c r="J1743" s="55">
        <f>('Data Exhibit-2'!$D1743+'Data Exhibit-2'!$D1743*'Data Exhibit-2'!$E1743)*'Data Exhibit-2'!$G1743</f>
        <v>96.624</v>
      </c>
      <c r="K1743" s="55">
        <f>MAX(0,('Data Exhibit-2'!$B1743*J1743-'Data Exhibit-2'!$C1743)/'Data Exhibit-2'!$B1743)</f>
        <v>0</v>
      </c>
      <c r="L1743" s="55">
        <f>MAX(0,'Data Exhibit-2'!$C1743-'Data Exhibit-2'!$B1743*'Data Exhibit-2'!$J1743)</f>
        <v>4208.503729</v>
      </c>
      <c r="M1743" s="54">
        <f>'Data Exhibit-2'!$L1743/'Data Exhibit-2'!$B1743</f>
        <v>473.6388429</v>
      </c>
      <c r="N1743" s="55">
        <f>IF(AND(('Data Exhibit-2'!$M1743&gt;0),('Data Exhibit-2'!$H1743&lt;30)),1,0)</f>
        <v>0</v>
      </c>
      <c r="O1743" s="55">
        <f>'Data Exhibit-2'!$N1743*'Data Exhibit-2'!$L1743</f>
        <v>0</v>
      </c>
    </row>
    <row r="1744" ht="12.0" customHeight="1">
      <c r="A1744" s="53">
        <v>77808.02706870306</v>
      </c>
      <c r="B1744" s="54">
        <v>23.406086000000002</v>
      </c>
      <c r="C1744" s="54">
        <v>1514.6407128473281</v>
      </c>
      <c r="D1744" s="55">
        <v>244.0</v>
      </c>
      <c r="E1744" s="56">
        <v>0.4</v>
      </c>
      <c r="F1744" s="55">
        <v>1.0</v>
      </c>
      <c r="G1744" s="55">
        <v>0.66</v>
      </c>
      <c r="H1744" s="55">
        <v>12.0</v>
      </c>
      <c r="I1744" s="57"/>
      <c r="J1744" s="55">
        <f>('Data Exhibit-2'!$D1744+'Data Exhibit-2'!$D1744*'Data Exhibit-2'!$E1744)*'Data Exhibit-2'!$G1744</f>
        <v>225.456</v>
      </c>
      <c r="K1744" s="55">
        <f>MAX(0,('Data Exhibit-2'!$B1744*J1744-'Data Exhibit-2'!$C1744)/'Data Exhibit-2'!$B1744)</f>
        <v>160.7445949</v>
      </c>
      <c r="L1744" s="55">
        <f>MAX(0,'Data Exhibit-2'!$C1744-'Data Exhibit-2'!$B1744*'Data Exhibit-2'!$J1744)</f>
        <v>0</v>
      </c>
      <c r="M1744" s="54">
        <f>'Data Exhibit-2'!$L1744/'Data Exhibit-2'!$B1744</f>
        <v>0</v>
      </c>
      <c r="N1744" s="55">
        <f>IF(AND(('Data Exhibit-2'!$M1744&gt;0),('Data Exhibit-2'!$H1744&lt;30)),1,0)</f>
        <v>0</v>
      </c>
      <c r="O1744" s="55">
        <f>'Data Exhibit-2'!$N1744*'Data Exhibit-2'!$L1744</f>
        <v>0</v>
      </c>
    </row>
    <row r="1745" ht="12.0" customHeight="1">
      <c r="A1745" s="53">
        <v>27821.008449553952</v>
      </c>
      <c r="B1745" s="54">
        <v>31.543259000000003</v>
      </c>
      <c r="C1745" s="54">
        <v>5143.796937936801</v>
      </c>
      <c r="D1745" s="55">
        <v>244.0</v>
      </c>
      <c r="E1745" s="56">
        <v>1.5</v>
      </c>
      <c r="F1745" s="55">
        <v>0.7</v>
      </c>
      <c r="G1745" s="55">
        <v>0.66</v>
      </c>
      <c r="H1745" s="55">
        <v>23.0</v>
      </c>
      <c r="I1745" s="57"/>
      <c r="J1745" s="55">
        <f>('Data Exhibit-2'!$D1745+'Data Exhibit-2'!$D1745*'Data Exhibit-2'!$E1745)*'Data Exhibit-2'!$G1745</f>
        <v>402.6</v>
      </c>
      <c r="K1745" s="55">
        <f>MAX(0,('Data Exhibit-2'!$B1745*J1745-'Data Exhibit-2'!$C1745)/'Data Exhibit-2'!$B1745)</f>
        <v>239.528805</v>
      </c>
      <c r="L1745" s="55">
        <f>MAX(0,'Data Exhibit-2'!$C1745-'Data Exhibit-2'!$B1745*'Data Exhibit-2'!$J1745)</f>
        <v>0</v>
      </c>
      <c r="M1745" s="54">
        <f>'Data Exhibit-2'!$L1745/'Data Exhibit-2'!$B1745</f>
        <v>0</v>
      </c>
      <c r="N1745" s="55">
        <f>IF(AND(('Data Exhibit-2'!$M1745&gt;0),('Data Exhibit-2'!$H1745&lt;30)),1,0)</f>
        <v>0</v>
      </c>
      <c r="O1745" s="55">
        <f>'Data Exhibit-2'!$N1745*'Data Exhibit-2'!$L1745</f>
        <v>0</v>
      </c>
    </row>
    <row r="1746" ht="12.0" customHeight="1">
      <c r="A1746" s="53">
        <v>37014.40791475095</v>
      </c>
      <c r="B1746" s="54">
        <v>11.457490000000002</v>
      </c>
      <c r="C1746" s="54">
        <v>6238.778880473995</v>
      </c>
      <c r="D1746" s="55">
        <v>244.0</v>
      </c>
      <c r="E1746" s="56">
        <v>-0.4</v>
      </c>
      <c r="F1746" s="55">
        <v>0.82</v>
      </c>
      <c r="G1746" s="55">
        <v>0.65</v>
      </c>
      <c r="H1746" s="55">
        <v>76.0</v>
      </c>
      <c r="I1746" s="57"/>
      <c r="J1746" s="55">
        <f>('Data Exhibit-2'!$D1746+'Data Exhibit-2'!$D1746*'Data Exhibit-2'!$E1746)*'Data Exhibit-2'!$G1746</f>
        <v>95.16</v>
      </c>
      <c r="K1746" s="55">
        <f>MAX(0,('Data Exhibit-2'!$B1746*J1746-'Data Exhibit-2'!$C1746)/'Data Exhibit-2'!$B1746)</f>
        <v>0</v>
      </c>
      <c r="L1746" s="55">
        <f>MAX(0,'Data Exhibit-2'!$C1746-'Data Exhibit-2'!$B1746*'Data Exhibit-2'!$J1746)</f>
        <v>5148.484132</v>
      </c>
      <c r="M1746" s="54">
        <f>'Data Exhibit-2'!$L1746/'Data Exhibit-2'!$B1746</f>
        <v>449.3553241</v>
      </c>
      <c r="N1746" s="55">
        <f>IF(AND(('Data Exhibit-2'!$M1746&gt;0),('Data Exhibit-2'!$H1746&lt;30)),1,0)</f>
        <v>0</v>
      </c>
      <c r="O1746" s="55">
        <f>'Data Exhibit-2'!$N1746*'Data Exhibit-2'!$L1746</f>
        <v>0</v>
      </c>
    </row>
    <row r="1747" ht="12.0" customHeight="1">
      <c r="A1747" s="53">
        <v>90641.88080355417</v>
      </c>
      <c r="B1747" s="54">
        <v>6.313329</v>
      </c>
      <c r="C1747" s="54">
        <v>3276.9986474048537</v>
      </c>
      <c r="D1747" s="55">
        <v>244.0</v>
      </c>
      <c r="E1747" s="56">
        <v>0.8</v>
      </c>
      <c r="F1747" s="55">
        <v>0.82</v>
      </c>
      <c r="G1747" s="55">
        <v>0.65</v>
      </c>
      <c r="H1747" s="55">
        <v>66.0</v>
      </c>
      <c r="I1747" s="57"/>
      <c r="J1747" s="55">
        <f>('Data Exhibit-2'!$D1747+'Data Exhibit-2'!$D1747*'Data Exhibit-2'!$E1747)*'Data Exhibit-2'!$G1747</f>
        <v>285.48</v>
      </c>
      <c r="K1747" s="55">
        <f>MAX(0,('Data Exhibit-2'!$B1747*J1747-'Data Exhibit-2'!$C1747)/'Data Exhibit-2'!$B1747)</f>
        <v>0</v>
      </c>
      <c r="L1747" s="55">
        <f>MAX(0,'Data Exhibit-2'!$C1747-'Data Exhibit-2'!$B1747*'Data Exhibit-2'!$J1747)</f>
        <v>1474.669484</v>
      </c>
      <c r="M1747" s="54">
        <f>'Data Exhibit-2'!$L1747/'Data Exhibit-2'!$B1747</f>
        <v>233.5803321</v>
      </c>
      <c r="N1747" s="55">
        <f>IF(AND(('Data Exhibit-2'!$M1747&gt;0),('Data Exhibit-2'!$H1747&lt;30)),1,0)</f>
        <v>0</v>
      </c>
      <c r="O1747" s="55">
        <f>'Data Exhibit-2'!$N1747*'Data Exhibit-2'!$L1747</f>
        <v>0</v>
      </c>
    </row>
    <row r="1748" ht="12.0" customHeight="1">
      <c r="A1748" s="53">
        <v>97924.4446412688</v>
      </c>
      <c r="B1748" s="54">
        <v>9.446613000000001</v>
      </c>
      <c r="C1748" s="54">
        <v>3574.635350224951</v>
      </c>
      <c r="D1748" s="55">
        <v>414.0</v>
      </c>
      <c r="E1748" s="56">
        <v>-0.6</v>
      </c>
      <c r="F1748" s="55">
        <v>1.0</v>
      </c>
      <c r="G1748" s="55">
        <v>0.25</v>
      </c>
      <c r="H1748" s="55">
        <v>66.0</v>
      </c>
      <c r="I1748" s="57"/>
      <c r="J1748" s="55">
        <f>('Data Exhibit-2'!$D1748+'Data Exhibit-2'!$D1748*'Data Exhibit-2'!$E1748)*'Data Exhibit-2'!$G1748</f>
        <v>41.4</v>
      </c>
      <c r="K1748" s="55">
        <f>MAX(0,('Data Exhibit-2'!$B1748*J1748-'Data Exhibit-2'!$C1748)/'Data Exhibit-2'!$B1748)</f>
        <v>0</v>
      </c>
      <c r="L1748" s="55">
        <f>MAX(0,'Data Exhibit-2'!$C1748-'Data Exhibit-2'!$B1748*'Data Exhibit-2'!$J1748)</f>
        <v>3183.545572</v>
      </c>
      <c r="M1748" s="54">
        <f>'Data Exhibit-2'!$L1748/'Data Exhibit-2'!$B1748</f>
        <v>337.0039158</v>
      </c>
      <c r="N1748" s="55">
        <f>IF(AND(('Data Exhibit-2'!$M1748&gt;0),('Data Exhibit-2'!$H1748&lt;30)),1,0)</f>
        <v>0</v>
      </c>
      <c r="O1748" s="55">
        <f>'Data Exhibit-2'!$N1748*'Data Exhibit-2'!$L1748</f>
        <v>0</v>
      </c>
    </row>
    <row r="1749" ht="12.0" customHeight="1">
      <c r="A1749" s="53">
        <v>53336.45983525367</v>
      </c>
      <c r="B1749" s="54">
        <v>27.813720000000004</v>
      </c>
      <c r="C1749" s="54">
        <v>4980.262858175985</v>
      </c>
      <c r="D1749" s="55">
        <v>228.0</v>
      </c>
      <c r="E1749" s="56">
        <v>1.2</v>
      </c>
      <c r="F1749" s="55">
        <v>0.85</v>
      </c>
      <c r="G1749" s="55">
        <v>0.84</v>
      </c>
      <c r="H1749" s="55">
        <v>23.0</v>
      </c>
      <c r="I1749" s="57"/>
      <c r="J1749" s="55">
        <f>('Data Exhibit-2'!$D1749+'Data Exhibit-2'!$D1749*'Data Exhibit-2'!$E1749)*'Data Exhibit-2'!$G1749</f>
        <v>421.344</v>
      </c>
      <c r="K1749" s="55">
        <f>MAX(0,('Data Exhibit-2'!$B1749*J1749-'Data Exhibit-2'!$C1749)/'Data Exhibit-2'!$B1749)</f>
        <v>242.2862235</v>
      </c>
      <c r="L1749" s="55">
        <f>MAX(0,'Data Exhibit-2'!$C1749-'Data Exhibit-2'!$B1749*'Data Exhibit-2'!$J1749)</f>
        <v>0</v>
      </c>
      <c r="M1749" s="54">
        <f>'Data Exhibit-2'!$L1749/'Data Exhibit-2'!$B1749</f>
        <v>0</v>
      </c>
      <c r="N1749" s="55">
        <f>IF(AND(('Data Exhibit-2'!$M1749&gt;0),('Data Exhibit-2'!$H1749&lt;30)),1,0)</f>
        <v>0</v>
      </c>
      <c r="O1749" s="55">
        <f>'Data Exhibit-2'!$N1749*'Data Exhibit-2'!$L1749</f>
        <v>0</v>
      </c>
    </row>
    <row r="1750" ht="12.0" customHeight="1">
      <c r="A1750" s="53">
        <v>96538.8771832417</v>
      </c>
      <c r="B1750" s="54">
        <v>18.039758000000003</v>
      </c>
      <c r="C1750" s="54">
        <v>2381.634610046423</v>
      </c>
      <c r="D1750" s="55">
        <v>236.0</v>
      </c>
      <c r="E1750" s="56">
        <v>0.5</v>
      </c>
      <c r="F1750" s="55">
        <v>0.85</v>
      </c>
      <c r="G1750" s="55">
        <v>1.26</v>
      </c>
      <c r="H1750" s="55">
        <v>11.0</v>
      </c>
      <c r="I1750" s="57"/>
      <c r="J1750" s="55">
        <f>('Data Exhibit-2'!$D1750+'Data Exhibit-2'!$D1750*'Data Exhibit-2'!$E1750)*'Data Exhibit-2'!$G1750</f>
        <v>446.04</v>
      </c>
      <c r="K1750" s="55">
        <f>MAX(0,('Data Exhibit-2'!$B1750*J1750-'Data Exhibit-2'!$C1750)/'Data Exhibit-2'!$B1750)</f>
        <v>314.0185721</v>
      </c>
      <c r="L1750" s="55">
        <f>MAX(0,'Data Exhibit-2'!$C1750-'Data Exhibit-2'!$B1750*'Data Exhibit-2'!$J1750)</f>
        <v>0</v>
      </c>
      <c r="M1750" s="54">
        <f>'Data Exhibit-2'!$L1750/'Data Exhibit-2'!$B1750</f>
        <v>0</v>
      </c>
      <c r="N1750" s="55">
        <f>IF(AND(('Data Exhibit-2'!$M1750&gt;0),('Data Exhibit-2'!$H1750&lt;30)),1,0)</f>
        <v>0</v>
      </c>
      <c r="O1750" s="55">
        <f>'Data Exhibit-2'!$N1750*'Data Exhibit-2'!$L1750</f>
        <v>0</v>
      </c>
    </row>
    <row r="1751" ht="12.0" customHeight="1">
      <c r="A1751" s="53">
        <v>14965.645974824038</v>
      </c>
      <c r="B1751" s="54">
        <v>23.920501</v>
      </c>
      <c r="C1751" s="54">
        <v>7765.529129702924</v>
      </c>
      <c r="D1751" s="55">
        <v>292.0</v>
      </c>
      <c r="E1751" s="56">
        <v>1.5</v>
      </c>
      <c r="F1751" s="55">
        <v>0.7</v>
      </c>
      <c r="G1751" s="55">
        <v>1.18</v>
      </c>
      <c r="H1751" s="55">
        <v>23.0</v>
      </c>
      <c r="I1751" s="57"/>
      <c r="J1751" s="55">
        <f>('Data Exhibit-2'!$D1751+'Data Exhibit-2'!$D1751*'Data Exhibit-2'!$E1751)*'Data Exhibit-2'!$G1751</f>
        <v>861.4</v>
      </c>
      <c r="K1751" s="55">
        <f>MAX(0,('Data Exhibit-2'!$B1751*J1751-'Data Exhibit-2'!$C1751)/'Data Exhibit-2'!$B1751)</f>
        <v>536.7609329</v>
      </c>
      <c r="L1751" s="55">
        <f>MAX(0,'Data Exhibit-2'!$C1751-'Data Exhibit-2'!$B1751*'Data Exhibit-2'!$J1751)</f>
        <v>0</v>
      </c>
      <c r="M1751" s="54">
        <f>'Data Exhibit-2'!$L1751/'Data Exhibit-2'!$B1751</f>
        <v>0</v>
      </c>
      <c r="N1751" s="55">
        <f>IF(AND(('Data Exhibit-2'!$M1751&gt;0),('Data Exhibit-2'!$H1751&lt;30)),1,0)</f>
        <v>0</v>
      </c>
      <c r="O1751" s="55">
        <f>'Data Exhibit-2'!$N1751*'Data Exhibit-2'!$L1751</f>
        <v>0</v>
      </c>
    </row>
    <row r="1752" ht="12.0" customHeight="1">
      <c r="A1752" s="53">
        <v>82506.31549520472</v>
      </c>
      <c r="B1752" s="54">
        <v>12.825406000000001</v>
      </c>
      <c r="C1752" s="54">
        <v>2757.6513228040267</v>
      </c>
      <c r="D1752" s="55">
        <v>146.0</v>
      </c>
      <c r="E1752" s="56">
        <v>0.8</v>
      </c>
      <c r="F1752" s="55">
        <v>0.82</v>
      </c>
      <c r="G1752" s="55">
        <v>1.0</v>
      </c>
      <c r="H1752" s="55">
        <v>35.0</v>
      </c>
      <c r="I1752" s="57"/>
      <c r="J1752" s="55">
        <f>('Data Exhibit-2'!$D1752+'Data Exhibit-2'!$D1752*'Data Exhibit-2'!$E1752)*'Data Exhibit-2'!$G1752</f>
        <v>262.8</v>
      </c>
      <c r="K1752" s="55">
        <f>MAX(0,('Data Exhibit-2'!$B1752*J1752-'Data Exhibit-2'!$C1752)/'Data Exhibit-2'!$B1752)</f>
        <v>47.78526107</v>
      </c>
      <c r="L1752" s="55">
        <f>MAX(0,'Data Exhibit-2'!$C1752-'Data Exhibit-2'!$B1752*'Data Exhibit-2'!$J1752)</f>
        <v>0</v>
      </c>
      <c r="M1752" s="54">
        <f>'Data Exhibit-2'!$L1752/'Data Exhibit-2'!$B1752</f>
        <v>0</v>
      </c>
      <c r="N1752" s="55">
        <f>IF(AND(('Data Exhibit-2'!$M1752&gt;0),('Data Exhibit-2'!$H1752&lt;30)),1,0)</f>
        <v>0</v>
      </c>
      <c r="O1752" s="55">
        <f>'Data Exhibit-2'!$N1752*'Data Exhibit-2'!$L1752</f>
        <v>0</v>
      </c>
    </row>
    <row r="1753" ht="12.0" customHeight="1">
      <c r="A1753" s="53">
        <v>40359.662725572045</v>
      </c>
      <c r="B1753" s="54">
        <v>17.466878</v>
      </c>
      <c r="C1753" s="54">
        <v>3260.356887408098</v>
      </c>
      <c r="D1753" s="55">
        <v>146.0</v>
      </c>
      <c r="E1753" s="56">
        <v>0.8</v>
      </c>
      <c r="F1753" s="55">
        <v>0.82</v>
      </c>
      <c r="G1753" s="55">
        <v>1.0</v>
      </c>
      <c r="H1753" s="55">
        <v>31.0</v>
      </c>
      <c r="I1753" s="57"/>
      <c r="J1753" s="55">
        <f>('Data Exhibit-2'!$D1753+'Data Exhibit-2'!$D1753*'Data Exhibit-2'!$E1753)*'Data Exhibit-2'!$G1753</f>
        <v>262.8</v>
      </c>
      <c r="K1753" s="55">
        <f>MAX(0,('Data Exhibit-2'!$B1753*J1753-'Data Exhibit-2'!$C1753)/'Data Exhibit-2'!$B1753)</f>
        <v>76.14060458</v>
      </c>
      <c r="L1753" s="55">
        <f>MAX(0,'Data Exhibit-2'!$C1753-'Data Exhibit-2'!$B1753*'Data Exhibit-2'!$J1753)</f>
        <v>0</v>
      </c>
      <c r="M1753" s="54">
        <f>'Data Exhibit-2'!$L1753/'Data Exhibit-2'!$B1753</f>
        <v>0</v>
      </c>
      <c r="N1753" s="55">
        <f>IF(AND(('Data Exhibit-2'!$M1753&gt;0),('Data Exhibit-2'!$H1753&lt;30)),1,0)</f>
        <v>0</v>
      </c>
      <c r="O1753" s="55">
        <f>'Data Exhibit-2'!$N1753*'Data Exhibit-2'!$L1753</f>
        <v>0</v>
      </c>
    </row>
    <row r="1754" ht="12.0" customHeight="1">
      <c r="A1754" s="53">
        <v>16792.613948412472</v>
      </c>
      <c r="B1754" s="54">
        <v>27.439599</v>
      </c>
      <c r="C1754" s="54">
        <v>30177.365016361422</v>
      </c>
      <c r="D1754" s="55">
        <v>228.0</v>
      </c>
      <c r="E1754" s="56">
        <v>0.2</v>
      </c>
      <c r="F1754" s="55">
        <v>1.0</v>
      </c>
      <c r="G1754" s="55">
        <v>0.93</v>
      </c>
      <c r="H1754" s="55">
        <v>130.0</v>
      </c>
      <c r="I1754" s="57"/>
      <c r="J1754" s="55">
        <f>('Data Exhibit-2'!$D1754+'Data Exhibit-2'!$D1754*'Data Exhibit-2'!$E1754)*'Data Exhibit-2'!$G1754</f>
        <v>254.448</v>
      </c>
      <c r="K1754" s="55">
        <f>MAX(0,('Data Exhibit-2'!$B1754*J1754-'Data Exhibit-2'!$C1754)/'Data Exhibit-2'!$B1754)</f>
        <v>0</v>
      </c>
      <c r="L1754" s="55">
        <f>MAX(0,'Data Exhibit-2'!$C1754-'Data Exhibit-2'!$B1754*'Data Exhibit-2'!$J1754)</f>
        <v>23195.41393</v>
      </c>
      <c r="M1754" s="54">
        <f>'Data Exhibit-2'!$L1754/'Data Exhibit-2'!$B1754</f>
        <v>845.3262721</v>
      </c>
      <c r="N1754" s="55">
        <f>IF(AND(('Data Exhibit-2'!$M1754&gt;0),('Data Exhibit-2'!$H1754&lt;30)),1,0)</f>
        <v>0</v>
      </c>
      <c r="O1754" s="55">
        <f>'Data Exhibit-2'!$N1754*'Data Exhibit-2'!$L1754</f>
        <v>0</v>
      </c>
    </row>
    <row r="1755" ht="12.0" customHeight="1">
      <c r="A1755" s="53">
        <v>21779.735961734903</v>
      </c>
      <c r="B1755" s="54">
        <v>26.036637000000002</v>
      </c>
      <c r="C1755" s="54">
        <v>38901.05157786838</v>
      </c>
      <c r="D1755" s="55">
        <v>228.0</v>
      </c>
      <c r="E1755" s="56">
        <v>0.4</v>
      </c>
      <c r="F1755" s="55">
        <v>1.0</v>
      </c>
      <c r="G1755" s="55">
        <v>1.35</v>
      </c>
      <c r="H1755" s="55">
        <v>123.0</v>
      </c>
      <c r="I1755" s="57"/>
      <c r="J1755" s="55">
        <f>('Data Exhibit-2'!$D1755+'Data Exhibit-2'!$D1755*'Data Exhibit-2'!$E1755)*'Data Exhibit-2'!$G1755</f>
        <v>430.92</v>
      </c>
      <c r="K1755" s="55">
        <f>MAX(0,('Data Exhibit-2'!$B1755*J1755-'Data Exhibit-2'!$C1755)/'Data Exhibit-2'!$B1755)</f>
        <v>0</v>
      </c>
      <c r="L1755" s="55">
        <f>MAX(0,'Data Exhibit-2'!$C1755-'Data Exhibit-2'!$B1755*'Data Exhibit-2'!$J1755)</f>
        <v>27681.34396</v>
      </c>
      <c r="M1755" s="54">
        <f>'Data Exhibit-2'!$L1755/'Data Exhibit-2'!$B1755</f>
        <v>1063.168948</v>
      </c>
      <c r="N1755" s="55">
        <f>IF(AND(('Data Exhibit-2'!$M1755&gt;0),('Data Exhibit-2'!$H1755&lt;30)),1,0)</f>
        <v>0</v>
      </c>
      <c r="O1755" s="55">
        <f>'Data Exhibit-2'!$N1755*'Data Exhibit-2'!$L1755</f>
        <v>0</v>
      </c>
    </row>
    <row r="1756" ht="12.0" customHeight="1">
      <c r="A1756" s="53">
        <v>6170.814282945503</v>
      </c>
      <c r="B1756" s="54">
        <v>18.039758000000003</v>
      </c>
      <c r="C1756" s="54">
        <v>1403.6598433632619</v>
      </c>
      <c r="D1756" s="55">
        <v>170.0</v>
      </c>
      <c r="E1756" s="56">
        <v>0.2</v>
      </c>
      <c r="F1756" s="55">
        <v>0.85</v>
      </c>
      <c r="G1756" s="55">
        <v>1.26</v>
      </c>
      <c r="H1756" s="55">
        <v>11.0</v>
      </c>
      <c r="I1756" s="57"/>
      <c r="J1756" s="55">
        <f>('Data Exhibit-2'!$D1756+'Data Exhibit-2'!$D1756*'Data Exhibit-2'!$E1756)*'Data Exhibit-2'!$G1756</f>
        <v>257.04</v>
      </c>
      <c r="K1756" s="55">
        <f>MAX(0,('Data Exhibit-2'!$B1756*J1756-'Data Exhibit-2'!$C1756)/'Data Exhibit-2'!$B1756)</f>
        <v>179.2307609</v>
      </c>
      <c r="L1756" s="55">
        <f>MAX(0,'Data Exhibit-2'!$C1756-'Data Exhibit-2'!$B1756*'Data Exhibit-2'!$J1756)</f>
        <v>0</v>
      </c>
      <c r="M1756" s="54">
        <f>'Data Exhibit-2'!$L1756/'Data Exhibit-2'!$B1756</f>
        <v>0</v>
      </c>
      <c r="N1756" s="55">
        <f>IF(AND(('Data Exhibit-2'!$M1756&gt;0),('Data Exhibit-2'!$H1756&lt;30)),1,0)</f>
        <v>0</v>
      </c>
      <c r="O1756" s="55">
        <f>'Data Exhibit-2'!$N1756*'Data Exhibit-2'!$L1756</f>
        <v>0</v>
      </c>
    </row>
    <row r="1757" ht="12.0" customHeight="1">
      <c r="A1757" s="53">
        <v>74486.5039899236</v>
      </c>
      <c r="B1757" s="54">
        <v>10.310718</v>
      </c>
      <c r="C1757" s="54">
        <v>2512.9057802075918</v>
      </c>
      <c r="D1757" s="55">
        <v>276.0</v>
      </c>
      <c r="E1757" s="56">
        <v>1.2</v>
      </c>
      <c r="F1757" s="55">
        <v>1.0</v>
      </c>
      <c r="G1757" s="55">
        <v>0.46</v>
      </c>
      <c r="H1757" s="55">
        <v>41.0</v>
      </c>
      <c r="I1757" s="57"/>
      <c r="J1757" s="55">
        <f>('Data Exhibit-2'!$D1757+'Data Exhibit-2'!$D1757*'Data Exhibit-2'!$E1757)*'Data Exhibit-2'!$G1757</f>
        <v>279.312</v>
      </c>
      <c r="K1757" s="55">
        <f>MAX(0,('Data Exhibit-2'!$B1757*J1757-'Data Exhibit-2'!$C1757)/'Data Exhibit-2'!$B1757)</f>
        <v>35.59417354</v>
      </c>
      <c r="L1757" s="55">
        <f>MAX(0,'Data Exhibit-2'!$C1757-'Data Exhibit-2'!$B1757*'Data Exhibit-2'!$J1757)</f>
        <v>0</v>
      </c>
      <c r="M1757" s="54">
        <f>'Data Exhibit-2'!$L1757/'Data Exhibit-2'!$B1757</f>
        <v>0</v>
      </c>
      <c r="N1757" s="55">
        <f>IF(AND(('Data Exhibit-2'!$M1757&gt;0),('Data Exhibit-2'!$H1757&lt;30)),1,0)</f>
        <v>0</v>
      </c>
      <c r="O1757" s="55">
        <f>'Data Exhibit-2'!$N1757*'Data Exhibit-2'!$L1757</f>
        <v>0</v>
      </c>
    </row>
    <row r="1758" ht="12.0" customHeight="1">
      <c r="A1758" s="53">
        <v>22927.399904658596</v>
      </c>
      <c r="B1758" s="54">
        <v>17.139518</v>
      </c>
      <c r="C1758" s="54">
        <v>4120.405256478455</v>
      </c>
      <c r="D1758" s="55">
        <v>252.0</v>
      </c>
      <c r="E1758" s="56">
        <v>1.2</v>
      </c>
      <c r="F1758" s="55">
        <v>0.85</v>
      </c>
      <c r="G1758" s="55">
        <v>1.01</v>
      </c>
      <c r="H1758" s="55">
        <v>23.0</v>
      </c>
      <c r="I1758" s="57"/>
      <c r="J1758" s="55">
        <f>('Data Exhibit-2'!$D1758+'Data Exhibit-2'!$D1758*'Data Exhibit-2'!$E1758)*'Data Exhibit-2'!$G1758</f>
        <v>559.944</v>
      </c>
      <c r="K1758" s="55">
        <f>MAX(0,('Data Exhibit-2'!$B1758*J1758-'Data Exhibit-2'!$C1758)/'Data Exhibit-2'!$B1758)</f>
        <v>319.5402001</v>
      </c>
      <c r="L1758" s="55">
        <f>MAX(0,'Data Exhibit-2'!$C1758-'Data Exhibit-2'!$B1758*'Data Exhibit-2'!$J1758)</f>
        <v>0</v>
      </c>
      <c r="M1758" s="54">
        <f>'Data Exhibit-2'!$L1758/'Data Exhibit-2'!$B1758</f>
        <v>0</v>
      </c>
      <c r="N1758" s="55">
        <f>IF(AND(('Data Exhibit-2'!$M1758&gt;0),('Data Exhibit-2'!$H1758&lt;30)),1,0)</f>
        <v>0</v>
      </c>
      <c r="O1758" s="55">
        <f>'Data Exhibit-2'!$N1758*'Data Exhibit-2'!$L1758</f>
        <v>0</v>
      </c>
    </row>
    <row r="1759" ht="12.0" customHeight="1">
      <c r="A1759" s="53">
        <v>45694.232100965724</v>
      </c>
      <c r="B1759" s="54">
        <v>30.596258000000002</v>
      </c>
      <c r="C1759" s="54">
        <v>36667.243872877836</v>
      </c>
      <c r="D1759" s="55">
        <v>324.0</v>
      </c>
      <c r="E1759" s="56">
        <v>-0.4</v>
      </c>
      <c r="F1759" s="55">
        <v>0.82</v>
      </c>
      <c r="G1759" s="55">
        <v>1.06</v>
      </c>
      <c r="H1759" s="55">
        <v>87.0</v>
      </c>
      <c r="I1759" s="57"/>
      <c r="J1759" s="55">
        <f>('Data Exhibit-2'!$D1759+'Data Exhibit-2'!$D1759*'Data Exhibit-2'!$E1759)*'Data Exhibit-2'!$G1759</f>
        <v>206.064</v>
      </c>
      <c r="K1759" s="55">
        <f>MAX(0,('Data Exhibit-2'!$B1759*J1759-'Data Exhibit-2'!$C1759)/'Data Exhibit-2'!$B1759)</f>
        <v>0</v>
      </c>
      <c r="L1759" s="55">
        <f>MAX(0,'Data Exhibit-2'!$C1759-'Data Exhibit-2'!$B1759*'Data Exhibit-2'!$J1759)</f>
        <v>30362.45656</v>
      </c>
      <c r="M1759" s="54">
        <f>'Data Exhibit-2'!$L1759/'Data Exhibit-2'!$B1759</f>
        <v>992.3584957</v>
      </c>
      <c r="N1759" s="55">
        <f>IF(AND(('Data Exhibit-2'!$M1759&gt;0),('Data Exhibit-2'!$H1759&lt;30)),1,0)</f>
        <v>0</v>
      </c>
      <c r="O1759" s="55">
        <f>'Data Exhibit-2'!$N1759*'Data Exhibit-2'!$L1759</f>
        <v>0</v>
      </c>
    </row>
    <row r="1760" ht="12.0" customHeight="1">
      <c r="A1760" s="53">
        <v>34331.402542111886</v>
      </c>
      <c r="B1760" s="54">
        <v>7.903357000000001</v>
      </c>
      <c r="C1760" s="54">
        <v>6890.618950407552</v>
      </c>
      <c r="D1760" s="55">
        <v>300.0</v>
      </c>
      <c r="E1760" s="56">
        <v>-0.2</v>
      </c>
      <c r="F1760" s="55">
        <v>0.85</v>
      </c>
      <c r="G1760" s="55">
        <v>2.16</v>
      </c>
      <c r="H1760" s="55">
        <v>33.0</v>
      </c>
      <c r="I1760" s="57"/>
      <c r="J1760" s="55">
        <f>('Data Exhibit-2'!$D1760+'Data Exhibit-2'!$D1760*'Data Exhibit-2'!$E1760)*'Data Exhibit-2'!$G1760</f>
        <v>518.4</v>
      </c>
      <c r="K1760" s="55">
        <f>MAX(0,('Data Exhibit-2'!$B1760*J1760-'Data Exhibit-2'!$C1760)/'Data Exhibit-2'!$B1760)</f>
        <v>0</v>
      </c>
      <c r="L1760" s="55">
        <f>MAX(0,'Data Exhibit-2'!$C1760-'Data Exhibit-2'!$B1760*'Data Exhibit-2'!$J1760)</f>
        <v>2793.518682</v>
      </c>
      <c r="M1760" s="54">
        <f>'Data Exhibit-2'!$L1760/'Data Exhibit-2'!$B1760</f>
        <v>353.4597617</v>
      </c>
      <c r="N1760" s="55">
        <f>IF(AND(('Data Exhibit-2'!$M1760&gt;0),('Data Exhibit-2'!$H1760&lt;30)),1,0)</f>
        <v>0</v>
      </c>
      <c r="O1760" s="55">
        <f>'Data Exhibit-2'!$N1760*'Data Exhibit-2'!$L1760</f>
        <v>0</v>
      </c>
    </row>
    <row r="1761" ht="12.0" customHeight="1">
      <c r="A1761" s="53">
        <v>54476.395391444166</v>
      </c>
      <c r="B1761" s="54">
        <v>43.924397</v>
      </c>
      <c r="C1761" s="54">
        <v>18744.554487764322</v>
      </c>
      <c r="D1761" s="55">
        <v>308.0</v>
      </c>
      <c r="E1761" s="56">
        <v>-0.4</v>
      </c>
      <c r="F1761" s="55">
        <v>0.82</v>
      </c>
      <c r="G1761" s="55">
        <v>0.55</v>
      </c>
      <c r="H1761" s="55">
        <v>60.0</v>
      </c>
      <c r="I1761" s="57"/>
      <c r="J1761" s="55">
        <f>('Data Exhibit-2'!$D1761+'Data Exhibit-2'!$D1761*'Data Exhibit-2'!$E1761)*'Data Exhibit-2'!$G1761</f>
        <v>101.64</v>
      </c>
      <c r="K1761" s="55">
        <f>MAX(0,('Data Exhibit-2'!$B1761*J1761-'Data Exhibit-2'!$C1761)/'Data Exhibit-2'!$B1761)</f>
        <v>0</v>
      </c>
      <c r="L1761" s="55">
        <f>MAX(0,'Data Exhibit-2'!$C1761-'Data Exhibit-2'!$B1761*'Data Exhibit-2'!$J1761)</f>
        <v>14280.07878</v>
      </c>
      <c r="M1761" s="54">
        <f>'Data Exhibit-2'!$L1761/'Data Exhibit-2'!$B1761</f>
        <v>325.1058581</v>
      </c>
      <c r="N1761" s="55">
        <f>IF(AND(('Data Exhibit-2'!$M1761&gt;0),('Data Exhibit-2'!$H1761&lt;30)),1,0)</f>
        <v>0</v>
      </c>
      <c r="O1761" s="55">
        <f>'Data Exhibit-2'!$N1761*'Data Exhibit-2'!$L1761</f>
        <v>0</v>
      </c>
    </row>
    <row r="1762" ht="12.0" customHeight="1">
      <c r="A1762" s="53">
        <v>18449.16851202738</v>
      </c>
      <c r="B1762" s="54">
        <v>46.449733</v>
      </c>
      <c r="C1762" s="54">
        <v>21351.31467708777</v>
      </c>
      <c r="D1762" s="55">
        <v>308.0</v>
      </c>
      <c r="E1762" s="56">
        <v>-0.1</v>
      </c>
      <c r="F1762" s="55">
        <v>0.7</v>
      </c>
      <c r="G1762" s="55">
        <v>0.55</v>
      </c>
      <c r="H1762" s="55">
        <v>60.0</v>
      </c>
      <c r="I1762" s="57"/>
      <c r="J1762" s="55">
        <f>('Data Exhibit-2'!$D1762+'Data Exhibit-2'!$D1762*'Data Exhibit-2'!$E1762)*'Data Exhibit-2'!$G1762</f>
        <v>152.46</v>
      </c>
      <c r="K1762" s="55">
        <f>MAX(0,('Data Exhibit-2'!$B1762*J1762-'Data Exhibit-2'!$C1762)/'Data Exhibit-2'!$B1762)</f>
        <v>0</v>
      </c>
      <c r="L1762" s="55">
        <f>MAX(0,'Data Exhibit-2'!$C1762-'Data Exhibit-2'!$B1762*'Data Exhibit-2'!$J1762)</f>
        <v>14269.58838</v>
      </c>
      <c r="M1762" s="54">
        <f>'Data Exhibit-2'!$L1762/'Data Exhibit-2'!$B1762</f>
        <v>307.2049603</v>
      </c>
      <c r="N1762" s="55">
        <f>IF(AND(('Data Exhibit-2'!$M1762&gt;0),('Data Exhibit-2'!$H1762&lt;30)),1,0)</f>
        <v>0</v>
      </c>
      <c r="O1762" s="55">
        <f>'Data Exhibit-2'!$N1762*'Data Exhibit-2'!$L1762</f>
        <v>0</v>
      </c>
    </row>
    <row r="1763" ht="12.0" customHeight="1">
      <c r="A1763" s="53">
        <v>50957.97218002594</v>
      </c>
      <c r="B1763" s="54">
        <v>39.353083000000005</v>
      </c>
      <c r="C1763" s="54">
        <v>29934.04330166371</v>
      </c>
      <c r="D1763" s="55">
        <v>332.0</v>
      </c>
      <c r="E1763" s="56">
        <v>0.5</v>
      </c>
      <c r="F1763" s="55">
        <v>0.82</v>
      </c>
      <c r="G1763" s="55">
        <v>1.32</v>
      </c>
      <c r="H1763" s="55">
        <v>44.0</v>
      </c>
      <c r="I1763" s="57"/>
      <c r="J1763" s="55">
        <f>('Data Exhibit-2'!$D1763+'Data Exhibit-2'!$D1763*'Data Exhibit-2'!$E1763)*'Data Exhibit-2'!$G1763</f>
        <v>657.36</v>
      </c>
      <c r="K1763" s="55">
        <f>MAX(0,('Data Exhibit-2'!$B1763*J1763-'Data Exhibit-2'!$C1763)/'Data Exhibit-2'!$B1763)</f>
        <v>0</v>
      </c>
      <c r="L1763" s="55">
        <f>MAX(0,'Data Exhibit-2'!$C1763-'Data Exhibit-2'!$B1763*'Data Exhibit-2'!$J1763)</f>
        <v>4064.900661</v>
      </c>
      <c r="M1763" s="54">
        <f>'Data Exhibit-2'!$L1763/'Data Exhibit-2'!$B1763</f>
        <v>103.2930676</v>
      </c>
      <c r="N1763" s="55">
        <f>IF(AND(('Data Exhibit-2'!$M1763&gt;0),('Data Exhibit-2'!$H1763&lt;30)),1,0)</f>
        <v>0</v>
      </c>
      <c r="O1763" s="55">
        <f>'Data Exhibit-2'!$N1763*'Data Exhibit-2'!$L1763</f>
        <v>0</v>
      </c>
    </row>
    <row r="1764" ht="12.0" customHeight="1">
      <c r="A1764" s="53">
        <v>86111.20422120107</v>
      </c>
      <c r="B1764" s="54">
        <v>29.228375</v>
      </c>
      <c r="C1764" s="54">
        <v>10704.685895323752</v>
      </c>
      <c r="D1764" s="55">
        <v>186.0</v>
      </c>
      <c r="E1764" s="56">
        <v>-0.7</v>
      </c>
      <c r="F1764" s="55">
        <v>1.0</v>
      </c>
      <c r="G1764" s="55">
        <v>0.85</v>
      </c>
      <c r="H1764" s="55">
        <v>58.0</v>
      </c>
      <c r="I1764" s="57"/>
      <c r="J1764" s="55">
        <f>('Data Exhibit-2'!$D1764+'Data Exhibit-2'!$D1764*'Data Exhibit-2'!$E1764)*'Data Exhibit-2'!$G1764</f>
        <v>47.43</v>
      </c>
      <c r="K1764" s="55">
        <f>MAX(0,('Data Exhibit-2'!$B1764*J1764-'Data Exhibit-2'!$C1764)/'Data Exhibit-2'!$B1764)</f>
        <v>0</v>
      </c>
      <c r="L1764" s="55">
        <f>MAX(0,'Data Exhibit-2'!$C1764-'Data Exhibit-2'!$B1764*'Data Exhibit-2'!$J1764)</f>
        <v>9318.384069</v>
      </c>
      <c r="M1764" s="54">
        <f>'Data Exhibit-2'!$L1764/'Data Exhibit-2'!$B1764</f>
        <v>318.8129367</v>
      </c>
      <c r="N1764" s="55">
        <f>IF(AND(('Data Exhibit-2'!$M1764&gt;0),('Data Exhibit-2'!$H1764&lt;30)),1,0)</f>
        <v>0</v>
      </c>
      <c r="O1764" s="55">
        <f>'Data Exhibit-2'!$N1764*'Data Exhibit-2'!$L1764</f>
        <v>0</v>
      </c>
    </row>
    <row r="1765" ht="12.0" customHeight="1">
      <c r="A1765" s="53">
        <v>51560.04022692728</v>
      </c>
      <c r="B1765" s="54">
        <v>56.99533400000001</v>
      </c>
      <c r="C1765" s="54">
        <v>19340.112025922277</v>
      </c>
      <c r="D1765" s="55">
        <v>236.0</v>
      </c>
      <c r="E1765" s="56">
        <v>0.4</v>
      </c>
      <c r="F1765" s="55">
        <v>0.75</v>
      </c>
      <c r="G1765" s="55">
        <v>0.49</v>
      </c>
      <c r="H1765" s="55">
        <v>66.0</v>
      </c>
      <c r="I1765" s="57"/>
      <c r="J1765" s="55">
        <f>('Data Exhibit-2'!$D1765+'Data Exhibit-2'!$D1765*'Data Exhibit-2'!$E1765)*'Data Exhibit-2'!$G1765</f>
        <v>161.896</v>
      </c>
      <c r="K1765" s="55">
        <f>MAX(0,('Data Exhibit-2'!$B1765*J1765-'Data Exhibit-2'!$C1765)/'Data Exhibit-2'!$B1765)</f>
        <v>0</v>
      </c>
      <c r="L1765" s="55">
        <f>MAX(0,'Data Exhibit-2'!$C1765-'Data Exhibit-2'!$B1765*'Data Exhibit-2'!$J1765)</f>
        <v>10112.79543</v>
      </c>
      <c r="M1765" s="54">
        <f>'Data Exhibit-2'!$L1765/'Data Exhibit-2'!$B1765</f>
        <v>177.4319883</v>
      </c>
      <c r="N1765" s="55">
        <f>IF(AND(('Data Exhibit-2'!$M1765&gt;0),('Data Exhibit-2'!$H1765&lt;30)),1,0)</f>
        <v>0</v>
      </c>
      <c r="O1765" s="55">
        <f>'Data Exhibit-2'!$N1765*'Data Exhibit-2'!$L1765</f>
        <v>0</v>
      </c>
    </row>
    <row r="1766" ht="12.0" customHeight="1">
      <c r="A1766" s="53">
        <v>98972.7799143848</v>
      </c>
      <c r="B1766" s="54">
        <v>12.458303</v>
      </c>
      <c r="C1766" s="54">
        <v>2772.5833207610904</v>
      </c>
      <c r="D1766" s="55">
        <v>300.0</v>
      </c>
      <c r="E1766" s="56">
        <v>1.2</v>
      </c>
      <c r="F1766" s="55">
        <v>0.83</v>
      </c>
      <c r="G1766" s="55">
        <v>0.82</v>
      </c>
      <c r="H1766" s="55">
        <v>21.0</v>
      </c>
      <c r="I1766" s="57"/>
      <c r="J1766" s="55">
        <f>('Data Exhibit-2'!$D1766+'Data Exhibit-2'!$D1766*'Data Exhibit-2'!$E1766)*'Data Exhibit-2'!$G1766</f>
        <v>541.2</v>
      </c>
      <c r="K1766" s="55">
        <f>MAX(0,('Data Exhibit-2'!$B1766*J1766-'Data Exhibit-2'!$C1766)/'Data Exhibit-2'!$B1766)</f>
        <v>318.6509642</v>
      </c>
      <c r="L1766" s="55">
        <f>MAX(0,'Data Exhibit-2'!$C1766-'Data Exhibit-2'!$B1766*'Data Exhibit-2'!$J1766)</f>
        <v>0</v>
      </c>
      <c r="M1766" s="54">
        <f>'Data Exhibit-2'!$L1766/'Data Exhibit-2'!$B1766</f>
        <v>0</v>
      </c>
      <c r="N1766" s="55">
        <f>IF(AND(('Data Exhibit-2'!$M1766&gt;0),('Data Exhibit-2'!$H1766&lt;30)),1,0)</f>
        <v>0</v>
      </c>
      <c r="O1766" s="55">
        <f>'Data Exhibit-2'!$N1766*'Data Exhibit-2'!$L1766</f>
        <v>0</v>
      </c>
    </row>
    <row r="1767" ht="12.0" customHeight="1">
      <c r="A1767" s="53">
        <v>94223.26803937096</v>
      </c>
      <c r="B1767" s="54">
        <v>38.94388300000001</v>
      </c>
      <c r="C1767" s="54">
        <v>29002.547072515707</v>
      </c>
      <c r="D1767" s="55">
        <v>244.0</v>
      </c>
      <c r="E1767" s="56">
        <v>0.8</v>
      </c>
      <c r="F1767" s="55">
        <v>0.85</v>
      </c>
      <c r="G1767" s="55">
        <v>1.01</v>
      </c>
      <c r="H1767" s="55">
        <v>76.0</v>
      </c>
      <c r="I1767" s="57"/>
      <c r="J1767" s="55">
        <f>('Data Exhibit-2'!$D1767+'Data Exhibit-2'!$D1767*'Data Exhibit-2'!$E1767)*'Data Exhibit-2'!$G1767</f>
        <v>443.592</v>
      </c>
      <c r="K1767" s="55">
        <f>MAX(0,('Data Exhibit-2'!$B1767*J1767-'Data Exhibit-2'!$C1767)/'Data Exhibit-2'!$B1767)</f>
        <v>0</v>
      </c>
      <c r="L1767" s="55">
        <f>MAX(0,'Data Exhibit-2'!$C1767-'Data Exhibit-2'!$B1767*'Data Exhibit-2'!$J1767)</f>
        <v>11727.35212</v>
      </c>
      <c r="M1767" s="54">
        <f>'Data Exhibit-2'!$L1767/'Data Exhibit-2'!$B1767</f>
        <v>301.1346384</v>
      </c>
      <c r="N1767" s="55">
        <f>IF(AND(('Data Exhibit-2'!$M1767&gt;0),('Data Exhibit-2'!$H1767&lt;30)),1,0)</f>
        <v>0</v>
      </c>
      <c r="O1767" s="55">
        <f>'Data Exhibit-2'!$N1767*'Data Exhibit-2'!$L1767</f>
        <v>0</v>
      </c>
    </row>
    <row r="1768" ht="12.0" customHeight="1">
      <c r="A1768" s="53">
        <v>2224.124802168792</v>
      </c>
      <c r="B1768" s="54">
        <v>11.282150000000001</v>
      </c>
      <c r="C1768" s="54">
        <v>740.2678155089933</v>
      </c>
      <c r="D1768" s="55">
        <v>66.0</v>
      </c>
      <c r="E1768" s="56">
        <v>-0.1</v>
      </c>
      <c r="F1768" s="55">
        <v>0.85</v>
      </c>
      <c r="G1768" s="55">
        <v>1.27</v>
      </c>
      <c r="H1768" s="55">
        <v>16.0</v>
      </c>
      <c r="I1768" s="57"/>
      <c r="J1768" s="55">
        <f>('Data Exhibit-2'!$D1768+'Data Exhibit-2'!$D1768*'Data Exhibit-2'!$E1768)*'Data Exhibit-2'!$G1768</f>
        <v>75.438</v>
      </c>
      <c r="K1768" s="55">
        <f>MAX(0,('Data Exhibit-2'!$B1768*J1768-'Data Exhibit-2'!$C1768)/'Data Exhibit-2'!$B1768)</f>
        <v>9.823926839</v>
      </c>
      <c r="L1768" s="55">
        <f>MAX(0,'Data Exhibit-2'!$C1768-'Data Exhibit-2'!$B1768*'Data Exhibit-2'!$J1768)</f>
        <v>0</v>
      </c>
      <c r="M1768" s="54">
        <f>'Data Exhibit-2'!$L1768/'Data Exhibit-2'!$B1768</f>
        <v>0</v>
      </c>
      <c r="N1768" s="55">
        <f>IF(AND(('Data Exhibit-2'!$M1768&gt;0),('Data Exhibit-2'!$H1768&lt;30)),1,0)</f>
        <v>0</v>
      </c>
      <c r="O1768" s="55">
        <f>'Data Exhibit-2'!$N1768*'Data Exhibit-2'!$L1768</f>
        <v>0</v>
      </c>
    </row>
    <row r="1769" ht="12.0" customHeight="1">
      <c r="A1769" s="53">
        <v>62008.6279690735</v>
      </c>
      <c r="B1769" s="54">
        <v>10.639123</v>
      </c>
      <c r="C1769" s="54">
        <v>4387.8294974071405</v>
      </c>
      <c r="D1769" s="55">
        <v>332.0</v>
      </c>
      <c r="E1769" s="56">
        <v>0.4</v>
      </c>
      <c r="F1769" s="55">
        <v>0.85</v>
      </c>
      <c r="G1769" s="55">
        <v>0.62</v>
      </c>
      <c r="H1769" s="55">
        <v>44.0</v>
      </c>
      <c r="I1769" s="57"/>
      <c r="J1769" s="55">
        <f>('Data Exhibit-2'!$D1769+'Data Exhibit-2'!$D1769*'Data Exhibit-2'!$E1769)*'Data Exhibit-2'!$G1769</f>
        <v>288.176</v>
      </c>
      <c r="K1769" s="55">
        <f>MAX(0,('Data Exhibit-2'!$B1769*J1769-'Data Exhibit-2'!$C1769)/'Data Exhibit-2'!$B1769)</f>
        <v>0</v>
      </c>
      <c r="L1769" s="55">
        <f>MAX(0,'Data Exhibit-2'!$C1769-'Data Exhibit-2'!$B1769*'Data Exhibit-2'!$J1769)</f>
        <v>1321.889588</v>
      </c>
      <c r="M1769" s="54">
        <f>'Data Exhibit-2'!$L1769/'Data Exhibit-2'!$B1769</f>
        <v>124.2479843</v>
      </c>
      <c r="N1769" s="55">
        <f>IF(AND(('Data Exhibit-2'!$M1769&gt;0),('Data Exhibit-2'!$H1769&lt;30)),1,0)</f>
        <v>0</v>
      </c>
      <c r="O1769" s="55">
        <f>'Data Exhibit-2'!$N1769*'Data Exhibit-2'!$L1769</f>
        <v>0</v>
      </c>
    </row>
    <row r="1770" ht="12.0" customHeight="1">
      <c r="A1770" s="53">
        <v>17596.664538150242</v>
      </c>
      <c r="B1770" s="54">
        <v>5.17726</v>
      </c>
      <c r="C1770" s="54">
        <v>2337.167309042133</v>
      </c>
      <c r="D1770" s="55">
        <v>220.0</v>
      </c>
      <c r="E1770" s="56">
        <v>1.2</v>
      </c>
      <c r="F1770" s="55">
        <v>1.0</v>
      </c>
      <c r="G1770" s="55">
        <v>0.72</v>
      </c>
      <c r="H1770" s="55">
        <v>58.0</v>
      </c>
      <c r="I1770" s="57"/>
      <c r="J1770" s="55">
        <f>('Data Exhibit-2'!$D1770+'Data Exhibit-2'!$D1770*'Data Exhibit-2'!$E1770)*'Data Exhibit-2'!$G1770</f>
        <v>348.48</v>
      </c>
      <c r="K1770" s="55">
        <f>MAX(0,('Data Exhibit-2'!$B1770*J1770-'Data Exhibit-2'!$C1770)/'Data Exhibit-2'!$B1770)</f>
        <v>0</v>
      </c>
      <c r="L1770" s="55">
        <f>MAX(0,'Data Exhibit-2'!$C1770-'Data Exhibit-2'!$B1770*'Data Exhibit-2'!$J1770)</f>
        <v>532.9957442</v>
      </c>
      <c r="M1770" s="54">
        <f>'Data Exhibit-2'!$L1770/'Data Exhibit-2'!$B1770</f>
        <v>102.9493872</v>
      </c>
      <c r="N1770" s="55">
        <f>IF(AND(('Data Exhibit-2'!$M1770&gt;0),('Data Exhibit-2'!$H1770&lt;30)),1,0)</f>
        <v>0</v>
      </c>
      <c r="O1770" s="55">
        <f>'Data Exhibit-2'!$N1770*'Data Exhibit-2'!$L1770</f>
        <v>0</v>
      </c>
    </row>
    <row r="1771" ht="12.0" customHeight="1">
      <c r="A1771" s="53">
        <v>63320.621166122015</v>
      </c>
      <c r="B1771" s="54">
        <v>29.906470000000002</v>
      </c>
      <c r="C1771" s="54">
        <v>19419.4195414384</v>
      </c>
      <c r="D1771" s="55">
        <v>510.0</v>
      </c>
      <c r="E1771" s="56">
        <v>1.5</v>
      </c>
      <c r="F1771" s="55">
        <v>1.0</v>
      </c>
      <c r="G1771" s="55">
        <v>0.72</v>
      </c>
      <c r="H1771" s="55">
        <v>44.0</v>
      </c>
      <c r="I1771" s="57"/>
      <c r="J1771" s="55">
        <f>('Data Exhibit-2'!$D1771+'Data Exhibit-2'!$D1771*'Data Exhibit-2'!$E1771)*'Data Exhibit-2'!$G1771</f>
        <v>918</v>
      </c>
      <c r="K1771" s="55">
        <f>MAX(0,('Data Exhibit-2'!$B1771*J1771-'Data Exhibit-2'!$C1771)/'Data Exhibit-2'!$B1771)</f>
        <v>268.6615946</v>
      </c>
      <c r="L1771" s="55">
        <f>MAX(0,'Data Exhibit-2'!$C1771-'Data Exhibit-2'!$B1771*'Data Exhibit-2'!$J1771)</f>
        <v>0</v>
      </c>
      <c r="M1771" s="54">
        <f>'Data Exhibit-2'!$L1771/'Data Exhibit-2'!$B1771</f>
        <v>0</v>
      </c>
      <c r="N1771" s="55">
        <f>IF(AND(('Data Exhibit-2'!$M1771&gt;0),('Data Exhibit-2'!$H1771&lt;30)),1,0)</f>
        <v>0</v>
      </c>
      <c r="O1771" s="55">
        <f>'Data Exhibit-2'!$N1771*'Data Exhibit-2'!$L1771</f>
        <v>0</v>
      </c>
    </row>
    <row r="1772" ht="12.0" customHeight="1">
      <c r="A1772" s="53">
        <v>58184.20734213089</v>
      </c>
      <c r="B1772" s="54">
        <v>8.125491</v>
      </c>
      <c r="C1772" s="54">
        <v>8106.253074860241</v>
      </c>
      <c r="D1772" s="55">
        <v>332.0</v>
      </c>
      <c r="E1772" s="56">
        <v>-0.4</v>
      </c>
      <c r="F1772" s="55">
        <v>1.0</v>
      </c>
      <c r="G1772" s="55">
        <v>1.99</v>
      </c>
      <c r="H1772" s="55">
        <v>37.0</v>
      </c>
      <c r="I1772" s="57"/>
      <c r="J1772" s="55">
        <f>('Data Exhibit-2'!$D1772+'Data Exhibit-2'!$D1772*'Data Exhibit-2'!$E1772)*'Data Exhibit-2'!$G1772</f>
        <v>396.408</v>
      </c>
      <c r="K1772" s="55">
        <f>MAX(0,('Data Exhibit-2'!$B1772*J1772-'Data Exhibit-2'!$C1772)/'Data Exhibit-2'!$B1772)</f>
        <v>0</v>
      </c>
      <c r="L1772" s="55">
        <f>MAX(0,'Data Exhibit-2'!$C1772-'Data Exhibit-2'!$B1772*'Data Exhibit-2'!$J1772)</f>
        <v>4885.243439</v>
      </c>
      <c r="M1772" s="54">
        <f>'Data Exhibit-2'!$L1772/'Data Exhibit-2'!$B1772</f>
        <v>601.2243984</v>
      </c>
      <c r="N1772" s="55">
        <f>IF(AND(('Data Exhibit-2'!$M1772&gt;0),('Data Exhibit-2'!$H1772&lt;30)),1,0)</f>
        <v>0</v>
      </c>
      <c r="O1772" s="55">
        <f>'Data Exhibit-2'!$N1772*'Data Exhibit-2'!$L1772</f>
        <v>0</v>
      </c>
    </row>
    <row r="1773" ht="12.0" customHeight="1">
      <c r="A1773" s="53">
        <v>19925.592274116676</v>
      </c>
      <c r="B1773" s="54">
        <v>12.860485</v>
      </c>
      <c r="C1773" s="54">
        <v>1288.8933558500999</v>
      </c>
      <c r="D1773" s="55">
        <v>276.0</v>
      </c>
      <c r="E1773" s="56">
        <v>-0.4</v>
      </c>
      <c r="F1773" s="55">
        <v>1.0</v>
      </c>
      <c r="G1773" s="55">
        <v>0.3</v>
      </c>
      <c r="H1773" s="55">
        <v>21.0</v>
      </c>
      <c r="I1773" s="57"/>
      <c r="J1773" s="55">
        <f>('Data Exhibit-2'!$D1773+'Data Exhibit-2'!$D1773*'Data Exhibit-2'!$E1773)*'Data Exhibit-2'!$G1773</f>
        <v>49.68</v>
      </c>
      <c r="K1773" s="55">
        <f>MAX(0,('Data Exhibit-2'!$B1773*J1773-'Data Exhibit-2'!$C1773)/'Data Exhibit-2'!$B1773)</f>
        <v>0</v>
      </c>
      <c r="L1773" s="55">
        <f>MAX(0,'Data Exhibit-2'!$C1773-'Data Exhibit-2'!$B1773*'Data Exhibit-2'!$J1773)</f>
        <v>649.9844611</v>
      </c>
      <c r="M1773" s="54">
        <f>'Data Exhibit-2'!$L1773/'Data Exhibit-2'!$B1773</f>
        <v>50.54120906</v>
      </c>
      <c r="N1773" s="55">
        <f>IF(AND(('Data Exhibit-2'!$M1773&gt;0),('Data Exhibit-2'!$H1773&lt;30)),1,0)</f>
        <v>1</v>
      </c>
      <c r="O1773" s="55">
        <f>'Data Exhibit-2'!$N1773*'Data Exhibit-2'!$L1773</f>
        <v>649.9844611</v>
      </c>
    </row>
    <row r="1774" ht="12.0" customHeight="1">
      <c r="A1774" s="53">
        <v>93847.0203522608</v>
      </c>
      <c r="B1774" s="54">
        <v>34.618089000000005</v>
      </c>
      <c r="C1774" s="54">
        <v>17852.651837798232</v>
      </c>
      <c r="D1774" s="55">
        <v>170.0</v>
      </c>
      <c r="E1774" s="56">
        <v>0.2</v>
      </c>
      <c r="F1774" s="55">
        <v>0.7</v>
      </c>
      <c r="G1774" s="55">
        <v>1.13</v>
      </c>
      <c r="H1774" s="55">
        <v>66.0</v>
      </c>
      <c r="I1774" s="57"/>
      <c r="J1774" s="55">
        <f>('Data Exhibit-2'!$D1774+'Data Exhibit-2'!$D1774*'Data Exhibit-2'!$E1774)*'Data Exhibit-2'!$G1774</f>
        <v>230.52</v>
      </c>
      <c r="K1774" s="55">
        <f>MAX(0,('Data Exhibit-2'!$B1774*J1774-'Data Exhibit-2'!$C1774)/'Data Exhibit-2'!$B1774)</f>
        <v>0</v>
      </c>
      <c r="L1774" s="55">
        <f>MAX(0,'Data Exhibit-2'!$C1774-'Data Exhibit-2'!$B1774*'Data Exhibit-2'!$J1774)</f>
        <v>9872.489962</v>
      </c>
      <c r="M1774" s="54">
        <f>'Data Exhibit-2'!$L1774/'Data Exhibit-2'!$B1774</f>
        <v>285.1829852</v>
      </c>
      <c r="N1774" s="55">
        <f>IF(AND(('Data Exhibit-2'!$M1774&gt;0),('Data Exhibit-2'!$H1774&lt;30)),1,0)</f>
        <v>0</v>
      </c>
      <c r="O1774" s="55">
        <f>'Data Exhibit-2'!$N1774*'Data Exhibit-2'!$L1774</f>
        <v>0</v>
      </c>
    </row>
    <row r="1775" ht="12.0" customHeight="1">
      <c r="A1775" s="53">
        <v>34704.759540881656</v>
      </c>
      <c r="B1775" s="54">
        <v>6.804369</v>
      </c>
      <c r="C1775" s="54">
        <v>1362.7864294745925</v>
      </c>
      <c r="D1775" s="55">
        <v>364.0</v>
      </c>
      <c r="E1775" s="56">
        <v>0.2</v>
      </c>
      <c r="F1775" s="55">
        <v>0.82</v>
      </c>
      <c r="G1775" s="55">
        <v>0.37</v>
      </c>
      <c r="H1775" s="55">
        <v>31.0</v>
      </c>
      <c r="I1775" s="57"/>
      <c r="J1775" s="55">
        <f>('Data Exhibit-2'!$D1775+'Data Exhibit-2'!$D1775*'Data Exhibit-2'!$E1775)*'Data Exhibit-2'!$G1775</f>
        <v>161.616</v>
      </c>
      <c r="K1775" s="55">
        <f>MAX(0,('Data Exhibit-2'!$B1775*J1775-'Data Exhibit-2'!$C1775)/'Data Exhibit-2'!$B1775)</f>
        <v>0</v>
      </c>
      <c r="L1775" s="55">
        <f>MAX(0,'Data Exhibit-2'!$C1775-'Data Exhibit-2'!$B1775*'Data Exhibit-2'!$J1775)</f>
        <v>263.0915292</v>
      </c>
      <c r="M1775" s="54">
        <f>'Data Exhibit-2'!$L1775/'Data Exhibit-2'!$B1775</f>
        <v>38.66508844</v>
      </c>
      <c r="N1775" s="55">
        <f>IF(AND(('Data Exhibit-2'!$M1775&gt;0),('Data Exhibit-2'!$H1775&lt;30)),1,0)</f>
        <v>0</v>
      </c>
      <c r="O1775" s="55">
        <f>'Data Exhibit-2'!$N1775*'Data Exhibit-2'!$L1775</f>
        <v>0</v>
      </c>
    </row>
    <row r="1776" ht="12.0" customHeight="1">
      <c r="A1776" s="53">
        <v>93769.78771206483</v>
      </c>
      <c r="B1776" s="54">
        <v>27.720187000000003</v>
      </c>
      <c r="C1776" s="54">
        <v>14643.508811618696</v>
      </c>
      <c r="D1776" s="55">
        <v>566.0</v>
      </c>
      <c r="E1776" s="56">
        <v>0.5</v>
      </c>
      <c r="F1776" s="55">
        <v>0.85</v>
      </c>
      <c r="G1776" s="55">
        <v>1.01</v>
      </c>
      <c r="H1776" s="55">
        <v>23.0</v>
      </c>
      <c r="I1776" s="57"/>
      <c r="J1776" s="55">
        <f>('Data Exhibit-2'!$D1776+'Data Exhibit-2'!$D1776*'Data Exhibit-2'!$E1776)*'Data Exhibit-2'!$G1776</f>
        <v>857.49</v>
      </c>
      <c r="K1776" s="55">
        <f>MAX(0,('Data Exhibit-2'!$B1776*J1776-'Data Exhibit-2'!$C1776)/'Data Exhibit-2'!$B1776)</f>
        <v>329.228455</v>
      </c>
      <c r="L1776" s="55">
        <f>MAX(0,'Data Exhibit-2'!$C1776-'Data Exhibit-2'!$B1776*'Data Exhibit-2'!$J1776)</f>
        <v>0</v>
      </c>
      <c r="M1776" s="54">
        <f>'Data Exhibit-2'!$L1776/'Data Exhibit-2'!$B1776</f>
        <v>0</v>
      </c>
      <c r="N1776" s="55">
        <f>IF(AND(('Data Exhibit-2'!$M1776&gt;0),('Data Exhibit-2'!$H1776&lt;30)),1,0)</f>
        <v>0</v>
      </c>
      <c r="O1776" s="55">
        <f>'Data Exhibit-2'!$N1776*'Data Exhibit-2'!$L1776</f>
        <v>0</v>
      </c>
    </row>
    <row r="1777" ht="12.0" customHeight="1">
      <c r="A1777" s="53">
        <v>34340.89343114159</v>
      </c>
      <c r="B1777" s="54">
        <v>7.110246000000001</v>
      </c>
      <c r="C1777" s="54">
        <v>4191.402943211607</v>
      </c>
      <c r="D1777" s="55">
        <v>268.0</v>
      </c>
      <c r="E1777" s="56">
        <v>0.2</v>
      </c>
      <c r="F1777" s="55">
        <v>0.82</v>
      </c>
      <c r="G1777" s="55">
        <v>0.58</v>
      </c>
      <c r="H1777" s="55">
        <v>76.0</v>
      </c>
      <c r="I1777" s="57"/>
      <c r="J1777" s="55">
        <f>('Data Exhibit-2'!$D1777+'Data Exhibit-2'!$D1777*'Data Exhibit-2'!$E1777)*'Data Exhibit-2'!$G1777</f>
        <v>186.528</v>
      </c>
      <c r="K1777" s="55">
        <f>MAX(0,('Data Exhibit-2'!$B1777*J1777-'Data Exhibit-2'!$C1777)/'Data Exhibit-2'!$B1777)</f>
        <v>0</v>
      </c>
      <c r="L1777" s="55">
        <f>MAX(0,'Data Exhibit-2'!$C1777-'Data Exhibit-2'!$B1777*'Data Exhibit-2'!$J1777)</f>
        <v>2865.142977</v>
      </c>
      <c r="M1777" s="54">
        <f>'Data Exhibit-2'!$L1777/'Data Exhibit-2'!$B1777</f>
        <v>402.9597538</v>
      </c>
      <c r="N1777" s="55">
        <f>IF(AND(('Data Exhibit-2'!$M1777&gt;0),('Data Exhibit-2'!$H1777&lt;30)),1,0)</f>
        <v>0</v>
      </c>
      <c r="O1777" s="55">
        <f>'Data Exhibit-2'!$N1777*'Data Exhibit-2'!$L1777</f>
        <v>0</v>
      </c>
    </row>
    <row r="1778" ht="12.0" customHeight="1">
      <c r="A1778" s="53">
        <v>46846.80048051477</v>
      </c>
      <c r="B1778" s="54">
        <v>24.458302</v>
      </c>
      <c r="C1778" s="54">
        <v>32912.74282158603</v>
      </c>
      <c r="D1778" s="55">
        <v>252.0</v>
      </c>
      <c r="E1778" s="56">
        <v>1.2</v>
      </c>
      <c r="F1778" s="55">
        <v>1.0</v>
      </c>
      <c r="G1778" s="55">
        <v>1.09</v>
      </c>
      <c r="H1778" s="55">
        <v>123.0</v>
      </c>
      <c r="I1778" s="57"/>
      <c r="J1778" s="55">
        <f>('Data Exhibit-2'!$D1778+'Data Exhibit-2'!$D1778*'Data Exhibit-2'!$E1778)*'Data Exhibit-2'!$G1778</f>
        <v>604.296</v>
      </c>
      <c r="K1778" s="55">
        <f>MAX(0,('Data Exhibit-2'!$B1778*J1778-'Data Exhibit-2'!$C1778)/'Data Exhibit-2'!$B1778)</f>
        <v>0</v>
      </c>
      <c r="L1778" s="55">
        <f>MAX(0,'Data Exhibit-2'!$C1778-'Data Exhibit-2'!$B1778*'Data Exhibit-2'!$J1778)</f>
        <v>18132.68876</v>
      </c>
      <c r="M1778" s="54">
        <f>'Data Exhibit-2'!$L1778/'Data Exhibit-2'!$B1778</f>
        <v>741.3715292</v>
      </c>
      <c r="N1778" s="55">
        <f>IF(AND(('Data Exhibit-2'!$M1778&gt;0),('Data Exhibit-2'!$H1778&lt;30)),1,0)</f>
        <v>0</v>
      </c>
      <c r="O1778" s="55">
        <f>'Data Exhibit-2'!$N1778*'Data Exhibit-2'!$L1778</f>
        <v>0</v>
      </c>
    </row>
    <row r="1779" ht="12.0" customHeight="1">
      <c r="A1779" s="53">
        <v>51679.807953946955</v>
      </c>
      <c r="B1779" s="54">
        <v>13.088207</v>
      </c>
      <c r="C1779" s="54">
        <v>240.89744271849278</v>
      </c>
      <c r="D1779" s="55">
        <v>204.0</v>
      </c>
      <c r="E1779" s="56">
        <v>-0.4</v>
      </c>
      <c r="F1779" s="55">
        <v>0.7</v>
      </c>
      <c r="G1779" s="55">
        <v>0.25</v>
      </c>
      <c r="H1779" s="55">
        <v>5.0</v>
      </c>
      <c r="I1779" s="57"/>
      <c r="J1779" s="55">
        <f>('Data Exhibit-2'!$D1779+'Data Exhibit-2'!$D1779*'Data Exhibit-2'!$E1779)*'Data Exhibit-2'!$G1779</f>
        <v>30.6</v>
      </c>
      <c r="K1779" s="55">
        <f>MAX(0,('Data Exhibit-2'!$B1779*J1779-'Data Exhibit-2'!$C1779)/'Data Exhibit-2'!$B1779)</f>
        <v>12.1943129</v>
      </c>
      <c r="L1779" s="55">
        <f>MAX(0,'Data Exhibit-2'!$C1779-'Data Exhibit-2'!$B1779*'Data Exhibit-2'!$J1779)</f>
        <v>0</v>
      </c>
      <c r="M1779" s="54">
        <f>'Data Exhibit-2'!$L1779/'Data Exhibit-2'!$B1779</f>
        <v>0</v>
      </c>
      <c r="N1779" s="55">
        <f>IF(AND(('Data Exhibit-2'!$M1779&gt;0),('Data Exhibit-2'!$H1779&lt;30)),1,0)</f>
        <v>0</v>
      </c>
      <c r="O1779" s="55">
        <f>'Data Exhibit-2'!$N1779*'Data Exhibit-2'!$L1779</f>
        <v>0</v>
      </c>
    </row>
    <row r="1780" ht="12.0" customHeight="1">
      <c r="A1780" s="53">
        <v>90924.36709142933</v>
      </c>
      <c r="B1780" s="54">
        <v>9.785655000000002</v>
      </c>
      <c r="C1780" s="54">
        <v>1284.8841324503776</v>
      </c>
      <c r="D1780" s="55">
        <v>324.0</v>
      </c>
      <c r="E1780" s="56">
        <v>1.5</v>
      </c>
      <c r="F1780" s="55">
        <v>0.88</v>
      </c>
      <c r="G1780" s="55">
        <v>0.69</v>
      </c>
      <c r="H1780" s="55">
        <v>16.0</v>
      </c>
      <c r="I1780" s="57"/>
      <c r="J1780" s="55">
        <f>('Data Exhibit-2'!$D1780+'Data Exhibit-2'!$D1780*'Data Exhibit-2'!$E1780)*'Data Exhibit-2'!$G1780</f>
        <v>558.9</v>
      </c>
      <c r="K1780" s="55">
        <f>MAX(0,('Data Exhibit-2'!$B1780*J1780-'Data Exhibit-2'!$C1780)/'Data Exhibit-2'!$B1780)</f>
        <v>427.5971764</v>
      </c>
      <c r="L1780" s="55">
        <f>MAX(0,'Data Exhibit-2'!$C1780-'Data Exhibit-2'!$B1780*'Data Exhibit-2'!$J1780)</f>
        <v>0</v>
      </c>
      <c r="M1780" s="54">
        <f>'Data Exhibit-2'!$L1780/'Data Exhibit-2'!$B1780</f>
        <v>0</v>
      </c>
      <c r="N1780" s="55">
        <f>IF(AND(('Data Exhibit-2'!$M1780&gt;0),('Data Exhibit-2'!$H1780&lt;30)),1,0)</f>
        <v>0</v>
      </c>
      <c r="O1780" s="55">
        <f>'Data Exhibit-2'!$N1780*'Data Exhibit-2'!$L1780</f>
        <v>0</v>
      </c>
    </row>
    <row r="1781" ht="12.0" customHeight="1">
      <c r="A1781" s="53">
        <v>74724.5286718161</v>
      </c>
      <c r="B1781" s="54">
        <v>11.223696</v>
      </c>
      <c r="C1781" s="54">
        <v>8632.69010898038</v>
      </c>
      <c r="D1781" s="55">
        <v>276.0</v>
      </c>
      <c r="E1781" s="56">
        <v>-0.6</v>
      </c>
      <c r="F1781" s="55">
        <v>0.85</v>
      </c>
      <c r="G1781" s="55">
        <v>0.79</v>
      </c>
      <c r="H1781" s="55">
        <v>81.0</v>
      </c>
      <c r="I1781" s="57"/>
      <c r="J1781" s="55">
        <f>('Data Exhibit-2'!$D1781+'Data Exhibit-2'!$D1781*'Data Exhibit-2'!$E1781)*'Data Exhibit-2'!$G1781</f>
        <v>87.216</v>
      </c>
      <c r="K1781" s="55">
        <f>MAX(0,('Data Exhibit-2'!$B1781*J1781-'Data Exhibit-2'!$C1781)/'Data Exhibit-2'!$B1781)</f>
        <v>0</v>
      </c>
      <c r="L1781" s="55">
        <f>MAX(0,'Data Exhibit-2'!$C1781-'Data Exhibit-2'!$B1781*'Data Exhibit-2'!$J1781)</f>
        <v>7653.804239</v>
      </c>
      <c r="M1781" s="54">
        <f>'Data Exhibit-2'!$L1781/'Data Exhibit-2'!$B1781</f>
        <v>681.9326039</v>
      </c>
      <c r="N1781" s="55">
        <f>IF(AND(('Data Exhibit-2'!$M1781&gt;0),('Data Exhibit-2'!$H1781&lt;30)),1,0)</f>
        <v>0</v>
      </c>
      <c r="O1781" s="55">
        <f>'Data Exhibit-2'!$N1781*'Data Exhibit-2'!$L1781</f>
        <v>0</v>
      </c>
    </row>
    <row r="1782" ht="12.0" customHeight="1">
      <c r="A1782" s="53">
        <v>4154.608702370377</v>
      </c>
      <c r="B1782" s="54">
        <v>5.845675000000001</v>
      </c>
      <c r="C1782" s="54">
        <v>802.2084293723501</v>
      </c>
      <c r="D1782" s="55">
        <v>284.0</v>
      </c>
      <c r="E1782" s="56">
        <v>-0.4</v>
      </c>
      <c r="F1782" s="55">
        <v>1.0</v>
      </c>
      <c r="G1782" s="55">
        <v>0.79</v>
      </c>
      <c r="H1782" s="55">
        <v>11.0</v>
      </c>
      <c r="I1782" s="57"/>
      <c r="J1782" s="55">
        <f>('Data Exhibit-2'!$D1782+'Data Exhibit-2'!$D1782*'Data Exhibit-2'!$E1782)*'Data Exhibit-2'!$G1782</f>
        <v>134.616</v>
      </c>
      <c r="K1782" s="55">
        <f>MAX(0,('Data Exhibit-2'!$B1782*J1782-'Data Exhibit-2'!$C1782)/'Data Exhibit-2'!$B1782)</f>
        <v>0</v>
      </c>
      <c r="L1782" s="55">
        <f>MAX(0,'Data Exhibit-2'!$C1782-'Data Exhibit-2'!$B1782*'Data Exhibit-2'!$J1782)</f>
        <v>15.28704357</v>
      </c>
      <c r="M1782" s="54">
        <f>'Data Exhibit-2'!$L1782/'Data Exhibit-2'!$B1782</f>
        <v>2.61510323</v>
      </c>
      <c r="N1782" s="55">
        <f>IF(AND(('Data Exhibit-2'!$M1782&gt;0),('Data Exhibit-2'!$H1782&lt;30)),1,0)</f>
        <v>1</v>
      </c>
      <c r="O1782" s="55">
        <f>'Data Exhibit-2'!$N1782*'Data Exhibit-2'!$L1782</f>
        <v>15.28704357</v>
      </c>
    </row>
    <row r="1783" ht="12.0" customHeight="1">
      <c r="A1783" s="53">
        <v>1901.8016361101343</v>
      </c>
      <c r="B1783" s="54">
        <v>19.270273</v>
      </c>
      <c r="C1783" s="54">
        <v>12817.267687608006</v>
      </c>
      <c r="D1783" s="55">
        <v>478.0</v>
      </c>
      <c r="E1783" s="56">
        <v>-0.7</v>
      </c>
      <c r="F1783" s="55">
        <v>0.82</v>
      </c>
      <c r="G1783" s="55">
        <v>1.33</v>
      </c>
      <c r="H1783" s="55">
        <v>26.0</v>
      </c>
      <c r="I1783" s="57"/>
      <c r="J1783" s="55">
        <f>('Data Exhibit-2'!$D1783+'Data Exhibit-2'!$D1783*'Data Exhibit-2'!$E1783)*'Data Exhibit-2'!$G1783</f>
        <v>190.722</v>
      </c>
      <c r="K1783" s="55">
        <f>MAX(0,('Data Exhibit-2'!$B1783*J1783-'Data Exhibit-2'!$C1783)/'Data Exhibit-2'!$B1783)</f>
        <v>0</v>
      </c>
      <c r="L1783" s="55">
        <f>MAX(0,'Data Exhibit-2'!$C1783-'Data Exhibit-2'!$B1783*'Data Exhibit-2'!$J1783)</f>
        <v>9142.002681</v>
      </c>
      <c r="M1783" s="54">
        <f>'Data Exhibit-2'!$L1783/'Data Exhibit-2'!$B1783</f>
        <v>474.4096091</v>
      </c>
      <c r="N1783" s="55">
        <f>IF(AND(('Data Exhibit-2'!$M1783&gt;0),('Data Exhibit-2'!$H1783&lt;30)),1,0)</f>
        <v>1</v>
      </c>
      <c r="O1783" s="55">
        <f>'Data Exhibit-2'!$N1783*'Data Exhibit-2'!$L1783</f>
        <v>9142.002681</v>
      </c>
    </row>
    <row r="1784" ht="12.0" customHeight="1">
      <c r="A1784" s="53">
        <v>62208.77298128259</v>
      </c>
      <c r="B1784" s="54">
        <v>30.140297</v>
      </c>
      <c r="C1784" s="54">
        <v>34210.95989158949</v>
      </c>
      <c r="D1784" s="55">
        <v>284.0</v>
      </c>
      <c r="E1784" s="56">
        <v>-0.4</v>
      </c>
      <c r="F1784" s="55">
        <v>0.82</v>
      </c>
      <c r="G1784" s="55">
        <v>1.15</v>
      </c>
      <c r="H1784" s="55">
        <v>87.0</v>
      </c>
      <c r="I1784" s="57"/>
      <c r="J1784" s="55">
        <f>('Data Exhibit-2'!$D1784+'Data Exhibit-2'!$D1784*'Data Exhibit-2'!$E1784)*'Data Exhibit-2'!$G1784</f>
        <v>195.96</v>
      </c>
      <c r="K1784" s="55">
        <f>MAX(0,('Data Exhibit-2'!$B1784*J1784-'Data Exhibit-2'!$C1784)/'Data Exhibit-2'!$B1784)</f>
        <v>0</v>
      </c>
      <c r="L1784" s="55">
        <f>MAX(0,'Data Exhibit-2'!$C1784-'Data Exhibit-2'!$B1784*'Data Exhibit-2'!$J1784)</f>
        <v>28304.66729</v>
      </c>
      <c r="M1784" s="54">
        <f>'Data Exhibit-2'!$L1784/'Data Exhibit-2'!$B1784</f>
        <v>939.0971592</v>
      </c>
      <c r="N1784" s="55">
        <f>IF(AND(('Data Exhibit-2'!$M1784&gt;0),('Data Exhibit-2'!$H1784&lt;30)),1,0)</f>
        <v>0</v>
      </c>
      <c r="O1784" s="55">
        <f>'Data Exhibit-2'!$N1784*'Data Exhibit-2'!$L1784</f>
        <v>0</v>
      </c>
    </row>
    <row r="1785" ht="12.0" customHeight="1">
      <c r="A1785" s="53">
        <v>92572.3641582601</v>
      </c>
      <c r="B1785" s="54">
        <v>8.534691</v>
      </c>
      <c r="C1785" s="54">
        <v>1345.32714911595</v>
      </c>
      <c r="D1785" s="55">
        <v>252.0</v>
      </c>
      <c r="E1785" s="56">
        <v>0.4</v>
      </c>
      <c r="F1785" s="55">
        <v>1.0</v>
      </c>
      <c r="G1785" s="55">
        <v>0.25</v>
      </c>
      <c r="H1785" s="55">
        <v>37.0</v>
      </c>
      <c r="I1785" s="57"/>
      <c r="J1785" s="55">
        <f>('Data Exhibit-2'!$D1785+'Data Exhibit-2'!$D1785*'Data Exhibit-2'!$E1785)*'Data Exhibit-2'!$G1785</f>
        <v>88.2</v>
      </c>
      <c r="K1785" s="55">
        <f>MAX(0,('Data Exhibit-2'!$B1785*J1785-'Data Exhibit-2'!$C1785)/'Data Exhibit-2'!$B1785)</f>
        <v>0</v>
      </c>
      <c r="L1785" s="55">
        <f>MAX(0,'Data Exhibit-2'!$C1785-'Data Exhibit-2'!$B1785*'Data Exhibit-2'!$J1785)</f>
        <v>592.5674029</v>
      </c>
      <c r="M1785" s="54">
        <f>'Data Exhibit-2'!$L1785/'Data Exhibit-2'!$B1785</f>
        <v>69.43044604</v>
      </c>
      <c r="N1785" s="55">
        <f>IF(AND(('Data Exhibit-2'!$M1785&gt;0),('Data Exhibit-2'!$H1785&lt;30)),1,0)</f>
        <v>0</v>
      </c>
      <c r="O1785" s="55">
        <f>'Data Exhibit-2'!$N1785*'Data Exhibit-2'!$L1785</f>
        <v>0</v>
      </c>
    </row>
    <row r="1786" ht="12.0" customHeight="1">
      <c r="A1786" s="53">
        <v>9076.599167037857</v>
      </c>
      <c r="B1786" s="54">
        <v>6.757608</v>
      </c>
      <c r="C1786" s="54">
        <v>9668.304674055778</v>
      </c>
      <c r="D1786" s="55">
        <v>414.0</v>
      </c>
      <c r="E1786" s="56">
        <v>0.4</v>
      </c>
      <c r="F1786" s="55">
        <v>0.85</v>
      </c>
      <c r="G1786" s="55">
        <v>1.02</v>
      </c>
      <c r="H1786" s="55">
        <v>76.0</v>
      </c>
      <c r="I1786" s="57"/>
      <c r="J1786" s="55">
        <f>('Data Exhibit-2'!$D1786+'Data Exhibit-2'!$D1786*'Data Exhibit-2'!$E1786)*'Data Exhibit-2'!$G1786</f>
        <v>591.192</v>
      </c>
      <c r="K1786" s="55">
        <f>MAX(0,('Data Exhibit-2'!$B1786*J1786-'Data Exhibit-2'!$C1786)/'Data Exhibit-2'!$B1786)</f>
        <v>0</v>
      </c>
      <c r="L1786" s="55">
        <f>MAX(0,'Data Exhibit-2'!$C1786-'Data Exhibit-2'!$B1786*'Data Exhibit-2'!$J1786)</f>
        <v>5673.260885</v>
      </c>
      <c r="M1786" s="54">
        <f>'Data Exhibit-2'!$L1786/'Data Exhibit-2'!$B1786</f>
        <v>839.5368428</v>
      </c>
      <c r="N1786" s="55">
        <f>IF(AND(('Data Exhibit-2'!$M1786&gt;0),('Data Exhibit-2'!$H1786&lt;30)),1,0)</f>
        <v>0</v>
      </c>
      <c r="O1786" s="55">
        <f>'Data Exhibit-2'!$N1786*'Data Exhibit-2'!$L1786</f>
        <v>0</v>
      </c>
    </row>
    <row r="1787" ht="12.0" customHeight="1">
      <c r="A1787" s="53">
        <v>55712.6176678567</v>
      </c>
      <c r="B1787" s="54">
        <v>9.423227</v>
      </c>
      <c r="C1787" s="54">
        <v>10857.63026957409</v>
      </c>
      <c r="D1787" s="55">
        <v>364.0</v>
      </c>
      <c r="E1787" s="56">
        <v>1.2</v>
      </c>
      <c r="F1787" s="55">
        <v>1.0</v>
      </c>
      <c r="G1787" s="55">
        <v>1.14</v>
      </c>
      <c r="H1787" s="55">
        <v>66.0</v>
      </c>
      <c r="I1787" s="57"/>
      <c r="J1787" s="55">
        <f>('Data Exhibit-2'!$D1787+'Data Exhibit-2'!$D1787*'Data Exhibit-2'!$E1787)*'Data Exhibit-2'!$G1787</f>
        <v>912.912</v>
      </c>
      <c r="K1787" s="55">
        <f>MAX(0,('Data Exhibit-2'!$B1787*J1787-'Data Exhibit-2'!$C1787)/'Data Exhibit-2'!$B1787)</f>
        <v>0</v>
      </c>
      <c r="L1787" s="55">
        <f>MAX(0,'Data Exhibit-2'!$C1787-'Data Exhibit-2'!$B1787*'Data Exhibit-2'!$J1787)</f>
        <v>2255.053263</v>
      </c>
      <c r="M1787" s="54">
        <f>'Data Exhibit-2'!$L1787/'Data Exhibit-2'!$B1787</f>
        <v>239.3079635</v>
      </c>
      <c r="N1787" s="55">
        <f>IF(AND(('Data Exhibit-2'!$M1787&gt;0),('Data Exhibit-2'!$H1787&lt;30)),1,0)</f>
        <v>0</v>
      </c>
      <c r="O1787" s="55">
        <f>'Data Exhibit-2'!$N1787*'Data Exhibit-2'!$L1787</f>
        <v>0</v>
      </c>
    </row>
    <row r="1788" ht="12.0" customHeight="1">
      <c r="A1788" s="53">
        <v>83827.89094316568</v>
      </c>
      <c r="B1788" s="54">
        <v>12.860485</v>
      </c>
      <c r="C1788" s="54">
        <v>2993.9539143013503</v>
      </c>
      <c r="D1788" s="55">
        <v>390.0</v>
      </c>
      <c r="E1788" s="56">
        <v>-0.2</v>
      </c>
      <c r="F1788" s="55">
        <v>1.0</v>
      </c>
      <c r="G1788" s="55">
        <v>0.66</v>
      </c>
      <c r="H1788" s="55">
        <v>21.0</v>
      </c>
      <c r="I1788" s="57"/>
      <c r="J1788" s="55">
        <f>('Data Exhibit-2'!$D1788+'Data Exhibit-2'!$D1788*'Data Exhibit-2'!$E1788)*'Data Exhibit-2'!$G1788</f>
        <v>205.92</v>
      </c>
      <c r="K1788" s="55">
        <f>MAX(0,('Data Exhibit-2'!$B1788*J1788-'Data Exhibit-2'!$C1788)/'Data Exhibit-2'!$B1788)</f>
        <v>0</v>
      </c>
      <c r="L1788" s="55">
        <f>MAX(0,'Data Exhibit-2'!$C1788-'Data Exhibit-2'!$B1788*'Data Exhibit-2'!$J1788)</f>
        <v>345.7228431</v>
      </c>
      <c r="M1788" s="54">
        <f>'Data Exhibit-2'!$L1788/'Data Exhibit-2'!$B1788</f>
        <v>26.88256649</v>
      </c>
      <c r="N1788" s="55">
        <f>IF(AND(('Data Exhibit-2'!$M1788&gt;0),('Data Exhibit-2'!$H1788&lt;30)),1,0)</f>
        <v>1</v>
      </c>
      <c r="O1788" s="55">
        <f>'Data Exhibit-2'!$N1788*'Data Exhibit-2'!$L1788</f>
        <v>345.7228431</v>
      </c>
    </row>
    <row r="1789" ht="12.0" customHeight="1">
      <c r="A1789" s="53">
        <v>91961.60577478998</v>
      </c>
      <c r="B1789" s="54">
        <v>6.547277</v>
      </c>
      <c r="C1789" s="54">
        <v>1180.4334221029624</v>
      </c>
      <c r="D1789" s="55">
        <v>146.0</v>
      </c>
      <c r="E1789" s="56">
        <v>0.8</v>
      </c>
      <c r="F1789" s="55">
        <v>0.7</v>
      </c>
      <c r="G1789" s="55">
        <v>0.98</v>
      </c>
      <c r="H1789" s="55">
        <v>23.0</v>
      </c>
      <c r="I1789" s="57"/>
      <c r="J1789" s="55">
        <f>('Data Exhibit-2'!$D1789+'Data Exhibit-2'!$D1789*'Data Exhibit-2'!$E1789)*'Data Exhibit-2'!$G1789</f>
        <v>257.544</v>
      </c>
      <c r="K1789" s="55">
        <f>MAX(0,('Data Exhibit-2'!$B1789*J1789-'Data Exhibit-2'!$C1789)/'Data Exhibit-2'!$B1789)</f>
        <v>77.25020426</v>
      </c>
      <c r="L1789" s="55">
        <f>MAX(0,'Data Exhibit-2'!$C1789-'Data Exhibit-2'!$B1789*'Data Exhibit-2'!$J1789)</f>
        <v>0</v>
      </c>
      <c r="M1789" s="54">
        <f>'Data Exhibit-2'!$L1789/'Data Exhibit-2'!$B1789</f>
        <v>0</v>
      </c>
      <c r="N1789" s="55">
        <f>IF(AND(('Data Exhibit-2'!$M1789&gt;0),('Data Exhibit-2'!$H1789&lt;30)),1,0)</f>
        <v>0</v>
      </c>
      <c r="O1789" s="55">
        <f>'Data Exhibit-2'!$N1789*'Data Exhibit-2'!$L1789</f>
        <v>0</v>
      </c>
    </row>
    <row r="1790" ht="12.0" customHeight="1">
      <c r="A1790" s="53">
        <v>35452.87953404983</v>
      </c>
      <c r="B1790" s="54">
        <v>15.783328000000001</v>
      </c>
      <c r="C1790" s="54">
        <v>7918.647810019787</v>
      </c>
      <c r="D1790" s="55">
        <v>260.0</v>
      </c>
      <c r="E1790" s="56">
        <v>-0.4</v>
      </c>
      <c r="F1790" s="55">
        <v>0.85</v>
      </c>
      <c r="G1790" s="55">
        <v>0.68</v>
      </c>
      <c r="H1790" s="55">
        <v>66.0</v>
      </c>
      <c r="I1790" s="57"/>
      <c r="J1790" s="55">
        <f>('Data Exhibit-2'!$D1790+'Data Exhibit-2'!$D1790*'Data Exhibit-2'!$E1790)*'Data Exhibit-2'!$G1790</f>
        <v>106.08</v>
      </c>
      <c r="K1790" s="55">
        <f>MAX(0,('Data Exhibit-2'!$B1790*J1790-'Data Exhibit-2'!$C1790)/'Data Exhibit-2'!$B1790)</f>
        <v>0</v>
      </c>
      <c r="L1790" s="55">
        <f>MAX(0,'Data Exhibit-2'!$C1790-'Data Exhibit-2'!$B1790*'Data Exhibit-2'!$J1790)</f>
        <v>6244.352376</v>
      </c>
      <c r="M1790" s="54">
        <f>'Data Exhibit-2'!$L1790/'Data Exhibit-2'!$B1790</f>
        <v>395.6296401</v>
      </c>
      <c r="N1790" s="55">
        <f>IF(AND(('Data Exhibit-2'!$M1790&gt;0),('Data Exhibit-2'!$H1790&lt;30)),1,0)</f>
        <v>0</v>
      </c>
      <c r="O1790" s="55">
        <f>'Data Exhibit-2'!$N1790*'Data Exhibit-2'!$L1790</f>
        <v>0</v>
      </c>
    </row>
    <row r="1791" ht="12.0" customHeight="1">
      <c r="A1791" s="53">
        <v>30303.939740438323</v>
      </c>
      <c r="B1791" s="54">
        <v>14.614193</v>
      </c>
      <c r="C1791" s="54">
        <v>2542.7341846603113</v>
      </c>
      <c r="D1791" s="55">
        <v>260.0</v>
      </c>
      <c r="E1791" s="56">
        <v>0.2</v>
      </c>
      <c r="F1791" s="55">
        <v>0.9</v>
      </c>
      <c r="G1791" s="55">
        <v>0.68</v>
      </c>
      <c r="H1791" s="55">
        <v>23.0</v>
      </c>
      <c r="I1791" s="57"/>
      <c r="J1791" s="55">
        <f>('Data Exhibit-2'!$D1791+'Data Exhibit-2'!$D1791*'Data Exhibit-2'!$E1791)*'Data Exhibit-2'!$G1791</f>
        <v>212.16</v>
      </c>
      <c r="K1791" s="55">
        <f>MAX(0,('Data Exhibit-2'!$B1791*J1791-'Data Exhibit-2'!$C1791)/'Data Exhibit-2'!$B1791)</f>
        <v>38.16926478</v>
      </c>
      <c r="L1791" s="55">
        <f>MAX(0,'Data Exhibit-2'!$C1791-'Data Exhibit-2'!$B1791*'Data Exhibit-2'!$J1791)</f>
        <v>0</v>
      </c>
      <c r="M1791" s="54">
        <f>'Data Exhibit-2'!$L1791/'Data Exhibit-2'!$B1791</f>
        <v>0</v>
      </c>
      <c r="N1791" s="55">
        <f>IF(AND(('Data Exhibit-2'!$M1791&gt;0),('Data Exhibit-2'!$H1791&lt;30)),1,0)</f>
        <v>0</v>
      </c>
      <c r="O1791" s="55">
        <f>'Data Exhibit-2'!$N1791*'Data Exhibit-2'!$L1791</f>
        <v>0</v>
      </c>
    </row>
    <row r="1792" ht="12.0" customHeight="1">
      <c r="A1792" s="53">
        <v>64737.507822413085</v>
      </c>
      <c r="B1792" s="54">
        <v>8.534691</v>
      </c>
      <c r="C1792" s="54">
        <v>1079.2184822578502</v>
      </c>
      <c r="D1792" s="55">
        <v>292.0</v>
      </c>
      <c r="E1792" s="56">
        <v>0.5</v>
      </c>
      <c r="F1792" s="55">
        <v>1.0</v>
      </c>
      <c r="G1792" s="55">
        <v>0.25</v>
      </c>
      <c r="H1792" s="55">
        <v>37.0</v>
      </c>
      <c r="I1792" s="57"/>
      <c r="J1792" s="55">
        <f>('Data Exhibit-2'!$D1792+'Data Exhibit-2'!$D1792*'Data Exhibit-2'!$E1792)*'Data Exhibit-2'!$G1792</f>
        <v>109.5</v>
      </c>
      <c r="K1792" s="55">
        <f>MAX(0,('Data Exhibit-2'!$B1792*J1792-'Data Exhibit-2'!$C1792)/'Data Exhibit-2'!$B1792)</f>
        <v>0</v>
      </c>
      <c r="L1792" s="55">
        <f>MAX(0,'Data Exhibit-2'!$C1792-'Data Exhibit-2'!$B1792*'Data Exhibit-2'!$J1792)</f>
        <v>144.6698178</v>
      </c>
      <c r="M1792" s="54">
        <f>'Data Exhibit-2'!$L1792/'Data Exhibit-2'!$B1792</f>
        <v>16.95079737</v>
      </c>
      <c r="N1792" s="55">
        <f>IF(AND(('Data Exhibit-2'!$M1792&gt;0),('Data Exhibit-2'!$H1792&lt;30)),1,0)</f>
        <v>0</v>
      </c>
      <c r="O1792" s="55">
        <f>'Data Exhibit-2'!$N1792*'Data Exhibit-2'!$L1792</f>
        <v>0</v>
      </c>
    </row>
    <row r="1793" ht="12.0" customHeight="1">
      <c r="A1793" s="53">
        <v>48177.98048428544</v>
      </c>
      <c r="B1793" s="54">
        <v>14.614193</v>
      </c>
      <c r="C1793" s="54">
        <v>3258.3055409319813</v>
      </c>
      <c r="D1793" s="55">
        <v>324.0</v>
      </c>
      <c r="E1793" s="56">
        <v>0.2</v>
      </c>
      <c r="F1793" s="55">
        <v>0.8</v>
      </c>
      <c r="G1793" s="55">
        <v>0.68</v>
      </c>
      <c r="H1793" s="55">
        <v>23.0</v>
      </c>
      <c r="I1793" s="57"/>
      <c r="J1793" s="55">
        <f>('Data Exhibit-2'!$D1793+'Data Exhibit-2'!$D1793*'Data Exhibit-2'!$E1793)*'Data Exhibit-2'!$G1793</f>
        <v>264.384</v>
      </c>
      <c r="K1793" s="55">
        <f>MAX(0,('Data Exhibit-2'!$B1793*J1793-'Data Exhibit-2'!$C1793)/'Data Exhibit-2'!$B1793)</f>
        <v>41.42912723</v>
      </c>
      <c r="L1793" s="55">
        <f>MAX(0,'Data Exhibit-2'!$C1793-'Data Exhibit-2'!$B1793*'Data Exhibit-2'!$J1793)</f>
        <v>0</v>
      </c>
      <c r="M1793" s="54">
        <f>'Data Exhibit-2'!$L1793/'Data Exhibit-2'!$B1793</f>
        <v>0</v>
      </c>
      <c r="N1793" s="55">
        <f>IF(AND(('Data Exhibit-2'!$M1793&gt;0),('Data Exhibit-2'!$H1793&lt;30)),1,0)</f>
        <v>0</v>
      </c>
      <c r="O1793" s="55">
        <f>'Data Exhibit-2'!$N1793*'Data Exhibit-2'!$L1793</f>
        <v>0</v>
      </c>
    </row>
    <row r="1794" ht="12.0" customHeight="1">
      <c r="A1794" s="53">
        <v>2853.4296934514036</v>
      </c>
      <c r="B1794" s="54">
        <v>8.593145000000002</v>
      </c>
      <c r="C1794" s="54">
        <v>5668.897141290242</v>
      </c>
      <c r="D1794" s="55">
        <v>186.0</v>
      </c>
      <c r="E1794" s="56">
        <v>0.5</v>
      </c>
      <c r="F1794" s="55">
        <v>1.0</v>
      </c>
      <c r="G1794" s="55">
        <v>1.28</v>
      </c>
      <c r="H1794" s="55">
        <v>66.0</v>
      </c>
      <c r="I1794" s="57"/>
      <c r="J1794" s="55">
        <f>('Data Exhibit-2'!$D1794+'Data Exhibit-2'!$D1794*'Data Exhibit-2'!$E1794)*'Data Exhibit-2'!$G1794</f>
        <v>357.12</v>
      </c>
      <c r="K1794" s="55">
        <f>MAX(0,('Data Exhibit-2'!$B1794*J1794-'Data Exhibit-2'!$C1794)/'Data Exhibit-2'!$B1794)</f>
        <v>0</v>
      </c>
      <c r="L1794" s="55">
        <f>MAX(0,'Data Exhibit-2'!$C1794-'Data Exhibit-2'!$B1794*'Data Exhibit-2'!$J1794)</f>
        <v>2600.113199</v>
      </c>
      <c r="M1794" s="54">
        <f>'Data Exhibit-2'!$L1794/'Data Exhibit-2'!$B1794</f>
        <v>302.5799284</v>
      </c>
      <c r="N1794" s="55">
        <f>IF(AND(('Data Exhibit-2'!$M1794&gt;0),('Data Exhibit-2'!$H1794&lt;30)),1,0)</f>
        <v>0</v>
      </c>
      <c r="O1794" s="55">
        <f>'Data Exhibit-2'!$N1794*'Data Exhibit-2'!$L1794</f>
        <v>0</v>
      </c>
    </row>
    <row r="1795" ht="12.0" customHeight="1">
      <c r="A1795" s="53">
        <v>43200.38410659986</v>
      </c>
      <c r="B1795" s="54">
        <v>63.00024500000001</v>
      </c>
      <c r="C1795" s="54">
        <v>21325.909270922006</v>
      </c>
      <c r="D1795" s="55">
        <v>470.0</v>
      </c>
      <c r="E1795" s="56">
        <v>-0.7</v>
      </c>
      <c r="F1795" s="55">
        <v>0.77</v>
      </c>
      <c r="G1795" s="55">
        <v>0.34</v>
      </c>
      <c r="H1795" s="55">
        <v>44.0</v>
      </c>
      <c r="I1795" s="57"/>
      <c r="J1795" s="55">
        <f>('Data Exhibit-2'!$D1795+'Data Exhibit-2'!$D1795*'Data Exhibit-2'!$E1795)*'Data Exhibit-2'!$G1795</f>
        <v>47.94</v>
      </c>
      <c r="K1795" s="55">
        <f>MAX(0,('Data Exhibit-2'!$B1795*J1795-'Data Exhibit-2'!$C1795)/'Data Exhibit-2'!$B1795)</f>
        <v>0</v>
      </c>
      <c r="L1795" s="55">
        <f>MAX(0,'Data Exhibit-2'!$C1795-'Data Exhibit-2'!$B1795*'Data Exhibit-2'!$J1795)</f>
        <v>18305.67753</v>
      </c>
      <c r="M1795" s="54">
        <f>'Data Exhibit-2'!$L1795/'Data Exhibit-2'!$B1795</f>
        <v>290.56518</v>
      </c>
      <c r="N1795" s="55">
        <f>IF(AND(('Data Exhibit-2'!$M1795&gt;0),('Data Exhibit-2'!$H1795&lt;30)),1,0)</f>
        <v>0</v>
      </c>
      <c r="O1795" s="55">
        <f>'Data Exhibit-2'!$N1795*'Data Exhibit-2'!$L1795</f>
        <v>0</v>
      </c>
    </row>
    <row r="1796" ht="12.0" customHeight="1">
      <c r="A1796" s="53">
        <v>50355.96012336887</v>
      </c>
      <c r="B1796" s="54">
        <v>16.052223</v>
      </c>
      <c r="C1796" s="54">
        <v>4347.030527344518</v>
      </c>
      <c r="D1796" s="55">
        <v>324.0</v>
      </c>
      <c r="E1796" s="56">
        <v>-0.6</v>
      </c>
      <c r="F1796" s="55">
        <v>0.85</v>
      </c>
      <c r="G1796" s="55">
        <v>0.87</v>
      </c>
      <c r="H1796" s="55">
        <v>23.0</v>
      </c>
      <c r="I1796" s="57"/>
      <c r="J1796" s="55">
        <f>('Data Exhibit-2'!$D1796+'Data Exhibit-2'!$D1796*'Data Exhibit-2'!$E1796)*'Data Exhibit-2'!$G1796</f>
        <v>112.752</v>
      </c>
      <c r="K1796" s="55">
        <f>MAX(0,('Data Exhibit-2'!$B1796*J1796-'Data Exhibit-2'!$C1796)/'Data Exhibit-2'!$B1796)</f>
        <v>0</v>
      </c>
      <c r="L1796" s="55">
        <f>MAX(0,'Data Exhibit-2'!$C1796-'Data Exhibit-2'!$B1796*'Data Exhibit-2'!$J1796)</f>
        <v>2537.11028</v>
      </c>
      <c r="M1796" s="54">
        <f>'Data Exhibit-2'!$L1796/'Data Exhibit-2'!$B1796</f>
        <v>158.0535157</v>
      </c>
      <c r="N1796" s="55">
        <f>IF(AND(('Data Exhibit-2'!$M1796&gt;0),('Data Exhibit-2'!$H1796&lt;30)),1,0)</f>
        <v>1</v>
      </c>
      <c r="O1796" s="55">
        <f>'Data Exhibit-2'!$N1796*'Data Exhibit-2'!$L1796</f>
        <v>2537.11028</v>
      </c>
    </row>
    <row r="1797" ht="12.0" customHeight="1">
      <c r="A1797" s="53">
        <v>84159.11686216862</v>
      </c>
      <c r="B1797" s="54">
        <v>27.217465</v>
      </c>
      <c r="C1797" s="54">
        <v>24451.503880834505</v>
      </c>
      <c r="D1797" s="55">
        <v>494.0</v>
      </c>
      <c r="E1797" s="56">
        <v>-0.4</v>
      </c>
      <c r="F1797" s="55">
        <v>1.0</v>
      </c>
      <c r="G1797" s="55">
        <v>1.04</v>
      </c>
      <c r="H1797" s="55">
        <v>44.0</v>
      </c>
      <c r="I1797" s="57"/>
      <c r="J1797" s="55">
        <f>('Data Exhibit-2'!$D1797+'Data Exhibit-2'!$D1797*'Data Exhibit-2'!$E1797)*'Data Exhibit-2'!$G1797</f>
        <v>308.256</v>
      </c>
      <c r="K1797" s="55">
        <f>MAX(0,('Data Exhibit-2'!$B1797*J1797-'Data Exhibit-2'!$C1797)/'Data Exhibit-2'!$B1797)</f>
        <v>0</v>
      </c>
      <c r="L1797" s="55">
        <f>MAX(0,'Data Exhibit-2'!$C1797-'Data Exhibit-2'!$B1797*'Data Exhibit-2'!$J1797)</f>
        <v>16061.55699</v>
      </c>
      <c r="M1797" s="54">
        <f>'Data Exhibit-2'!$L1797/'Data Exhibit-2'!$B1797</f>
        <v>590.1195056</v>
      </c>
      <c r="N1797" s="55">
        <f>IF(AND(('Data Exhibit-2'!$M1797&gt;0),('Data Exhibit-2'!$H1797&lt;30)),1,0)</f>
        <v>0</v>
      </c>
      <c r="O1797" s="55">
        <f>'Data Exhibit-2'!$N1797*'Data Exhibit-2'!$L1797</f>
        <v>0</v>
      </c>
    </row>
    <row r="1798" ht="12.0" customHeight="1">
      <c r="A1798" s="53">
        <v>47193.599775748655</v>
      </c>
      <c r="B1798" s="54">
        <v>11.691350000000002</v>
      </c>
      <c r="C1798" s="54">
        <v>3713.8573044634177</v>
      </c>
      <c r="D1798" s="55">
        <v>316.0</v>
      </c>
      <c r="E1798" s="56">
        <v>-0.4</v>
      </c>
      <c r="F1798" s="55">
        <v>0.85</v>
      </c>
      <c r="G1798" s="55">
        <v>0.77</v>
      </c>
      <c r="H1798" s="55">
        <v>30.0</v>
      </c>
      <c r="I1798" s="57"/>
      <c r="J1798" s="55">
        <f>('Data Exhibit-2'!$D1798+'Data Exhibit-2'!$D1798*'Data Exhibit-2'!$E1798)*'Data Exhibit-2'!$G1798</f>
        <v>145.992</v>
      </c>
      <c r="K1798" s="55">
        <f>MAX(0,('Data Exhibit-2'!$B1798*J1798-'Data Exhibit-2'!$C1798)/'Data Exhibit-2'!$B1798)</f>
        <v>0</v>
      </c>
      <c r="L1798" s="55">
        <f>MAX(0,'Data Exhibit-2'!$C1798-'Data Exhibit-2'!$B1798*'Data Exhibit-2'!$J1798)</f>
        <v>2007.013735</v>
      </c>
      <c r="M1798" s="54">
        <f>'Data Exhibit-2'!$L1798/'Data Exhibit-2'!$B1798</f>
        <v>171.6665514</v>
      </c>
      <c r="N1798" s="55">
        <f>IF(AND(('Data Exhibit-2'!$M1798&gt;0),('Data Exhibit-2'!$H1798&lt;30)),1,0)</f>
        <v>0</v>
      </c>
      <c r="O1798" s="55">
        <f>'Data Exhibit-2'!$N1798*'Data Exhibit-2'!$L1798</f>
        <v>0</v>
      </c>
    </row>
    <row r="1799" ht="12.0" customHeight="1">
      <c r="A1799" s="53">
        <v>39092.32165975267</v>
      </c>
      <c r="B1799" s="54">
        <v>12.860485</v>
      </c>
      <c r="C1799" s="54">
        <v>1512.6490288186205</v>
      </c>
      <c r="D1799" s="55">
        <v>356.0</v>
      </c>
      <c r="E1799" s="56">
        <v>0.5</v>
      </c>
      <c r="F1799" s="55">
        <v>1.0</v>
      </c>
      <c r="G1799" s="55">
        <v>0.42</v>
      </c>
      <c r="H1799" s="55">
        <v>21.0</v>
      </c>
      <c r="I1799" s="57"/>
      <c r="J1799" s="55">
        <f>('Data Exhibit-2'!$D1799+'Data Exhibit-2'!$D1799*'Data Exhibit-2'!$E1799)*'Data Exhibit-2'!$G1799</f>
        <v>224.28</v>
      </c>
      <c r="K1799" s="55">
        <f>MAX(0,('Data Exhibit-2'!$B1799*J1799-'Data Exhibit-2'!$C1799)/'Data Exhibit-2'!$B1799)</f>
        <v>106.6600946</v>
      </c>
      <c r="L1799" s="55">
        <f>MAX(0,'Data Exhibit-2'!$C1799-'Data Exhibit-2'!$B1799*'Data Exhibit-2'!$J1799)</f>
        <v>0</v>
      </c>
      <c r="M1799" s="54">
        <f>'Data Exhibit-2'!$L1799/'Data Exhibit-2'!$B1799</f>
        <v>0</v>
      </c>
      <c r="N1799" s="55">
        <f>IF(AND(('Data Exhibit-2'!$M1799&gt;0),('Data Exhibit-2'!$H1799&lt;30)),1,0)</f>
        <v>0</v>
      </c>
      <c r="O1799" s="55">
        <f>'Data Exhibit-2'!$N1799*'Data Exhibit-2'!$L1799</f>
        <v>0</v>
      </c>
    </row>
    <row r="1800" ht="12.0" customHeight="1">
      <c r="A1800" s="53">
        <v>67794.64547838128</v>
      </c>
      <c r="B1800" s="54">
        <v>26.036637000000002</v>
      </c>
      <c r="C1800" s="54">
        <v>77743.50098706382</v>
      </c>
      <c r="D1800" s="55">
        <v>364.0</v>
      </c>
      <c r="E1800" s="56">
        <v>0.4</v>
      </c>
      <c r="F1800" s="55">
        <v>0.71</v>
      </c>
      <c r="G1800" s="55">
        <v>1.58</v>
      </c>
      <c r="H1800" s="55">
        <v>130.0</v>
      </c>
      <c r="I1800" s="57"/>
      <c r="J1800" s="55">
        <f>('Data Exhibit-2'!$D1800+'Data Exhibit-2'!$D1800*'Data Exhibit-2'!$E1800)*'Data Exhibit-2'!$G1800</f>
        <v>805.168</v>
      </c>
      <c r="K1800" s="55">
        <f>MAX(0,('Data Exhibit-2'!$B1800*J1800-'Data Exhibit-2'!$C1800)/'Data Exhibit-2'!$B1800)</f>
        <v>0</v>
      </c>
      <c r="L1800" s="55">
        <f>MAX(0,'Data Exhibit-2'!$C1800-'Data Exhibit-2'!$B1800*'Data Exhibit-2'!$J1800)</f>
        <v>56779.63405</v>
      </c>
      <c r="M1800" s="54">
        <f>'Data Exhibit-2'!$L1800/'Data Exhibit-2'!$B1800</f>
        <v>2180.759137</v>
      </c>
      <c r="N1800" s="55">
        <f>IF(AND(('Data Exhibit-2'!$M1800&gt;0),('Data Exhibit-2'!$H1800&lt;30)),1,0)</f>
        <v>0</v>
      </c>
      <c r="O1800" s="55">
        <f>'Data Exhibit-2'!$N1800*'Data Exhibit-2'!$L1800</f>
        <v>0</v>
      </c>
    </row>
    <row r="1801" ht="12.0" customHeight="1">
      <c r="A1801" s="53">
        <v>50337.769682360624</v>
      </c>
      <c r="B1801" s="54">
        <v>11.642477000000001</v>
      </c>
      <c r="C1801" s="54">
        <v>113.14093922990482</v>
      </c>
      <c r="D1801" s="55">
        <v>332.0</v>
      </c>
      <c r="E1801" s="56">
        <v>1.2</v>
      </c>
      <c r="F1801" s="55">
        <v>0.85</v>
      </c>
      <c r="G1801" s="55">
        <v>0.25</v>
      </c>
      <c r="H1801" s="55">
        <v>2.0</v>
      </c>
      <c r="I1801" s="57"/>
      <c r="J1801" s="55">
        <f>('Data Exhibit-2'!$D1801+'Data Exhibit-2'!$D1801*'Data Exhibit-2'!$E1801)*'Data Exhibit-2'!$G1801</f>
        <v>182.6</v>
      </c>
      <c r="K1801" s="55">
        <f>MAX(0,('Data Exhibit-2'!$B1801*J1801-'Data Exhibit-2'!$C1801)/'Data Exhibit-2'!$B1801)</f>
        <v>172.882056</v>
      </c>
      <c r="L1801" s="55">
        <f>MAX(0,'Data Exhibit-2'!$C1801-'Data Exhibit-2'!$B1801*'Data Exhibit-2'!$J1801)</f>
        <v>0</v>
      </c>
      <c r="M1801" s="54">
        <f>'Data Exhibit-2'!$L1801/'Data Exhibit-2'!$B1801</f>
        <v>0</v>
      </c>
      <c r="N1801" s="55">
        <f>IF(AND(('Data Exhibit-2'!$M1801&gt;0),('Data Exhibit-2'!$H1801&lt;30)),1,0)</f>
        <v>0</v>
      </c>
      <c r="O1801" s="55">
        <f>'Data Exhibit-2'!$N1801*'Data Exhibit-2'!$L1801</f>
        <v>0</v>
      </c>
    </row>
    <row r="1802" ht="12.0" customHeight="1">
      <c r="A1802" s="53">
        <v>91641.45052625859</v>
      </c>
      <c r="B1802" s="54">
        <v>41.773193000000006</v>
      </c>
      <c r="C1802" s="54">
        <v>87992.86070721956</v>
      </c>
      <c r="D1802" s="55">
        <v>356.0</v>
      </c>
      <c r="E1802" s="56">
        <v>0.8</v>
      </c>
      <c r="F1802" s="55">
        <v>1.0</v>
      </c>
      <c r="G1802" s="55">
        <v>1.07</v>
      </c>
      <c r="H1802" s="55">
        <v>141.0</v>
      </c>
      <c r="I1802" s="57"/>
      <c r="J1802" s="55">
        <f>('Data Exhibit-2'!$D1802+'Data Exhibit-2'!$D1802*'Data Exhibit-2'!$E1802)*'Data Exhibit-2'!$G1802</f>
        <v>685.656</v>
      </c>
      <c r="K1802" s="55">
        <f>MAX(0,('Data Exhibit-2'!$B1802*J1802-'Data Exhibit-2'!$C1802)/'Data Exhibit-2'!$B1802)</f>
        <v>0</v>
      </c>
      <c r="L1802" s="55">
        <f>MAX(0,'Data Exhibit-2'!$C1802-'Data Exhibit-2'!$B1802*'Data Exhibit-2'!$J1802)</f>
        <v>59350.82029</v>
      </c>
      <c r="M1802" s="54">
        <f>'Data Exhibit-2'!$L1802/'Data Exhibit-2'!$B1802</f>
        <v>1420.787257</v>
      </c>
      <c r="N1802" s="55">
        <f>IF(AND(('Data Exhibit-2'!$M1802&gt;0),('Data Exhibit-2'!$H1802&lt;30)),1,0)</f>
        <v>0</v>
      </c>
      <c r="O1802" s="55">
        <f>'Data Exhibit-2'!$N1802*'Data Exhibit-2'!$L1802</f>
        <v>0</v>
      </c>
    </row>
    <row r="1803" ht="12.0" customHeight="1">
      <c r="A1803" s="53">
        <v>7833.644400773832</v>
      </c>
      <c r="B1803" s="54">
        <v>6.862823000000001</v>
      </c>
      <c r="C1803" s="54">
        <v>2687.2334505209533</v>
      </c>
      <c r="D1803" s="55">
        <v>550.0</v>
      </c>
      <c r="E1803" s="56">
        <v>0.8</v>
      </c>
      <c r="F1803" s="55">
        <v>0.7</v>
      </c>
      <c r="G1803" s="55">
        <v>0.33</v>
      </c>
      <c r="H1803" s="55">
        <v>31.0</v>
      </c>
      <c r="I1803" s="57"/>
      <c r="J1803" s="55">
        <f>('Data Exhibit-2'!$D1803+'Data Exhibit-2'!$D1803*'Data Exhibit-2'!$E1803)*'Data Exhibit-2'!$G1803</f>
        <v>326.7</v>
      </c>
      <c r="K1803" s="55">
        <f>MAX(0,('Data Exhibit-2'!$B1803*J1803-'Data Exhibit-2'!$C1803)/'Data Exhibit-2'!$B1803)</f>
        <v>0</v>
      </c>
      <c r="L1803" s="55">
        <f>MAX(0,'Data Exhibit-2'!$C1803-'Data Exhibit-2'!$B1803*'Data Exhibit-2'!$J1803)</f>
        <v>445.1491764</v>
      </c>
      <c r="M1803" s="54">
        <f>'Data Exhibit-2'!$L1803/'Data Exhibit-2'!$B1803</f>
        <v>64.86385798</v>
      </c>
      <c r="N1803" s="55">
        <f>IF(AND(('Data Exhibit-2'!$M1803&gt;0),('Data Exhibit-2'!$H1803&lt;30)),1,0)</f>
        <v>0</v>
      </c>
      <c r="O1803" s="55">
        <f>'Data Exhibit-2'!$N1803*'Data Exhibit-2'!$L1803</f>
        <v>0</v>
      </c>
    </row>
    <row r="1804" ht="12.0" customHeight="1">
      <c r="A1804" s="53">
        <v>47304.98599503917</v>
      </c>
      <c r="B1804" s="54">
        <v>11.878416000000001</v>
      </c>
      <c r="C1804" s="54">
        <v>9136.409231960119</v>
      </c>
      <c r="D1804" s="55">
        <v>390.0</v>
      </c>
      <c r="E1804" s="56">
        <v>-0.4</v>
      </c>
      <c r="F1804" s="55">
        <v>0.82</v>
      </c>
      <c r="G1804" s="55">
        <v>1.29</v>
      </c>
      <c r="H1804" s="55">
        <v>37.0</v>
      </c>
      <c r="I1804" s="57"/>
      <c r="J1804" s="55">
        <f>('Data Exhibit-2'!$D1804+'Data Exhibit-2'!$D1804*'Data Exhibit-2'!$E1804)*'Data Exhibit-2'!$G1804</f>
        <v>301.86</v>
      </c>
      <c r="K1804" s="55">
        <f>MAX(0,('Data Exhibit-2'!$B1804*J1804-'Data Exhibit-2'!$C1804)/'Data Exhibit-2'!$B1804)</f>
        <v>0</v>
      </c>
      <c r="L1804" s="55">
        <f>MAX(0,'Data Exhibit-2'!$C1804-'Data Exhibit-2'!$B1804*'Data Exhibit-2'!$J1804)</f>
        <v>5550.790578</v>
      </c>
      <c r="M1804" s="54">
        <f>'Data Exhibit-2'!$L1804/'Data Exhibit-2'!$B1804</f>
        <v>467.3005709</v>
      </c>
      <c r="N1804" s="55">
        <f>IF(AND(('Data Exhibit-2'!$M1804&gt;0),('Data Exhibit-2'!$H1804&lt;30)),1,0)</f>
        <v>0</v>
      </c>
      <c r="O1804" s="55">
        <f>'Data Exhibit-2'!$N1804*'Data Exhibit-2'!$L1804</f>
        <v>0</v>
      </c>
    </row>
    <row r="1805" ht="12.0" customHeight="1">
      <c r="A1805" s="53">
        <v>48946.51898104042</v>
      </c>
      <c r="B1805" s="54">
        <v>29.824630000000003</v>
      </c>
      <c r="C1805" s="54">
        <v>12698.830737782644</v>
      </c>
      <c r="D1805" s="55">
        <v>534.0</v>
      </c>
      <c r="E1805" s="56">
        <v>-0.2</v>
      </c>
      <c r="F1805" s="55">
        <v>1.0</v>
      </c>
      <c r="G1805" s="55">
        <v>0.28</v>
      </c>
      <c r="H1805" s="55">
        <v>66.0</v>
      </c>
      <c r="I1805" s="57"/>
      <c r="J1805" s="55">
        <f>('Data Exhibit-2'!$D1805+'Data Exhibit-2'!$D1805*'Data Exhibit-2'!$E1805)*'Data Exhibit-2'!$G1805</f>
        <v>119.616</v>
      </c>
      <c r="K1805" s="55">
        <f>MAX(0,('Data Exhibit-2'!$B1805*J1805-'Data Exhibit-2'!$C1805)/'Data Exhibit-2'!$B1805)</f>
        <v>0</v>
      </c>
      <c r="L1805" s="55">
        <f>MAX(0,'Data Exhibit-2'!$C1805-'Data Exhibit-2'!$B1805*'Data Exhibit-2'!$J1805)</f>
        <v>9131.327796</v>
      </c>
      <c r="M1805" s="54">
        <f>'Data Exhibit-2'!$L1805/'Data Exhibit-2'!$B1805</f>
        <v>306.1673454</v>
      </c>
      <c r="N1805" s="55">
        <f>IF(AND(('Data Exhibit-2'!$M1805&gt;0),('Data Exhibit-2'!$H1805&lt;30)),1,0)</f>
        <v>0</v>
      </c>
      <c r="O1805" s="55">
        <f>'Data Exhibit-2'!$N1805*'Data Exhibit-2'!$L1805</f>
        <v>0</v>
      </c>
    </row>
    <row r="1806" ht="12.0" customHeight="1">
      <c r="A1806" s="53">
        <v>27439.58354091551</v>
      </c>
      <c r="B1806" s="54">
        <v>15.385821</v>
      </c>
      <c r="C1806" s="54">
        <v>41059.4768251606</v>
      </c>
      <c r="D1806" s="55">
        <v>446.0</v>
      </c>
      <c r="E1806" s="56">
        <v>-0.4</v>
      </c>
      <c r="F1806" s="55">
        <v>0.85</v>
      </c>
      <c r="G1806" s="55">
        <v>1.72</v>
      </c>
      <c r="H1806" s="55">
        <v>87.0</v>
      </c>
      <c r="I1806" s="57"/>
      <c r="J1806" s="55">
        <f>('Data Exhibit-2'!$D1806+'Data Exhibit-2'!$D1806*'Data Exhibit-2'!$E1806)*'Data Exhibit-2'!$G1806</f>
        <v>460.272</v>
      </c>
      <c r="K1806" s="55">
        <f>MAX(0,('Data Exhibit-2'!$B1806*J1806-'Data Exhibit-2'!$C1806)/'Data Exhibit-2'!$B1806)</f>
        <v>0</v>
      </c>
      <c r="L1806" s="55">
        <f>MAX(0,'Data Exhibit-2'!$C1806-'Data Exhibit-2'!$B1806*'Data Exhibit-2'!$J1806)</f>
        <v>33977.81422</v>
      </c>
      <c r="M1806" s="54">
        <f>'Data Exhibit-2'!$L1806/'Data Exhibit-2'!$B1806</f>
        <v>2208.384864</v>
      </c>
      <c r="N1806" s="55">
        <f>IF(AND(('Data Exhibit-2'!$M1806&gt;0),('Data Exhibit-2'!$H1806&lt;30)),1,0)</f>
        <v>0</v>
      </c>
      <c r="O1806" s="55">
        <f>'Data Exhibit-2'!$N1806*'Data Exhibit-2'!$L1806</f>
        <v>0</v>
      </c>
    </row>
    <row r="1807" ht="12.0" customHeight="1">
      <c r="A1807" s="53">
        <v>9994.266704138832</v>
      </c>
      <c r="B1807" s="54">
        <v>23.300860000000004</v>
      </c>
      <c r="C1807" s="54">
        <v>7311.366793699378</v>
      </c>
      <c r="D1807" s="55">
        <v>308.0</v>
      </c>
      <c r="E1807" s="56">
        <v>0.5</v>
      </c>
      <c r="F1807" s="55">
        <v>0.77</v>
      </c>
      <c r="G1807" s="55">
        <v>0.95</v>
      </c>
      <c r="H1807" s="55">
        <v>26.0</v>
      </c>
      <c r="I1807" s="57"/>
      <c r="J1807" s="55">
        <f>('Data Exhibit-2'!$D1807+'Data Exhibit-2'!$D1807*'Data Exhibit-2'!$E1807)*'Data Exhibit-2'!$G1807</f>
        <v>438.9</v>
      </c>
      <c r="K1807" s="55">
        <f>MAX(0,('Data Exhibit-2'!$B1807*J1807-'Data Exhibit-2'!$C1807)/'Data Exhibit-2'!$B1807)</f>
        <v>125.1190154</v>
      </c>
      <c r="L1807" s="55">
        <f>MAX(0,'Data Exhibit-2'!$C1807-'Data Exhibit-2'!$B1807*'Data Exhibit-2'!$J1807)</f>
        <v>0</v>
      </c>
      <c r="M1807" s="54">
        <f>'Data Exhibit-2'!$L1807/'Data Exhibit-2'!$B1807</f>
        <v>0</v>
      </c>
      <c r="N1807" s="55">
        <f>IF(AND(('Data Exhibit-2'!$M1807&gt;0),('Data Exhibit-2'!$H1807&lt;30)),1,0)</f>
        <v>0</v>
      </c>
      <c r="O1807" s="55">
        <f>'Data Exhibit-2'!$N1807*'Data Exhibit-2'!$L1807</f>
        <v>0</v>
      </c>
    </row>
    <row r="1808" ht="12.0" customHeight="1">
      <c r="A1808" s="53">
        <v>63165.453434969706</v>
      </c>
      <c r="B1808" s="54">
        <v>5.670302</v>
      </c>
      <c r="C1808" s="54">
        <v>7711.8732226020065</v>
      </c>
      <c r="D1808" s="55">
        <v>946.0</v>
      </c>
      <c r="E1808" s="56">
        <v>-0.4</v>
      </c>
      <c r="F1808" s="55">
        <v>0.82</v>
      </c>
      <c r="G1808" s="55">
        <v>0.25</v>
      </c>
      <c r="H1808" s="55">
        <v>76.0</v>
      </c>
      <c r="I1808" s="57"/>
      <c r="J1808" s="55">
        <f>('Data Exhibit-2'!$D1808+'Data Exhibit-2'!$D1808*'Data Exhibit-2'!$E1808)*'Data Exhibit-2'!$G1808</f>
        <v>141.9</v>
      </c>
      <c r="K1808" s="55">
        <f>MAX(0,('Data Exhibit-2'!$B1808*J1808-'Data Exhibit-2'!$C1808)/'Data Exhibit-2'!$B1808)</f>
        <v>0</v>
      </c>
      <c r="L1808" s="55">
        <f>MAX(0,'Data Exhibit-2'!$C1808-'Data Exhibit-2'!$B1808*'Data Exhibit-2'!$J1808)</f>
        <v>6907.257369</v>
      </c>
      <c r="M1808" s="54">
        <f>'Data Exhibit-2'!$L1808/'Data Exhibit-2'!$B1808</f>
        <v>1218.146294</v>
      </c>
      <c r="N1808" s="55">
        <f>IF(AND(('Data Exhibit-2'!$M1808&gt;0),('Data Exhibit-2'!$H1808&lt;30)),1,0)</f>
        <v>0</v>
      </c>
      <c r="O1808" s="55">
        <f>'Data Exhibit-2'!$N1808*'Data Exhibit-2'!$L1808</f>
        <v>0</v>
      </c>
    </row>
    <row r="1809" ht="12.0" customHeight="1">
      <c r="A1809" s="53">
        <v>75443.06423118389</v>
      </c>
      <c r="B1809" s="54">
        <v>9.236172000000002</v>
      </c>
      <c r="C1809" s="54">
        <v>2651.1965247248518</v>
      </c>
      <c r="D1809" s="55">
        <v>446.0</v>
      </c>
      <c r="E1809" s="56">
        <v>1.5</v>
      </c>
      <c r="F1809" s="55">
        <v>1.0</v>
      </c>
      <c r="G1809" s="55">
        <v>0.34</v>
      </c>
      <c r="H1809" s="55">
        <v>37.0</v>
      </c>
      <c r="I1809" s="57"/>
      <c r="J1809" s="55">
        <f>('Data Exhibit-2'!$D1809+'Data Exhibit-2'!$D1809*'Data Exhibit-2'!$E1809)*'Data Exhibit-2'!$G1809</f>
        <v>379.1</v>
      </c>
      <c r="K1809" s="55">
        <f>MAX(0,('Data Exhibit-2'!$B1809*J1809-'Data Exhibit-2'!$C1809)/'Data Exhibit-2'!$B1809)</f>
        <v>92.05505056</v>
      </c>
      <c r="L1809" s="55">
        <f>MAX(0,'Data Exhibit-2'!$C1809-'Data Exhibit-2'!$B1809*'Data Exhibit-2'!$J1809)</f>
        <v>0</v>
      </c>
      <c r="M1809" s="54">
        <f>'Data Exhibit-2'!$L1809/'Data Exhibit-2'!$B1809</f>
        <v>0</v>
      </c>
      <c r="N1809" s="55">
        <f>IF(AND(('Data Exhibit-2'!$M1809&gt;0),('Data Exhibit-2'!$H1809&lt;30)),1,0)</f>
        <v>0</v>
      </c>
      <c r="O1809" s="55">
        <f>'Data Exhibit-2'!$N1809*'Data Exhibit-2'!$L1809</f>
        <v>0</v>
      </c>
    </row>
    <row r="1810" ht="12.0" customHeight="1">
      <c r="A1810" s="53">
        <v>99787.72462883109</v>
      </c>
      <c r="B1810" s="54">
        <v>9.23615</v>
      </c>
      <c r="C1810" s="54">
        <v>2651.1917951086343</v>
      </c>
      <c r="D1810" s="55">
        <v>446.0</v>
      </c>
      <c r="E1810" s="56">
        <v>1.2</v>
      </c>
      <c r="F1810" s="55">
        <v>1.0</v>
      </c>
      <c r="G1810" s="55">
        <v>0.34</v>
      </c>
      <c r="H1810" s="55">
        <v>37.0</v>
      </c>
      <c r="I1810" s="57"/>
      <c r="J1810" s="55">
        <f>('Data Exhibit-2'!$D1810+'Data Exhibit-2'!$D1810*'Data Exhibit-2'!$E1810)*'Data Exhibit-2'!$G1810</f>
        <v>333.608</v>
      </c>
      <c r="K1810" s="55">
        <f>MAX(0,('Data Exhibit-2'!$B1810*J1810-'Data Exhibit-2'!$C1810)/'Data Exhibit-2'!$B1810)</f>
        <v>46.56287892</v>
      </c>
      <c r="L1810" s="55">
        <f>MAX(0,'Data Exhibit-2'!$C1810-'Data Exhibit-2'!$B1810*'Data Exhibit-2'!$J1810)</f>
        <v>0</v>
      </c>
      <c r="M1810" s="54">
        <f>'Data Exhibit-2'!$L1810/'Data Exhibit-2'!$B1810</f>
        <v>0</v>
      </c>
      <c r="N1810" s="55">
        <f>IF(AND(('Data Exhibit-2'!$M1810&gt;0),('Data Exhibit-2'!$H1810&lt;30)),1,0)</f>
        <v>0</v>
      </c>
      <c r="O1810" s="55">
        <f>'Data Exhibit-2'!$N1810*'Data Exhibit-2'!$L1810</f>
        <v>0</v>
      </c>
    </row>
    <row r="1811" ht="12.0" customHeight="1">
      <c r="A1811" s="53">
        <v>20353.366089673742</v>
      </c>
      <c r="B1811" s="54">
        <v>39.89088400000001</v>
      </c>
      <c r="C1811" s="54">
        <v>116998.47719993682</v>
      </c>
      <c r="D1811" s="55">
        <v>688.0</v>
      </c>
      <c r="E1811" s="56">
        <v>1.2</v>
      </c>
      <c r="F1811" s="55">
        <v>0.82</v>
      </c>
      <c r="G1811" s="55">
        <v>1.06</v>
      </c>
      <c r="H1811" s="55">
        <v>101.0</v>
      </c>
      <c r="I1811" s="57"/>
      <c r="J1811" s="55">
        <f>('Data Exhibit-2'!$D1811+'Data Exhibit-2'!$D1811*'Data Exhibit-2'!$E1811)*'Data Exhibit-2'!$G1811</f>
        <v>1604.416</v>
      </c>
      <c r="K1811" s="55">
        <f>MAX(0,('Data Exhibit-2'!$B1811*J1811-'Data Exhibit-2'!$C1811)/'Data Exhibit-2'!$B1811)</f>
        <v>0</v>
      </c>
      <c r="L1811" s="55">
        <f>MAX(0,'Data Exhibit-2'!$C1811-'Data Exhibit-2'!$B1811*'Data Exhibit-2'!$J1811)</f>
        <v>52996.90466</v>
      </c>
      <c r="M1811" s="54">
        <f>'Data Exhibit-2'!$L1811/'Data Exhibit-2'!$B1811</f>
        <v>1328.546759</v>
      </c>
      <c r="N1811" s="55">
        <f>IF(AND(('Data Exhibit-2'!$M1811&gt;0),('Data Exhibit-2'!$H1811&lt;30)),1,0)</f>
        <v>0</v>
      </c>
      <c r="O1811" s="55">
        <f>'Data Exhibit-2'!$N1811*'Data Exhibit-2'!$L1811</f>
        <v>0</v>
      </c>
    </row>
    <row r="1812" ht="12.0" customHeight="1">
      <c r="A1812" s="53">
        <v>49338.573705234514</v>
      </c>
      <c r="B1812" s="54">
        <v>8.347625</v>
      </c>
      <c r="C1812" s="54">
        <v>9230.258004403335</v>
      </c>
      <c r="D1812" s="55">
        <v>608.0</v>
      </c>
      <c r="E1812" s="56">
        <v>-0.1</v>
      </c>
      <c r="F1812" s="55">
        <v>1.0</v>
      </c>
      <c r="G1812" s="55">
        <v>1.23</v>
      </c>
      <c r="H1812" s="55">
        <v>35.0</v>
      </c>
      <c r="I1812" s="57"/>
      <c r="J1812" s="55">
        <f>('Data Exhibit-2'!$D1812+'Data Exhibit-2'!$D1812*'Data Exhibit-2'!$E1812)*'Data Exhibit-2'!$G1812</f>
        <v>673.056</v>
      </c>
      <c r="K1812" s="55">
        <f>MAX(0,('Data Exhibit-2'!$B1812*J1812-'Data Exhibit-2'!$C1812)/'Data Exhibit-2'!$B1812)</f>
        <v>0</v>
      </c>
      <c r="L1812" s="55">
        <f>MAX(0,'Data Exhibit-2'!$C1812-'Data Exhibit-2'!$B1812*'Data Exhibit-2'!$J1812)</f>
        <v>3611.838912</v>
      </c>
      <c r="M1812" s="54">
        <f>'Data Exhibit-2'!$L1812/'Data Exhibit-2'!$B1812</f>
        <v>432.6786256</v>
      </c>
      <c r="N1812" s="55">
        <f>IF(AND(('Data Exhibit-2'!$M1812&gt;0),('Data Exhibit-2'!$H1812&lt;30)),1,0)</f>
        <v>0</v>
      </c>
      <c r="O1812" s="55">
        <f>'Data Exhibit-2'!$N1812*'Data Exhibit-2'!$L1812</f>
        <v>0</v>
      </c>
    </row>
    <row r="1813" ht="12.0" customHeight="1">
      <c r="A1813" s="53">
        <v>52913.96599031424</v>
      </c>
      <c r="B1813" s="54">
        <v>5.54169</v>
      </c>
      <c r="C1813" s="54">
        <v>1073.1735817327994</v>
      </c>
      <c r="D1813" s="55">
        <v>478.0</v>
      </c>
      <c r="E1813" s="56">
        <v>-0.4</v>
      </c>
      <c r="F1813" s="55">
        <v>0.7</v>
      </c>
      <c r="G1813" s="55">
        <v>0.54</v>
      </c>
      <c r="H1813" s="55">
        <v>16.0</v>
      </c>
      <c r="I1813" s="57"/>
      <c r="J1813" s="55">
        <f>('Data Exhibit-2'!$D1813+'Data Exhibit-2'!$D1813*'Data Exhibit-2'!$E1813)*'Data Exhibit-2'!$G1813</f>
        <v>154.872</v>
      </c>
      <c r="K1813" s="55">
        <f>MAX(0,('Data Exhibit-2'!$B1813*J1813-'Data Exhibit-2'!$C1813)/'Data Exhibit-2'!$B1813)</f>
        <v>0</v>
      </c>
      <c r="L1813" s="55">
        <f>MAX(0,'Data Exhibit-2'!$C1813-'Data Exhibit-2'!$B1813*'Data Exhibit-2'!$J1813)</f>
        <v>214.9209681</v>
      </c>
      <c r="M1813" s="54">
        <f>'Data Exhibit-2'!$L1813/'Data Exhibit-2'!$B1813</f>
        <v>38.78256778</v>
      </c>
      <c r="N1813" s="55">
        <f>IF(AND(('Data Exhibit-2'!$M1813&gt;0),('Data Exhibit-2'!$H1813&lt;30)),1,0)</f>
        <v>1</v>
      </c>
      <c r="O1813" s="55">
        <f>'Data Exhibit-2'!$N1813*'Data Exhibit-2'!$L1813</f>
        <v>214.9209681</v>
      </c>
    </row>
    <row r="1814" ht="12.0" customHeight="1">
      <c r="A1814" s="53">
        <v>36628.594904484424</v>
      </c>
      <c r="B1814" s="54">
        <v>8.148866</v>
      </c>
      <c r="C1814" s="54">
        <v>1151.9864292212205</v>
      </c>
      <c r="D1814" s="55">
        <v>204.0</v>
      </c>
      <c r="E1814" s="56">
        <v>0.2</v>
      </c>
      <c r="F1814" s="55">
        <v>0.82</v>
      </c>
      <c r="G1814" s="55">
        <v>0.25</v>
      </c>
      <c r="H1814" s="55">
        <v>35.0</v>
      </c>
      <c r="I1814" s="57"/>
      <c r="J1814" s="55">
        <f>('Data Exhibit-2'!$D1814+'Data Exhibit-2'!$D1814*'Data Exhibit-2'!$E1814)*'Data Exhibit-2'!$G1814</f>
        <v>61.2</v>
      </c>
      <c r="K1814" s="55">
        <f>MAX(0,('Data Exhibit-2'!$B1814*J1814-'Data Exhibit-2'!$C1814)/'Data Exhibit-2'!$B1814)</f>
        <v>0</v>
      </c>
      <c r="L1814" s="55">
        <f>MAX(0,'Data Exhibit-2'!$C1814-'Data Exhibit-2'!$B1814*'Data Exhibit-2'!$J1814)</f>
        <v>653.27583</v>
      </c>
      <c r="M1814" s="54">
        <f>'Data Exhibit-2'!$L1814/'Data Exhibit-2'!$B1814</f>
        <v>80.16769818</v>
      </c>
      <c r="N1814" s="55">
        <f>IF(AND(('Data Exhibit-2'!$M1814&gt;0),('Data Exhibit-2'!$H1814&lt;30)),1,0)</f>
        <v>0</v>
      </c>
      <c r="O1814" s="55">
        <f>'Data Exhibit-2'!$N1814*'Data Exhibit-2'!$L1814</f>
        <v>0</v>
      </c>
    </row>
    <row r="1815" ht="12.0" customHeight="1">
      <c r="A1815" s="53">
        <v>58870.79322307918</v>
      </c>
      <c r="B1815" s="54">
        <v>7.353863000000001</v>
      </c>
      <c r="C1815" s="54">
        <v>5920.625520097476</v>
      </c>
      <c r="D1815" s="55">
        <v>430.0</v>
      </c>
      <c r="E1815" s="56">
        <v>1.2</v>
      </c>
      <c r="F1815" s="55">
        <v>0.82</v>
      </c>
      <c r="G1815" s="55">
        <v>1.24</v>
      </c>
      <c r="H1815" s="55">
        <v>35.0</v>
      </c>
      <c r="I1815" s="57"/>
      <c r="J1815" s="55">
        <f>('Data Exhibit-2'!$D1815+'Data Exhibit-2'!$D1815*'Data Exhibit-2'!$E1815)*'Data Exhibit-2'!$G1815</f>
        <v>1173.04</v>
      </c>
      <c r="K1815" s="55">
        <f>MAX(0,('Data Exhibit-2'!$B1815*J1815-'Data Exhibit-2'!$C1815)/'Data Exhibit-2'!$B1815)</f>
        <v>367.9358636</v>
      </c>
      <c r="L1815" s="55">
        <f>MAX(0,'Data Exhibit-2'!$C1815-'Data Exhibit-2'!$B1815*'Data Exhibit-2'!$J1815)</f>
        <v>0</v>
      </c>
      <c r="M1815" s="54">
        <f>'Data Exhibit-2'!$L1815/'Data Exhibit-2'!$B1815</f>
        <v>0</v>
      </c>
      <c r="N1815" s="55">
        <f>IF(AND(('Data Exhibit-2'!$M1815&gt;0),('Data Exhibit-2'!$H1815&lt;30)),1,0)</f>
        <v>0</v>
      </c>
      <c r="O1815" s="55">
        <f>'Data Exhibit-2'!$N1815*'Data Exhibit-2'!$L1815</f>
        <v>0</v>
      </c>
    </row>
    <row r="1816" ht="12.0" customHeight="1">
      <c r="A1816" s="53">
        <v>18093.398034942944</v>
      </c>
      <c r="B1816" s="54">
        <v>10.954790000000001</v>
      </c>
      <c r="C1816" s="54">
        <v>1588.58484834126</v>
      </c>
      <c r="D1816" s="55">
        <v>196.0</v>
      </c>
      <c r="E1816" s="56">
        <v>0.2</v>
      </c>
      <c r="F1816" s="55">
        <v>1.0</v>
      </c>
      <c r="G1816" s="55">
        <v>0.93</v>
      </c>
      <c r="H1816" s="55">
        <v>23.0</v>
      </c>
      <c r="I1816" s="57"/>
      <c r="J1816" s="55">
        <f>('Data Exhibit-2'!$D1816+'Data Exhibit-2'!$D1816*'Data Exhibit-2'!$E1816)*'Data Exhibit-2'!$G1816</f>
        <v>218.736</v>
      </c>
      <c r="K1816" s="55">
        <f>MAX(0,('Data Exhibit-2'!$B1816*J1816-'Data Exhibit-2'!$C1816)/'Data Exhibit-2'!$B1816)</f>
        <v>73.72319297</v>
      </c>
      <c r="L1816" s="55">
        <f>MAX(0,'Data Exhibit-2'!$C1816-'Data Exhibit-2'!$B1816*'Data Exhibit-2'!$J1816)</f>
        <v>0</v>
      </c>
      <c r="M1816" s="54">
        <f>'Data Exhibit-2'!$L1816/'Data Exhibit-2'!$B1816</f>
        <v>0</v>
      </c>
      <c r="N1816" s="55">
        <f>IF(AND(('Data Exhibit-2'!$M1816&gt;0),('Data Exhibit-2'!$H1816&lt;30)),1,0)</f>
        <v>0</v>
      </c>
      <c r="O1816" s="55">
        <f>'Data Exhibit-2'!$N1816*'Data Exhibit-2'!$L1816</f>
        <v>0</v>
      </c>
    </row>
    <row r="1817" ht="12.0" customHeight="1">
      <c r="A1817" s="53">
        <v>54977.50853106851</v>
      </c>
      <c r="B1817" s="54">
        <v>290.56512100000003</v>
      </c>
      <c r="C1817" s="54">
        <v>63691.012375851235</v>
      </c>
      <c r="D1817" s="55">
        <v>592.0</v>
      </c>
      <c r="E1817" s="56">
        <v>0.2</v>
      </c>
      <c r="F1817" s="55">
        <v>0.7</v>
      </c>
      <c r="G1817" s="55">
        <v>0.52</v>
      </c>
      <c r="H1817" s="55">
        <v>16.0</v>
      </c>
      <c r="I1817" s="57"/>
      <c r="J1817" s="55">
        <f>('Data Exhibit-2'!$D1817+'Data Exhibit-2'!$D1817*'Data Exhibit-2'!$E1817)*'Data Exhibit-2'!$G1817</f>
        <v>369.408</v>
      </c>
      <c r="K1817" s="55">
        <f>MAX(0,('Data Exhibit-2'!$B1817*J1817-'Data Exhibit-2'!$C1817)/'Data Exhibit-2'!$B1817)</f>
        <v>150.2109671</v>
      </c>
      <c r="L1817" s="55">
        <f>MAX(0,'Data Exhibit-2'!$C1817-'Data Exhibit-2'!$B1817*'Data Exhibit-2'!$J1817)</f>
        <v>0</v>
      </c>
      <c r="M1817" s="54">
        <f>'Data Exhibit-2'!$L1817/'Data Exhibit-2'!$B1817</f>
        <v>0</v>
      </c>
      <c r="N1817" s="55">
        <f>IF(AND(('Data Exhibit-2'!$M1817&gt;0),('Data Exhibit-2'!$H1817&lt;30)),1,0)</f>
        <v>0</v>
      </c>
      <c r="O1817" s="55">
        <f>'Data Exhibit-2'!$N1817*'Data Exhibit-2'!$L1817</f>
        <v>0</v>
      </c>
    </row>
    <row r="1818" ht="12.0" customHeight="1">
      <c r="A1818" s="53">
        <v>92202.74040318173</v>
      </c>
      <c r="B1818" s="54">
        <v>9.037413</v>
      </c>
      <c r="C1818" s="54">
        <v>2918.1841708646</v>
      </c>
      <c r="D1818" s="55">
        <v>204.0</v>
      </c>
      <c r="E1818" s="56">
        <v>-0.4</v>
      </c>
      <c r="F1818" s="55">
        <v>1.0</v>
      </c>
      <c r="G1818" s="55">
        <v>1.0</v>
      </c>
      <c r="H1818" s="55">
        <v>37.0</v>
      </c>
      <c r="I1818" s="57"/>
      <c r="J1818" s="55">
        <f>('Data Exhibit-2'!$D1818+'Data Exhibit-2'!$D1818*'Data Exhibit-2'!$E1818)*'Data Exhibit-2'!$G1818</f>
        <v>122.4</v>
      </c>
      <c r="K1818" s="55">
        <f>MAX(0,('Data Exhibit-2'!$B1818*J1818-'Data Exhibit-2'!$C1818)/'Data Exhibit-2'!$B1818)</f>
        <v>0</v>
      </c>
      <c r="L1818" s="55">
        <f>MAX(0,'Data Exhibit-2'!$C1818-'Data Exhibit-2'!$B1818*'Data Exhibit-2'!$J1818)</f>
        <v>1812.00482</v>
      </c>
      <c r="M1818" s="54">
        <f>'Data Exhibit-2'!$L1818/'Data Exhibit-2'!$B1818</f>
        <v>200.5003887</v>
      </c>
      <c r="N1818" s="55">
        <f>IF(AND(('Data Exhibit-2'!$M1818&gt;0),('Data Exhibit-2'!$H1818&lt;30)),1,0)</f>
        <v>0</v>
      </c>
      <c r="O1818" s="55">
        <f>'Data Exhibit-2'!$N1818*'Data Exhibit-2'!$L1818</f>
        <v>0</v>
      </c>
    </row>
    <row r="1819" ht="12.0" customHeight="1">
      <c r="A1819" s="53">
        <v>97544.60350659293</v>
      </c>
      <c r="B1819" s="54">
        <v>11.890098</v>
      </c>
      <c r="C1819" s="54">
        <v>16310.413467475713</v>
      </c>
      <c r="D1819" s="55">
        <v>502.0</v>
      </c>
      <c r="E1819" s="56">
        <v>-0.4</v>
      </c>
      <c r="F1819" s="55">
        <v>0.75</v>
      </c>
      <c r="G1819" s="55">
        <v>0.96</v>
      </c>
      <c r="H1819" s="55">
        <v>66.0</v>
      </c>
      <c r="I1819" s="57"/>
      <c r="J1819" s="55">
        <f>('Data Exhibit-2'!$D1819+'Data Exhibit-2'!$D1819*'Data Exhibit-2'!$E1819)*'Data Exhibit-2'!$G1819</f>
        <v>289.152</v>
      </c>
      <c r="K1819" s="55">
        <f>MAX(0,('Data Exhibit-2'!$B1819*J1819-'Data Exhibit-2'!$C1819)/'Data Exhibit-2'!$B1819)</f>
        <v>0</v>
      </c>
      <c r="L1819" s="55">
        <f>MAX(0,'Data Exhibit-2'!$C1819-'Data Exhibit-2'!$B1819*'Data Exhibit-2'!$J1819)</f>
        <v>12872.36785</v>
      </c>
      <c r="M1819" s="54">
        <f>'Data Exhibit-2'!$L1819/'Data Exhibit-2'!$B1819</f>
        <v>1082.612427</v>
      </c>
      <c r="N1819" s="55">
        <f>IF(AND(('Data Exhibit-2'!$M1819&gt;0),('Data Exhibit-2'!$H1819&lt;30)),1,0)</f>
        <v>0</v>
      </c>
      <c r="O1819" s="55">
        <f>'Data Exhibit-2'!$N1819*'Data Exhibit-2'!$L1819</f>
        <v>0</v>
      </c>
    </row>
    <row r="1820" ht="12.0" customHeight="1">
      <c r="A1820" s="53">
        <v>66898.45025918353</v>
      </c>
      <c r="B1820" s="54">
        <v>37.92673500000001</v>
      </c>
      <c r="C1820" s="54">
        <v>131594.09114767952</v>
      </c>
      <c r="D1820" s="55">
        <v>624.0</v>
      </c>
      <c r="E1820" s="56">
        <v>0.6</v>
      </c>
      <c r="F1820" s="55">
        <v>0.8</v>
      </c>
      <c r="G1820" s="55">
        <v>1.07</v>
      </c>
      <c r="H1820" s="55">
        <v>130.0</v>
      </c>
      <c r="I1820" s="57"/>
      <c r="J1820" s="55">
        <f>('Data Exhibit-2'!$D1820+'Data Exhibit-2'!$D1820*'Data Exhibit-2'!$E1820)*'Data Exhibit-2'!$G1820</f>
        <v>1068.288</v>
      </c>
      <c r="K1820" s="55">
        <f>MAX(0,('Data Exhibit-2'!$B1820*J1820-'Data Exhibit-2'!$C1820)/'Data Exhibit-2'!$B1820)</f>
        <v>0</v>
      </c>
      <c r="L1820" s="55">
        <f>MAX(0,'Data Exhibit-2'!$C1820-'Data Exhibit-2'!$B1820*'Data Exhibit-2'!$J1820)</f>
        <v>91077.41527</v>
      </c>
      <c r="M1820" s="54">
        <f>'Data Exhibit-2'!$L1820/'Data Exhibit-2'!$B1820</f>
        <v>2401.404056</v>
      </c>
      <c r="N1820" s="55">
        <f>IF(AND(('Data Exhibit-2'!$M1820&gt;0),('Data Exhibit-2'!$H1820&lt;30)),1,0)</f>
        <v>0</v>
      </c>
      <c r="O1820" s="55">
        <f>'Data Exhibit-2'!$N1820*'Data Exhibit-2'!$L1820</f>
        <v>0</v>
      </c>
    </row>
    <row r="1821" ht="12.0" customHeight="1">
      <c r="A1821" s="53">
        <v>57445.501784406326</v>
      </c>
      <c r="B1821" s="54">
        <v>6.792324</v>
      </c>
      <c r="C1821" s="54">
        <v>7705.510528033191</v>
      </c>
      <c r="D1821" s="55">
        <v>736.0</v>
      </c>
      <c r="E1821" s="56">
        <v>-0.6</v>
      </c>
      <c r="F1821" s="55">
        <v>0.83</v>
      </c>
      <c r="G1821" s="55">
        <v>0.74</v>
      </c>
      <c r="H1821" s="55">
        <v>44.0</v>
      </c>
      <c r="I1821" s="57"/>
      <c r="J1821" s="55">
        <f>('Data Exhibit-2'!$D1821+'Data Exhibit-2'!$D1821*'Data Exhibit-2'!$E1821)*'Data Exhibit-2'!$G1821</f>
        <v>217.856</v>
      </c>
      <c r="K1821" s="55">
        <f>MAX(0,('Data Exhibit-2'!$B1821*J1821-'Data Exhibit-2'!$C1821)/'Data Exhibit-2'!$B1821)</f>
        <v>0</v>
      </c>
      <c r="L1821" s="55">
        <f>MAX(0,'Data Exhibit-2'!$C1821-'Data Exhibit-2'!$B1821*'Data Exhibit-2'!$J1821)</f>
        <v>6225.761991</v>
      </c>
      <c r="M1821" s="54">
        <f>'Data Exhibit-2'!$L1821/'Data Exhibit-2'!$B1821</f>
        <v>916.5878999</v>
      </c>
      <c r="N1821" s="55">
        <f>IF(AND(('Data Exhibit-2'!$M1821&gt;0),('Data Exhibit-2'!$H1821&lt;30)),1,0)</f>
        <v>0</v>
      </c>
      <c r="O1821" s="55">
        <f>'Data Exhibit-2'!$N1821*'Data Exhibit-2'!$L1821</f>
        <v>0</v>
      </c>
    </row>
    <row r="1822" ht="12.0" customHeight="1">
      <c r="A1822" s="53">
        <v>14894.117286559505</v>
      </c>
      <c r="B1822" s="54">
        <v>29.707722000000004</v>
      </c>
      <c r="C1822" s="54">
        <v>45130.43633184194</v>
      </c>
      <c r="D1822" s="55">
        <v>632.0</v>
      </c>
      <c r="E1822" s="56">
        <v>0.4</v>
      </c>
      <c r="F1822" s="55">
        <v>1.0</v>
      </c>
      <c r="G1822" s="55">
        <v>0.79</v>
      </c>
      <c r="H1822" s="55">
        <v>76.0</v>
      </c>
      <c r="I1822" s="57"/>
      <c r="J1822" s="55">
        <f>('Data Exhibit-2'!$D1822+'Data Exhibit-2'!$D1822*'Data Exhibit-2'!$E1822)*'Data Exhibit-2'!$G1822</f>
        <v>698.992</v>
      </c>
      <c r="K1822" s="55">
        <f>MAX(0,('Data Exhibit-2'!$B1822*J1822-'Data Exhibit-2'!$C1822)/'Data Exhibit-2'!$B1822)</f>
        <v>0</v>
      </c>
      <c r="L1822" s="55">
        <f>MAX(0,'Data Exhibit-2'!$C1822-'Data Exhibit-2'!$B1822*'Data Exhibit-2'!$J1822)</f>
        <v>24364.97632</v>
      </c>
      <c r="M1822" s="54">
        <f>'Data Exhibit-2'!$L1822/'Data Exhibit-2'!$B1822</f>
        <v>820.1563323</v>
      </c>
      <c r="N1822" s="55">
        <f>IF(AND(('Data Exhibit-2'!$M1822&gt;0),('Data Exhibit-2'!$H1822&lt;30)),1,0)</f>
        <v>0</v>
      </c>
      <c r="O1822" s="55">
        <f>'Data Exhibit-2'!$N1822*'Data Exhibit-2'!$L1822</f>
        <v>0</v>
      </c>
    </row>
    <row r="1823" ht="12.0" customHeight="1">
      <c r="A1823" s="53">
        <v>73985.47922119248</v>
      </c>
      <c r="B1823" s="54">
        <v>6.7575970000000005</v>
      </c>
      <c r="C1823" s="54">
        <v>3541.5555650339634</v>
      </c>
      <c r="D1823" s="55">
        <v>858.0</v>
      </c>
      <c r="E1823" s="56">
        <v>1.2</v>
      </c>
      <c r="F1823" s="55">
        <v>0.82</v>
      </c>
      <c r="G1823" s="55">
        <v>0.31</v>
      </c>
      <c r="H1823" s="55">
        <v>31.0</v>
      </c>
      <c r="I1823" s="57"/>
      <c r="J1823" s="55">
        <f>('Data Exhibit-2'!$D1823+'Data Exhibit-2'!$D1823*'Data Exhibit-2'!$E1823)*'Data Exhibit-2'!$G1823</f>
        <v>585.156</v>
      </c>
      <c r="K1823" s="55">
        <f>MAX(0,('Data Exhibit-2'!$B1823*J1823-'Data Exhibit-2'!$C1823)/'Data Exhibit-2'!$B1823)</f>
        <v>61.0709495</v>
      </c>
      <c r="L1823" s="55">
        <f>MAX(0,'Data Exhibit-2'!$C1823-'Data Exhibit-2'!$B1823*'Data Exhibit-2'!$J1823)</f>
        <v>0</v>
      </c>
      <c r="M1823" s="54">
        <f>'Data Exhibit-2'!$L1823/'Data Exhibit-2'!$B1823</f>
        <v>0</v>
      </c>
      <c r="N1823" s="55">
        <f>IF(AND(('Data Exhibit-2'!$M1823&gt;0),('Data Exhibit-2'!$H1823&lt;30)),1,0)</f>
        <v>0</v>
      </c>
      <c r="O1823" s="55">
        <f>'Data Exhibit-2'!$N1823*'Data Exhibit-2'!$L1823</f>
        <v>0</v>
      </c>
    </row>
    <row r="1824" ht="12.0" customHeight="1">
      <c r="A1824" s="53">
        <v>14429.984434806487</v>
      </c>
      <c r="B1824" s="54">
        <v>6.7575970000000005</v>
      </c>
      <c r="C1824" s="54">
        <v>3541.5555650339634</v>
      </c>
      <c r="D1824" s="55">
        <v>858.0</v>
      </c>
      <c r="E1824" s="56">
        <v>0.6</v>
      </c>
      <c r="F1824" s="55">
        <v>0.82</v>
      </c>
      <c r="G1824" s="55">
        <v>0.31</v>
      </c>
      <c r="H1824" s="55">
        <v>31.0</v>
      </c>
      <c r="I1824" s="57"/>
      <c r="J1824" s="55">
        <f>('Data Exhibit-2'!$D1824+'Data Exhibit-2'!$D1824*'Data Exhibit-2'!$E1824)*'Data Exhibit-2'!$G1824</f>
        <v>425.568</v>
      </c>
      <c r="K1824" s="55">
        <f>MAX(0,('Data Exhibit-2'!$B1824*J1824-'Data Exhibit-2'!$C1824)/'Data Exhibit-2'!$B1824)</f>
        <v>0</v>
      </c>
      <c r="L1824" s="55">
        <f>MAX(0,'Data Exhibit-2'!$C1824-'Data Exhibit-2'!$B1824*'Data Exhibit-2'!$J1824)</f>
        <v>665.7385249</v>
      </c>
      <c r="M1824" s="54">
        <f>'Data Exhibit-2'!$L1824/'Data Exhibit-2'!$B1824</f>
        <v>98.5170505</v>
      </c>
      <c r="N1824" s="55">
        <f>IF(AND(('Data Exhibit-2'!$M1824&gt;0),('Data Exhibit-2'!$H1824&lt;30)),1,0)</f>
        <v>0</v>
      </c>
      <c r="O1824" s="55">
        <f>'Data Exhibit-2'!$N1824*'Data Exhibit-2'!$L1824</f>
        <v>0</v>
      </c>
    </row>
    <row r="1825" ht="12.0" customHeight="1">
      <c r="A1825" s="53">
        <v>32745.018581519314</v>
      </c>
      <c r="B1825" s="54">
        <v>18.682774000000002</v>
      </c>
      <c r="C1825" s="54">
        <v>10171.319458780481</v>
      </c>
      <c r="D1825" s="55">
        <v>656.0</v>
      </c>
      <c r="E1825" s="56">
        <v>0.5</v>
      </c>
      <c r="F1825" s="55">
        <v>1.0</v>
      </c>
      <c r="G1825" s="55">
        <v>0.6</v>
      </c>
      <c r="H1825" s="55">
        <v>33.0</v>
      </c>
      <c r="I1825" s="57"/>
      <c r="J1825" s="55">
        <f>('Data Exhibit-2'!$D1825+'Data Exhibit-2'!$D1825*'Data Exhibit-2'!$E1825)*'Data Exhibit-2'!$G1825</f>
        <v>590.4</v>
      </c>
      <c r="K1825" s="55">
        <f>MAX(0,('Data Exhibit-2'!$B1825*J1825-'Data Exhibit-2'!$C1825)/'Data Exhibit-2'!$B1825)</f>
        <v>45.97766428</v>
      </c>
      <c r="L1825" s="55">
        <f>MAX(0,'Data Exhibit-2'!$C1825-'Data Exhibit-2'!$B1825*'Data Exhibit-2'!$J1825)</f>
        <v>0</v>
      </c>
      <c r="M1825" s="54">
        <f>'Data Exhibit-2'!$L1825/'Data Exhibit-2'!$B1825</f>
        <v>0</v>
      </c>
      <c r="N1825" s="55">
        <f>IF(AND(('Data Exhibit-2'!$M1825&gt;0),('Data Exhibit-2'!$H1825&lt;30)),1,0)</f>
        <v>0</v>
      </c>
      <c r="O1825" s="55">
        <f>'Data Exhibit-2'!$N1825*'Data Exhibit-2'!$L1825</f>
        <v>0</v>
      </c>
    </row>
    <row r="1826" ht="12.0" customHeight="1">
      <c r="A1826" s="53">
        <v>76211.0749877482</v>
      </c>
      <c r="B1826" s="54">
        <v>16.180824</v>
      </c>
      <c r="C1826" s="54">
        <v>6010.280585048699</v>
      </c>
      <c r="D1826" s="55">
        <v>608.0</v>
      </c>
      <c r="E1826" s="56">
        <v>1.2</v>
      </c>
      <c r="F1826" s="55">
        <v>0.85</v>
      </c>
      <c r="G1826" s="55">
        <v>0.61</v>
      </c>
      <c r="H1826" s="55">
        <v>23.0</v>
      </c>
      <c r="I1826" s="57"/>
      <c r="J1826" s="55">
        <f>('Data Exhibit-2'!$D1826+'Data Exhibit-2'!$D1826*'Data Exhibit-2'!$E1826)*'Data Exhibit-2'!$G1826</f>
        <v>815.936</v>
      </c>
      <c r="K1826" s="55">
        <f>MAX(0,('Data Exhibit-2'!$B1826*J1826-'Data Exhibit-2'!$C1826)/'Data Exhibit-2'!$B1826)</f>
        <v>444.4913452</v>
      </c>
      <c r="L1826" s="55">
        <f>MAX(0,'Data Exhibit-2'!$C1826-'Data Exhibit-2'!$B1826*'Data Exhibit-2'!$J1826)</f>
        <v>0</v>
      </c>
      <c r="M1826" s="54">
        <f>'Data Exhibit-2'!$L1826/'Data Exhibit-2'!$B1826</f>
        <v>0</v>
      </c>
      <c r="N1826" s="55">
        <f>IF(AND(('Data Exhibit-2'!$M1826&gt;0),('Data Exhibit-2'!$H1826&lt;30)),1,0)</f>
        <v>0</v>
      </c>
      <c r="O1826" s="55">
        <f>'Data Exhibit-2'!$N1826*'Data Exhibit-2'!$L1826</f>
        <v>0</v>
      </c>
    </row>
    <row r="1827" ht="12.0" customHeight="1">
      <c r="A1827" s="53">
        <v>97364.80366001956</v>
      </c>
      <c r="B1827" s="54">
        <v>10.159787</v>
      </c>
      <c r="C1827" s="54">
        <v>8934.492773927574</v>
      </c>
      <c r="D1827" s="55">
        <v>1076.0</v>
      </c>
      <c r="E1827" s="56">
        <v>0.8</v>
      </c>
      <c r="F1827" s="55">
        <v>0.85</v>
      </c>
      <c r="G1827" s="55">
        <v>0.81</v>
      </c>
      <c r="H1827" s="55">
        <v>23.0</v>
      </c>
      <c r="I1827" s="57"/>
      <c r="J1827" s="55">
        <f>('Data Exhibit-2'!$D1827+'Data Exhibit-2'!$D1827*'Data Exhibit-2'!$E1827)*'Data Exhibit-2'!$G1827</f>
        <v>1568.808</v>
      </c>
      <c r="K1827" s="55">
        <f>MAX(0,('Data Exhibit-2'!$B1827*J1827-'Data Exhibit-2'!$C1827)/'Data Exhibit-2'!$B1827)</f>
        <v>689.4103538</v>
      </c>
      <c r="L1827" s="55">
        <f>MAX(0,'Data Exhibit-2'!$C1827-'Data Exhibit-2'!$B1827*'Data Exhibit-2'!$J1827)</f>
        <v>0</v>
      </c>
      <c r="M1827" s="54">
        <f>'Data Exhibit-2'!$L1827/'Data Exhibit-2'!$B1827</f>
        <v>0</v>
      </c>
      <c r="N1827" s="55">
        <f>IF(AND(('Data Exhibit-2'!$M1827&gt;0),('Data Exhibit-2'!$H1827&lt;30)),1,0)</f>
        <v>0</v>
      </c>
      <c r="O1827" s="55">
        <f>'Data Exhibit-2'!$N1827*'Data Exhibit-2'!$L1827</f>
        <v>0</v>
      </c>
    </row>
    <row r="1828" ht="12.0" customHeight="1">
      <c r="A1828" s="53">
        <v>37513.083853144104</v>
      </c>
      <c r="B1828" s="54">
        <v>26.036637000000002</v>
      </c>
      <c r="C1828" s="54">
        <v>96099.69413511785</v>
      </c>
      <c r="D1828" s="55">
        <v>680.0</v>
      </c>
      <c r="E1828" s="56">
        <v>-0.2</v>
      </c>
      <c r="F1828" s="55">
        <v>0.7</v>
      </c>
      <c r="G1828" s="55">
        <v>1.07</v>
      </c>
      <c r="H1828" s="55">
        <v>123.0</v>
      </c>
      <c r="I1828" s="57"/>
      <c r="J1828" s="55">
        <f>('Data Exhibit-2'!$D1828+'Data Exhibit-2'!$D1828*'Data Exhibit-2'!$E1828)*'Data Exhibit-2'!$G1828</f>
        <v>582.08</v>
      </c>
      <c r="K1828" s="55">
        <f>MAX(0,('Data Exhibit-2'!$B1828*J1828-'Data Exhibit-2'!$C1828)/'Data Exhibit-2'!$B1828)</f>
        <v>0</v>
      </c>
      <c r="L1828" s="55">
        <f>MAX(0,'Data Exhibit-2'!$C1828-'Data Exhibit-2'!$B1828*'Data Exhibit-2'!$J1828)</f>
        <v>80944.28847</v>
      </c>
      <c r="M1828" s="54">
        <f>'Data Exhibit-2'!$L1828/'Data Exhibit-2'!$B1828</f>
        <v>3108.86112</v>
      </c>
      <c r="N1828" s="55">
        <f>IF(AND(('Data Exhibit-2'!$M1828&gt;0),('Data Exhibit-2'!$H1828&lt;30)),1,0)</f>
        <v>0</v>
      </c>
      <c r="O1828" s="55">
        <f>'Data Exhibit-2'!$N1828*'Data Exhibit-2'!$L1828</f>
        <v>0</v>
      </c>
    </row>
    <row r="1829" ht="12.0" customHeight="1">
      <c r="A1829" s="53">
        <v>96799.14511503688</v>
      </c>
      <c r="B1829" s="54">
        <v>28.115549</v>
      </c>
      <c r="C1829" s="54">
        <v>17640.99927185202</v>
      </c>
      <c r="D1829" s="55">
        <v>752.0</v>
      </c>
      <c r="E1829" s="56">
        <v>1.2</v>
      </c>
      <c r="F1829" s="55">
        <v>0.87</v>
      </c>
      <c r="G1829" s="55">
        <v>0.49</v>
      </c>
      <c r="H1829" s="55">
        <v>40.0</v>
      </c>
      <c r="I1829" s="57"/>
      <c r="J1829" s="55">
        <f>('Data Exhibit-2'!$D1829+'Data Exhibit-2'!$D1829*'Data Exhibit-2'!$E1829)*'Data Exhibit-2'!$G1829</f>
        <v>810.656</v>
      </c>
      <c r="K1829" s="55">
        <f>MAX(0,('Data Exhibit-2'!$B1829*J1829-'Data Exhibit-2'!$C1829)/'Data Exhibit-2'!$B1829)</f>
        <v>183.209626</v>
      </c>
      <c r="L1829" s="55">
        <f>MAX(0,'Data Exhibit-2'!$C1829-'Data Exhibit-2'!$B1829*'Data Exhibit-2'!$J1829)</f>
        <v>0</v>
      </c>
      <c r="M1829" s="54">
        <f>'Data Exhibit-2'!$L1829/'Data Exhibit-2'!$B1829</f>
        <v>0</v>
      </c>
      <c r="N1829" s="55">
        <f>IF(AND(('Data Exhibit-2'!$M1829&gt;0),('Data Exhibit-2'!$H1829&lt;30)),1,0)</f>
        <v>0</v>
      </c>
      <c r="O1829" s="55">
        <f>'Data Exhibit-2'!$N1829*'Data Exhibit-2'!$L1829</f>
        <v>0</v>
      </c>
    </row>
    <row r="1830" ht="12.0" customHeight="1">
      <c r="A1830" s="53">
        <v>9309.664141621732</v>
      </c>
      <c r="B1830" s="54">
        <v>8.067037000000001</v>
      </c>
      <c r="C1830" s="54">
        <v>5777.780805120412</v>
      </c>
      <c r="D1830" s="55">
        <v>786.0</v>
      </c>
      <c r="E1830" s="56">
        <v>1.2</v>
      </c>
      <c r="F1830" s="55">
        <v>1.0</v>
      </c>
      <c r="G1830" s="55">
        <v>0.41</v>
      </c>
      <c r="H1830" s="55">
        <v>44.0</v>
      </c>
      <c r="I1830" s="57"/>
      <c r="J1830" s="55">
        <f>('Data Exhibit-2'!$D1830+'Data Exhibit-2'!$D1830*'Data Exhibit-2'!$E1830)*'Data Exhibit-2'!$G1830</f>
        <v>708.972</v>
      </c>
      <c r="K1830" s="55">
        <f>MAX(0,('Data Exhibit-2'!$B1830*J1830-'Data Exhibit-2'!$C1830)/'Data Exhibit-2'!$B1830)</f>
        <v>0</v>
      </c>
      <c r="L1830" s="55">
        <f>MAX(0,'Data Exhibit-2'!$C1830-'Data Exhibit-2'!$B1830*'Data Exhibit-2'!$J1830)</f>
        <v>58.47744916</v>
      </c>
      <c r="M1830" s="54">
        <f>'Data Exhibit-2'!$L1830/'Data Exhibit-2'!$B1830</f>
        <v>7.248937764</v>
      </c>
      <c r="N1830" s="55">
        <f>IF(AND(('Data Exhibit-2'!$M1830&gt;0),('Data Exhibit-2'!$H1830&lt;30)),1,0)</f>
        <v>0</v>
      </c>
      <c r="O1830" s="55">
        <f>'Data Exhibit-2'!$N1830*'Data Exhibit-2'!$L1830</f>
        <v>0</v>
      </c>
    </row>
    <row r="1831" ht="12.0" customHeight="1">
      <c r="A1831" s="53">
        <v>22592.416471739398</v>
      </c>
      <c r="B1831" s="54">
        <v>16.087302</v>
      </c>
      <c r="C1831" s="54">
        <v>44489.64725967084</v>
      </c>
      <c r="D1831" s="55">
        <v>688.0</v>
      </c>
      <c r="E1831" s="56">
        <v>0.2</v>
      </c>
      <c r="F1831" s="55">
        <v>0.82</v>
      </c>
      <c r="G1831" s="55">
        <v>1.0</v>
      </c>
      <c r="H1831" s="55">
        <v>97.0</v>
      </c>
      <c r="I1831" s="57"/>
      <c r="J1831" s="55">
        <f>('Data Exhibit-2'!$D1831+'Data Exhibit-2'!$D1831*'Data Exhibit-2'!$E1831)*'Data Exhibit-2'!$G1831</f>
        <v>825.6</v>
      </c>
      <c r="K1831" s="55">
        <f>MAX(0,('Data Exhibit-2'!$B1831*J1831-'Data Exhibit-2'!$C1831)/'Data Exhibit-2'!$B1831)</f>
        <v>0</v>
      </c>
      <c r="L1831" s="55">
        <f>MAX(0,'Data Exhibit-2'!$C1831-'Data Exhibit-2'!$B1831*'Data Exhibit-2'!$J1831)</f>
        <v>31207.97073</v>
      </c>
      <c r="M1831" s="54">
        <f>'Data Exhibit-2'!$L1831/'Data Exhibit-2'!$B1831</f>
        <v>1939.913276</v>
      </c>
      <c r="N1831" s="55">
        <f>IF(AND(('Data Exhibit-2'!$M1831&gt;0),('Data Exhibit-2'!$H1831&lt;30)),1,0)</f>
        <v>0</v>
      </c>
      <c r="O1831" s="55">
        <f>'Data Exhibit-2'!$N1831*'Data Exhibit-2'!$L1831</f>
        <v>0</v>
      </c>
    </row>
    <row r="1832" ht="12.0" customHeight="1">
      <c r="A1832" s="53">
        <v>3596.258665128127</v>
      </c>
      <c r="B1832" s="54">
        <v>38.129531</v>
      </c>
      <c r="C1832" s="54">
        <v>46040.87415971069</v>
      </c>
      <c r="D1832" s="55">
        <v>794.0</v>
      </c>
      <c r="E1832" s="56">
        <v>1.5</v>
      </c>
      <c r="F1832" s="55">
        <v>0.83</v>
      </c>
      <c r="G1832" s="55">
        <v>0.43</v>
      </c>
      <c r="H1832" s="55">
        <v>81.0</v>
      </c>
      <c r="I1832" s="57"/>
      <c r="J1832" s="55">
        <f>('Data Exhibit-2'!$D1832+'Data Exhibit-2'!$D1832*'Data Exhibit-2'!$E1832)*'Data Exhibit-2'!$G1832</f>
        <v>853.55</v>
      </c>
      <c r="K1832" s="55">
        <f>MAX(0,('Data Exhibit-2'!$B1832*J1832-'Data Exhibit-2'!$C1832)/'Data Exhibit-2'!$B1832)</f>
        <v>0</v>
      </c>
      <c r="L1832" s="55">
        <f>MAX(0,'Data Exhibit-2'!$C1832-'Data Exhibit-2'!$B1832*'Data Exhibit-2'!$J1832)</f>
        <v>13495.41297</v>
      </c>
      <c r="M1832" s="54">
        <f>'Data Exhibit-2'!$L1832/'Data Exhibit-2'!$B1832</f>
        <v>353.9359814</v>
      </c>
      <c r="N1832" s="55">
        <f>IF(AND(('Data Exhibit-2'!$M1832&gt;0),('Data Exhibit-2'!$H1832&lt;30)),1,0)</f>
        <v>0</v>
      </c>
      <c r="O1832" s="55">
        <f>'Data Exhibit-2'!$N1832*'Data Exhibit-2'!$L1832</f>
        <v>0</v>
      </c>
    </row>
    <row r="1833" ht="12.0" customHeight="1">
      <c r="A1833" s="53">
        <v>85238.34056344499</v>
      </c>
      <c r="B1833" s="54">
        <v>16.609857</v>
      </c>
      <c r="C1833" s="54">
        <v>7258.2376178630975</v>
      </c>
      <c r="D1833" s="55">
        <v>728.0</v>
      </c>
      <c r="E1833" s="56">
        <v>-0.7</v>
      </c>
      <c r="F1833" s="55">
        <v>0.7</v>
      </c>
      <c r="G1833" s="55">
        <v>0.54</v>
      </c>
      <c r="H1833" s="55">
        <v>23.0</v>
      </c>
      <c r="I1833" s="57"/>
      <c r="J1833" s="55">
        <f>('Data Exhibit-2'!$D1833+'Data Exhibit-2'!$D1833*'Data Exhibit-2'!$E1833)*'Data Exhibit-2'!$G1833</f>
        <v>117.936</v>
      </c>
      <c r="K1833" s="55">
        <f>MAX(0,('Data Exhibit-2'!$B1833*J1833-'Data Exhibit-2'!$C1833)/'Data Exhibit-2'!$B1833)</f>
        <v>0</v>
      </c>
      <c r="L1833" s="55">
        <f>MAX(0,'Data Exhibit-2'!$C1833-'Data Exhibit-2'!$B1833*'Data Exhibit-2'!$J1833)</f>
        <v>5299.337523</v>
      </c>
      <c r="M1833" s="54">
        <f>'Data Exhibit-2'!$L1833/'Data Exhibit-2'!$B1833</f>
        <v>319.0477511</v>
      </c>
      <c r="N1833" s="55">
        <f>IF(AND(('Data Exhibit-2'!$M1833&gt;0),('Data Exhibit-2'!$H1833&lt;30)),1,0)</f>
        <v>1</v>
      </c>
      <c r="O1833" s="55">
        <f>'Data Exhibit-2'!$N1833*'Data Exhibit-2'!$L1833</f>
        <v>5299.337523</v>
      </c>
    </row>
    <row r="1834" ht="12.0" customHeight="1">
      <c r="A1834" s="53">
        <v>21639.40790780555</v>
      </c>
      <c r="B1834" s="54">
        <v>16.052223</v>
      </c>
      <c r="C1834" s="54">
        <v>13621.657849304018</v>
      </c>
      <c r="D1834" s="55">
        <v>786.0</v>
      </c>
      <c r="E1834" s="56">
        <v>-0.2</v>
      </c>
      <c r="F1834" s="55">
        <v>0.7</v>
      </c>
      <c r="G1834" s="55">
        <v>1.12</v>
      </c>
      <c r="H1834" s="55">
        <v>23.0</v>
      </c>
      <c r="I1834" s="57"/>
      <c r="J1834" s="55">
        <f>('Data Exhibit-2'!$D1834+'Data Exhibit-2'!$D1834*'Data Exhibit-2'!$E1834)*'Data Exhibit-2'!$G1834</f>
        <v>704.256</v>
      </c>
      <c r="K1834" s="55">
        <f>MAX(0,('Data Exhibit-2'!$B1834*J1834-'Data Exhibit-2'!$C1834)/'Data Exhibit-2'!$B1834)</f>
        <v>0</v>
      </c>
      <c r="L1834" s="55">
        <f>MAX(0,'Data Exhibit-2'!$C1834-'Data Exhibit-2'!$B1834*'Data Exhibit-2'!$J1834)</f>
        <v>2316.783488</v>
      </c>
      <c r="M1834" s="54">
        <f>'Data Exhibit-2'!$L1834/'Data Exhibit-2'!$B1834</f>
        <v>144.3278908</v>
      </c>
      <c r="N1834" s="55">
        <f>IF(AND(('Data Exhibit-2'!$M1834&gt;0),('Data Exhibit-2'!$H1834&lt;30)),1,0)</f>
        <v>1</v>
      </c>
      <c r="O1834" s="55">
        <f>'Data Exhibit-2'!$N1834*'Data Exhibit-2'!$L1834</f>
        <v>2316.783488</v>
      </c>
    </row>
    <row r="1835" ht="12.0" customHeight="1">
      <c r="A1835" s="53">
        <v>67330.82857504551</v>
      </c>
      <c r="B1835" s="54">
        <v>13.784100000000002</v>
      </c>
      <c r="C1835" s="54">
        <v>15291.027693380425</v>
      </c>
      <c r="D1835" s="55">
        <v>810.0</v>
      </c>
      <c r="E1835" s="56">
        <v>0.5</v>
      </c>
      <c r="F1835" s="55">
        <v>0.8</v>
      </c>
      <c r="G1835" s="55">
        <v>0.42</v>
      </c>
      <c r="H1835" s="55">
        <v>66.0</v>
      </c>
      <c r="I1835" s="57"/>
      <c r="J1835" s="55">
        <f>('Data Exhibit-2'!$D1835+'Data Exhibit-2'!$D1835*'Data Exhibit-2'!$E1835)*'Data Exhibit-2'!$G1835</f>
        <v>510.3</v>
      </c>
      <c r="K1835" s="55">
        <f>MAX(0,('Data Exhibit-2'!$B1835*J1835-'Data Exhibit-2'!$C1835)/'Data Exhibit-2'!$B1835)</f>
        <v>0</v>
      </c>
      <c r="L1835" s="55">
        <f>MAX(0,'Data Exhibit-2'!$C1835-'Data Exhibit-2'!$B1835*'Data Exhibit-2'!$J1835)</f>
        <v>8257.001463</v>
      </c>
      <c r="M1835" s="54">
        <f>'Data Exhibit-2'!$L1835/'Data Exhibit-2'!$B1835</f>
        <v>599.0236188</v>
      </c>
      <c r="N1835" s="55">
        <f>IF(AND(('Data Exhibit-2'!$M1835&gt;0),('Data Exhibit-2'!$H1835&lt;30)),1,0)</f>
        <v>0</v>
      </c>
      <c r="O1835" s="55">
        <f>'Data Exhibit-2'!$N1835*'Data Exhibit-2'!$L1835</f>
        <v>0</v>
      </c>
    </row>
    <row r="1836" ht="12.0" customHeight="1">
      <c r="A1836" s="53">
        <v>37199.400821726595</v>
      </c>
      <c r="B1836" s="54">
        <v>10.405307</v>
      </c>
      <c r="C1836" s="54">
        <v>3658.6556756382483</v>
      </c>
      <c r="D1836" s="55">
        <v>688.0</v>
      </c>
      <c r="E1836" s="56">
        <v>0.5</v>
      </c>
      <c r="F1836" s="55">
        <v>0.82</v>
      </c>
      <c r="G1836" s="55">
        <v>0.71</v>
      </c>
      <c r="H1836" s="55">
        <v>16.0</v>
      </c>
      <c r="I1836" s="57"/>
      <c r="J1836" s="55">
        <f>('Data Exhibit-2'!$D1836+'Data Exhibit-2'!$D1836*'Data Exhibit-2'!$E1836)*'Data Exhibit-2'!$G1836</f>
        <v>732.72</v>
      </c>
      <c r="K1836" s="55">
        <f>MAX(0,('Data Exhibit-2'!$B1836*J1836-'Data Exhibit-2'!$C1836)/'Data Exhibit-2'!$B1836)</f>
        <v>381.1056098</v>
      </c>
      <c r="L1836" s="55">
        <f>MAX(0,'Data Exhibit-2'!$C1836-'Data Exhibit-2'!$B1836*'Data Exhibit-2'!$J1836)</f>
        <v>0</v>
      </c>
      <c r="M1836" s="54">
        <f>'Data Exhibit-2'!$L1836/'Data Exhibit-2'!$B1836</f>
        <v>0</v>
      </c>
      <c r="N1836" s="55">
        <f>IF(AND(('Data Exhibit-2'!$M1836&gt;0),('Data Exhibit-2'!$H1836&lt;30)),1,0)</f>
        <v>0</v>
      </c>
      <c r="O1836" s="55">
        <f>'Data Exhibit-2'!$N1836*'Data Exhibit-2'!$L1836</f>
        <v>0</v>
      </c>
    </row>
    <row r="1837" ht="12.0" customHeight="1">
      <c r="A1837" s="53">
        <v>95171.92722700152</v>
      </c>
      <c r="B1837" s="54">
        <v>86.165255</v>
      </c>
      <c r="C1837" s="54">
        <v>65348.64336197433</v>
      </c>
      <c r="D1837" s="55">
        <v>236.0</v>
      </c>
      <c r="E1837" s="56">
        <v>-0.6</v>
      </c>
      <c r="F1837" s="55">
        <v>0.7</v>
      </c>
      <c r="G1837" s="55">
        <v>1.87</v>
      </c>
      <c r="H1837" s="55">
        <v>44.0</v>
      </c>
      <c r="I1837" s="57"/>
      <c r="J1837" s="55">
        <f>('Data Exhibit-2'!$D1837+'Data Exhibit-2'!$D1837*'Data Exhibit-2'!$E1837)*'Data Exhibit-2'!$G1837</f>
        <v>176.528</v>
      </c>
      <c r="K1837" s="55">
        <f>MAX(0,('Data Exhibit-2'!$B1837*J1837-'Data Exhibit-2'!$C1837)/'Data Exhibit-2'!$B1837)</f>
        <v>0</v>
      </c>
      <c r="L1837" s="55">
        <f>MAX(0,'Data Exhibit-2'!$C1837-'Data Exhibit-2'!$B1837*'Data Exhibit-2'!$J1837)</f>
        <v>50138.06323</v>
      </c>
      <c r="M1837" s="54">
        <f>'Data Exhibit-2'!$L1837/'Data Exhibit-2'!$B1837</f>
        <v>581.8826072</v>
      </c>
      <c r="N1837" s="55">
        <f>IF(AND(('Data Exhibit-2'!$M1837&gt;0),('Data Exhibit-2'!$H1837&lt;30)),1,0)</f>
        <v>0</v>
      </c>
      <c r="O1837" s="55">
        <f>'Data Exhibit-2'!$N1837*'Data Exhibit-2'!$L1837</f>
        <v>0</v>
      </c>
    </row>
    <row r="1838" ht="12.0" customHeight="1">
      <c r="A1838" s="53">
        <v>89009.13268769867</v>
      </c>
      <c r="B1838" s="54">
        <v>244.44686200000004</v>
      </c>
      <c r="C1838" s="54">
        <v>399711.7953823517</v>
      </c>
      <c r="D1838" s="55">
        <v>866.0</v>
      </c>
      <c r="E1838" s="56">
        <v>1.5</v>
      </c>
      <c r="F1838" s="55">
        <v>0.8</v>
      </c>
      <c r="G1838" s="55">
        <v>0.57</v>
      </c>
      <c r="H1838" s="55">
        <v>81.0</v>
      </c>
      <c r="I1838" s="57"/>
      <c r="J1838" s="55">
        <f>('Data Exhibit-2'!$D1838+'Data Exhibit-2'!$D1838*'Data Exhibit-2'!$E1838)*'Data Exhibit-2'!$G1838</f>
        <v>1234.05</v>
      </c>
      <c r="K1838" s="55">
        <f>MAX(0,('Data Exhibit-2'!$B1838*J1838-'Data Exhibit-2'!$C1838)/'Data Exhibit-2'!$B1838)</f>
        <v>0</v>
      </c>
      <c r="L1838" s="55">
        <f>MAX(0,'Data Exhibit-2'!$C1838-'Data Exhibit-2'!$B1838*'Data Exhibit-2'!$J1838)</f>
        <v>98052.14533</v>
      </c>
      <c r="M1838" s="54">
        <f>'Data Exhibit-2'!$L1838/'Data Exhibit-2'!$B1838</f>
        <v>401.1184457</v>
      </c>
      <c r="N1838" s="55">
        <f>IF(AND(('Data Exhibit-2'!$M1838&gt;0),('Data Exhibit-2'!$H1838&lt;30)),1,0)</f>
        <v>0</v>
      </c>
      <c r="O1838" s="55">
        <f>'Data Exhibit-2'!$N1838*'Data Exhibit-2'!$L1838</f>
        <v>0</v>
      </c>
    </row>
    <row r="1839" ht="12.0" customHeight="1">
      <c r="A1839" s="53">
        <v>18053.505109755617</v>
      </c>
      <c r="B1839" s="54">
        <v>7.559046</v>
      </c>
      <c r="C1839" s="54">
        <v>10286.200321817421</v>
      </c>
      <c r="D1839" s="55">
        <v>494.0</v>
      </c>
      <c r="E1839" s="56">
        <v>-0.6</v>
      </c>
      <c r="F1839" s="55">
        <v>1.0</v>
      </c>
      <c r="G1839" s="55">
        <v>0.95</v>
      </c>
      <c r="H1839" s="55">
        <v>66.0</v>
      </c>
      <c r="I1839" s="57"/>
      <c r="J1839" s="55">
        <f>('Data Exhibit-2'!$D1839+'Data Exhibit-2'!$D1839*'Data Exhibit-2'!$E1839)*'Data Exhibit-2'!$G1839</f>
        <v>187.72</v>
      </c>
      <c r="K1839" s="55">
        <f>MAX(0,('Data Exhibit-2'!$B1839*J1839-'Data Exhibit-2'!$C1839)/'Data Exhibit-2'!$B1839)</f>
        <v>0</v>
      </c>
      <c r="L1839" s="55">
        <f>MAX(0,'Data Exhibit-2'!$C1839-'Data Exhibit-2'!$B1839*'Data Exhibit-2'!$J1839)</f>
        <v>8867.216207</v>
      </c>
      <c r="M1839" s="54">
        <f>'Data Exhibit-2'!$L1839/'Data Exhibit-2'!$B1839</f>
        <v>1173.060226</v>
      </c>
      <c r="N1839" s="55">
        <f>IF(AND(('Data Exhibit-2'!$M1839&gt;0),('Data Exhibit-2'!$H1839&lt;30)),1,0)</f>
        <v>0</v>
      </c>
      <c r="O1839" s="55">
        <f>'Data Exhibit-2'!$N1839*'Data Exhibit-2'!$L1839</f>
        <v>0</v>
      </c>
    </row>
    <row r="1840" ht="12.0" customHeight="1">
      <c r="A1840" s="53">
        <v>88086.29947695292</v>
      </c>
      <c r="B1840" s="54">
        <v>13.70226</v>
      </c>
      <c r="C1840" s="54">
        <v>16455.939756399002</v>
      </c>
      <c r="D1840" s="55">
        <v>486.0</v>
      </c>
      <c r="E1840" s="56">
        <v>0.5</v>
      </c>
      <c r="F1840" s="55">
        <v>1.0</v>
      </c>
      <c r="G1840" s="55">
        <v>0.75</v>
      </c>
      <c r="H1840" s="55">
        <v>78.0</v>
      </c>
      <c r="I1840" s="57"/>
      <c r="J1840" s="55">
        <f>('Data Exhibit-2'!$D1840+'Data Exhibit-2'!$D1840*'Data Exhibit-2'!$E1840)*'Data Exhibit-2'!$G1840</f>
        <v>546.75</v>
      </c>
      <c r="K1840" s="55">
        <f>MAX(0,('Data Exhibit-2'!$B1840*J1840-'Data Exhibit-2'!$C1840)/'Data Exhibit-2'!$B1840)</f>
        <v>0</v>
      </c>
      <c r="L1840" s="55">
        <f>MAX(0,'Data Exhibit-2'!$C1840-'Data Exhibit-2'!$B1840*'Data Exhibit-2'!$J1840)</f>
        <v>8964.229101</v>
      </c>
      <c r="M1840" s="54">
        <f>'Data Exhibit-2'!$L1840/'Data Exhibit-2'!$B1840</f>
        <v>654.2153704</v>
      </c>
      <c r="N1840" s="55">
        <f>IF(AND(('Data Exhibit-2'!$M1840&gt;0),('Data Exhibit-2'!$H1840&lt;30)),1,0)</f>
        <v>0</v>
      </c>
      <c r="O1840" s="55">
        <f>'Data Exhibit-2'!$N1840*'Data Exhibit-2'!$L1840</f>
        <v>0</v>
      </c>
    </row>
    <row r="1841" ht="12.0" customHeight="1">
      <c r="A1841" s="53">
        <v>1199.5616033939173</v>
      </c>
      <c r="B1841" s="54">
        <v>11.013255000000001</v>
      </c>
      <c r="C1841" s="54">
        <v>2827.142273162699</v>
      </c>
      <c r="D1841" s="55">
        <v>446.0</v>
      </c>
      <c r="E1841" s="56">
        <v>-0.2</v>
      </c>
      <c r="F1841" s="55">
        <v>1.0</v>
      </c>
      <c r="G1841" s="55">
        <v>1.27</v>
      </c>
      <c r="H1841" s="55">
        <v>11.0</v>
      </c>
      <c r="I1841" s="57"/>
      <c r="J1841" s="55">
        <f>('Data Exhibit-2'!$D1841+'Data Exhibit-2'!$D1841*'Data Exhibit-2'!$E1841)*'Data Exhibit-2'!$G1841</f>
        <v>453.136</v>
      </c>
      <c r="K1841" s="55">
        <f>MAX(0,('Data Exhibit-2'!$B1841*J1841-'Data Exhibit-2'!$C1841)/'Data Exhibit-2'!$B1841)</f>
        <v>196.4323939</v>
      </c>
      <c r="L1841" s="55">
        <f>MAX(0,'Data Exhibit-2'!$C1841-'Data Exhibit-2'!$B1841*'Data Exhibit-2'!$J1841)</f>
        <v>0</v>
      </c>
      <c r="M1841" s="54">
        <f>'Data Exhibit-2'!$L1841/'Data Exhibit-2'!$B1841</f>
        <v>0</v>
      </c>
      <c r="N1841" s="55">
        <f>IF(AND(('Data Exhibit-2'!$M1841&gt;0),('Data Exhibit-2'!$H1841&lt;30)),1,0)</f>
        <v>0</v>
      </c>
      <c r="O1841" s="55">
        <f>'Data Exhibit-2'!$N1841*'Data Exhibit-2'!$L1841</f>
        <v>0</v>
      </c>
    </row>
    <row r="1842" ht="12.0" customHeight="1">
      <c r="A1842" s="53">
        <v>92167.07479164533</v>
      </c>
      <c r="B1842" s="54">
        <v>19.080281000000003</v>
      </c>
      <c r="C1842" s="54">
        <v>10258.845512580718</v>
      </c>
      <c r="D1842" s="55">
        <v>744.0</v>
      </c>
      <c r="E1842" s="56">
        <v>0.5</v>
      </c>
      <c r="F1842" s="55">
        <v>0.85</v>
      </c>
      <c r="G1842" s="55">
        <v>0.75</v>
      </c>
      <c r="H1842" s="55">
        <v>23.0</v>
      </c>
      <c r="I1842" s="57"/>
      <c r="J1842" s="55">
        <f>('Data Exhibit-2'!$D1842+'Data Exhibit-2'!$D1842*'Data Exhibit-2'!$E1842)*'Data Exhibit-2'!$G1842</f>
        <v>837</v>
      </c>
      <c r="K1842" s="55">
        <f>MAX(0,('Data Exhibit-2'!$B1842*J1842-'Data Exhibit-2'!$C1842)/'Data Exhibit-2'!$B1842)</f>
        <v>299.3325771</v>
      </c>
      <c r="L1842" s="55">
        <f>MAX(0,'Data Exhibit-2'!$C1842-'Data Exhibit-2'!$B1842*'Data Exhibit-2'!$J1842)</f>
        <v>0</v>
      </c>
      <c r="M1842" s="54">
        <f>'Data Exhibit-2'!$L1842/'Data Exhibit-2'!$B1842</f>
        <v>0</v>
      </c>
      <c r="N1842" s="55">
        <f>IF(AND(('Data Exhibit-2'!$M1842&gt;0),('Data Exhibit-2'!$H1842&lt;30)),1,0)</f>
        <v>0</v>
      </c>
      <c r="O1842" s="55">
        <f>'Data Exhibit-2'!$N1842*'Data Exhibit-2'!$L1842</f>
        <v>0</v>
      </c>
    </row>
    <row r="1843" ht="12.0" customHeight="1">
      <c r="A1843" s="53">
        <v>73298.64988780134</v>
      </c>
      <c r="B1843" s="54">
        <v>9.130946000000002</v>
      </c>
      <c r="C1843" s="54">
        <v>20299.618825182624</v>
      </c>
      <c r="D1843" s="55">
        <v>406.0</v>
      </c>
      <c r="E1843" s="56">
        <v>0.5</v>
      </c>
      <c r="F1843" s="55">
        <v>1.0</v>
      </c>
      <c r="G1843" s="55">
        <v>2.05</v>
      </c>
      <c r="H1843" s="55">
        <v>66.0</v>
      </c>
      <c r="I1843" s="57"/>
      <c r="J1843" s="55">
        <f>('Data Exhibit-2'!$D1843+'Data Exhibit-2'!$D1843*'Data Exhibit-2'!$E1843)*'Data Exhibit-2'!$G1843</f>
        <v>1248.45</v>
      </c>
      <c r="K1843" s="55">
        <f>MAX(0,('Data Exhibit-2'!$B1843*J1843-'Data Exhibit-2'!$C1843)/'Data Exhibit-2'!$B1843)</f>
        <v>0</v>
      </c>
      <c r="L1843" s="55">
        <f>MAX(0,'Data Exhibit-2'!$C1843-'Data Exhibit-2'!$B1843*'Data Exhibit-2'!$J1843)</f>
        <v>8900.089291</v>
      </c>
      <c r="M1843" s="54">
        <f>'Data Exhibit-2'!$L1843/'Data Exhibit-2'!$B1843</f>
        <v>974.7171094</v>
      </c>
      <c r="N1843" s="55">
        <f>IF(AND(('Data Exhibit-2'!$M1843&gt;0),('Data Exhibit-2'!$H1843&lt;30)),1,0)</f>
        <v>0</v>
      </c>
      <c r="O1843" s="55">
        <f>'Data Exhibit-2'!$N1843*'Data Exhibit-2'!$L1843</f>
        <v>0</v>
      </c>
    </row>
    <row r="1844" ht="12.0" customHeight="1">
      <c r="A1844" s="53">
        <v>85781.62452044191</v>
      </c>
      <c r="B1844" s="54">
        <v>126.71084800000001</v>
      </c>
      <c r="C1844" s="54">
        <v>160101.65813039328</v>
      </c>
      <c r="D1844" s="55">
        <v>988.0</v>
      </c>
      <c r="E1844" s="56">
        <v>0.8</v>
      </c>
      <c r="F1844" s="55">
        <v>0.75</v>
      </c>
      <c r="G1844" s="55">
        <v>0.43</v>
      </c>
      <c r="H1844" s="55">
        <v>66.0</v>
      </c>
      <c r="I1844" s="57"/>
      <c r="J1844" s="55">
        <f>('Data Exhibit-2'!$D1844+'Data Exhibit-2'!$D1844*'Data Exhibit-2'!$E1844)*'Data Exhibit-2'!$G1844</f>
        <v>764.712</v>
      </c>
      <c r="K1844" s="55">
        <f>MAX(0,('Data Exhibit-2'!$B1844*J1844-'Data Exhibit-2'!$C1844)/'Data Exhibit-2'!$B1844)</f>
        <v>0</v>
      </c>
      <c r="L1844" s="55">
        <f>MAX(0,'Data Exhibit-2'!$C1844-'Data Exhibit-2'!$B1844*'Data Exhibit-2'!$J1844)</f>
        <v>63204.35213</v>
      </c>
      <c r="M1844" s="54">
        <f>'Data Exhibit-2'!$L1844/'Data Exhibit-2'!$B1844</f>
        <v>498.8077432</v>
      </c>
      <c r="N1844" s="55">
        <f>IF(AND(('Data Exhibit-2'!$M1844&gt;0),('Data Exhibit-2'!$H1844&lt;30)),1,0)</f>
        <v>0</v>
      </c>
      <c r="O1844" s="55">
        <f>'Data Exhibit-2'!$N1844*'Data Exhibit-2'!$L1844</f>
        <v>0</v>
      </c>
    </row>
    <row r="1845" ht="12.0" customHeight="1">
      <c r="A1845" s="53">
        <v>16739.764173342643</v>
      </c>
      <c r="B1845" s="54">
        <v>24.832423</v>
      </c>
      <c r="C1845" s="54">
        <v>72221.02104288721</v>
      </c>
      <c r="D1845" s="55">
        <v>592.0</v>
      </c>
      <c r="E1845" s="56">
        <v>-0.7</v>
      </c>
      <c r="F1845" s="55">
        <v>1.0</v>
      </c>
      <c r="G1845" s="55">
        <v>1.0</v>
      </c>
      <c r="H1845" s="55">
        <v>123.0</v>
      </c>
      <c r="I1845" s="57"/>
      <c r="J1845" s="55">
        <f>('Data Exhibit-2'!$D1845+'Data Exhibit-2'!$D1845*'Data Exhibit-2'!$E1845)*'Data Exhibit-2'!$G1845</f>
        <v>177.6</v>
      </c>
      <c r="K1845" s="55">
        <f>MAX(0,('Data Exhibit-2'!$B1845*J1845-'Data Exhibit-2'!$C1845)/'Data Exhibit-2'!$B1845)</f>
        <v>0</v>
      </c>
      <c r="L1845" s="55">
        <f>MAX(0,'Data Exhibit-2'!$C1845-'Data Exhibit-2'!$B1845*'Data Exhibit-2'!$J1845)</f>
        <v>67810.78272</v>
      </c>
      <c r="M1845" s="54">
        <f>'Data Exhibit-2'!$L1845/'Data Exhibit-2'!$B1845</f>
        <v>2730.735648</v>
      </c>
      <c r="N1845" s="55">
        <f>IF(AND(('Data Exhibit-2'!$M1845&gt;0),('Data Exhibit-2'!$H1845&lt;30)),1,0)</f>
        <v>0</v>
      </c>
      <c r="O1845" s="55">
        <f>'Data Exhibit-2'!$N1845*'Data Exhibit-2'!$L1845</f>
        <v>0</v>
      </c>
    </row>
    <row r="1846" ht="12.0" customHeight="1">
      <c r="A1846" s="53">
        <v>5589.677062802745</v>
      </c>
      <c r="B1846" s="54">
        <v>28.924401000000003</v>
      </c>
      <c r="C1846" s="54">
        <v>42507.829597603704</v>
      </c>
      <c r="D1846" s="55">
        <v>680.0</v>
      </c>
      <c r="E1846" s="56">
        <v>-0.1</v>
      </c>
      <c r="F1846" s="55">
        <v>0.75</v>
      </c>
      <c r="G1846" s="55">
        <v>0.66</v>
      </c>
      <c r="H1846" s="55">
        <v>76.0</v>
      </c>
      <c r="I1846" s="57"/>
      <c r="J1846" s="55">
        <f>('Data Exhibit-2'!$D1846+'Data Exhibit-2'!$D1846*'Data Exhibit-2'!$E1846)*'Data Exhibit-2'!$G1846</f>
        <v>403.92</v>
      </c>
      <c r="K1846" s="55">
        <f>MAX(0,('Data Exhibit-2'!$B1846*J1846-'Data Exhibit-2'!$C1846)/'Data Exhibit-2'!$B1846)</f>
        <v>0</v>
      </c>
      <c r="L1846" s="55">
        <f>MAX(0,'Data Exhibit-2'!$C1846-'Data Exhibit-2'!$B1846*'Data Exhibit-2'!$J1846)</f>
        <v>30824.68555</v>
      </c>
      <c r="M1846" s="54">
        <f>'Data Exhibit-2'!$L1846/'Data Exhibit-2'!$B1846</f>
        <v>1065.69832</v>
      </c>
      <c r="N1846" s="55">
        <f>IF(AND(('Data Exhibit-2'!$M1846&gt;0),('Data Exhibit-2'!$H1846&lt;30)),1,0)</f>
        <v>0</v>
      </c>
      <c r="O1846" s="55">
        <f>'Data Exhibit-2'!$N1846*'Data Exhibit-2'!$L1846</f>
        <v>0</v>
      </c>
    </row>
    <row r="1847" ht="12.0" customHeight="1">
      <c r="A1847" s="53">
        <v>42672.927881115516</v>
      </c>
      <c r="B1847" s="54">
        <v>12.100550000000002</v>
      </c>
      <c r="C1847" s="54">
        <v>13503.691004778837</v>
      </c>
      <c r="D1847" s="55">
        <v>454.0</v>
      </c>
      <c r="E1847" s="56">
        <v>1.2</v>
      </c>
      <c r="F1847" s="55">
        <v>0.85</v>
      </c>
      <c r="G1847" s="55">
        <v>0.72</v>
      </c>
      <c r="H1847" s="55">
        <v>78.0</v>
      </c>
      <c r="I1847" s="57"/>
      <c r="J1847" s="55">
        <f>('Data Exhibit-2'!$D1847+'Data Exhibit-2'!$D1847*'Data Exhibit-2'!$E1847)*'Data Exhibit-2'!$G1847</f>
        <v>719.136</v>
      </c>
      <c r="K1847" s="55">
        <f>MAX(0,('Data Exhibit-2'!$B1847*J1847-'Data Exhibit-2'!$C1847)/'Data Exhibit-2'!$B1847)</f>
        <v>0</v>
      </c>
      <c r="L1847" s="55">
        <f>MAX(0,'Data Exhibit-2'!$C1847-'Data Exhibit-2'!$B1847*'Data Exhibit-2'!$J1847)</f>
        <v>4801.74988</v>
      </c>
      <c r="M1847" s="54">
        <f>'Data Exhibit-2'!$L1847/'Data Exhibit-2'!$B1847</f>
        <v>396.8207957</v>
      </c>
      <c r="N1847" s="55">
        <f>IF(AND(('Data Exhibit-2'!$M1847&gt;0),('Data Exhibit-2'!$H1847&lt;30)),1,0)</f>
        <v>0</v>
      </c>
      <c r="O1847" s="55">
        <f>'Data Exhibit-2'!$N1847*'Data Exhibit-2'!$L1847</f>
        <v>0</v>
      </c>
    </row>
    <row r="1848" ht="12.0" customHeight="1">
      <c r="A1848" s="53">
        <v>83164.98886203955</v>
      </c>
      <c r="B1848" s="54">
        <v>7.516949</v>
      </c>
      <c r="C1848" s="54">
        <v>60934.15652103781</v>
      </c>
      <c r="D1848" s="55">
        <v>1610.0</v>
      </c>
      <c r="E1848" s="56">
        <v>-0.7</v>
      </c>
      <c r="F1848" s="55">
        <v>1.0</v>
      </c>
      <c r="G1848" s="55">
        <v>1.32</v>
      </c>
      <c r="H1848" s="55">
        <v>90.0</v>
      </c>
      <c r="I1848" s="57"/>
      <c r="J1848" s="55">
        <f>('Data Exhibit-2'!$D1848+'Data Exhibit-2'!$D1848*'Data Exhibit-2'!$E1848)*'Data Exhibit-2'!$G1848</f>
        <v>637.56</v>
      </c>
      <c r="K1848" s="55">
        <f>MAX(0,('Data Exhibit-2'!$B1848*J1848-'Data Exhibit-2'!$C1848)/'Data Exhibit-2'!$B1848)</f>
        <v>0</v>
      </c>
      <c r="L1848" s="55">
        <f>MAX(0,'Data Exhibit-2'!$C1848-'Data Exhibit-2'!$B1848*'Data Exhibit-2'!$J1848)</f>
        <v>56141.65052</v>
      </c>
      <c r="M1848" s="54">
        <f>'Data Exhibit-2'!$L1848/'Data Exhibit-2'!$B1848</f>
        <v>7468.675192</v>
      </c>
      <c r="N1848" s="55">
        <f>IF(AND(('Data Exhibit-2'!$M1848&gt;0),('Data Exhibit-2'!$H1848&lt;30)),1,0)</f>
        <v>0</v>
      </c>
      <c r="O1848" s="55">
        <f>'Data Exhibit-2'!$N1848*'Data Exhibit-2'!$L1848</f>
        <v>0</v>
      </c>
    </row>
    <row r="1849" ht="12.0" customHeight="1">
      <c r="A1849" s="53">
        <v>10728.187833145032</v>
      </c>
      <c r="B1849" s="54">
        <v>7.4006240000000005</v>
      </c>
      <c r="C1849" s="54">
        <v>8099.915157121923</v>
      </c>
      <c r="D1849" s="55">
        <v>720.0</v>
      </c>
      <c r="E1849" s="56">
        <v>0.8</v>
      </c>
      <c r="F1849" s="55">
        <v>1.0</v>
      </c>
      <c r="G1849" s="55">
        <v>0.93</v>
      </c>
      <c r="H1849" s="55">
        <v>37.0</v>
      </c>
      <c r="I1849" s="57"/>
      <c r="J1849" s="55">
        <f>('Data Exhibit-2'!$D1849+'Data Exhibit-2'!$D1849*'Data Exhibit-2'!$E1849)*'Data Exhibit-2'!$G1849</f>
        <v>1205.28</v>
      </c>
      <c r="K1849" s="55">
        <f>MAX(0,('Data Exhibit-2'!$B1849*J1849-'Data Exhibit-2'!$C1849)/'Data Exhibit-2'!$B1849)</f>
        <v>110.7891629</v>
      </c>
      <c r="L1849" s="55">
        <f>MAX(0,'Data Exhibit-2'!$C1849-'Data Exhibit-2'!$B1849*'Data Exhibit-2'!$J1849)</f>
        <v>0</v>
      </c>
      <c r="M1849" s="54">
        <f>'Data Exhibit-2'!$L1849/'Data Exhibit-2'!$B1849</f>
        <v>0</v>
      </c>
      <c r="N1849" s="55">
        <f>IF(AND(('Data Exhibit-2'!$M1849&gt;0),('Data Exhibit-2'!$H1849&lt;30)),1,0)</f>
        <v>0</v>
      </c>
      <c r="O1849" s="55">
        <f>'Data Exhibit-2'!$N1849*'Data Exhibit-2'!$L1849</f>
        <v>0</v>
      </c>
    </row>
    <row r="1850" ht="12.0" customHeight="1">
      <c r="A1850" s="53">
        <v>4947.666398006822</v>
      </c>
      <c r="B1850" s="54">
        <v>5.728767000000001</v>
      </c>
      <c r="C1850" s="54">
        <v>1445.8705764169922</v>
      </c>
      <c r="D1850" s="55">
        <v>608.0</v>
      </c>
      <c r="E1850" s="56">
        <v>1.2</v>
      </c>
      <c r="F1850" s="55">
        <v>1.0</v>
      </c>
      <c r="G1850" s="55">
        <v>1.02</v>
      </c>
      <c r="H1850" s="55">
        <v>11.0</v>
      </c>
      <c r="I1850" s="57"/>
      <c r="J1850" s="55">
        <f>('Data Exhibit-2'!$D1850+'Data Exhibit-2'!$D1850*'Data Exhibit-2'!$E1850)*'Data Exhibit-2'!$G1850</f>
        <v>1364.352</v>
      </c>
      <c r="K1850" s="55">
        <f>MAX(0,('Data Exhibit-2'!$B1850*J1850-'Data Exhibit-2'!$C1850)/'Data Exhibit-2'!$B1850)</f>
        <v>1111.964256</v>
      </c>
      <c r="L1850" s="55">
        <f>MAX(0,'Data Exhibit-2'!$C1850-'Data Exhibit-2'!$B1850*'Data Exhibit-2'!$J1850)</f>
        <v>0</v>
      </c>
      <c r="M1850" s="54">
        <f>'Data Exhibit-2'!$L1850/'Data Exhibit-2'!$B1850</f>
        <v>0</v>
      </c>
      <c r="N1850" s="55">
        <f>IF(AND(('Data Exhibit-2'!$M1850&gt;0),('Data Exhibit-2'!$H1850&lt;30)),1,0)</f>
        <v>0</v>
      </c>
      <c r="O1850" s="55">
        <f>'Data Exhibit-2'!$N1850*'Data Exhibit-2'!$L1850</f>
        <v>0</v>
      </c>
    </row>
    <row r="1851" ht="12.0" customHeight="1">
      <c r="A1851" s="53">
        <v>36463.562783403046</v>
      </c>
      <c r="B1851" s="54">
        <v>5.497800000000001</v>
      </c>
      <c r="C1851" s="54">
        <v>30759.163188279806</v>
      </c>
      <c r="D1851" s="55">
        <v>1626.0</v>
      </c>
      <c r="E1851" s="56">
        <v>-0.7</v>
      </c>
      <c r="F1851" s="55">
        <v>0.7</v>
      </c>
      <c r="G1851" s="55">
        <v>1.13</v>
      </c>
      <c r="H1851" s="55">
        <v>66.0</v>
      </c>
      <c r="I1851" s="57"/>
      <c r="J1851" s="55">
        <f>('Data Exhibit-2'!$D1851+'Data Exhibit-2'!$D1851*'Data Exhibit-2'!$E1851)*'Data Exhibit-2'!$G1851</f>
        <v>551.214</v>
      </c>
      <c r="K1851" s="55">
        <f>MAX(0,('Data Exhibit-2'!$B1851*J1851-'Data Exhibit-2'!$C1851)/'Data Exhibit-2'!$B1851)</f>
        <v>0</v>
      </c>
      <c r="L1851" s="55">
        <f>MAX(0,'Data Exhibit-2'!$C1851-'Data Exhibit-2'!$B1851*'Data Exhibit-2'!$J1851)</f>
        <v>27728.69886</v>
      </c>
      <c r="M1851" s="54">
        <f>'Data Exhibit-2'!$L1851/'Data Exhibit-2'!$B1851</f>
        <v>5043.59905</v>
      </c>
      <c r="N1851" s="55">
        <f>IF(AND(('Data Exhibit-2'!$M1851&gt;0),('Data Exhibit-2'!$H1851&lt;30)),1,0)</f>
        <v>0</v>
      </c>
      <c r="O1851" s="55">
        <f>'Data Exhibit-2'!$N1851*'Data Exhibit-2'!$L1851</f>
        <v>0</v>
      </c>
    </row>
    <row r="1852" ht="12.0" customHeight="1">
      <c r="A1852" s="53">
        <v>89822.09459855889</v>
      </c>
      <c r="B1852" s="54">
        <v>5.027286000000001</v>
      </c>
      <c r="C1852" s="54">
        <v>5406.355319369476</v>
      </c>
      <c r="D1852" s="55">
        <v>284.0</v>
      </c>
      <c r="E1852" s="56">
        <v>1.2</v>
      </c>
      <c r="F1852" s="55">
        <v>0.9</v>
      </c>
      <c r="G1852" s="55">
        <v>1.14</v>
      </c>
      <c r="H1852" s="55">
        <v>73.0</v>
      </c>
      <c r="I1852" s="57"/>
      <c r="J1852" s="55">
        <f>('Data Exhibit-2'!$D1852+'Data Exhibit-2'!$D1852*'Data Exhibit-2'!$E1852)*'Data Exhibit-2'!$G1852</f>
        <v>712.272</v>
      </c>
      <c r="K1852" s="55">
        <f>MAX(0,('Data Exhibit-2'!$B1852*J1852-'Data Exhibit-2'!$C1852)/'Data Exhibit-2'!$B1852)</f>
        <v>0</v>
      </c>
      <c r="L1852" s="55">
        <f>MAX(0,'Data Exhibit-2'!$C1852-'Data Exhibit-2'!$B1852*'Data Exhibit-2'!$J1852)</f>
        <v>1825.560266</v>
      </c>
      <c r="M1852" s="54">
        <f>'Data Exhibit-2'!$L1852/'Data Exhibit-2'!$B1852</f>
        <v>363.130378</v>
      </c>
      <c r="N1852" s="55">
        <f>IF(AND(('Data Exhibit-2'!$M1852&gt;0),('Data Exhibit-2'!$H1852&lt;30)),1,0)</f>
        <v>0</v>
      </c>
      <c r="O1852" s="55">
        <f>'Data Exhibit-2'!$N1852*'Data Exhibit-2'!$L1852</f>
        <v>0</v>
      </c>
    </row>
    <row r="1853" ht="12.0" customHeight="1">
      <c r="A1853" s="53">
        <v>70136.47094592843</v>
      </c>
      <c r="B1853" s="54">
        <v>22.634458000000002</v>
      </c>
      <c r="C1853" s="54">
        <v>44978.698199585786</v>
      </c>
      <c r="D1853" s="55">
        <v>1238.0</v>
      </c>
      <c r="E1853" s="56">
        <v>0.5</v>
      </c>
      <c r="F1853" s="55">
        <v>0.82</v>
      </c>
      <c r="G1853" s="55">
        <v>0.56</v>
      </c>
      <c r="H1853" s="55">
        <v>66.0</v>
      </c>
      <c r="I1853" s="57"/>
      <c r="J1853" s="55">
        <f>('Data Exhibit-2'!$D1853+'Data Exhibit-2'!$D1853*'Data Exhibit-2'!$E1853)*'Data Exhibit-2'!$G1853</f>
        <v>1039.92</v>
      </c>
      <c r="K1853" s="55">
        <f>MAX(0,('Data Exhibit-2'!$B1853*J1853-'Data Exhibit-2'!$C1853)/'Data Exhibit-2'!$B1853)</f>
        <v>0</v>
      </c>
      <c r="L1853" s="55">
        <f>MAX(0,'Data Exhibit-2'!$C1853-'Data Exhibit-2'!$B1853*'Data Exhibit-2'!$J1853)</f>
        <v>21440.67264</v>
      </c>
      <c r="M1853" s="54">
        <f>'Data Exhibit-2'!$L1853/'Data Exhibit-2'!$B1853</f>
        <v>947.2580539</v>
      </c>
      <c r="N1853" s="55">
        <f>IF(AND(('Data Exhibit-2'!$M1853&gt;0),('Data Exhibit-2'!$H1853&lt;30)),1,0)</f>
        <v>0</v>
      </c>
      <c r="O1853" s="55">
        <f>'Data Exhibit-2'!$N1853*'Data Exhibit-2'!$L1853</f>
        <v>0</v>
      </c>
    </row>
    <row r="1854" ht="12.0" customHeight="1">
      <c r="A1854" s="53">
        <v>28.252679973039818</v>
      </c>
      <c r="B1854" s="54">
        <v>7.494157</v>
      </c>
      <c r="C1854" s="54">
        <v>3574.4503790124622</v>
      </c>
      <c r="D1854" s="55">
        <v>922.0</v>
      </c>
      <c r="E1854" s="56">
        <v>1.2</v>
      </c>
      <c r="F1854" s="55">
        <v>0.75</v>
      </c>
      <c r="G1854" s="55">
        <v>0.37</v>
      </c>
      <c r="H1854" s="55">
        <v>23.0</v>
      </c>
      <c r="I1854" s="57"/>
      <c r="J1854" s="55">
        <f>('Data Exhibit-2'!$D1854+'Data Exhibit-2'!$D1854*'Data Exhibit-2'!$E1854)*'Data Exhibit-2'!$G1854</f>
        <v>750.508</v>
      </c>
      <c r="K1854" s="55">
        <f>MAX(0,('Data Exhibit-2'!$B1854*J1854-'Data Exhibit-2'!$C1854)/'Data Exhibit-2'!$B1854)</f>
        <v>273.5430286</v>
      </c>
      <c r="L1854" s="55">
        <f>MAX(0,'Data Exhibit-2'!$C1854-'Data Exhibit-2'!$B1854*'Data Exhibit-2'!$J1854)</f>
        <v>0</v>
      </c>
      <c r="M1854" s="54">
        <f>'Data Exhibit-2'!$L1854/'Data Exhibit-2'!$B1854</f>
        <v>0</v>
      </c>
      <c r="N1854" s="55">
        <f>IF(AND(('Data Exhibit-2'!$M1854&gt;0),('Data Exhibit-2'!$H1854&lt;30)),1,0)</f>
        <v>0</v>
      </c>
      <c r="O1854" s="55">
        <f>'Data Exhibit-2'!$N1854*'Data Exhibit-2'!$L1854</f>
        <v>0</v>
      </c>
    </row>
    <row r="1855" ht="12.0" customHeight="1">
      <c r="A1855" s="53">
        <v>60355.845006763586</v>
      </c>
      <c r="B1855" s="54">
        <v>12.860485</v>
      </c>
      <c r="C1855" s="54">
        <v>17198.0429819664</v>
      </c>
      <c r="D1855" s="55">
        <v>938.0</v>
      </c>
      <c r="E1855" s="56">
        <v>1.5</v>
      </c>
      <c r="F1855" s="55">
        <v>0.83</v>
      </c>
      <c r="G1855" s="55">
        <v>0.5</v>
      </c>
      <c r="H1855" s="55">
        <v>61.0</v>
      </c>
      <c r="I1855" s="57"/>
      <c r="J1855" s="55">
        <f>('Data Exhibit-2'!$D1855+'Data Exhibit-2'!$D1855*'Data Exhibit-2'!$E1855)*'Data Exhibit-2'!$G1855</f>
        <v>1172.5</v>
      </c>
      <c r="K1855" s="55">
        <f>MAX(0,('Data Exhibit-2'!$B1855*J1855-'Data Exhibit-2'!$C1855)/'Data Exhibit-2'!$B1855)</f>
        <v>0</v>
      </c>
      <c r="L1855" s="55">
        <f>MAX(0,'Data Exhibit-2'!$C1855-'Data Exhibit-2'!$B1855*'Data Exhibit-2'!$J1855)</f>
        <v>2119.124319</v>
      </c>
      <c r="M1855" s="54">
        <f>'Data Exhibit-2'!$L1855/'Data Exhibit-2'!$B1855</f>
        <v>164.7779473</v>
      </c>
      <c r="N1855" s="55">
        <f>IF(AND(('Data Exhibit-2'!$M1855&gt;0),('Data Exhibit-2'!$H1855&lt;30)),1,0)</f>
        <v>0</v>
      </c>
      <c r="O1855" s="55">
        <f>'Data Exhibit-2'!$N1855*'Data Exhibit-2'!$L1855</f>
        <v>0</v>
      </c>
    </row>
    <row r="1856" ht="12.0" customHeight="1">
      <c r="A1856" s="53">
        <v>49056.041269549634</v>
      </c>
      <c r="B1856" s="54">
        <v>8.230706</v>
      </c>
      <c r="C1856" s="54">
        <v>11182.843380619082</v>
      </c>
      <c r="D1856" s="55">
        <v>1012.0</v>
      </c>
      <c r="E1856" s="56">
        <v>0.2</v>
      </c>
      <c r="F1856" s="55">
        <v>0.8</v>
      </c>
      <c r="G1856" s="55">
        <v>0.85</v>
      </c>
      <c r="H1856" s="55">
        <v>35.0</v>
      </c>
      <c r="I1856" s="57"/>
      <c r="J1856" s="55">
        <f>('Data Exhibit-2'!$D1856+'Data Exhibit-2'!$D1856*'Data Exhibit-2'!$E1856)*'Data Exhibit-2'!$G1856</f>
        <v>1032.24</v>
      </c>
      <c r="K1856" s="55">
        <f>MAX(0,('Data Exhibit-2'!$B1856*J1856-'Data Exhibit-2'!$C1856)/'Data Exhibit-2'!$B1856)</f>
        <v>0</v>
      </c>
      <c r="L1856" s="55">
        <f>MAX(0,'Data Exhibit-2'!$C1856-'Data Exhibit-2'!$B1856*'Data Exhibit-2'!$J1856)</f>
        <v>2686.779419</v>
      </c>
      <c r="M1856" s="54">
        <f>'Data Exhibit-2'!$L1856/'Data Exhibit-2'!$B1856</f>
        <v>326.4336521</v>
      </c>
      <c r="N1856" s="55">
        <f>IF(AND(('Data Exhibit-2'!$M1856&gt;0),('Data Exhibit-2'!$H1856&lt;30)),1,0)</f>
        <v>0</v>
      </c>
      <c r="O1856" s="55">
        <f>'Data Exhibit-2'!$N1856*'Data Exhibit-2'!$L1856</f>
        <v>0</v>
      </c>
    </row>
    <row r="1857" ht="12.0" customHeight="1">
      <c r="A1857" s="53">
        <v>68655.67307653949</v>
      </c>
      <c r="B1857" s="54">
        <v>7.412317000000001</v>
      </c>
      <c r="C1857" s="54">
        <v>48217.91724885717</v>
      </c>
      <c r="D1857" s="55">
        <v>1562.0</v>
      </c>
      <c r="E1857" s="56">
        <v>1.2</v>
      </c>
      <c r="F1857" s="55">
        <v>0.88</v>
      </c>
      <c r="G1857" s="55">
        <v>1.5</v>
      </c>
      <c r="H1857" s="55">
        <v>66.0</v>
      </c>
      <c r="I1857" s="57"/>
      <c r="J1857" s="55">
        <f>('Data Exhibit-2'!$D1857+'Data Exhibit-2'!$D1857*'Data Exhibit-2'!$E1857)*'Data Exhibit-2'!$G1857</f>
        <v>5154.6</v>
      </c>
      <c r="K1857" s="55">
        <f>MAX(0,('Data Exhibit-2'!$B1857*J1857-'Data Exhibit-2'!$C1857)/'Data Exhibit-2'!$B1857)</f>
        <v>0</v>
      </c>
      <c r="L1857" s="55">
        <f>MAX(0,'Data Exhibit-2'!$C1857-'Data Exhibit-2'!$B1857*'Data Exhibit-2'!$J1857)</f>
        <v>10010.38804</v>
      </c>
      <c r="M1857" s="54">
        <f>'Data Exhibit-2'!$L1857/'Data Exhibit-2'!$B1857</f>
        <v>1350.507276</v>
      </c>
      <c r="N1857" s="55">
        <f>IF(AND(('Data Exhibit-2'!$M1857&gt;0),('Data Exhibit-2'!$H1857&lt;30)),1,0)</f>
        <v>0</v>
      </c>
      <c r="O1857" s="55">
        <f>'Data Exhibit-2'!$N1857*'Data Exhibit-2'!$L1857</f>
        <v>0</v>
      </c>
    </row>
    <row r="1858" ht="12.0" customHeight="1">
      <c r="A1858" s="53">
        <v>96830.56155987203</v>
      </c>
      <c r="B1858" s="54">
        <v>26.036637000000002</v>
      </c>
      <c r="C1858" s="54">
        <v>71274.45809330362</v>
      </c>
      <c r="D1858" s="55">
        <v>914.0</v>
      </c>
      <c r="E1858" s="56">
        <v>-0.4</v>
      </c>
      <c r="F1858" s="55">
        <v>0.75</v>
      </c>
      <c r="G1858" s="55">
        <v>0.54</v>
      </c>
      <c r="H1858" s="55">
        <v>123.0</v>
      </c>
      <c r="I1858" s="57"/>
      <c r="J1858" s="55">
        <f>('Data Exhibit-2'!$D1858+'Data Exhibit-2'!$D1858*'Data Exhibit-2'!$E1858)*'Data Exhibit-2'!$G1858</f>
        <v>296.136</v>
      </c>
      <c r="K1858" s="55">
        <f>MAX(0,('Data Exhibit-2'!$B1858*J1858-'Data Exhibit-2'!$C1858)/'Data Exhibit-2'!$B1858)</f>
        <v>0</v>
      </c>
      <c r="L1858" s="55">
        <f>MAX(0,'Data Exhibit-2'!$C1858-'Data Exhibit-2'!$B1858*'Data Exhibit-2'!$J1858)</f>
        <v>63564.07256</v>
      </c>
      <c r="M1858" s="54">
        <f>'Data Exhibit-2'!$L1858/'Data Exhibit-2'!$B1858</f>
        <v>2441.331903</v>
      </c>
      <c r="N1858" s="55">
        <f>IF(AND(('Data Exhibit-2'!$M1858&gt;0),('Data Exhibit-2'!$H1858&lt;30)),1,0)</f>
        <v>0</v>
      </c>
      <c r="O1858" s="55">
        <f>'Data Exhibit-2'!$N1858*'Data Exhibit-2'!$L1858</f>
        <v>0</v>
      </c>
    </row>
    <row r="1859" ht="12.0" customHeight="1">
      <c r="A1859" s="53">
        <v>27776.269715490333</v>
      </c>
      <c r="B1859" s="54">
        <v>7.575997000000001</v>
      </c>
      <c r="C1859" s="54">
        <v>29044.388444219614</v>
      </c>
      <c r="D1859" s="55">
        <v>778.0</v>
      </c>
      <c r="E1859" s="56">
        <v>0.2</v>
      </c>
      <c r="F1859" s="55">
        <v>0.85</v>
      </c>
      <c r="G1859" s="55">
        <v>1.22</v>
      </c>
      <c r="H1859" s="55">
        <v>94.0</v>
      </c>
      <c r="I1859" s="57"/>
      <c r="J1859" s="55">
        <f>('Data Exhibit-2'!$D1859+'Data Exhibit-2'!$D1859*'Data Exhibit-2'!$E1859)*'Data Exhibit-2'!$G1859</f>
        <v>1138.992</v>
      </c>
      <c r="K1859" s="55">
        <f>MAX(0,('Data Exhibit-2'!$B1859*J1859-'Data Exhibit-2'!$C1859)/'Data Exhibit-2'!$B1859)</f>
        <v>0</v>
      </c>
      <c r="L1859" s="55">
        <f>MAX(0,'Data Exhibit-2'!$C1859-'Data Exhibit-2'!$B1859*'Data Exhibit-2'!$J1859)</f>
        <v>20415.38847</v>
      </c>
      <c r="M1859" s="54">
        <f>'Data Exhibit-2'!$L1859/'Data Exhibit-2'!$B1859</f>
        <v>2694.746113</v>
      </c>
      <c r="N1859" s="55">
        <f>IF(AND(('Data Exhibit-2'!$M1859&gt;0),('Data Exhibit-2'!$H1859&lt;30)),1,0)</f>
        <v>0</v>
      </c>
      <c r="O1859" s="55">
        <f>'Data Exhibit-2'!$N1859*'Data Exhibit-2'!$L1859</f>
        <v>0</v>
      </c>
    </row>
    <row r="1860" ht="12.0" customHeight="1">
      <c r="A1860" s="53">
        <v>96362.12155931807</v>
      </c>
      <c r="B1860" s="54">
        <v>9.937653000000001</v>
      </c>
      <c r="C1860" s="54">
        <v>1713.1775370351845</v>
      </c>
      <c r="D1860" s="55">
        <v>744.0</v>
      </c>
      <c r="E1860" s="56">
        <v>0.4</v>
      </c>
      <c r="F1860" s="55">
        <v>1.0</v>
      </c>
      <c r="G1860" s="55">
        <v>0.51</v>
      </c>
      <c r="H1860" s="55">
        <v>12.0</v>
      </c>
      <c r="I1860" s="57"/>
      <c r="J1860" s="55">
        <f>('Data Exhibit-2'!$D1860+'Data Exhibit-2'!$D1860*'Data Exhibit-2'!$E1860)*'Data Exhibit-2'!$G1860</f>
        <v>531.216</v>
      </c>
      <c r="K1860" s="55">
        <f>MAX(0,('Data Exhibit-2'!$B1860*J1860-'Data Exhibit-2'!$C1860)/'Data Exhibit-2'!$B1860)</f>
        <v>358.8234303</v>
      </c>
      <c r="L1860" s="55">
        <f>MAX(0,'Data Exhibit-2'!$C1860-'Data Exhibit-2'!$B1860*'Data Exhibit-2'!$J1860)</f>
        <v>0</v>
      </c>
      <c r="M1860" s="54">
        <f>'Data Exhibit-2'!$L1860/'Data Exhibit-2'!$B1860</f>
        <v>0</v>
      </c>
      <c r="N1860" s="55">
        <f>IF(AND(('Data Exhibit-2'!$M1860&gt;0),('Data Exhibit-2'!$H1860&lt;30)),1,0)</f>
        <v>0</v>
      </c>
      <c r="O1860" s="55">
        <f>'Data Exhibit-2'!$N1860*'Data Exhibit-2'!$L1860</f>
        <v>0</v>
      </c>
    </row>
    <row r="1861" ht="12.0" customHeight="1">
      <c r="A1861" s="53">
        <v>95224.86017058895</v>
      </c>
      <c r="B1861" s="54">
        <v>6.238155000000001</v>
      </c>
      <c r="C1861" s="54">
        <v>10484.734457818502</v>
      </c>
      <c r="D1861" s="55">
        <v>1230.0</v>
      </c>
      <c r="E1861" s="56">
        <v>-0.6</v>
      </c>
      <c r="F1861" s="55">
        <v>1.0</v>
      </c>
      <c r="G1861" s="55">
        <v>1.02</v>
      </c>
      <c r="H1861" s="55">
        <v>30.0</v>
      </c>
      <c r="I1861" s="57"/>
      <c r="J1861" s="55">
        <f>('Data Exhibit-2'!$D1861+'Data Exhibit-2'!$D1861*'Data Exhibit-2'!$E1861)*'Data Exhibit-2'!$G1861</f>
        <v>501.84</v>
      </c>
      <c r="K1861" s="55">
        <f>MAX(0,('Data Exhibit-2'!$B1861*J1861-'Data Exhibit-2'!$C1861)/'Data Exhibit-2'!$B1861)</f>
        <v>0</v>
      </c>
      <c r="L1861" s="55">
        <f>MAX(0,'Data Exhibit-2'!$C1861-'Data Exhibit-2'!$B1861*'Data Exhibit-2'!$J1861)</f>
        <v>7354.178753</v>
      </c>
      <c r="M1861" s="54">
        <f>'Data Exhibit-2'!$L1861/'Data Exhibit-2'!$B1861</f>
        <v>1178.902857</v>
      </c>
      <c r="N1861" s="55">
        <f>IF(AND(('Data Exhibit-2'!$M1861&gt;0),('Data Exhibit-2'!$H1861&lt;30)),1,0)</f>
        <v>0</v>
      </c>
      <c r="O1861" s="55">
        <f>'Data Exhibit-2'!$N1861*'Data Exhibit-2'!$L1861</f>
        <v>0</v>
      </c>
    </row>
    <row r="1862" ht="12.0" customHeight="1">
      <c r="A1862" s="53">
        <v>7908.806988798478</v>
      </c>
      <c r="B1862" s="54">
        <v>18.063133</v>
      </c>
      <c r="C1862" s="54">
        <v>7923.673937318769</v>
      </c>
      <c r="D1862" s="55">
        <v>1076.0</v>
      </c>
      <c r="E1862" s="56">
        <v>0.5</v>
      </c>
      <c r="F1862" s="55">
        <v>0.91</v>
      </c>
      <c r="G1862" s="55">
        <v>0.6</v>
      </c>
      <c r="H1862" s="55">
        <v>16.0</v>
      </c>
      <c r="I1862" s="57"/>
      <c r="J1862" s="55">
        <f>('Data Exhibit-2'!$D1862+'Data Exhibit-2'!$D1862*'Data Exhibit-2'!$E1862)*'Data Exhibit-2'!$G1862</f>
        <v>968.4</v>
      </c>
      <c r="K1862" s="55">
        <f>MAX(0,('Data Exhibit-2'!$B1862*J1862-'Data Exhibit-2'!$C1862)/'Data Exhibit-2'!$B1862)</f>
        <v>529.734463</v>
      </c>
      <c r="L1862" s="55">
        <f>MAX(0,'Data Exhibit-2'!$C1862-'Data Exhibit-2'!$B1862*'Data Exhibit-2'!$J1862)</f>
        <v>0</v>
      </c>
      <c r="M1862" s="54">
        <f>'Data Exhibit-2'!$L1862/'Data Exhibit-2'!$B1862</f>
        <v>0</v>
      </c>
      <c r="N1862" s="55">
        <f>IF(AND(('Data Exhibit-2'!$M1862&gt;0),('Data Exhibit-2'!$H1862&lt;30)),1,0)</f>
        <v>0</v>
      </c>
      <c r="O1862" s="55">
        <f>'Data Exhibit-2'!$N1862*'Data Exhibit-2'!$L1862</f>
        <v>0</v>
      </c>
    </row>
    <row r="1863" ht="12.0" customHeight="1">
      <c r="A1863" s="53">
        <v>91788.78777130703</v>
      </c>
      <c r="B1863" s="54">
        <v>7.073264000000001</v>
      </c>
      <c r="C1863" s="54">
        <v>3738.0698607204913</v>
      </c>
      <c r="D1863" s="55">
        <v>1190.0</v>
      </c>
      <c r="E1863" s="56">
        <v>-0.4</v>
      </c>
      <c r="F1863" s="55">
        <v>0.7</v>
      </c>
      <c r="G1863" s="55">
        <v>0.19</v>
      </c>
      <c r="H1863" s="55">
        <v>23.0</v>
      </c>
      <c r="I1863" s="57"/>
      <c r="J1863" s="55">
        <f>('Data Exhibit-2'!$D1863+'Data Exhibit-2'!$D1863*'Data Exhibit-2'!$E1863)*'Data Exhibit-2'!$G1863</f>
        <v>135.66</v>
      </c>
      <c r="K1863" s="55">
        <f>MAX(0,('Data Exhibit-2'!$B1863*J1863-'Data Exhibit-2'!$C1863)/'Data Exhibit-2'!$B1863)</f>
        <v>0</v>
      </c>
      <c r="L1863" s="55">
        <f>MAX(0,'Data Exhibit-2'!$C1863-'Data Exhibit-2'!$B1863*'Data Exhibit-2'!$J1863)</f>
        <v>2778.510866</v>
      </c>
      <c r="M1863" s="54">
        <f>'Data Exhibit-2'!$L1863/'Data Exhibit-2'!$B1863</f>
        <v>392.8187703</v>
      </c>
      <c r="N1863" s="55">
        <f>IF(AND(('Data Exhibit-2'!$M1863&gt;0),('Data Exhibit-2'!$H1863&lt;30)),1,0)</f>
        <v>1</v>
      </c>
      <c r="O1863" s="55">
        <f>'Data Exhibit-2'!$N1863*'Data Exhibit-2'!$L1863</f>
        <v>2778.510866</v>
      </c>
    </row>
    <row r="1864" ht="12.0" customHeight="1">
      <c r="A1864" s="53">
        <v>72448.97528352797</v>
      </c>
      <c r="B1864" s="54">
        <v>10.896336000000002</v>
      </c>
      <c r="C1864" s="54">
        <v>4642.335812050646</v>
      </c>
      <c r="D1864" s="55">
        <v>946.0</v>
      </c>
      <c r="E1864" s="56">
        <v>0.5</v>
      </c>
      <c r="F1864" s="55">
        <v>0.82</v>
      </c>
      <c r="G1864" s="55">
        <v>0.49</v>
      </c>
      <c r="H1864" s="55">
        <v>19.0</v>
      </c>
      <c r="I1864" s="57"/>
      <c r="J1864" s="55">
        <f>('Data Exhibit-2'!$D1864+'Data Exhibit-2'!$D1864*'Data Exhibit-2'!$E1864)*'Data Exhibit-2'!$G1864</f>
        <v>695.31</v>
      </c>
      <c r="K1864" s="55">
        <f>MAX(0,('Data Exhibit-2'!$B1864*J1864-'Data Exhibit-2'!$C1864)/'Data Exhibit-2'!$B1864)</f>
        <v>269.2644181</v>
      </c>
      <c r="L1864" s="55">
        <f>MAX(0,'Data Exhibit-2'!$C1864-'Data Exhibit-2'!$B1864*'Data Exhibit-2'!$J1864)</f>
        <v>0</v>
      </c>
      <c r="M1864" s="54">
        <f>'Data Exhibit-2'!$L1864/'Data Exhibit-2'!$B1864</f>
        <v>0</v>
      </c>
      <c r="N1864" s="55">
        <f>IF(AND(('Data Exhibit-2'!$M1864&gt;0),('Data Exhibit-2'!$H1864&lt;30)),1,0)</f>
        <v>0</v>
      </c>
      <c r="O1864" s="55">
        <f>'Data Exhibit-2'!$N1864*'Data Exhibit-2'!$L1864</f>
        <v>0</v>
      </c>
    </row>
    <row r="1865" ht="12.0" customHeight="1">
      <c r="A1865" s="53">
        <v>27153.843542947543</v>
      </c>
      <c r="B1865" s="54">
        <v>8.265785000000001</v>
      </c>
      <c r="C1865" s="54">
        <v>17863.834543188703</v>
      </c>
      <c r="D1865" s="55">
        <v>1068.0</v>
      </c>
      <c r="E1865" s="56">
        <v>-0.1</v>
      </c>
      <c r="F1865" s="55">
        <v>1.0</v>
      </c>
      <c r="G1865" s="55">
        <v>1.3</v>
      </c>
      <c r="H1865" s="55">
        <v>37.0</v>
      </c>
      <c r="I1865" s="57"/>
      <c r="J1865" s="55">
        <f>('Data Exhibit-2'!$D1865+'Data Exhibit-2'!$D1865*'Data Exhibit-2'!$E1865)*'Data Exhibit-2'!$G1865</f>
        <v>1249.56</v>
      </c>
      <c r="K1865" s="55">
        <f>MAX(0,('Data Exhibit-2'!$B1865*J1865-'Data Exhibit-2'!$C1865)/'Data Exhibit-2'!$B1865)</f>
        <v>0</v>
      </c>
      <c r="L1865" s="55">
        <f>MAX(0,'Data Exhibit-2'!$C1865-'Data Exhibit-2'!$B1865*'Data Exhibit-2'!$J1865)</f>
        <v>7535.240239</v>
      </c>
      <c r="M1865" s="54">
        <f>'Data Exhibit-2'!$L1865/'Data Exhibit-2'!$B1865</f>
        <v>911.6182236</v>
      </c>
      <c r="N1865" s="55">
        <f>IF(AND(('Data Exhibit-2'!$M1865&gt;0),('Data Exhibit-2'!$H1865&lt;30)),1,0)</f>
        <v>0</v>
      </c>
      <c r="O1865" s="55">
        <f>'Data Exhibit-2'!$N1865*'Data Exhibit-2'!$L1865</f>
        <v>0</v>
      </c>
    </row>
    <row r="1866" ht="12.0" customHeight="1">
      <c r="A1866" s="53">
        <v>83201.43489592313</v>
      </c>
      <c r="B1866" s="54">
        <v>7.462939</v>
      </c>
      <c r="C1866" s="54">
        <v>18484.796234891845</v>
      </c>
      <c r="D1866" s="55">
        <v>906.0</v>
      </c>
      <c r="E1866" s="56">
        <v>-0.6</v>
      </c>
      <c r="F1866" s="55">
        <v>1.0</v>
      </c>
      <c r="G1866" s="55">
        <v>0.94</v>
      </c>
      <c r="H1866" s="55">
        <v>66.0</v>
      </c>
      <c r="I1866" s="57"/>
      <c r="J1866" s="55">
        <f>('Data Exhibit-2'!$D1866+'Data Exhibit-2'!$D1866*'Data Exhibit-2'!$E1866)*'Data Exhibit-2'!$G1866</f>
        <v>340.656</v>
      </c>
      <c r="K1866" s="55">
        <f>MAX(0,('Data Exhibit-2'!$B1866*J1866-'Data Exhibit-2'!$C1866)/'Data Exhibit-2'!$B1866)</f>
        <v>0</v>
      </c>
      <c r="L1866" s="55">
        <f>MAX(0,'Data Exhibit-2'!$C1866-'Data Exhibit-2'!$B1866*'Data Exhibit-2'!$J1866)</f>
        <v>15942.50129</v>
      </c>
      <c r="M1866" s="54">
        <f>'Data Exhibit-2'!$L1866/'Data Exhibit-2'!$B1866</f>
        <v>2136.222913</v>
      </c>
      <c r="N1866" s="55">
        <f>IF(AND(('Data Exhibit-2'!$M1866&gt;0),('Data Exhibit-2'!$H1866&lt;30)),1,0)</f>
        <v>0</v>
      </c>
      <c r="O1866" s="55">
        <f>'Data Exhibit-2'!$N1866*'Data Exhibit-2'!$L1866</f>
        <v>0</v>
      </c>
    </row>
    <row r="1867" ht="12.0" customHeight="1">
      <c r="A1867" s="53">
        <v>75182.03375107629</v>
      </c>
      <c r="B1867" s="54">
        <v>7.073264000000001</v>
      </c>
      <c r="C1867" s="54">
        <v>32835.16990319496</v>
      </c>
      <c r="D1867" s="55">
        <v>1780.0</v>
      </c>
      <c r="E1867" s="56">
        <v>0.8</v>
      </c>
      <c r="F1867" s="55">
        <v>0.85</v>
      </c>
      <c r="G1867" s="55">
        <v>1.39</v>
      </c>
      <c r="H1867" s="55">
        <v>44.0</v>
      </c>
      <c r="I1867" s="57"/>
      <c r="J1867" s="55">
        <f>('Data Exhibit-2'!$D1867+'Data Exhibit-2'!$D1867*'Data Exhibit-2'!$E1867)*'Data Exhibit-2'!$G1867</f>
        <v>4453.56</v>
      </c>
      <c r="K1867" s="55">
        <f>MAX(0,('Data Exhibit-2'!$B1867*J1867-'Data Exhibit-2'!$C1867)/'Data Exhibit-2'!$B1867)</f>
        <v>0</v>
      </c>
      <c r="L1867" s="55">
        <f>MAX(0,'Data Exhibit-2'!$C1867-'Data Exhibit-2'!$B1867*'Data Exhibit-2'!$J1867)</f>
        <v>1333.964283</v>
      </c>
      <c r="M1867" s="54">
        <f>'Data Exhibit-2'!$L1867/'Data Exhibit-2'!$B1867</f>
        <v>188.5924636</v>
      </c>
      <c r="N1867" s="55">
        <f>IF(AND(('Data Exhibit-2'!$M1867&gt;0),('Data Exhibit-2'!$H1867&lt;30)),1,0)</f>
        <v>0</v>
      </c>
      <c r="O1867" s="55">
        <f>'Data Exhibit-2'!$N1867*'Data Exhibit-2'!$L1867</f>
        <v>0</v>
      </c>
    </row>
    <row r="1868" ht="12.0" customHeight="1">
      <c r="A1868" s="53">
        <v>65708.32530287669</v>
      </c>
      <c r="B1868" s="54">
        <v>17.653944000000003</v>
      </c>
      <c r="C1868" s="54">
        <v>18142.64415108329</v>
      </c>
      <c r="D1868" s="55">
        <v>1360.0</v>
      </c>
      <c r="E1868" s="56">
        <v>1.2</v>
      </c>
      <c r="F1868" s="55">
        <v>0.82</v>
      </c>
      <c r="G1868" s="55">
        <v>0.57</v>
      </c>
      <c r="H1868" s="55">
        <v>30.0</v>
      </c>
      <c r="I1868" s="57"/>
      <c r="J1868" s="55">
        <f>('Data Exhibit-2'!$D1868+'Data Exhibit-2'!$D1868*'Data Exhibit-2'!$E1868)*'Data Exhibit-2'!$G1868</f>
        <v>1705.44</v>
      </c>
      <c r="K1868" s="55">
        <f>MAX(0,('Data Exhibit-2'!$B1868*J1868-'Data Exhibit-2'!$C1868)/'Data Exhibit-2'!$B1868)</f>
        <v>677.7577919</v>
      </c>
      <c r="L1868" s="55">
        <f>MAX(0,'Data Exhibit-2'!$C1868-'Data Exhibit-2'!$B1868*'Data Exhibit-2'!$J1868)</f>
        <v>0</v>
      </c>
      <c r="M1868" s="54">
        <f>'Data Exhibit-2'!$L1868/'Data Exhibit-2'!$B1868</f>
        <v>0</v>
      </c>
      <c r="N1868" s="55">
        <f>IF(AND(('Data Exhibit-2'!$M1868&gt;0),('Data Exhibit-2'!$H1868&lt;30)),1,0)</f>
        <v>0</v>
      </c>
      <c r="O1868" s="55">
        <f>'Data Exhibit-2'!$N1868*'Data Exhibit-2'!$L1868</f>
        <v>0</v>
      </c>
    </row>
    <row r="1869" ht="12.0" customHeight="1">
      <c r="A1869" s="53">
        <v>20959.071059682632</v>
      </c>
      <c r="B1869" s="54">
        <v>7.462939</v>
      </c>
      <c r="C1869" s="54">
        <v>50724.98319241347</v>
      </c>
      <c r="D1869" s="55">
        <v>1658.0</v>
      </c>
      <c r="E1869" s="56">
        <v>-0.4</v>
      </c>
      <c r="F1869" s="55">
        <v>1.0</v>
      </c>
      <c r="G1869" s="55">
        <v>1.48</v>
      </c>
      <c r="H1869" s="55">
        <v>66.0</v>
      </c>
      <c r="I1869" s="57"/>
      <c r="J1869" s="55">
        <f>('Data Exhibit-2'!$D1869+'Data Exhibit-2'!$D1869*'Data Exhibit-2'!$E1869)*'Data Exhibit-2'!$G1869</f>
        <v>1472.304</v>
      </c>
      <c r="K1869" s="55">
        <f>MAX(0,('Data Exhibit-2'!$B1869*J1869-'Data Exhibit-2'!$C1869)/'Data Exhibit-2'!$B1869)</f>
        <v>0</v>
      </c>
      <c r="L1869" s="55">
        <f>MAX(0,'Data Exhibit-2'!$C1869-'Data Exhibit-2'!$B1869*'Data Exhibit-2'!$J1869)</f>
        <v>39737.26825</v>
      </c>
      <c r="M1869" s="54">
        <f>'Data Exhibit-2'!$L1869/'Data Exhibit-2'!$B1869</f>
        <v>5324.613835</v>
      </c>
      <c r="N1869" s="55">
        <f>IF(AND(('Data Exhibit-2'!$M1869&gt;0),('Data Exhibit-2'!$H1869&lt;30)),1,0)</f>
        <v>0</v>
      </c>
      <c r="O1869" s="55">
        <f>'Data Exhibit-2'!$N1869*'Data Exhibit-2'!$L1869</f>
        <v>0</v>
      </c>
    </row>
    <row r="1870" ht="12.0" customHeight="1">
      <c r="A1870" s="53">
        <v>90520.70830369258</v>
      </c>
      <c r="B1870" s="54">
        <v>9.057939</v>
      </c>
      <c r="C1870" s="54">
        <v>1226.3979272739753</v>
      </c>
      <c r="D1870" s="55">
        <v>810.0</v>
      </c>
      <c r="E1870" s="56">
        <v>0.6</v>
      </c>
      <c r="F1870" s="55">
        <v>0.82</v>
      </c>
      <c r="G1870" s="55">
        <v>0.52</v>
      </c>
      <c r="H1870" s="55">
        <v>8.0</v>
      </c>
      <c r="I1870" s="57"/>
      <c r="J1870" s="55">
        <f>('Data Exhibit-2'!$D1870+'Data Exhibit-2'!$D1870*'Data Exhibit-2'!$E1870)*'Data Exhibit-2'!$G1870</f>
        <v>673.92</v>
      </c>
      <c r="K1870" s="55">
        <f>MAX(0,('Data Exhibit-2'!$B1870*J1870-'Data Exhibit-2'!$C1870)/'Data Exhibit-2'!$B1870)</f>
        <v>538.5251903</v>
      </c>
      <c r="L1870" s="55">
        <f>MAX(0,'Data Exhibit-2'!$C1870-'Data Exhibit-2'!$B1870*'Data Exhibit-2'!$J1870)</f>
        <v>0</v>
      </c>
      <c r="M1870" s="54">
        <f>'Data Exhibit-2'!$L1870/'Data Exhibit-2'!$B1870</f>
        <v>0</v>
      </c>
      <c r="N1870" s="55">
        <f>IF(AND(('Data Exhibit-2'!$M1870&gt;0),('Data Exhibit-2'!$H1870&lt;30)),1,0)</f>
        <v>0</v>
      </c>
      <c r="O1870" s="55">
        <f>'Data Exhibit-2'!$N1870*'Data Exhibit-2'!$L1870</f>
        <v>0</v>
      </c>
    </row>
    <row r="1871" ht="12.0" customHeight="1">
      <c r="A1871" s="53">
        <v>74989.57130044744</v>
      </c>
      <c r="B1871" s="54">
        <v>8.639906000000002</v>
      </c>
      <c r="C1871" s="54">
        <v>12512.0949856209</v>
      </c>
      <c r="D1871" s="55">
        <v>962.0</v>
      </c>
      <c r="E1871" s="56">
        <v>1.2</v>
      </c>
      <c r="F1871" s="55">
        <v>1.0</v>
      </c>
      <c r="G1871" s="55">
        <v>0.94</v>
      </c>
      <c r="H1871" s="55">
        <v>37.0</v>
      </c>
      <c r="I1871" s="57"/>
      <c r="J1871" s="55">
        <f>('Data Exhibit-2'!$D1871+'Data Exhibit-2'!$D1871*'Data Exhibit-2'!$E1871)*'Data Exhibit-2'!$G1871</f>
        <v>1989.416</v>
      </c>
      <c r="K1871" s="55">
        <f>MAX(0,('Data Exhibit-2'!$B1871*J1871-'Data Exhibit-2'!$C1871)/'Data Exhibit-2'!$B1871)</f>
        <v>541.2411025</v>
      </c>
      <c r="L1871" s="55">
        <f>MAX(0,'Data Exhibit-2'!$C1871-'Data Exhibit-2'!$B1871*'Data Exhibit-2'!$J1871)</f>
        <v>0</v>
      </c>
      <c r="M1871" s="54">
        <f>'Data Exhibit-2'!$L1871/'Data Exhibit-2'!$B1871</f>
        <v>0</v>
      </c>
      <c r="N1871" s="55">
        <f>IF(AND(('Data Exhibit-2'!$M1871&gt;0),('Data Exhibit-2'!$H1871&lt;30)),1,0)</f>
        <v>0</v>
      </c>
      <c r="O1871" s="55">
        <f>'Data Exhibit-2'!$N1871*'Data Exhibit-2'!$L1871</f>
        <v>0</v>
      </c>
    </row>
    <row r="1872" ht="12.0" customHeight="1">
      <c r="A1872" s="53">
        <v>92765.32587701401</v>
      </c>
      <c r="B1872" s="54">
        <v>7.462939</v>
      </c>
      <c r="C1872" s="54">
        <v>25582.49175556691</v>
      </c>
      <c r="D1872" s="55">
        <v>826.0</v>
      </c>
      <c r="E1872" s="56">
        <v>-0.1</v>
      </c>
      <c r="F1872" s="55">
        <v>1.0</v>
      </c>
      <c r="G1872" s="55">
        <v>1.5</v>
      </c>
      <c r="H1872" s="55">
        <v>66.0</v>
      </c>
      <c r="I1872" s="57"/>
      <c r="J1872" s="55">
        <f>('Data Exhibit-2'!$D1872+'Data Exhibit-2'!$D1872*'Data Exhibit-2'!$E1872)*'Data Exhibit-2'!$G1872</f>
        <v>1115.1</v>
      </c>
      <c r="K1872" s="55">
        <f>MAX(0,('Data Exhibit-2'!$B1872*J1872-'Data Exhibit-2'!$C1872)/'Data Exhibit-2'!$B1872)</f>
        <v>0</v>
      </c>
      <c r="L1872" s="55">
        <f>MAX(0,'Data Exhibit-2'!$C1872-'Data Exhibit-2'!$B1872*'Data Exhibit-2'!$J1872)</f>
        <v>17260.56848</v>
      </c>
      <c r="M1872" s="54">
        <f>'Data Exhibit-2'!$L1872/'Data Exhibit-2'!$B1872</f>
        <v>2312.837942</v>
      </c>
      <c r="N1872" s="55">
        <f>IF(AND(('Data Exhibit-2'!$M1872&gt;0),('Data Exhibit-2'!$H1872&lt;30)),1,0)</f>
        <v>0</v>
      </c>
      <c r="O1872" s="55">
        <f>'Data Exhibit-2'!$N1872*'Data Exhibit-2'!$L1872</f>
        <v>0</v>
      </c>
    </row>
    <row r="1873" ht="12.0" customHeight="1">
      <c r="A1873" s="53">
        <v>31580.12913516278</v>
      </c>
      <c r="B1873" s="54">
        <v>15.122063</v>
      </c>
      <c r="C1873" s="54">
        <v>3540.9647610041643</v>
      </c>
      <c r="D1873" s="55">
        <v>1166.0</v>
      </c>
      <c r="E1873" s="56">
        <v>1.5</v>
      </c>
      <c r="F1873" s="55">
        <v>0.82</v>
      </c>
      <c r="G1873" s="55">
        <v>0.32</v>
      </c>
      <c r="H1873" s="55">
        <v>12.0</v>
      </c>
      <c r="I1873" s="57"/>
      <c r="J1873" s="55">
        <f>('Data Exhibit-2'!$D1873+'Data Exhibit-2'!$D1873*'Data Exhibit-2'!$E1873)*'Data Exhibit-2'!$G1873</f>
        <v>932.8</v>
      </c>
      <c r="K1873" s="55">
        <f>MAX(0,('Data Exhibit-2'!$B1873*J1873-'Data Exhibit-2'!$C1873)/'Data Exhibit-2'!$B1873)</f>
        <v>698.641158</v>
      </c>
      <c r="L1873" s="55">
        <f>MAX(0,'Data Exhibit-2'!$C1873-'Data Exhibit-2'!$B1873*'Data Exhibit-2'!$J1873)</f>
        <v>0</v>
      </c>
      <c r="M1873" s="54">
        <f>'Data Exhibit-2'!$L1873/'Data Exhibit-2'!$B1873</f>
        <v>0</v>
      </c>
      <c r="N1873" s="55">
        <f>IF(AND(('Data Exhibit-2'!$M1873&gt;0),('Data Exhibit-2'!$H1873&lt;30)),1,0)</f>
        <v>0</v>
      </c>
      <c r="O1873" s="55">
        <f>'Data Exhibit-2'!$N1873*'Data Exhibit-2'!$L1873</f>
        <v>0</v>
      </c>
    </row>
    <row r="1874" ht="12.0" customHeight="1">
      <c r="A1874" s="53">
        <v>48074.25458984682</v>
      </c>
      <c r="B1874" s="54">
        <v>12.100550000000002</v>
      </c>
      <c r="C1874" s="54">
        <v>22849.01448829388</v>
      </c>
      <c r="D1874" s="55">
        <v>1166.0</v>
      </c>
      <c r="E1874" s="56">
        <v>0.4</v>
      </c>
      <c r="F1874" s="55">
        <v>0.75</v>
      </c>
      <c r="G1874" s="55">
        <v>0.38</v>
      </c>
      <c r="H1874" s="55">
        <v>78.0</v>
      </c>
      <c r="I1874" s="57"/>
      <c r="J1874" s="55">
        <f>('Data Exhibit-2'!$D1874+'Data Exhibit-2'!$D1874*'Data Exhibit-2'!$E1874)*'Data Exhibit-2'!$G1874</f>
        <v>620.312</v>
      </c>
      <c r="K1874" s="55">
        <f>MAX(0,('Data Exhibit-2'!$B1874*J1874-'Data Exhibit-2'!$C1874)/'Data Exhibit-2'!$B1874)</f>
        <v>0</v>
      </c>
      <c r="L1874" s="55">
        <f>MAX(0,'Data Exhibit-2'!$C1874-'Data Exhibit-2'!$B1874*'Data Exhibit-2'!$J1874)</f>
        <v>15342.89812</v>
      </c>
      <c r="M1874" s="54">
        <f>'Data Exhibit-2'!$L1874/'Data Exhibit-2'!$B1874</f>
        <v>1267.950475</v>
      </c>
      <c r="N1874" s="55">
        <f>IF(AND(('Data Exhibit-2'!$M1874&gt;0),('Data Exhibit-2'!$H1874&lt;30)),1,0)</f>
        <v>0</v>
      </c>
      <c r="O1874" s="55">
        <f>'Data Exhibit-2'!$N1874*'Data Exhibit-2'!$L1874</f>
        <v>0</v>
      </c>
    </row>
    <row r="1875" ht="12.0" customHeight="1">
      <c r="A1875" s="53">
        <v>79112.17360717084</v>
      </c>
      <c r="B1875" s="54">
        <v>26.504291000000002</v>
      </c>
      <c r="C1875" s="54">
        <v>86818.08576007235</v>
      </c>
      <c r="D1875" s="55">
        <v>1400.0</v>
      </c>
      <c r="E1875" s="56">
        <v>0.5</v>
      </c>
      <c r="F1875" s="55">
        <v>1.0</v>
      </c>
      <c r="G1875" s="55">
        <v>0.43</v>
      </c>
      <c r="H1875" s="55">
        <v>130.0</v>
      </c>
      <c r="I1875" s="57"/>
      <c r="J1875" s="55">
        <f>('Data Exhibit-2'!$D1875+'Data Exhibit-2'!$D1875*'Data Exhibit-2'!$E1875)*'Data Exhibit-2'!$G1875</f>
        <v>903</v>
      </c>
      <c r="K1875" s="55">
        <f>MAX(0,('Data Exhibit-2'!$B1875*J1875-'Data Exhibit-2'!$C1875)/'Data Exhibit-2'!$B1875)</f>
        <v>0</v>
      </c>
      <c r="L1875" s="55">
        <f>MAX(0,'Data Exhibit-2'!$C1875-'Data Exhibit-2'!$B1875*'Data Exhibit-2'!$J1875)</f>
        <v>62884.71099</v>
      </c>
      <c r="M1875" s="54">
        <f>'Data Exhibit-2'!$L1875/'Data Exhibit-2'!$B1875</f>
        <v>2372.623776</v>
      </c>
      <c r="N1875" s="55">
        <f>IF(AND(('Data Exhibit-2'!$M1875&gt;0),('Data Exhibit-2'!$H1875&lt;30)),1,0)</f>
        <v>0</v>
      </c>
      <c r="O1875" s="55">
        <f>'Data Exhibit-2'!$N1875*'Data Exhibit-2'!$L1875</f>
        <v>0</v>
      </c>
    </row>
    <row r="1876" ht="12.0" customHeight="1">
      <c r="A1876" s="53">
        <v>70415.21402301828</v>
      </c>
      <c r="B1876" s="54">
        <v>8.417772000000001</v>
      </c>
      <c r="C1876" s="54">
        <v>15639.358867582054</v>
      </c>
      <c r="D1876" s="55">
        <v>1020.0</v>
      </c>
      <c r="E1876" s="56">
        <v>-0.4</v>
      </c>
      <c r="F1876" s="55">
        <v>0.85</v>
      </c>
      <c r="G1876" s="55">
        <v>1.15</v>
      </c>
      <c r="H1876" s="55">
        <v>37.0</v>
      </c>
      <c r="I1876" s="57"/>
      <c r="J1876" s="55">
        <f>('Data Exhibit-2'!$D1876+'Data Exhibit-2'!$D1876*'Data Exhibit-2'!$E1876)*'Data Exhibit-2'!$G1876</f>
        <v>703.8</v>
      </c>
      <c r="K1876" s="55">
        <f>MAX(0,('Data Exhibit-2'!$B1876*J1876-'Data Exhibit-2'!$C1876)/'Data Exhibit-2'!$B1876)</f>
        <v>0</v>
      </c>
      <c r="L1876" s="55">
        <f>MAX(0,'Data Exhibit-2'!$C1876-'Data Exhibit-2'!$B1876*'Data Exhibit-2'!$J1876)</f>
        <v>9714.930934</v>
      </c>
      <c r="M1876" s="54">
        <f>'Data Exhibit-2'!$L1876/'Data Exhibit-2'!$B1876</f>
        <v>1154.097656</v>
      </c>
      <c r="N1876" s="55">
        <f>IF(AND(('Data Exhibit-2'!$M1876&gt;0),('Data Exhibit-2'!$H1876&lt;30)),1,0)</f>
        <v>0</v>
      </c>
      <c r="O1876" s="55">
        <f>'Data Exhibit-2'!$N1876*'Data Exhibit-2'!$L1876</f>
        <v>0</v>
      </c>
    </row>
    <row r="1877" ht="12.0" customHeight="1">
      <c r="A1877" s="53">
        <v>99848.4952633725</v>
      </c>
      <c r="B1877" s="54">
        <v>27.837106000000002</v>
      </c>
      <c r="C1877" s="54">
        <v>180016.9455755795</v>
      </c>
      <c r="D1877" s="55">
        <v>1496.0</v>
      </c>
      <c r="E1877" s="56">
        <v>1.5</v>
      </c>
      <c r="F1877" s="55">
        <v>1.0</v>
      </c>
      <c r="G1877" s="55">
        <v>0.83</v>
      </c>
      <c r="H1877" s="55">
        <v>130.0</v>
      </c>
      <c r="I1877" s="57"/>
      <c r="J1877" s="55">
        <f>('Data Exhibit-2'!$D1877+'Data Exhibit-2'!$D1877*'Data Exhibit-2'!$E1877)*'Data Exhibit-2'!$G1877</f>
        <v>3104.2</v>
      </c>
      <c r="K1877" s="55">
        <f>MAX(0,('Data Exhibit-2'!$B1877*J1877-'Data Exhibit-2'!$C1877)/'Data Exhibit-2'!$B1877)</f>
        <v>0</v>
      </c>
      <c r="L1877" s="55">
        <f>MAX(0,'Data Exhibit-2'!$C1877-'Data Exhibit-2'!$B1877*'Data Exhibit-2'!$J1877)</f>
        <v>93605.00113</v>
      </c>
      <c r="M1877" s="54">
        <f>'Data Exhibit-2'!$L1877/'Data Exhibit-2'!$B1877</f>
        <v>3362.59815</v>
      </c>
      <c r="N1877" s="55">
        <f>IF(AND(('Data Exhibit-2'!$M1877&gt;0),('Data Exhibit-2'!$H1877&lt;30)),1,0)</f>
        <v>0</v>
      </c>
      <c r="O1877" s="55">
        <f>'Data Exhibit-2'!$N1877*'Data Exhibit-2'!$L1877</f>
        <v>0</v>
      </c>
    </row>
    <row r="1878" ht="12.0" customHeight="1">
      <c r="A1878" s="53">
        <v>52704.84912925675</v>
      </c>
      <c r="B1878" s="54">
        <v>8.324239</v>
      </c>
      <c r="C1878" s="54">
        <v>13218.855754360577</v>
      </c>
      <c r="D1878" s="55">
        <v>1278.0</v>
      </c>
      <c r="E1878" s="56">
        <v>0.2</v>
      </c>
      <c r="F1878" s="55">
        <v>1.0</v>
      </c>
      <c r="G1878" s="55">
        <v>0.75</v>
      </c>
      <c r="H1878" s="55">
        <v>37.0</v>
      </c>
      <c r="I1878" s="57"/>
      <c r="J1878" s="55">
        <f>('Data Exhibit-2'!$D1878+'Data Exhibit-2'!$D1878*'Data Exhibit-2'!$E1878)*'Data Exhibit-2'!$G1878</f>
        <v>1150.2</v>
      </c>
      <c r="K1878" s="55">
        <f>MAX(0,('Data Exhibit-2'!$B1878*J1878-'Data Exhibit-2'!$C1878)/'Data Exhibit-2'!$B1878)</f>
        <v>0</v>
      </c>
      <c r="L1878" s="55">
        <f>MAX(0,'Data Exhibit-2'!$C1878-'Data Exhibit-2'!$B1878*'Data Exhibit-2'!$J1878)</f>
        <v>3644.316057</v>
      </c>
      <c r="M1878" s="54">
        <f>'Data Exhibit-2'!$L1878/'Data Exhibit-2'!$B1878</f>
        <v>437.795702</v>
      </c>
      <c r="N1878" s="55">
        <f>IF(AND(('Data Exhibit-2'!$M1878&gt;0),('Data Exhibit-2'!$H1878&lt;30)),1,0)</f>
        <v>0</v>
      </c>
      <c r="O1878" s="55">
        <f>'Data Exhibit-2'!$N1878*'Data Exhibit-2'!$L1878</f>
        <v>0</v>
      </c>
    </row>
    <row r="1879" ht="12.0" customHeight="1">
      <c r="A1879" s="53">
        <v>73291.86838270255</v>
      </c>
      <c r="B1879" s="54">
        <v>31.687810000000002</v>
      </c>
      <c r="C1879" s="54">
        <v>35298.8550664695</v>
      </c>
      <c r="D1879" s="55">
        <v>1350.0</v>
      </c>
      <c r="E1879" s="56">
        <v>0.4</v>
      </c>
      <c r="F1879" s="55">
        <v>1.0</v>
      </c>
      <c r="G1879" s="55">
        <v>0.18</v>
      </c>
      <c r="H1879" s="55">
        <v>101.0</v>
      </c>
      <c r="I1879" s="57"/>
      <c r="J1879" s="55">
        <f>('Data Exhibit-2'!$D1879+'Data Exhibit-2'!$D1879*'Data Exhibit-2'!$E1879)*'Data Exhibit-2'!$G1879</f>
        <v>340.2</v>
      </c>
      <c r="K1879" s="55">
        <f>MAX(0,('Data Exhibit-2'!$B1879*J1879-'Data Exhibit-2'!$C1879)/'Data Exhibit-2'!$B1879)</f>
        <v>0</v>
      </c>
      <c r="L1879" s="55">
        <f>MAX(0,'Data Exhibit-2'!$C1879-'Data Exhibit-2'!$B1879*'Data Exhibit-2'!$J1879)</f>
        <v>24518.6621</v>
      </c>
      <c r="M1879" s="54">
        <f>'Data Exhibit-2'!$L1879/'Data Exhibit-2'!$B1879</f>
        <v>773.7569149</v>
      </c>
      <c r="N1879" s="55">
        <f>IF(AND(('Data Exhibit-2'!$M1879&gt;0),('Data Exhibit-2'!$H1879&lt;30)),1,0)</f>
        <v>0</v>
      </c>
      <c r="O1879" s="55">
        <f>'Data Exhibit-2'!$N1879*'Data Exhibit-2'!$L1879</f>
        <v>0</v>
      </c>
    </row>
    <row r="1880" ht="12.0" customHeight="1">
      <c r="A1880" s="53">
        <v>68878.30081012282</v>
      </c>
      <c r="B1880" s="54">
        <v>35.27279800000001</v>
      </c>
      <c r="C1880" s="54">
        <v>284676.0778156699</v>
      </c>
      <c r="D1880" s="55">
        <v>1536.0</v>
      </c>
      <c r="E1880" s="56">
        <v>0.8</v>
      </c>
      <c r="F1880" s="55">
        <v>0.82</v>
      </c>
      <c r="G1880" s="55">
        <v>1.07</v>
      </c>
      <c r="H1880" s="55">
        <v>123.0</v>
      </c>
      <c r="I1880" s="57"/>
      <c r="J1880" s="55">
        <f>('Data Exhibit-2'!$D1880+'Data Exhibit-2'!$D1880*'Data Exhibit-2'!$E1880)*'Data Exhibit-2'!$G1880</f>
        <v>2958.336</v>
      </c>
      <c r="K1880" s="55">
        <f>MAX(0,('Data Exhibit-2'!$B1880*J1880-'Data Exhibit-2'!$C1880)/'Data Exhibit-2'!$B1880)</f>
        <v>0</v>
      </c>
      <c r="L1880" s="55">
        <f>MAX(0,'Data Exhibit-2'!$C1880-'Data Exhibit-2'!$B1880*'Data Exhibit-2'!$J1880)</f>
        <v>180327.2897</v>
      </c>
      <c r="M1880" s="54">
        <f>'Data Exhibit-2'!$L1880/'Data Exhibit-2'!$B1880</f>
        <v>5112.361363</v>
      </c>
      <c r="N1880" s="55">
        <f>IF(AND(('Data Exhibit-2'!$M1880&gt;0),('Data Exhibit-2'!$H1880&lt;30)),1,0)</f>
        <v>0</v>
      </c>
      <c r="O1880" s="55">
        <f>'Data Exhibit-2'!$N1880*'Data Exhibit-2'!$L1880</f>
        <v>0</v>
      </c>
    </row>
    <row r="1881" ht="12.0" customHeight="1">
      <c r="A1881" s="53">
        <v>93732.1486962267</v>
      </c>
      <c r="B1881" s="54">
        <v>16.262664</v>
      </c>
      <c r="C1881" s="54">
        <v>15722.79022662076</v>
      </c>
      <c r="D1881" s="55">
        <v>1416.0</v>
      </c>
      <c r="E1881" s="56">
        <v>1.2</v>
      </c>
      <c r="F1881" s="55">
        <v>0.8</v>
      </c>
      <c r="G1881" s="55">
        <v>0.49</v>
      </c>
      <c r="H1881" s="55">
        <v>30.0</v>
      </c>
      <c r="I1881" s="57"/>
      <c r="J1881" s="55">
        <f>('Data Exhibit-2'!$D1881+'Data Exhibit-2'!$D1881*'Data Exhibit-2'!$E1881)*'Data Exhibit-2'!$G1881</f>
        <v>1526.448</v>
      </c>
      <c r="K1881" s="55">
        <f>MAX(0,('Data Exhibit-2'!$B1881*J1881-'Data Exhibit-2'!$C1881)/'Data Exhibit-2'!$B1881)</f>
        <v>559.6451301</v>
      </c>
      <c r="L1881" s="55">
        <f>MAX(0,'Data Exhibit-2'!$C1881-'Data Exhibit-2'!$B1881*'Data Exhibit-2'!$J1881)</f>
        <v>0</v>
      </c>
      <c r="M1881" s="54">
        <f>'Data Exhibit-2'!$L1881/'Data Exhibit-2'!$B1881</f>
        <v>0</v>
      </c>
      <c r="N1881" s="55">
        <f>IF(AND(('Data Exhibit-2'!$M1881&gt;0),('Data Exhibit-2'!$H1881&lt;30)),1,0)</f>
        <v>0</v>
      </c>
      <c r="O1881" s="55">
        <f>'Data Exhibit-2'!$N1881*'Data Exhibit-2'!$L1881</f>
        <v>0</v>
      </c>
    </row>
    <row r="1882" ht="12.0" customHeight="1">
      <c r="A1882" s="53">
        <v>30570.488979127662</v>
      </c>
      <c r="B1882" s="54">
        <v>27.018706000000005</v>
      </c>
      <c r="C1882" s="54">
        <v>23774.032154373603</v>
      </c>
      <c r="D1882" s="55">
        <v>1440.0</v>
      </c>
      <c r="E1882" s="56">
        <v>0.8</v>
      </c>
      <c r="F1882" s="55">
        <v>1.0</v>
      </c>
      <c r="G1882" s="55">
        <v>0.35</v>
      </c>
      <c r="H1882" s="55">
        <v>41.0</v>
      </c>
      <c r="I1882" s="57"/>
      <c r="J1882" s="55">
        <f>('Data Exhibit-2'!$D1882+'Data Exhibit-2'!$D1882*'Data Exhibit-2'!$E1882)*'Data Exhibit-2'!$G1882</f>
        <v>907.2</v>
      </c>
      <c r="K1882" s="55">
        <f>MAX(0,('Data Exhibit-2'!$B1882*J1882-'Data Exhibit-2'!$C1882)/'Data Exhibit-2'!$B1882)</f>
        <v>27.28990533</v>
      </c>
      <c r="L1882" s="55">
        <f>MAX(0,'Data Exhibit-2'!$C1882-'Data Exhibit-2'!$B1882*'Data Exhibit-2'!$J1882)</f>
        <v>0</v>
      </c>
      <c r="M1882" s="54">
        <f>'Data Exhibit-2'!$L1882/'Data Exhibit-2'!$B1882</f>
        <v>0</v>
      </c>
      <c r="N1882" s="55">
        <f>IF(AND(('Data Exhibit-2'!$M1882&gt;0),('Data Exhibit-2'!$H1882&lt;30)),1,0)</f>
        <v>0</v>
      </c>
      <c r="O1882" s="55">
        <f>'Data Exhibit-2'!$N1882*'Data Exhibit-2'!$L1882</f>
        <v>0</v>
      </c>
    </row>
    <row r="1883" ht="12.0" customHeight="1">
      <c r="A1883" s="53">
        <v>13833.0659189025</v>
      </c>
      <c r="B1883" s="54">
        <v>6.383487000000001</v>
      </c>
      <c r="C1883" s="54">
        <v>13396.426537476465</v>
      </c>
      <c r="D1883" s="55">
        <v>1400.0</v>
      </c>
      <c r="E1883" s="56">
        <v>0.2</v>
      </c>
      <c r="F1883" s="55">
        <v>0.82</v>
      </c>
      <c r="G1883" s="55">
        <v>0.3</v>
      </c>
      <c r="H1883" s="55">
        <v>76.0</v>
      </c>
      <c r="I1883" s="57"/>
      <c r="J1883" s="55">
        <f>('Data Exhibit-2'!$D1883+'Data Exhibit-2'!$D1883*'Data Exhibit-2'!$E1883)*'Data Exhibit-2'!$G1883</f>
        <v>504</v>
      </c>
      <c r="K1883" s="55">
        <f>MAX(0,('Data Exhibit-2'!$B1883*J1883-'Data Exhibit-2'!$C1883)/'Data Exhibit-2'!$B1883)</f>
        <v>0</v>
      </c>
      <c r="L1883" s="55">
        <f>MAX(0,'Data Exhibit-2'!$C1883-'Data Exhibit-2'!$B1883*'Data Exhibit-2'!$J1883)</f>
        <v>10179.14909</v>
      </c>
      <c r="M1883" s="54">
        <f>'Data Exhibit-2'!$L1883/'Data Exhibit-2'!$B1883</f>
        <v>1594.606379</v>
      </c>
      <c r="N1883" s="55">
        <f>IF(AND(('Data Exhibit-2'!$M1883&gt;0),('Data Exhibit-2'!$H1883&lt;30)),1,0)</f>
        <v>0</v>
      </c>
      <c r="O1883" s="55">
        <f>'Data Exhibit-2'!$N1883*'Data Exhibit-2'!$L1883</f>
        <v>0</v>
      </c>
    </row>
    <row r="1884" ht="12.0" customHeight="1">
      <c r="A1884" s="53">
        <v>99935.29322623907</v>
      </c>
      <c r="B1884" s="54">
        <v>25.194862</v>
      </c>
      <c r="C1884" s="54">
        <v>138687.88585974264</v>
      </c>
      <c r="D1884" s="55">
        <v>1246.0</v>
      </c>
      <c r="E1884" s="56">
        <v>-0.4</v>
      </c>
      <c r="F1884" s="55">
        <v>0.75</v>
      </c>
      <c r="G1884" s="55">
        <v>0.86</v>
      </c>
      <c r="H1884" s="55">
        <v>123.0</v>
      </c>
      <c r="I1884" s="57"/>
      <c r="J1884" s="55">
        <f>('Data Exhibit-2'!$D1884+'Data Exhibit-2'!$D1884*'Data Exhibit-2'!$E1884)*'Data Exhibit-2'!$G1884</f>
        <v>642.936</v>
      </c>
      <c r="K1884" s="55">
        <f>MAX(0,('Data Exhibit-2'!$B1884*J1884-'Data Exhibit-2'!$C1884)/'Data Exhibit-2'!$B1884)</f>
        <v>0</v>
      </c>
      <c r="L1884" s="55">
        <f>MAX(0,'Data Exhibit-2'!$C1884-'Data Exhibit-2'!$B1884*'Data Exhibit-2'!$J1884)</f>
        <v>122489.2021</v>
      </c>
      <c r="M1884" s="54">
        <f>'Data Exhibit-2'!$L1884/'Data Exhibit-2'!$B1884</f>
        <v>4861.673863</v>
      </c>
      <c r="N1884" s="55">
        <f>IF(AND(('Data Exhibit-2'!$M1884&gt;0),('Data Exhibit-2'!$H1884&lt;30)),1,0)</f>
        <v>0</v>
      </c>
      <c r="O1884" s="55">
        <f>'Data Exhibit-2'!$N1884*'Data Exhibit-2'!$L1884</f>
        <v>0</v>
      </c>
    </row>
    <row r="1885" ht="12.0" customHeight="1">
      <c r="A1885" s="53">
        <v>69877.27582679111</v>
      </c>
      <c r="B1885" s="54">
        <v>32.805927000000004</v>
      </c>
      <c r="C1885" s="54">
        <v>90601.7744568107</v>
      </c>
      <c r="D1885" s="55">
        <v>1376.0</v>
      </c>
      <c r="E1885" s="56">
        <v>1.2</v>
      </c>
      <c r="F1885" s="55">
        <v>1.0</v>
      </c>
      <c r="G1885" s="55">
        <v>0.57</v>
      </c>
      <c r="H1885" s="55">
        <v>87.0</v>
      </c>
      <c r="I1885" s="57"/>
      <c r="J1885" s="55">
        <f>('Data Exhibit-2'!$D1885+'Data Exhibit-2'!$D1885*'Data Exhibit-2'!$E1885)*'Data Exhibit-2'!$G1885</f>
        <v>1725.504</v>
      </c>
      <c r="K1885" s="55">
        <f>MAX(0,('Data Exhibit-2'!$B1885*J1885-'Data Exhibit-2'!$C1885)/'Data Exhibit-2'!$B1885)</f>
        <v>0</v>
      </c>
      <c r="L1885" s="55">
        <f>MAX(0,'Data Exhibit-2'!$C1885-'Data Exhibit-2'!$B1885*'Data Exhibit-2'!$J1885)</f>
        <v>33995.01619</v>
      </c>
      <c r="M1885" s="54">
        <f>'Data Exhibit-2'!$L1885/'Data Exhibit-2'!$B1885</f>
        <v>1036.24617</v>
      </c>
      <c r="N1885" s="55">
        <f>IF(AND(('Data Exhibit-2'!$M1885&gt;0),('Data Exhibit-2'!$H1885&lt;30)),1,0)</f>
        <v>0</v>
      </c>
      <c r="O1885" s="55">
        <f>'Data Exhibit-2'!$N1885*'Data Exhibit-2'!$L1885</f>
        <v>0</v>
      </c>
    </row>
    <row r="1886" ht="12.0" customHeight="1">
      <c r="A1886" s="53">
        <v>78653.3719509306</v>
      </c>
      <c r="B1886" s="54">
        <v>6.862823000000001</v>
      </c>
      <c r="C1886" s="54">
        <v>15047.643363212655</v>
      </c>
      <c r="D1886" s="55">
        <v>2176.0</v>
      </c>
      <c r="E1886" s="56">
        <v>0.8</v>
      </c>
      <c r="F1886" s="55">
        <v>1.0</v>
      </c>
      <c r="G1886" s="55">
        <v>0.99</v>
      </c>
      <c r="H1886" s="55">
        <v>23.0</v>
      </c>
      <c r="I1886" s="57"/>
      <c r="J1886" s="55">
        <f>('Data Exhibit-2'!$D1886+'Data Exhibit-2'!$D1886*'Data Exhibit-2'!$E1886)*'Data Exhibit-2'!$G1886</f>
        <v>3877.632</v>
      </c>
      <c r="K1886" s="55">
        <f>MAX(0,('Data Exhibit-2'!$B1886*J1886-'Data Exhibit-2'!$C1886)/'Data Exhibit-2'!$B1886)</f>
        <v>1685.000285</v>
      </c>
      <c r="L1886" s="55">
        <f>MAX(0,'Data Exhibit-2'!$C1886-'Data Exhibit-2'!$B1886*'Data Exhibit-2'!$J1886)</f>
        <v>0</v>
      </c>
      <c r="M1886" s="54">
        <f>'Data Exhibit-2'!$L1886/'Data Exhibit-2'!$B1886</f>
        <v>0</v>
      </c>
      <c r="N1886" s="55">
        <f>IF(AND(('Data Exhibit-2'!$M1886&gt;0),('Data Exhibit-2'!$H1886&lt;30)),1,0)</f>
        <v>0</v>
      </c>
      <c r="O1886" s="55">
        <f>'Data Exhibit-2'!$N1886*'Data Exhibit-2'!$L1886</f>
        <v>0</v>
      </c>
    </row>
    <row r="1887" ht="12.0" customHeight="1">
      <c r="A1887" s="53">
        <v>39066.01155460041</v>
      </c>
      <c r="B1887" s="54">
        <v>16.636796</v>
      </c>
      <c r="C1887" s="54">
        <v>19381.006710141122</v>
      </c>
      <c r="D1887" s="55">
        <v>1626.0</v>
      </c>
      <c r="E1887" s="56">
        <v>-0.6</v>
      </c>
      <c r="F1887" s="55">
        <v>1.0</v>
      </c>
      <c r="G1887" s="55">
        <v>0.56</v>
      </c>
      <c r="H1887" s="55">
        <v>30.0</v>
      </c>
      <c r="I1887" s="57"/>
      <c r="J1887" s="55">
        <f>('Data Exhibit-2'!$D1887+'Data Exhibit-2'!$D1887*'Data Exhibit-2'!$E1887)*'Data Exhibit-2'!$G1887</f>
        <v>364.224</v>
      </c>
      <c r="K1887" s="55">
        <f>MAX(0,('Data Exhibit-2'!$B1887*J1887-'Data Exhibit-2'!$C1887)/'Data Exhibit-2'!$B1887)</f>
        <v>0</v>
      </c>
      <c r="L1887" s="55">
        <f>MAX(0,'Data Exhibit-2'!$C1887-'Data Exhibit-2'!$B1887*'Data Exhibit-2'!$J1887)</f>
        <v>13321.48632</v>
      </c>
      <c r="M1887" s="54">
        <f>'Data Exhibit-2'!$L1887/'Data Exhibit-2'!$B1887</f>
        <v>800.7242695</v>
      </c>
      <c r="N1887" s="55">
        <f>IF(AND(('Data Exhibit-2'!$M1887&gt;0),('Data Exhibit-2'!$H1887&lt;30)),1,0)</f>
        <v>0</v>
      </c>
      <c r="O1887" s="55">
        <f>'Data Exhibit-2'!$N1887*'Data Exhibit-2'!$L1887</f>
        <v>0</v>
      </c>
    </row>
    <row r="1888" ht="12.0" customHeight="1">
      <c r="A1888" s="53">
        <v>63421.9931916576</v>
      </c>
      <c r="B1888" s="54">
        <v>12.560130000000001</v>
      </c>
      <c r="C1888" s="54">
        <v>17339.72193490451</v>
      </c>
      <c r="D1888" s="55">
        <v>1642.0</v>
      </c>
      <c r="E1888" s="56">
        <v>1.5</v>
      </c>
      <c r="F1888" s="55">
        <v>0.85</v>
      </c>
      <c r="G1888" s="55">
        <v>0.63</v>
      </c>
      <c r="H1888" s="55">
        <v>30.0</v>
      </c>
      <c r="I1888" s="57"/>
      <c r="J1888" s="55">
        <f>('Data Exhibit-2'!$D1888+'Data Exhibit-2'!$D1888*'Data Exhibit-2'!$E1888)*'Data Exhibit-2'!$G1888</f>
        <v>2586.15</v>
      </c>
      <c r="K1888" s="55">
        <f>MAX(0,('Data Exhibit-2'!$B1888*J1888-'Data Exhibit-2'!$C1888)/'Data Exhibit-2'!$B1888)</f>
        <v>1205.61318</v>
      </c>
      <c r="L1888" s="55">
        <f>MAX(0,'Data Exhibit-2'!$C1888-'Data Exhibit-2'!$B1888*'Data Exhibit-2'!$J1888)</f>
        <v>0</v>
      </c>
      <c r="M1888" s="54">
        <f>'Data Exhibit-2'!$L1888/'Data Exhibit-2'!$B1888</f>
        <v>0</v>
      </c>
      <c r="N1888" s="55">
        <f>IF(AND(('Data Exhibit-2'!$M1888&gt;0),('Data Exhibit-2'!$H1888&lt;30)),1,0)</f>
        <v>0</v>
      </c>
      <c r="O1888" s="55">
        <f>'Data Exhibit-2'!$N1888*'Data Exhibit-2'!$L1888</f>
        <v>0</v>
      </c>
    </row>
    <row r="1889" ht="12.0" customHeight="1">
      <c r="A1889" s="53">
        <v>19661.954705822336</v>
      </c>
      <c r="B1889" s="54">
        <v>22.505846000000002</v>
      </c>
      <c r="C1889" s="54">
        <v>18236.388913508887</v>
      </c>
      <c r="D1889" s="55">
        <v>1738.0</v>
      </c>
      <c r="E1889" s="56">
        <v>-0.2</v>
      </c>
      <c r="F1889" s="55">
        <v>1.0</v>
      </c>
      <c r="G1889" s="55">
        <v>0.25</v>
      </c>
      <c r="H1889" s="55">
        <v>41.0</v>
      </c>
      <c r="I1889" s="57"/>
      <c r="J1889" s="55">
        <f>('Data Exhibit-2'!$D1889+'Data Exhibit-2'!$D1889*'Data Exhibit-2'!$E1889)*'Data Exhibit-2'!$G1889</f>
        <v>347.6</v>
      </c>
      <c r="K1889" s="55">
        <f>MAX(0,('Data Exhibit-2'!$B1889*J1889-'Data Exhibit-2'!$C1889)/'Data Exhibit-2'!$B1889)</f>
        <v>0</v>
      </c>
      <c r="L1889" s="55">
        <f>MAX(0,'Data Exhibit-2'!$C1889-'Data Exhibit-2'!$B1889*'Data Exhibit-2'!$J1889)</f>
        <v>10413.35684</v>
      </c>
      <c r="M1889" s="54">
        <f>'Data Exhibit-2'!$L1889/'Data Exhibit-2'!$B1889</f>
        <v>462.6956411</v>
      </c>
      <c r="N1889" s="55">
        <f>IF(AND(('Data Exhibit-2'!$M1889&gt;0),('Data Exhibit-2'!$H1889&lt;30)),1,0)</f>
        <v>0</v>
      </c>
      <c r="O1889" s="55">
        <f>'Data Exhibit-2'!$N1889*'Data Exhibit-2'!$L1889</f>
        <v>0</v>
      </c>
    </row>
    <row r="1890" ht="12.0" customHeight="1">
      <c r="A1890" s="53">
        <v>37118.065447292545</v>
      </c>
      <c r="B1890" s="54">
        <v>128.867376</v>
      </c>
      <c r="C1890" s="54">
        <v>164863.14496319598</v>
      </c>
      <c r="D1890" s="55">
        <v>1868.0</v>
      </c>
      <c r="E1890" s="56">
        <v>0.2</v>
      </c>
      <c r="F1890" s="55">
        <v>1.0</v>
      </c>
      <c r="G1890" s="55">
        <v>0.3</v>
      </c>
      <c r="H1890" s="55">
        <v>58.0</v>
      </c>
      <c r="I1890" s="57"/>
      <c r="J1890" s="55">
        <f>('Data Exhibit-2'!$D1890+'Data Exhibit-2'!$D1890*'Data Exhibit-2'!$E1890)*'Data Exhibit-2'!$G1890</f>
        <v>672.48</v>
      </c>
      <c r="K1890" s="55">
        <f>MAX(0,('Data Exhibit-2'!$B1890*J1890-'Data Exhibit-2'!$C1890)/'Data Exhibit-2'!$B1890)</f>
        <v>0</v>
      </c>
      <c r="L1890" s="55">
        <f>MAX(0,'Data Exhibit-2'!$C1890-'Data Exhibit-2'!$B1890*'Data Exhibit-2'!$J1890)</f>
        <v>78202.41195</v>
      </c>
      <c r="M1890" s="54">
        <f>'Data Exhibit-2'!$L1890/'Data Exhibit-2'!$B1890</f>
        <v>606.8441399</v>
      </c>
      <c r="N1890" s="55">
        <f>IF(AND(('Data Exhibit-2'!$M1890&gt;0),('Data Exhibit-2'!$H1890&lt;30)),1,0)</f>
        <v>0</v>
      </c>
      <c r="O1890" s="55">
        <f>'Data Exhibit-2'!$N1890*'Data Exhibit-2'!$L1890</f>
        <v>0</v>
      </c>
    </row>
    <row r="1891" ht="12.0" customHeight="1">
      <c r="A1891" s="53">
        <v>80337.50935169579</v>
      </c>
      <c r="B1891" s="54">
        <v>5.366328</v>
      </c>
      <c r="C1891" s="54">
        <v>49098.75149913734</v>
      </c>
      <c r="D1891" s="55">
        <v>2700.0</v>
      </c>
      <c r="E1891" s="56">
        <v>0.4</v>
      </c>
      <c r="F1891" s="55">
        <v>0.7</v>
      </c>
      <c r="G1891" s="55">
        <v>0.97</v>
      </c>
      <c r="H1891" s="55">
        <v>73.0</v>
      </c>
      <c r="I1891" s="57"/>
      <c r="J1891" s="55">
        <f>('Data Exhibit-2'!$D1891+'Data Exhibit-2'!$D1891*'Data Exhibit-2'!$E1891)*'Data Exhibit-2'!$G1891</f>
        <v>3666.6</v>
      </c>
      <c r="K1891" s="55">
        <f>MAX(0,('Data Exhibit-2'!$B1891*J1891-'Data Exhibit-2'!$C1891)/'Data Exhibit-2'!$B1891)</f>
        <v>0</v>
      </c>
      <c r="L1891" s="55">
        <f>MAX(0,'Data Exhibit-2'!$C1891-'Data Exhibit-2'!$B1891*'Data Exhibit-2'!$J1891)</f>
        <v>29422.57325</v>
      </c>
      <c r="M1891" s="54">
        <f>'Data Exhibit-2'!$L1891/'Data Exhibit-2'!$B1891</f>
        <v>5482.813062</v>
      </c>
      <c r="N1891" s="55">
        <f>IF(AND(('Data Exhibit-2'!$M1891&gt;0),('Data Exhibit-2'!$H1891&lt;30)),1,0)</f>
        <v>0</v>
      </c>
      <c r="O1891" s="55">
        <f>'Data Exhibit-2'!$N1891*'Data Exhibit-2'!$L1891</f>
        <v>0</v>
      </c>
    </row>
    <row r="1892" ht="12.0" customHeight="1">
      <c r="A1892" s="53">
        <v>75376.51236461519</v>
      </c>
      <c r="B1892" s="54">
        <v>129.55185100000003</v>
      </c>
      <c r="C1892" s="54">
        <v>242701.1531708027</v>
      </c>
      <c r="D1892" s="55">
        <v>1764.0</v>
      </c>
      <c r="E1892" s="56">
        <v>0.5</v>
      </c>
      <c r="F1892" s="55">
        <v>0.8</v>
      </c>
      <c r="G1892" s="55">
        <v>0.36</v>
      </c>
      <c r="H1892" s="55">
        <v>66.0</v>
      </c>
      <c r="I1892" s="57"/>
      <c r="J1892" s="55">
        <f>('Data Exhibit-2'!$D1892+'Data Exhibit-2'!$D1892*'Data Exhibit-2'!$E1892)*'Data Exhibit-2'!$G1892</f>
        <v>952.56</v>
      </c>
      <c r="K1892" s="55">
        <f>MAX(0,('Data Exhibit-2'!$B1892*J1892-'Data Exhibit-2'!$C1892)/'Data Exhibit-2'!$B1892)</f>
        <v>0</v>
      </c>
      <c r="L1892" s="55">
        <f>MAX(0,'Data Exhibit-2'!$C1892-'Data Exhibit-2'!$B1892*'Data Exhibit-2'!$J1892)</f>
        <v>119295.242</v>
      </c>
      <c r="M1892" s="54">
        <f>'Data Exhibit-2'!$L1892/'Data Exhibit-2'!$B1892</f>
        <v>920.8300851</v>
      </c>
      <c r="N1892" s="55">
        <f>IF(AND(('Data Exhibit-2'!$M1892&gt;0),('Data Exhibit-2'!$H1892&lt;30)),1,0)</f>
        <v>0</v>
      </c>
      <c r="O1892" s="55">
        <f>'Data Exhibit-2'!$N1892*'Data Exhibit-2'!$L1892</f>
        <v>0</v>
      </c>
    </row>
    <row r="1893" ht="12.0" customHeight="1">
      <c r="A1893" s="53">
        <v>58344.90294132305</v>
      </c>
      <c r="B1893" s="54">
        <v>31.286057000000003</v>
      </c>
      <c r="C1893" s="54">
        <v>126469.37344636518</v>
      </c>
      <c r="D1893" s="55">
        <v>1884.0</v>
      </c>
      <c r="E1893" s="56">
        <v>1.5</v>
      </c>
      <c r="F1893" s="55">
        <v>1.0</v>
      </c>
      <c r="G1893" s="55">
        <v>0.61</v>
      </c>
      <c r="H1893" s="55">
        <v>87.0</v>
      </c>
      <c r="I1893" s="57"/>
      <c r="J1893" s="55">
        <f>('Data Exhibit-2'!$D1893+'Data Exhibit-2'!$D1893*'Data Exhibit-2'!$E1893)*'Data Exhibit-2'!$G1893</f>
        <v>2873.1</v>
      </c>
      <c r="K1893" s="55">
        <f>MAX(0,('Data Exhibit-2'!$B1893*J1893-'Data Exhibit-2'!$C1893)/'Data Exhibit-2'!$B1893)</f>
        <v>0</v>
      </c>
      <c r="L1893" s="55">
        <f>MAX(0,'Data Exhibit-2'!$C1893-'Data Exhibit-2'!$B1893*'Data Exhibit-2'!$J1893)</f>
        <v>36581.40308</v>
      </c>
      <c r="M1893" s="54">
        <f>'Data Exhibit-2'!$L1893/'Data Exhibit-2'!$B1893</f>
        <v>1169.255783</v>
      </c>
      <c r="N1893" s="55">
        <f>IF(AND(('Data Exhibit-2'!$M1893&gt;0),('Data Exhibit-2'!$H1893&lt;30)),1,0)</f>
        <v>0</v>
      </c>
      <c r="O1893" s="55">
        <f>'Data Exhibit-2'!$N1893*'Data Exhibit-2'!$L1893</f>
        <v>0</v>
      </c>
    </row>
    <row r="1894" ht="12.0" customHeight="1">
      <c r="A1894" s="53">
        <v>20968.316453875857</v>
      </c>
      <c r="B1894" s="54">
        <v>16.242908</v>
      </c>
      <c r="C1894" s="54">
        <v>11443.446329496952</v>
      </c>
      <c r="D1894" s="55">
        <v>696.0</v>
      </c>
      <c r="E1894" s="56">
        <v>1.5</v>
      </c>
      <c r="F1894" s="55">
        <v>0.8</v>
      </c>
      <c r="G1894" s="55">
        <v>0.93</v>
      </c>
      <c r="H1894" s="55">
        <v>26.0</v>
      </c>
      <c r="I1894" s="57"/>
      <c r="J1894" s="55">
        <f>('Data Exhibit-2'!$D1894+'Data Exhibit-2'!$D1894*'Data Exhibit-2'!$E1894)*'Data Exhibit-2'!$G1894</f>
        <v>1618.2</v>
      </c>
      <c r="K1894" s="55">
        <f>MAX(0,('Data Exhibit-2'!$B1894*J1894-'Data Exhibit-2'!$C1894)/'Data Exhibit-2'!$B1894)</f>
        <v>913.6804442</v>
      </c>
      <c r="L1894" s="55">
        <f>MAX(0,'Data Exhibit-2'!$C1894-'Data Exhibit-2'!$B1894*'Data Exhibit-2'!$J1894)</f>
        <v>0</v>
      </c>
      <c r="M1894" s="54">
        <f>'Data Exhibit-2'!$L1894/'Data Exhibit-2'!$B1894</f>
        <v>0</v>
      </c>
      <c r="N1894" s="55">
        <f>IF(AND(('Data Exhibit-2'!$M1894&gt;0),('Data Exhibit-2'!$H1894&lt;30)),1,0)</f>
        <v>0</v>
      </c>
      <c r="O1894" s="55">
        <f>'Data Exhibit-2'!$N1894*'Data Exhibit-2'!$L1894</f>
        <v>0</v>
      </c>
    </row>
    <row r="1895" ht="12.0" customHeight="1">
      <c r="A1895" s="53">
        <v>33662.68413904315</v>
      </c>
      <c r="B1895" s="54">
        <v>31.169138000000004</v>
      </c>
      <c r="C1895" s="54">
        <v>92389.58496101983</v>
      </c>
      <c r="D1895" s="55">
        <v>1974.0</v>
      </c>
      <c r="E1895" s="56">
        <v>0.4</v>
      </c>
      <c r="F1895" s="55">
        <v>1.0</v>
      </c>
      <c r="G1895" s="55">
        <v>0.56</v>
      </c>
      <c r="H1895" s="55">
        <v>66.0</v>
      </c>
      <c r="I1895" s="57"/>
      <c r="J1895" s="55">
        <f>('Data Exhibit-2'!$D1895+'Data Exhibit-2'!$D1895*'Data Exhibit-2'!$E1895)*'Data Exhibit-2'!$G1895</f>
        <v>1547.616</v>
      </c>
      <c r="K1895" s="55">
        <f>MAX(0,('Data Exhibit-2'!$B1895*J1895-'Data Exhibit-2'!$C1895)/'Data Exhibit-2'!$B1895)</f>
        <v>0</v>
      </c>
      <c r="L1895" s="55">
        <f>MAX(0,'Data Exhibit-2'!$C1895-'Data Exhibit-2'!$B1895*'Data Exhibit-2'!$J1895)</f>
        <v>44151.72829</v>
      </c>
      <c r="M1895" s="54">
        <f>'Data Exhibit-2'!$L1895/'Data Exhibit-2'!$B1895</f>
        <v>1416.520671</v>
      </c>
      <c r="N1895" s="55">
        <f>IF(AND(('Data Exhibit-2'!$M1895&gt;0),('Data Exhibit-2'!$H1895&lt;30)),1,0)</f>
        <v>0</v>
      </c>
      <c r="O1895" s="55">
        <f>'Data Exhibit-2'!$N1895*'Data Exhibit-2'!$L1895</f>
        <v>0</v>
      </c>
    </row>
    <row r="1896" ht="12.0" customHeight="1">
      <c r="A1896" s="53">
        <v>82122.44457309724</v>
      </c>
      <c r="B1896" s="54">
        <v>10.814496</v>
      </c>
      <c r="C1896" s="54">
        <v>47936.93164870583</v>
      </c>
      <c r="D1896" s="55">
        <v>1480.0</v>
      </c>
      <c r="E1896" s="56">
        <v>1.2</v>
      </c>
      <c r="F1896" s="55">
        <v>0.82</v>
      </c>
      <c r="G1896" s="55">
        <v>0.6</v>
      </c>
      <c r="H1896" s="55">
        <v>108.0</v>
      </c>
      <c r="I1896" s="57"/>
      <c r="J1896" s="55">
        <f>('Data Exhibit-2'!$D1896+'Data Exhibit-2'!$D1896*'Data Exhibit-2'!$E1896)*'Data Exhibit-2'!$G1896</f>
        <v>1953.6</v>
      </c>
      <c r="K1896" s="55">
        <f>MAX(0,('Data Exhibit-2'!$B1896*J1896-'Data Exhibit-2'!$C1896)/'Data Exhibit-2'!$B1896)</f>
        <v>0</v>
      </c>
      <c r="L1896" s="55">
        <f>MAX(0,'Data Exhibit-2'!$C1896-'Data Exhibit-2'!$B1896*'Data Exhibit-2'!$J1896)</f>
        <v>26809.73226</v>
      </c>
      <c r="M1896" s="54">
        <f>'Data Exhibit-2'!$L1896/'Data Exhibit-2'!$B1896</f>
        <v>2479.055174</v>
      </c>
      <c r="N1896" s="55">
        <f>IF(AND(('Data Exhibit-2'!$M1896&gt;0),('Data Exhibit-2'!$H1896&lt;30)),1,0)</f>
        <v>0</v>
      </c>
      <c r="O1896" s="55">
        <f>'Data Exhibit-2'!$N1896*'Data Exhibit-2'!$L1896</f>
        <v>0</v>
      </c>
    </row>
    <row r="1897" ht="12.0" customHeight="1">
      <c r="A1897" s="53">
        <v>66529.1873973943</v>
      </c>
      <c r="B1897" s="54">
        <v>8.639906000000002</v>
      </c>
      <c r="C1897" s="54">
        <v>14666.00056581166</v>
      </c>
      <c r="D1897" s="55">
        <v>1706.0</v>
      </c>
      <c r="E1897" s="56">
        <v>0.8</v>
      </c>
      <c r="F1897" s="55">
        <v>1.0</v>
      </c>
      <c r="G1897" s="55">
        <v>0.58</v>
      </c>
      <c r="H1897" s="55">
        <v>37.0</v>
      </c>
      <c r="I1897" s="57"/>
      <c r="J1897" s="55">
        <f>('Data Exhibit-2'!$D1897+'Data Exhibit-2'!$D1897*'Data Exhibit-2'!$E1897)*'Data Exhibit-2'!$G1897</f>
        <v>1781.064</v>
      </c>
      <c r="K1897" s="55">
        <f>MAX(0,('Data Exhibit-2'!$B1897*J1897-'Data Exhibit-2'!$C1897)/'Data Exhibit-2'!$B1897)</f>
        <v>83.59176294</v>
      </c>
      <c r="L1897" s="55">
        <f>MAX(0,'Data Exhibit-2'!$C1897-'Data Exhibit-2'!$B1897*'Data Exhibit-2'!$J1897)</f>
        <v>0</v>
      </c>
      <c r="M1897" s="54">
        <f>'Data Exhibit-2'!$L1897/'Data Exhibit-2'!$B1897</f>
        <v>0</v>
      </c>
      <c r="N1897" s="55">
        <f>IF(AND(('Data Exhibit-2'!$M1897&gt;0),('Data Exhibit-2'!$H1897&lt;30)),1,0)</f>
        <v>0</v>
      </c>
      <c r="O1897" s="55">
        <f>'Data Exhibit-2'!$N1897*'Data Exhibit-2'!$L1897</f>
        <v>0</v>
      </c>
    </row>
    <row r="1898" ht="12.0" customHeight="1">
      <c r="A1898" s="53">
        <v>37616.39720547445</v>
      </c>
      <c r="B1898" s="54">
        <v>10.479073</v>
      </c>
      <c r="C1898" s="54">
        <v>21276.16621214053</v>
      </c>
      <c r="D1898" s="55">
        <v>1892.0</v>
      </c>
      <c r="E1898" s="56">
        <v>0.5</v>
      </c>
      <c r="F1898" s="55">
        <v>0.82</v>
      </c>
      <c r="G1898" s="55">
        <v>0.96</v>
      </c>
      <c r="H1898" s="55">
        <v>26.0</v>
      </c>
      <c r="I1898" s="57"/>
      <c r="J1898" s="55">
        <f>('Data Exhibit-2'!$D1898+'Data Exhibit-2'!$D1898*'Data Exhibit-2'!$E1898)*'Data Exhibit-2'!$G1898</f>
        <v>2724.48</v>
      </c>
      <c r="K1898" s="55">
        <f>MAX(0,('Data Exhibit-2'!$B1898*J1898-'Data Exhibit-2'!$C1898)/'Data Exhibit-2'!$B1898)</f>
        <v>694.1318755</v>
      </c>
      <c r="L1898" s="55">
        <f>MAX(0,'Data Exhibit-2'!$C1898-'Data Exhibit-2'!$B1898*'Data Exhibit-2'!$J1898)</f>
        <v>0</v>
      </c>
      <c r="M1898" s="54">
        <f>'Data Exhibit-2'!$L1898/'Data Exhibit-2'!$B1898</f>
        <v>0</v>
      </c>
      <c r="N1898" s="55">
        <f>IF(AND(('Data Exhibit-2'!$M1898&gt;0),('Data Exhibit-2'!$H1898&lt;30)),1,0)</f>
        <v>0</v>
      </c>
      <c r="O1898" s="55">
        <f>'Data Exhibit-2'!$N1898*'Data Exhibit-2'!$L1898</f>
        <v>0</v>
      </c>
    </row>
    <row r="1899" ht="12.0" customHeight="1">
      <c r="A1899" s="53">
        <v>23498.267192924937</v>
      </c>
      <c r="B1899" s="54">
        <v>29.076388</v>
      </c>
      <c r="C1899" s="54">
        <v>32665.187779205815</v>
      </c>
      <c r="D1899" s="55">
        <v>1982.0</v>
      </c>
      <c r="E1899" s="56">
        <v>1.2</v>
      </c>
      <c r="F1899" s="55">
        <v>1.0</v>
      </c>
      <c r="G1899" s="55">
        <v>0.3</v>
      </c>
      <c r="H1899" s="55">
        <v>44.0</v>
      </c>
      <c r="I1899" s="57"/>
      <c r="J1899" s="55">
        <f>('Data Exhibit-2'!$D1899+'Data Exhibit-2'!$D1899*'Data Exhibit-2'!$E1899)*'Data Exhibit-2'!$G1899</f>
        <v>1308.12</v>
      </c>
      <c r="K1899" s="55">
        <f>MAX(0,('Data Exhibit-2'!$B1899*J1899-'Data Exhibit-2'!$C1899)/'Data Exhibit-2'!$B1899)</f>
        <v>184.6933977</v>
      </c>
      <c r="L1899" s="55">
        <f>MAX(0,'Data Exhibit-2'!$C1899-'Data Exhibit-2'!$B1899*'Data Exhibit-2'!$J1899)</f>
        <v>0</v>
      </c>
      <c r="M1899" s="54">
        <f>'Data Exhibit-2'!$L1899/'Data Exhibit-2'!$B1899</f>
        <v>0</v>
      </c>
      <c r="N1899" s="55">
        <f>IF(AND(('Data Exhibit-2'!$M1899&gt;0),('Data Exhibit-2'!$H1899&lt;30)),1,0)</f>
        <v>0</v>
      </c>
      <c r="O1899" s="55">
        <f>'Data Exhibit-2'!$N1899*'Data Exhibit-2'!$L1899</f>
        <v>0</v>
      </c>
    </row>
    <row r="1900" ht="12.0" customHeight="1">
      <c r="A1900" s="53">
        <v>79739.54418228465</v>
      </c>
      <c r="B1900" s="54">
        <v>25.113022000000004</v>
      </c>
      <c r="C1900" s="54">
        <v>46394.455013961924</v>
      </c>
      <c r="D1900" s="55">
        <v>2322.0</v>
      </c>
      <c r="E1900" s="56">
        <v>-0.4</v>
      </c>
      <c r="F1900" s="55">
        <v>1.0</v>
      </c>
      <c r="G1900" s="55">
        <v>0.43</v>
      </c>
      <c r="H1900" s="55">
        <v>44.0</v>
      </c>
      <c r="I1900" s="57"/>
      <c r="J1900" s="55">
        <f>('Data Exhibit-2'!$D1900+'Data Exhibit-2'!$D1900*'Data Exhibit-2'!$E1900)*'Data Exhibit-2'!$G1900</f>
        <v>599.076</v>
      </c>
      <c r="K1900" s="55">
        <f>MAX(0,('Data Exhibit-2'!$B1900*J1900-'Data Exhibit-2'!$C1900)/'Data Exhibit-2'!$B1900)</f>
        <v>0</v>
      </c>
      <c r="L1900" s="55">
        <f>MAX(0,'Data Exhibit-2'!$C1900-'Data Exhibit-2'!$B1900*'Data Exhibit-2'!$J1900)</f>
        <v>31349.84625</v>
      </c>
      <c r="M1900" s="54">
        <f>'Data Exhibit-2'!$L1900/'Data Exhibit-2'!$B1900</f>
        <v>1248.350208</v>
      </c>
      <c r="N1900" s="55">
        <f>IF(AND(('Data Exhibit-2'!$M1900&gt;0),('Data Exhibit-2'!$H1900&lt;30)),1,0)</f>
        <v>0</v>
      </c>
      <c r="O1900" s="55">
        <f>'Data Exhibit-2'!$N1900*'Data Exhibit-2'!$L1900</f>
        <v>0</v>
      </c>
    </row>
    <row r="1901" ht="12.0" customHeight="1">
      <c r="A1901" s="53">
        <v>37450.545688684266</v>
      </c>
      <c r="B1901" s="54">
        <v>10.779428000000001</v>
      </c>
      <c r="C1901" s="54">
        <v>45805.97580830846</v>
      </c>
      <c r="D1901" s="55">
        <v>1916.0</v>
      </c>
      <c r="E1901" s="56">
        <v>-0.4</v>
      </c>
      <c r="F1901" s="55">
        <v>0.8</v>
      </c>
      <c r="G1901" s="55">
        <v>0.39</v>
      </c>
      <c r="H1901" s="55">
        <v>108.0</v>
      </c>
      <c r="I1901" s="57"/>
      <c r="J1901" s="55">
        <f>('Data Exhibit-2'!$D1901+'Data Exhibit-2'!$D1901*'Data Exhibit-2'!$E1901)*'Data Exhibit-2'!$G1901</f>
        <v>448.344</v>
      </c>
      <c r="K1901" s="55">
        <f>MAX(0,('Data Exhibit-2'!$B1901*J1901-'Data Exhibit-2'!$C1901)/'Data Exhibit-2'!$B1901)</f>
        <v>0</v>
      </c>
      <c r="L1901" s="55">
        <f>MAX(0,'Data Exhibit-2'!$C1901-'Data Exhibit-2'!$B1901*'Data Exhibit-2'!$J1901)</f>
        <v>40973.08394</v>
      </c>
      <c r="M1901" s="54">
        <f>'Data Exhibit-2'!$L1901/'Data Exhibit-2'!$B1901</f>
        <v>3801.044354</v>
      </c>
      <c r="N1901" s="55">
        <f>IF(AND(('Data Exhibit-2'!$M1901&gt;0),('Data Exhibit-2'!$H1901&lt;30)),1,0)</f>
        <v>0</v>
      </c>
      <c r="O1901" s="55">
        <f>'Data Exhibit-2'!$N1901*'Data Exhibit-2'!$L1901</f>
        <v>0</v>
      </c>
    </row>
    <row r="1902" ht="12.0" customHeight="1">
      <c r="A1902" s="53">
        <v>44086.450570214605</v>
      </c>
      <c r="B1902" s="54">
        <v>11.141856</v>
      </c>
      <c r="C1902" s="54">
        <v>17259.905327731736</v>
      </c>
      <c r="D1902" s="55">
        <v>1924.0</v>
      </c>
      <c r="E1902" s="56">
        <v>-0.4</v>
      </c>
      <c r="F1902" s="55">
        <v>1.0</v>
      </c>
      <c r="G1902" s="55">
        <v>0.25</v>
      </c>
      <c r="H1902" s="55">
        <v>61.0</v>
      </c>
      <c r="I1902" s="57"/>
      <c r="J1902" s="55">
        <f>('Data Exhibit-2'!$D1902+'Data Exhibit-2'!$D1902*'Data Exhibit-2'!$E1902)*'Data Exhibit-2'!$G1902</f>
        <v>288.6</v>
      </c>
      <c r="K1902" s="55">
        <f>MAX(0,('Data Exhibit-2'!$B1902*J1902-'Data Exhibit-2'!$C1902)/'Data Exhibit-2'!$B1902)</f>
        <v>0</v>
      </c>
      <c r="L1902" s="55">
        <f>MAX(0,'Data Exhibit-2'!$C1902-'Data Exhibit-2'!$B1902*'Data Exhibit-2'!$J1902)</f>
        <v>14044.36569</v>
      </c>
      <c r="M1902" s="54">
        <f>'Data Exhibit-2'!$L1902/'Data Exhibit-2'!$B1902</f>
        <v>1260.505044</v>
      </c>
      <c r="N1902" s="55">
        <f>IF(AND(('Data Exhibit-2'!$M1902&gt;0),('Data Exhibit-2'!$H1902&lt;30)),1,0)</f>
        <v>0</v>
      </c>
      <c r="O1902" s="55">
        <f>'Data Exhibit-2'!$N1902*'Data Exhibit-2'!$L1902</f>
        <v>0</v>
      </c>
    </row>
    <row r="1903" ht="12.0" customHeight="1">
      <c r="A1903" s="53">
        <v>63214.18443725819</v>
      </c>
      <c r="B1903" s="54">
        <v>6.4185550000000005</v>
      </c>
      <c r="C1903" s="54">
        <v>5876.819535515061</v>
      </c>
      <c r="D1903" s="55">
        <v>2168.0</v>
      </c>
      <c r="E1903" s="56">
        <v>0.8</v>
      </c>
      <c r="F1903" s="55">
        <v>1.0</v>
      </c>
      <c r="G1903" s="55">
        <v>0.17</v>
      </c>
      <c r="H1903" s="55">
        <v>33.0</v>
      </c>
      <c r="I1903" s="57"/>
      <c r="J1903" s="55">
        <f>('Data Exhibit-2'!$D1903+'Data Exhibit-2'!$D1903*'Data Exhibit-2'!$E1903)*'Data Exhibit-2'!$G1903</f>
        <v>663.408</v>
      </c>
      <c r="K1903" s="55">
        <f>MAX(0,('Data Exhibit-2'!$B1903*J1903-'Data Exhibit-2'!$C1903)/'Data Exhibit-2'!$B1903)</f>
        <v>0</v>
      </c>
      <c r="L1903" s="55">
        <f>MAX(0,'Data Exhibit-2'!$C1903-'Data Exhibit-2'!$B1903*'Data Exhibit-2'!$J1903)</f>
        <v>1618.6988</v>
      </c>
      <c r="M1903" s="54">
        <f>'Data Exhibit-2'!$L1903/'Data Exhibit-2'!$B1903</f>
        <v>252.190532</v>
      </c>
      <c r="N1903" s="55">
        <f>IF(AND(('Data Exhibit-2'!$M1903&gt;0),('Data Exhibit-2'!$H1903&lt;30)),1,0)</f>
        <v>0</v>
      </c>
      <c r="O1903" s="55">
        <f>'Data Exhibit-2'!$N1903*'Data Exhibit-2'!$L1903</f>
        <v>0</v>
      </c>
    </row>
    <row r="1904" ht="12.0" customHeight="1">
      <c r="A1904" s="53">
        <v>93600.17132114859</v>
      </c>
      <c r="B1904" s="54">
        <v>6.079502000000001</v>
      </c>
      <c r="C1904" s="54">
        <v>7850.766588035603</v>
      </c>
      <c r="D1904" s="55">
        <v>2758.0</v>
      </c>
      <c r="E1904" s="56">
        <v>-0.6</v>
      </c>
      <c r="F1904" s="55">
        <v>1.0</v>
      </c>
      <c r="G1904" s="55">
        <v>0.47</v>
      </c>
      <c r="H1904" s="55">
        <v>19.0</v>
      </c>
      <c r="I1904" s="57"/>
      <c r="J1904" s="55">
        <f>('Data Exhibit-2'!$D1904+'Data Exhibit-2'!$D1904*'Data Exhibit-2'!$E1904)*'Data Exhibit-2'!$G1904</f>
        <v>518.504</v>
      </c>
      <c r="K1904" s="55">
        <f>MAX(0,('Data Exhibit-2'!$B1904*J1904-'Data Exhibit-2'!$C1904)/'Data Exhibit-2'!$B1904)</f>
        <v>0</v>
      </c>
      <c r="L1904" s="55">
        <f>MAX(0,'Data Exhibit-2'!$C1904-'Data Exhibit-2'!$B1904*'Data Exhibit-2'!$J1904)</f>
        <v>4698.520483</v>
      </c>
      <c r="M1904" s="54">
        <f>'Data Exhibit-2'!$L1904/'Data Exhibit-2'!$B1904</f>
        <v>772.8462764</v>
      </c>
      <c r="N1904" s="55">
        <f>IF(AND(('Data Exhibit-2'!$M1904&gt;0),('Data Exhibit-2'!$H1904&lt;30)),1,0)</f>
        <v>1</v>
      </c>
      <c r="O1904" s="55">
        <f>'Data Exhibit-2'!$N1904*'Data Exhibit-2'!$L1904</f>
        <v>4698.520483</v>
      </c>
    </row>
    <row r="1905" ht="12.0" customHeight="1">
      <c r="A1905" s="53">
        <v>13701.89065661761</v>
      </c>
      <c r="B1905" s="54">
        <v>5.202648000000001</v>
      </c>
      <c r="C1905" s="54">
        <v>5908.656584566122</v>
      </c>
      <c r="D1905" s="55">
        <v>2774.0</v>
      </c>
      <c r="E1905" s="56">
        <v>0.1</v>
      </c>
      <c r="F1905" s="55">
        <v>1.0</v>
      </c>
      <c r="G1905" s="55">
        <v>0.51</v>
      </c>
      <c r="H1905" s="55">
        <v>15.0</v>
      </c>
      <c r="I1905" s="57"/>
      <c r="J1905" s="55">
        <f>('Data Exhibit-2'!$D1905+'Data Exhibit-2'!$D1905*'Data Exhibit-2'!$E1905)*'Data Exhibit-2'!$G1905</f>
        <v>1556.214</v>
      </c>
      <c r="K1905" s="55">
        <f>MAX(0,('Data Exhibit-2'!$B1905*J1905-'Data Exhibit-2'!$C1905)/'Data Exhibit-2'!$B1905)</f>
        <v>420.5122219</v>
      </c>
      <c r="L1905" s="55">
        <f>MAX(0,'Data Exhibit-2'!$C1905-'Data Exhibit-2'!$B1905*'Data Exhibit-2'!$J1905)</f>
        <v>0</v>
      </c>
      <c r="M1905" s="54">
        <f>'Data Exhibit-2'!$L1905/'Data Exhibit-2'!$B1905</f>
        <v>0</v>
      </c>
      <c r="N1905" s="55">
        <f>IF(AND(('Data Exhibit-2'!$M1905&gt;0),('Data Exhibit-2'!$H1905&lt;30)),1,0)</f>
        <v>0</v>
      </c>
      <c r="O1905" s="55">
        <f>'Data Exhibit-2'!$N1905*'Data Exhibit-2'!$L1905</f>
        <v>0</v>
      </c>
    </row>
    <row r="1906" ht="12.0" customHeight="1">
      <c r="A1906" s="53">
        <v>61579.17585835312</v>
      </c>
      <c r="B1906" s="54">
        <v>5.589111000000001</v>
      </c>
      <c r="C1906" s="54">
        <v>6626.042952734731</v>
      </c>
      <c r="D1906" s="55">
        <v>2766.0</v>
      </c>
      <c r="E1906" s="56">
        <v>-0.4</v>
      </c>
      <c r="F1906" s="55">
        <v>0.8</v>
      </c>
      <c r="G1906" s="55">
        <v>0.47</v>
      </c>
      <c r="H1906" s="55">
        <v>16.0</v>
      </c>
      <c r="I1906" s="57"/>
      <c r="J1906" s="55">
        <f>('Data Exhibit-2'!$D1906+'Data Exhibit-2'!$D1906*'Data Exhibit-2'!$E1906)*'Data Exhibit-2'!$G1906</f>
        <v>780.012</v>
      </c>
      <c r="K1906" s="55">
        <f>MAX(0,('Data Exhibit-2'!$B1906*J1906-'Data Exhibit-2'!$C1906)/'Data Exhibit-2'!$B1906)</f>
        <v>0</v>
      </c>
      <c r="L1906" s="55">
        <f>MAX(0,'Data Exhibit-2'!$C1906-'Data Exhibit-2'!$B1906*'Data Exhibit-2'!$J1906)</f>
        <v>2266.469303</v>
      </c>
      <c r="M1906" s="54">
        <f>'Data Exhibit-2'!$L1906/'Data Exhibit-2'!$B1906</f>
        <v>405.5151711</v>
      </c>
      <c r="N1906" s="55">
        <f>IF(AND(('Data Exhibit-2'!$M1906&gt;0),('Data Exhibit-2'!$H1906&lt;30)),1,0)</f>
        <v>1</v>
      </c>
      <c r="O1906" s="55">
        <f>'Data Exhibit-2'!$N1906*'Data Exhibit-2'!$L1906</f>
        <v>2266.469303</v>
      </c>
    </row>
    <row r="1907" ht="12.0" customHeight="1">
      <c r="A1907" s="53">
        <v>35565.33107681811</v>
      </c>
      <c r="B1907" s="54">
        <v>5.296181</v>
      </c>
      <c r="C1907" s="54">
        <v>4450.710229763439</v>
      </c>
      <c r="D1907" s="55">
        <v>2774.0</v>
      </c>
      <c r="E1907" s="56">
        <v>0.8</v>
      </c>
      <c r="F1907" s="55">
        <v>1.0</v>
      </c>
      <c r="G1907" s="55">
        <v>0.52</v>
      </c>
      <c r="H1907" s="55">
        <v>11.0</v>
      </c>
      <c r="I1907" s="57"/>
      <c r="J1907" s="55">
        <f>('Data Exhibit-2'!$D1907+'Data Exhibit-2'!$D1907*'Data Exhibit-2'!$E1907)*'Data Exhibit-2'!$G1907</f>
        <v>2596.464</v>
      </c>
      <c r="K1907" s="55">
        <f>MAX(0,('Data Exhibit-2'!$B1907*J1907-'Data Exhibit-2'!$C1907)/'Data Exhibit-2'!$B1907)</f>
        <v>1756.101816</v>
      </c>
      <c r="L1907" s="55">
        <f>MAX(0,'Data Exhibit-2'!$C1907-'Data Exhibit-2'!$B1907*'Data Exhibit-2'!$J1907)</f>
        <v>0</v>
      </c>
      <c r="M1907" s="54">
        <f>'Data Exhibit-2'!$L1907/'Data Exhibit-2'!$B1907</f>
        <v>0</v>
      </c>
      <c r="N1907" s="55">
        <f>IF(AND(('Data Exhibit-2'!$M1907&gt;0),('Data Exhibit-2'!$H1907&lt;30)),1,0)</f>
        <v>0</v>
      </c>
      <c r="O1907" s="55">
        <f>'Data Exhibit-2'!$N1907*'Data Exhibit-2'!$L1907</f>
        <v>0</v>
      </c>
    </row>
    <row r="1908" ht="12.0" customHeight="1">
      <c r="A1908" s="53">
        <v>25337.737436970052</v>
      </c>
      <c r="B1908" s="54">
        <v>7.868278000000001</v>
      </c>
      <c r="C1908" s="54">
        <v>47978.810671695996</v>
      </c>
      <c r="D1908" s="55">
        <v>2710.0</v>
      </c>
      <c r="E1908" s="56">
        <v>-0.2</v>
      </c>
      <c r="F1908" s="55">
        <v>0.85</v>
      </c>
      <c r="G1908" s="55">
        <v>0.52</v>
      </c>
      <c r="H1908" s="55">
        <v>87.0</v>
      </c>
      <c r="I1908" s="57"/>
      <c r="J1908" s="55">
        <f>('Data Exhibit-2'!$D1908+'Data Exhibit-2'!$D1908*'Data Exhibit-2'!$E1908)*'Data Exhibit-2'!$G1908</f>
        <v>1127.36</v>
      </c>
      <c r="K1908" s="55">
        <f>MAX(0,('Data Exhibit-2'!$B1908*J1908-'Data Exhibit-2'!$C1908)/'Data Exhibit-2'!$B1908)</f>
        <v>0</v>
      </c>
      <c r="L1908" s="55">
        <f>MAX(0,'Data Exhibit-2'!$C1908-'Data Exhibit-2'!$B1908*'Data Exhibit-2'!$J1908)</f>
        <v>39108.42879</v>
      </c>
      <c r="M1908" s="54">
        <f>'Data Exhibit-2'!$L1908/'Data Exhibit-2'!$B1908</f>
        <v>4970.392351</v>
      </c>
      <c r="N1908" s="55">
        <f>IF(AND(('Data Exhibit-2'!$M1908&gt;0),('Data Exhibit-2'!$H1908&lt;30)),1,0)</f>
        <v>0</v>
      </c>
      <c r="O1908" s="55">
        <f>'Data Exhibit-2'!$N1908*'Data Exhibit-2'!$L1908</f>
        <v>0</v>
      </c>
    </row>
    <row r="1909" ht="12.0" customHeight="1">
      <c r="A1909" s="53">
        <v>84183.75319339555</v>
      </c>
      <c r="B1909" s="54">
        <v>11.878416000000001</v>
      </c>
      <c r="C1909" s="54">
        <v>73997.38929301352</v>
      </c>
      <c r="D1909" s="55">
        <v>3494.0</v>
      </c>
      <c r="E1909" s="56">
        <v>-0.7</v>
      </c>
      <c r="F1909" s="55">
        <v>0.7</v>
      </c>
      <c r="G1909" s="55">
        <v>0.59</v>
      </c>
      <c r="H1909" s="55">
        <v>62.0</v>
      </c>
      <c r="I1909" s="57"/>
      <c r="J1909" s="55">
        <f>('Data Exhibit-2'!$D1909+'Data Exhibit-2'!$D1909*'Data Exhibit-2'!$E1909)*'Data Exhibit-2'!$G1909</f>
        <v>618.438</v>
      </c>
      <c r="K1909" s="55">
        <f>MAX(0,('Data Exhibit-2'!$B1909*J1909-'Data Exhibit-2'!$C1909)/'Data Exhibit-2'!$B1909)</f>
        <v>0</v>
      </c>
      <c r="L1909" s="55">
        <f>MAX(0,'Data Exhibit-2'!$C1909-'Data Exhibit-2'!$B1909*'Data Exhibit-2'!$J1909)</f>
        <v>66651.32546</v>
      </c>
      <c r="M1909" s="54">
        <f>'Data Exhibit-2'!$L1909/'Data Exhibit-2'!$B1909</f>
        <v>5611.129081</v>
      </c>
      <c r="N1909" s="55">
        <f>IF(AND(('Data Exhibit-2'!$M1909&gt;0),('Data Exhibit-2'!$H1909&lt;30)),1,0)</f>
        <v>0</v>
      </c>
      <c r="O1909" s="55">
        <f>'Data Exhibit-2'!$N1909*'Data Exhibit-2'!$L1909</f>
        <v>0</v>
      </c>
    </row>
    <row r="1910" ht="12.0" customHeight="1">
      <c r="A1910" s="53">
        <v>3757.3552467684235</v>
      </c>
      <c r="B1910" s="54">
        <v>12.486364000000002</v>
      </c>
      <c r="C1910" s="54">
        <v>6655.339462582449</v>
      </c>
      <c r="D1910" s="55">
        <v>2798.0</v>
      </c>
      <c r="E1910" s="56">
        <v>1.5</v>
      </c>
      <c r="F1910" s="55">
        <v>1.0</v>
      </c>
      <c r="G1910" s="55">
        <v>0.33</v>
      </c>
      <c r="H1910" s="55">
        <v>12.0</v>
      </c>
      <c r="I1910" s="57"/>
      <c r="J1910" s="55">
        <f>('Data Exhibit-2'!$D1910+'Data Exhibit-2'!$D1910*'Data Exhibit-2'!$E1910)*'Data Exhibit-2'!$G1910</f>
        <v>2308.35</v>
      </c>
      <c r="K1910" s="55">
        <f>MAX(0,('Data Exhibit-2'!$B1910*J1910-'Data Exhibit-2'!$C1910)/'Data Exhibit-2'!$B1910)</f>
        <v>1775.341395</v>
      </c>
      <c r="L1910" s="55">
        <f>MAX(0,'Data Exhibit-2'!$C1910-'Data Exhibit-2'!$B1910*'Data Exhibit-2'!$J1910)</f>
        <v>0</v>
      </c>
      <c r="M1910" s="54">
        <f>'Data Exhibit-2'!$L1910/'Data Exhibit-2'!$B1910</f>
        <v>0</v>
      </c>
      <c r="N1910" s="55">
        <f>IF(AND(('Data Exhibit-2'!$M1910&gt;0),('Data Exhibit-2'!$H1910&lt;30)),1,0)</f>
        <v>0</v>
      </c>
      <c r="O1910" s="55">
        <f>'Data Exhibit-2'!$N1910*'Data Exhibit-2'!$L1910</f>
        <v>0</v>
      </c>
    </row>
    <row r="1911" ht="12.0" customHeight="1">
      <c r="A1911" s="53">
        <v>73327.42540189244</v>
      </c>
      <c r="B1911" s="54">
        <v>12.918939000000002</v>
      </c>
      <c r="C1911" s="54">
        <v>43192.003056516485</v>
      </c>
      <c r="D1911" s="55">
        <v>3316.0</v>
      </c>
      <c r="E1911" s="56">
        <v>1.2</v>
      </c>
      <c r="F1911" s="55">
        <v>0.7</v>
      </c>
      <c r="G1911" s="55">
        <v>0.65</v>
      </c>
      <c r="H1911" s="55">
        <v>33.0</v>
      </c>
      <c r="I1911" s="57"/>
      <c r="J1911" s="55">
        <f>('Data Exhibit-2'!$D1911+'Data Exhibit-2'!$D1911*'Data Exhibit-2'!$E1911)*'Data Exhibit-2'!$G1911</f>
        <v>4741.88</v>
      </c>
      <c r="K1911" s="55">
        <f>MAX(0,('Data Exhibit-2'!$B1911*J1911-'Data Exhibit-2'!$C1911)/'Data Exhibit-2'!$B1911)</f>
        <v>1398.571153</v>
      </c>
      <c r="L1911" s="55">
        <f>MAX(0,'Data Exhibit-2'!$C1911-'Data Exhibit-2'!$B1911*'Data Exhibit-2'!$J1911)</f>
        <v>0</v>
      </c>
      <c r="M1911" s="54">
        <f>'Data Exhibit-2'!$L1911/'Data Exhibit-2'!$B1911</f>
        <v>0</v>
      </c>
      <c r="N1911" s="55">
        <f>IF(AND(('Data Exhibit-2'!$M1911&gt;0),('Data Exhibit-2'!$H1911&lt;30)),1,0)</f>
        <v>0</v>
      </c>
      <c r="O1911" s="55">
        <f>'Data Exhibit-2'!$N1911*'Data Exhibit-2'!$L1911</f>
        <v>0</v>
      </c>
    </row>
    <row r="1912" ht="12.0" customHeight="1">
      <c r="A1912" s="53">
        <v>43887.930399201214</v>
      </c>
      <c r="B1912" s="54">
        <v>6.769290000000001</v>
      </c>
      <c r="C1912" s="54">
        <v>89048.39580030253</v>
      </c>
      <c r="D1912" s="55">
        <v>2862.0</v>
      </c>
      <c r="E1912" s="56">
        <v>-0.7</v>
      </c>
      <c r="F1912" s="55">
        <v>0.82</v>
      </c>
      <c r="G1912" s="55">
        <v>1.21</v>
      </c>
      <c r="H1912" s="55">
        <v>87.0</v>
      </c>
      <c r="I1912" s="57"/>
      <c r="J1912" s="55">
        <f>('Data Exhibit-2'!$D1912+'Data Exhibit-2'!$D1912*'Data Exhibit-2'!$E1912)*'Data Exhibit-2'!$G1912</f>
        <v>1038.906</v>
      </c>
      <c r="K1912" s="55">
        <f>MAX(0,('Data Exhibit-2'!$B1912*J1912-'Data Exhibit-2'!$C1912)/'Data Exhibit-2'!$B1912)</f>
        <v>0</v>
      </c>
      <c r="L1912" s="55">
        <f>MAX(0,'Data Exhibit-2'!$C1912-'Data Exhibit-2'!$B1912*'Data Exhibit-2'!$J1912)</f>
        <v>82015.7398</v>
      </c>
      <c r="M1912" s="54">
        <f>'Data Exhibit-2'!$L1912/'Data Exhibit-2'!$B1912</f>
        <v>12115.85555</v>
      </c>
      <c r="N1912" s="55">
        <f>IF(AND(('Data Exhibit-2'!$M1912&gt;0),('Data Exhibit-2'!$H1912&lt;30)),1,0)</f>
        <v>0</v>
      </c>
      <c r="O1912" s="55">
        <f>'Data Exhibit-2'!$N1912*'Data Exhibit-2'!$L1912</f>
        <v>0</v>
      </c>
    </row>
    <row r="1913" ht="12.0" customHeight="1">
      <c r="A1913" s="53">
        <v>67863.27004326736</v>
      </c>
      <c r="B1913" s="54">
        <v>5.70537</v>
      </c>
      <c r="C1913" s="54">
        <v>6437.645513049876</v>
      </c>
      <c r="D1913" s="55">
        <v>2984.0</v>
      </c>
      <c r="E1913" s="56">
        <v>0.5</v>
      </c>
      <c r="F1913" s="55">
        <v>0.85</v>
      </c>
      <c r="G1913" s="55">
        <v>0.62</v>
      </c>
      <c r="H1913" s="55">
        <v>12.0</v>
      </c>
      <c r="I1913" s="57"/>
      <c r="J1913" s="55">
        <f>('Data Exhibit-2'!$D1913+'Data Exhibit-2'!$D1913*'Data Exhibit-2'!$E1913)*'Data Exhibit-2'!$G1913</f>
        <v>2775.12</v>
      </c>
      <c r="K1913" s="55">
        <f>MAX(0,('Data Exhibit-2'!$B1913*J1913-'Data Exhibit-2'!$C1913)/'Data Exhibit-2'!$B1913)</f>
        <v>1646.77153</v>
      </c>
      <c r="L1913" s="55">
        <f>MAX(0,'Data Exhibit-2'!$C1913-'Data Exhibit-2'!$B1913*'Data Exhibit-2'!$J1913)</f>
        <v>0</v>
      </c>
      <c r="M1913" s="54">
        <f>'Data Exhibit-2'!$L1913/'Data Exhibit-2'!$B1913</f>
        <v>0</v>
      </c>
      <c r="N1913" s="55">
        <f>IF(AND(('Data Exhibit-2'!$M1913&gt;0),('Data Exhibit-2'!$H1913&lt;30)),1,0)</f>
        <v>0</v>
      </c>
      <c r="O1913" s="55">
        <f>'Data Exhibit-2'!$N1913*'Data Exhibit-2'!$L1913</f>
        <v>0</v>
      </c>
    </row>
    <row r="1914" ht="12.0" customHeight="1">
      <c r="A1914" s="53">
        <v>69222.79090857443</v>
      </c>
      <c r="B1914" s="54">
        <v>5.892436000000001</v>
      </c>
      <c r="C1914" s="54">
        <v>5243.602090849009</v>
      </c>
      <c r="D1914" s="55">
        <v>2734.0</v>
      </c>
      <c r="E1914" s="56">
        <v>0.2</v>
      </c>
      <c r="F1914" s="55">
        <v>0.8</v>
      </c>
      <c r="G1914" s="55">
        <v>0.29</v>
      </c>
      <c r="H1914" s="55">
        <v>16.0</v>
      </c>
      <c r="I1914" s="57"/>
      <c r="J1914" s="55">
        <f>('Data Exhibit-2'!$D1914+'Data Exhibit-2'!$D1914*'Data Exhibit-2'!$E1914)*'Data Exhibit-2'!$G1914</f>
        <v>951.432</v>
      </c>
      <c r="K1914" s="55">
        <f>MAX(0,('Data Exhibit-2'!$B1914*J1914-'Data Exhibit-2'!$C1914)/'Data Exhibit-2'!$B1914)</f>
        <v>61.54501763</v>
      </c>
      <c r="L1914" s="55">
        <f>MAX(0,'Data Exhibit-2'!$C1914-'Data Exhibit-2'!$B1914*'Data Exhibit-2'!$J1914)</f>
        <v>0</v>
      </c>
      <c r="M1914" s="54">
        <f>'Data Exhibit-2'!$L1914/'Data Exhibit-2'!$B1914</f>
        <v>0</v>
      </c>
      <c r="N1914" s="55">
        <f>IF(AND(('Data Exhibit-2'!$M1914&gt;0),('Data Exhibit-2'!$H1914&lt;30)),1,0)</f>
        <v>0</v>
      </c>
      <c r="O1914" s="55">
        <f>'Data Exhibit-2'!$N1914*'Data Exhibit-2'!$L1914</f>
        <v>0</v>
      </c>
    </row>
    <row r="1915" ht="12.0" customHeight="1">
      <c r="A1915" s="53">
        <v>64275.437977269175</v>
      </c>
      <c r="B1915" s="54">
        <v>6.500395</v>
      </c>
      <c r="C1915" s="54">
        <v>38129.49148784946</v>
      </c>
      <c r="D1915" s="55">
        <v>3348.0</v>
      </c>
      <c r="E1915" s="56">
        <v>0.6</v>
      </c>
      <c r="F1915" s="55">
        <v>0.82</v>
      </c>
      <c r="G1915" s="55">
        <v>0.6</v>
      </c>
      <c r="H1915" s="55">
        <v>58.0</v>
      </c>
      <c r="I1915" s="57"/>
      <c r="J1915" s="55">
        <f>('Data Exhibit-2'!$D1915+'Data Exhibit-2'!$D1915*'Data Exhibit-2'!$E1915)*'Data Exhibit-2'!$G1915</f>
        <v>3214.08</v>
      </c>
      <c r="K1915" s="55">
        <f>MAX(0,('Data Exhibit-2'!$B1915*J1915-'Data Exhibit-2'!$C1915)/'Data Exhibit-2'!$B1915)</f>
        <v>0</v>
      </c>
      <c r="L1915" s="55">
        <f>MAX(0,'Data Exhibit-2'!$C1915-'Data Exhibit-2'!$B1915*'Data Exhibit-2'!$J1915)</f>
        <v>17236.70193</v>
      </c>
      <c r="M1915" s="54">
        <f>'Data Exhibit-2'!$L1915/'Data Exhibit-2'!$B1915</f>
        <v>2651.639158</v>
      </c>
      <c r="N1915" s="55">
        <f>IF(AND(('Data Exhibit-2'!$M1915&gt;0),('Data Exhibit-2'!$H1915&lt;30)),1,0)</f>
        <v>0</v>
      </c>
      <c r="O1915" s="55">
        <f>'Data Exhibit-2'!$N1915*'Data Exhibit-2'!$L1915</f>
        <v>0</v>
      </c>
    </row>
    <row r="1916" ht="12.0" customHeight="1">
      <c r="A1916" s="53">
        <v>37405.543467856696</v>
      </c>
      <c r="B1916" s="54">
        <v>7.462939</v>
      </c>
      <c r="C1916" s="54">
        <v>151412.45535726156</v>
      </c>
      <c r="D1916" s="55">
        <v>5240.0</v>
      </c>
      <c r="E1916" s="56">
        <v>0.2</v>
      </c>
      <c r="F1916" s="55">
        <v>1.0</v>
      </c>
      <c r="G1916" s="55">
        <v>1.39</v>
      </c>
      <c r="H1916" s="55">
        <v>66.0</v>
      </c>
      <c r="I1916" s="57"/>
      <c r="J1916" s="55">
        <f>('Data Exhibit-2'!$D1916+'Data Exhibit-2'!$D1916*'Data Exhibit-2'!$E1916)*'Data Exhibit-2'!$G1916</f>
        <v>8740.32</v>
      </c>
      <c r="K1916" s="55">
        <f>MAX(0,('Data Exhibit-2'!$B1916*J1916-'Data Exhibit-2'!$C1916)/'Data Exhibit-2'!$B1916)</f>
        <v>0</v>
      </c>
      <c r="L1916" s="55">
        <f>MAX(0,'Data Exhibit-2'!$C1916-'Data Exhibit-2'!$B1916*'Data Exhibit-2'!$J1916)</f>
        <v>86183.98036</v>
      </c>
      <c r="M1916" s="54">
        <f>'Data Exhibit-2'!$L1916/'Data Exhibit-2'!$B1916</f>
        <v>11548.26274</v>
      </c>
      <c r="N1916" s="55">
        <f>IF(AND(('Data Exhibit-2'!$M1916&gt;0),('Data Exhibit-2'!$H1916&lt;30)),1,0)</f>
        <v>0</v>
      </c>
      <c r="O1916" s="55">
        <f>'Data Exhibit-2'!$N1916*'Data Exhibit-2'!$L1916</f>
        <v>0</v>
      </c>
    </row>
    <row r="1917" ht="12.0" customHeight="1">
      <c r="A1917" s="53">
        <v>51157.756229457606</v>
      </c>
      <c r="B1917" s="54">
        <v>10.373506</v>
      </c>
      <c r="C1917" s="54">
        <v>112237.43003908514</v>
      </c>
      <c r="D1917" s="55">
        <v>4746.0</v>
      </c>
      <c r="E1917" s="56">
        <v>0.2</v>
      </c>
      <c r="F1917" s="55">
        <v>1.0</v>
      </c>
      <c r="G1917" s="55">
        <v>0.8</v>
      </c>
      <c r="H1917" s="55">
        <v>66.0</v>
      </c>
      <c r="I1917" s="57"/>
      <c r="J1917" s="55">
        <f>('Data Exhibit-2'!$D1917+'Data Exhibit-2'!$D1917*'Data Exhibit-2'!$E1917)*'Data Exhibit-2'!$G1917</f>
        <v>4556.16</v>
      </c>
      <c r="K1917" s="55">
        <f>MAX(0,('Data Exhibit-2'!$B1917*J1917-'Data Exhibit-2'!$C1917)/'Data Exhibit-2'!$B1917)</f>
        <v>0</v>
      </c>
      <c r="L1917" s="55">
        <f>MAX(0,'Data Exhibit-2'!$C1917-'Data Exhibit-2'!$B1917*'Data Exhibit-2'!$J1917)</f>
        <v>64974.07694</v>
      </c>
      <c r="M1917" s="54">
        <f>'Data Exhibit-2'!$L1917/'Data Exhibit-2'!$B1917</f>
        <v>6263.463572</v>
      </c>
      <c r="N1917" s="55">
        <f>IF(AND(('Data Exhibit-2'!$M1917&gt;0),('Data Exhibit-2'!$H1917&lt;30)),1,0)</f>
        <v>0</v>
      </c>
      <c r="O1917" s="55">
        <f>'Data Exhibit-2'!$N1917*'Data Exhibit-2'!$L1917</f>
        <v>0</v>
      </c>
    </row>
    <row r="1918" ht="12.0" customHeight="1">
      <c r="A1918" s="53">
        <v>80784.06956976747</v>
      </c>
      <c r="B1918" s="54">
        <v>7.462939</v>
      </c>
      <c r="C1918" s="54">
        <v>55592.56990864679</v>
      </c>
      <c r="D1918" s="55">
        <v>3922.0</v>
      </c>
      <c r="E1918" s="56">
        <v>-0.2</v>
      </c>
      <c r="F1918" s="55">
        <v>1.0</v>
      </c>
      <c r="G1918" s="55">
        <v>0.61</v>
      </c>
      <c r="H1918" s="55">
        <v>66.0</v>
      </c>
      <c r="I1918" s="57"/>
      <c r="J1918" s="55">
        <f>('Data Exhibit-2'!$D1918+'Data Exhibit-2'!$D1918*'Data Exhibit-2'!$E1918)*'Data Exhibit-2'!$G1918</f>
        <v>1913.936</v>
      </c>
      <c r="K1918" s="55">
        <f>MAX(0,('Data Exhibit-2'!$B1918*J1918-'Data Exhibit-2'!$C1918)/'Data Exhibit-2'!$B1918)</f>
        <v>0</v>
      </c>
      <c r="L1918" s="55">
        <f>MAX(0,'Data Exhibit-2'!$C1918-'Data Exhibit-2'!$B1918*'Data Exhibit-2'!$J1918)</f>
        <v>41308.98229</v>
      </c>
      <c r="M1918" s="54">
        <f>'Data Exhibit-2'!$L1918/'Data Exhibit-2'!$B1918</f>
        <v>5535.216393</v>
      </c>
      <c r="N1918" s="55">
        <f>IF(AND(('Data Exhibit-2'!$M1918&gt;0),('Data Exhibit-2'!$H1918&lt;30)),1,0)</f>
        <v>0</v>
      </c>
      <c r="O1918" s="55">
        <f>'Data Exhibit-2'!$N1918*'Data Exhibit-2'!$L1918</f>
        <v>0</v>
      </c>
    </row>
    <row r="1919" ht="12.0" customHeight="1">
      <c r="A1919" s="53">
        <v>76235.86953575528</v>
      </c>
      <c r="B1919" s="54">
        <v>122.10445500000002</v>
      </c>
      <c r="C1919" s="54">
        <v>575271.5852591968</v>
      </c>
      <c r="D1919" s="55">
        <v>3574.0</v>
      </c>
      <c r="E1919" s="56">
        <v>0.2</v>
      </c>
      <c r="F1919" s="55">
        <v>0.82</v>
      </c>
      <c r="G1919" s="55">
        <v>0.48</v>
      </c>
      <c r="H1919" s="55">
        <v>66.0</v>
      </c>
      <c r="I1919" s="57"/>
      <c r="J1919" s="55">
        <f>('Data Exhibit-2'!$D1919+'Data Exhibit-2'!$D1919*'Data Exhibit-2'!$E1919)*'Data Exhibit-2'!$G1919</f>
        <v>2058.624</v>
      </c>
      <c r="K1919" s="55">
        <f>MAX(0,('Data Exhibit-2'!$B1919*J1919-'Data Exhibit-2'!$C1919)/'Data Exhibit-2'!$B1919)</f>
        <v>0</v>
      </c>
      <c r="L1919" s="55">
        <f>MAX(0,'Data Exhibit-2'!$C1919-'Data Exhibit-2'!$B1919*'Data Exhibit-2'!$J1919)</f>
        <v>323904.4237</v>
      </c>
      <c r="M1919" s="54">
        <f>'Data Exhibit-2'!$L1919/'Data Exhibit-2'!$B1919</f>
        <v>2652.683096</v>
      </c>
      <c r="N1919" s="55">
        <f>IF(AND(('Data Exhibit-2'!$M1919&gt;0),('Data Exhibit-2'!$H1919&lt;30)),1,0)</f>
        <v>0</v>
      </c>
      <c r="O1919" s="55">
        <f>'Data Exhibit-2'!$N1919*'Data Exhibit-2'!$L1919</f>
        <v>0</v>
      </c>
    </row>
    <row r="1920" ht="12.0" customHeight="1">
      <c r="A1920" s="53">
        <v>55531.14298324148</v>
      </c>
      <c r="B1920" s="54">
        <v>12.626658</v>
      </c>
      <c r="C1920" s="54">
        <v>37030.65839523789</v>
      </c>
      <c r="D1920" s="55">
        <v>2224.0</v>
      </c>
      <c r="E1920" s="56">
        <v>0.4</v>
      </c>
      <c r="F1920" s="55">
        <v>1.0</v>
      </c>
      <c r="G1920" s="55">
        <v>0.51</v>
      </c>
      <c r="H1920" s="55">
        <v>58.0</v>
      </c>
      <c r="I1920" s="57"/>
      <c r="J1920" s="55">
        <f>('Data Exhibit-2'!$D1920+'Data Exhibit-2'!$D1920*'Data Exhibit-2'!$E1920)*'Data Exhibit-2'!$G1920</f>
        <v>1587.936</v>
      </c>
      <c r="K1920" s="55">
        <f>MAX(0,('Data Exhibit-2'!$B1920*J1920-'Data Exhibit-2'!$C1920)/'Data Exhibit-2'!$B1920)</f>
        <v>0</v>
      </c>
      <c r="L1920" s="55">
        <f>MAX(0,'Data Exhibit-2'!$C1920-'Data Exhibit-2'!$B1920*'Data Exhibit-2'!$J1920)</f>
        <v>16980.3336</v>
      </c>
      <c r="M1920" s="54">
        <f>'Data Exhibit-2'!$L1920/'Data Exhibit-2'!$B1920</f>
        <v>1344.80031</v>
      </c>
      <c r="N1920" s="55">
        <f>IF(AND(('Data Exhibit-2'!$M1920&gt;0),('Data Exhibit-2'!$H1920&lt;30)),1,0)</f>
        <v>0</v>
      </c>
      <c r="O1920" s="55">
        <f>'Data Exhibit-2'!$N1920*'Data Exhibit-2'!$L1920</f>
        <v>0</v>
      </c>
    </row>
    <row r="1921" ht="12.0" customHeight="1">
      <c r="A1921" s="53">
        <v>70588.49850916659</v>
      </c>
      <c r="B1921" s="54">
        <v>8.230717</v>
      </c>
      <c r="C1921" s="54">
        <v>8414.678174706834</v>
      </c>
      <c r="D1921" s="55">
        <v>2936.0</v>
      </c>
      <c r="E1921" s="56">
        <v>-0.4</v>
      </c>
      <c r="F1921" s="55">
        <v>0.85</v>
      </c>
      <c r="G1921" s="55">
        <v>0.29</v>
      </c>
      <c r="H1921" s="55">
        <v>20.0</v>
      </c>
      <c r="I1921" s="57"/>
      <c r="J1921" s="55">
        <f>('Data Exhibit-2'!$D1921+'Data Exhibit-2'!$D1921*'Data Exhibit-2'!$E1921)*'Data Exhibit-2'!$G1921</f>
        <v>510.864</v>
      </c>
      <c r="K1921" s="55">
        <f>MAX(0,('Data Exhibit-2'!$B1921*J1921-'Data Exhibit-2'!$C1921)/'Data Exhibit-2'!$B1921)</f>
        <v>0</v>
      </c>
      <c r="L1921" s="55">
        <f>MAX(0,'Data Exhibit-2'!$C1921-'Data Exhibit-2'!$B1921*'Data Exhibit-2'!$J1921)</f>
        <v>4209.901165</v>
      </c>
      <c r="M1921" s="54">
        <f>'Data Exhibit-2'!$L1921/'Data Exhibit-2'!$B1921</f>
        <v>511.4865649</v>
      </c>
      <c r="N1921" s="55">
        <f>IF(AND(('Data Exhibit-2'!$M1921&gt;0),('Data Exhibit-2'!$H1921&lt;30)),1,0)</f>
        <v>1</v>
      </c>
      <c r="O1921" s="55">
        <f>'Data Exhibit-2'!$N1921*'Data Exhibit-2'!$L1921</f>
        <v>4209.901165</v>
      </c>
    </row>
    <row r="1922" ht="12.0" customHeight="1">
      <c r="A1922" s="53">
        <v>97735.92744663729</v>
      </c>
      <c r="B1922" s="54">
        <v>10.149964</v>
      </c>
      <c r="C1922" s="54">
        <v>262331.48129789514</v>
      </c>
      <c r="D1922" s="55">
        <v>4658.0</v>
      </c>
      <c r="E1922" s="56">
        <v>0.6</v>
      </c>
      <c r="F1922" s="55">
        <v>0.85</v>
      </c>
      <c r="G1922" s="55">
        <v>0.68</v>
      </c>
      <c r="H1922" s="55">
        <v>181.0</v>
      </c>
      <c r="I1922" s="57"/>
      <c r="J1922" s="55">
        <f>('Data Exhibit-2'!$D1922+'Data Exhibit-2'!$D1922*'Data Exhibit-2'!$E1922)*'Data Exhibit-2'!$G1922</f>
        <v>5067.904</v>
      </c>
      <c r="K1922" s="55">
        <f>MAX(0,('Data Exhibit-2'!$B1922*J1922-'Data Exhibit-2'!$C1922)/'Data Exhibit-2'!$B1922)</f>
        <v>0</v>
      </c>
      <c r="L1922" s="55">
        <f>MAX(0,'Data Exhibit-2'!$C1922-'Data Exhibit-2'!$B1922*'Data Exhibit-2'!$J1922)</f>
        <v>210892.4381</v>
      </c>
      <c r="M1922" s="54">
        <f>'Data Exhibit-2'!$L1922/'Data Exhibit-2'!$B1922</f>
        <v>20777.65381</v>
      </c>
      <c r="N1922" s="55">
        <f>IF(AND(('Data Exhibit-2'!$M1922&gt;0),('Data Exhibit-2'!$H1922&lt;30)),1,0)</f>
        <v>0</v>
      </c>
      <c r="O1922" s="55">
        <f>'Data Exhibit-2'!$N1922*'Data Exhibit-2'!$L1922</f>
        <v>0</v>
      </c>
    </row>
    <row r="1923" ht="12.0" customHeight="1">
      <c r="A1923" s="53">
        <v>92696.22767224463</v>
      </c>
      <c r="B1923" s="54">
        <v>11.141856</v>
      </c>
      <c r="C1923" s="54">
        <v>13972.580809921565</v>
      </c>
      <c r="D1923" s="55">
        <v>3662.0</v>
      </c>
      <c r="E1923" s="56">
        <v>-0.1</v>
      </c>
      <c r="F1923" s="55">
        <v>0.83</v>
      </c>
      <c r="G1923" s="55">
        <v>0.24</v>
      </c>
      <c r="H1923" s="55">
        <v>23.0</v>
      </c>
      <c r="I1923" s="57"/>
      <c r="J1923" s="55">
        <f>('Data Exhibit-2'!$D1923+'Data Exhibit-2'!$D1923*'Data Exhibit-2'!$E1923)*'Data Exhibit-2'!$G1923</f>
        <v>790.992</v>
      </c>
      <c r="K1923" s="55">
        <f>MAX(0,('Data Exhibit-2'!$B1923*J1923-'Data Exhibit-2'!$C1923)/'Data Exhibit-2'!$B1923)</f>
        <v>0</v>
      </c>
      <c r="L1923" s="55">
        <f>MAX(0,'Data Exhibit-2'!$C1923-'Data Exhibit-2'!$B1923*'Data Exhibit-2'!$J1923)</f>
        <v>5159.461849</v>
      </c>
      <c r="M1923" s="54">
        <f>'Data Exhibit-2'!$L1923/'Data Exhibit-2'!$B1923</f>
        <v>463.0702325</v>
      </c>
      <c r="N1923" s="55">
        <f>IF(AND(('Data Exhibit-2'!$M1923&gt;0),('Data Exhibit-2'!$H1923&lt;30)),1,0)</f>
        <v>1</v>
      </c>
      <c r="O1923" s="55">
        <f>'Data Exhibit-2'!$N1923*'Data Exhibit-2'!$L1923</f>
        <v>5159.461849</v>
      </c>
    </row>
    <row r="1924" ht="12.0" customHeight="1">
      <c r="A1924" s="53">
        <v>98395.41805865825</v>
      </c>
      <c r="B1924" s="54">
        <v>80.54211000000001</v>
      </c>
      <c r="C1924" s="54">
        <v>114227.80015709583</v>
      </c>
      <c r="D1924" s="55">
        <v>3534.0</v>
      </c>
      <c r="E1924" s="56">
        <v>0.2</v>
      </c>
      <c r="F1924" s="55">
        <v>1.0</v>
      </c>
      <c r="G1924" s="55">
        <v>0.27</v>
      </c>
      <c r="H1924" s="55">
        <v>37.0</v>
      </c>
      <c r="I1924" s="57"/>
      <c r="J1924" s="55">
        <f>('Data Exhibit-2'!$D1924+'Data Exhibit-2'!$D1924*'Data Exhibit-2'!$E1924)*'Data Exhibit-2'!$G1924</f>
        <v>1145.016</v>
      </c>
      <c r="K1924" s="55">
        <f>MAX(0,('Data Exhibit-2'!$B1924*J1924-'Data Exhibit-2'!$C1924)/'Data Exhibit-2'!$B1924)</f>
        <v>0</v>
      </c>
      <c r="L1924" s="55">
        <f>MAX(0,'Data Exhibit-2'!$C1924-'Data Exhibit-2'!$B1924*'Data Exhibit-2'!$J1924)</f>
        <v>22005.79553</v>
      </c>
      <c r="M1924" s="54">
        <f>'Data Exhibit-2'!$L1924/'Data Exhibit-2'!$B1924</f>
        <v>273.2209962</v>
      </c>
      <c r="N1924" s="55">
        <f>IF(AND(('Data Exhibit-2'!$M1924&gt;0),('Data Exhibit-2'!$H1924&lt;30)),1,0)</f>
        <v>0</v>
      </c>
      <c r="O1924" s="55">
        <f>'Data Exhibit-2'!$N1924*'Data Exhibit-2'!$L1924</f>
        <v>0</v>
      </c>
    </row>
    <row r="1925" ht="12.0" customHeight="1">
      <c r="A1925" s="53">
        <v>64371.93369082801</v>
      </c>
      <c r="B1925" s="54">
        <v>5.8222890000000005</v>
      </c>
      <c r="C1925" s="54">
        <v>26702.431373793024</v>
      </c>
      <c r="D1925" s="55">
        <v>4108.0</v>
      </c>
      <c r="E1925" s="56">
        <v>-0.4</v>
      </c>
      <c r="F1925" s="55">
        <v>0.7</v>
      </c>
      <c r="G1925" s="55">
        <v>0.25</v>
      </c>
      <c r="H1925" s="55">
        <v>51.0</v>
      </c>
      <c r="I1925" s="57"/>
      <c r="J1925" s="55">
        <f>('Data Exhibit-2'!$D1925+'Data Exhibit-2'!$D1925*'Data Exhibit-2'!$E1925)*'Data Exhibit-2'!$G1925</f>
        <v>616.2</v>
      </c>
      <c r="K1925" s="55">
        <f>MAX(0,('Data Exhibit-2'!$B1925*J1925-'Data Exhibit-2'!$C1925)/'Data Exhibit-2'!$B1925)</f>
        <v>0</v>
      </c>
      <c r="L1925" s="55">
        <f>MAX(0,'Data Exhibit-2'!$C1925-'Data Exhibit-2'!$B1925*'Data Exhibit-2'!$J1925)</f>
        <v>23114.73689</v>
      </c>
      <c r="M1925" s="54">
        <f>'Data Exhibit-2'!$L1925/'Data Exhibit-2'!$B1925</f>
        <v>3970.042863</v>
      </c>
      <c r="N1925" s="55">
        <f>IF(AND(('Data Exhibit-2'!$M1925&gt;0),('Data Exhibit-2'!$H1925&lt;30)),1,0)</f>
        <v>0</v>
      </c>
      <c r="O1925" s="55">
        <f>'Data Exhibit-2'!$N1925*'Data Exhibit-2'!$L1925</f>
        <v>0</v>
      </c>
    </row>
    <row r="1926" ht="12.0" customHeight="1">
      <c r="A1926" s="53">
        <v>57821.70364180479</v>
      </c>
      <c r="B1926" s="54">
        <v>17.490264</v>
      </c>
      <c r="C1926" s="54">
        <v>133868.6697796589</v>
      </c>
      <c r="D1926" s="55">
        <v>5426.0</v>
      </c>
      <c r="E1926" s="56">
        <v>0.8</v>
      </c>
      <c r="F1926" s="55">
        <v>0.7</v>
      </c>
      <c r="G1926" s="55">
        <v>0.49</v>
      </c>
      <c r="H1926" s="55">
        <v>58.0</v>
      </c>
      <c r="I1926" s="57"/>
      <c r="J1926" s="55">
        <f>('Data Exhibit-2'!$D1926+'Data Exhibit-2'!$D1926*'Data Exhibit-2'!$E1926)*'Data Exhibit-2'!$G1926</f>
        <v>4785.732</v>
      </c>
      <c r="K1926" s="55">
        <f>MAX(0,('Data Exhibit-2'!$B1926*J1926-'Data Exhibit-2'!$C1926)/'Data Exhibit-2'!$B1926)</f>
        <v>0</v>
      </c>
      <c r="L1926" s="55">
        <f>MAX(0,'Data Exhibit-2'!$C1926-'Data Exhibit-2'!$B1926*'Data Exhibit-2'!$J1926)</f>
        <v>50164.95367</v>
      </c>
      <c r="M1926" s="54">
        <f>'Data Exhibit-2'!$L1926/'Data Exhibit-2'!$B1926</f>
        <v>2868.164464</v>
      </c>
      <c r="N1926" s="55">
        <f>IF(AND(('Data Exhibit-2'!$M1926&gt;0),('Data Exhibit-2'!$H1926&lt;30)),1,0)</f>
        <v>0</v>
      </c>
      <c r="O1926" s="55">
        <f>'Data Exhibit-2'!$N1926*'Data Exhibit-2'!$L1926</f>
        <v>0</v>
      </c>
    </row>
    <row r="1927" ht="12.0" customHeight="1">
      <c r="A1927" s="53">
        <v>66249.98902769286</v>
      </c>
      <c r="B1927" s="54">
        <v>18.390493000000003</v>
      </c>
      <c r="C1927" s="54">
        <v>345098.96309433004</v>
      </c>
      <c r="D1927" s="55">
        <v>5538.0</v>
      </c>
      <c r="E1927" s="56">
        <v>1.5</v>
      </c>
      <c r="F1927" s="55">
        <v>0.7</v>
      </c>
      <c r="G1927" s="55">
        <v>0.7</v>
      </c>
      <c r="H1927" s="55">
        <v>108.0</v>
      </c>
      <c r="I1927" s="57"/>
      <c r="J1927" s="55">
        <f>('Data Exhibit-2'!$D1927+'Data Exhibit-2'!$D1927*'Data Exhibit-2'!$E1927)*'Data Exhibit-2'!$G1927</f>
        <v>9691.5</v>
      </c>
      <c r="K1927" s="55">
        <f>MAX(0,('Data Exhibit-2'!$B1927*J1927-'Data Exhibit-2'!$C1927)/'Data Exhibit-2'!$B1927)</f>
        <v>0</v>
      </c>
      <c r="L1927" s="55">
        <f>MAX(0,'Data Exhibit-2'!$C1927-'Data Exhibit-2'!$B1927*'Data Exhibit-2'!$J1927)</f>
        <v>166867.5002</v>
      </c>
      <c r="M1927" s="54">
        <f>'Data Exhibit-2'!$L1927/'Data Exhibit-2'!$B1927</f>
        <v>9073.574057</v>
      </c>
      <c r="N1927" s="55">
        <f>IF(AND(('Data Exhibit-2'!$M1927&gt;0),('Data Exhibit-2'!$H1927&lt;30)),1,0)</f>
        <v>0</v>
      </c>
      <c r="O1927" s="55">
        <f>'Data Exhibit-2'!$N1927*'Data Exhibit-2'!$L1927</f>
        <v>0</v>
      </c>
    </row>
    <row r="1928" ht="12.0" customHeight="1">
      <c r="A1928" s="53">
        <v>9755.440136704474</v>
      </c>
      <c r="B1928" s="54">
        <v>55.595991000000005</v>
      </c>
      <c r="C1928" s="54">
        <v>113320.11318778148</v>
      </c>
      <c r="D1928" s="55">
        <v>5764.0</v>
      </c>
      <c r="E1928" s="56">
        <v>0.2</v>
      </c>
      <c r="F1928" s="55">
        <v>0.78</v>
      </c>
      <c r="G1928" s="55">
        <v>0.79</v>
      </c>
      <c r="H1928" s="55">
        <v>11.0</v>
      </c>
      <c r="I1928" s="57"/>
      <c r="J1928" s="55">
        <f>('Data Exhibit-2'!$D1928+'Data Exhibit-2'!$D1928*'Data Exhibit-2'!$E1928)*'Data Exhibit-2'!$G1928</f>
        <v>5464.272</v>
      </c>
      <c r="K1928" s="55">
        <f>MAX(0,('Data Exhibit-2'!$B1928*J1928-'Data Exhibit-2'!$C1928)/'Data Exhibit-2'!$B1928)</f>
        <v>3425.993499</v>
      </c>
      <c r="L1928" s="55">
        <f>MAX(0,'Data Exhibit-2'!$C1928-'Data Exhibit-2'!$B1928*'Data Exhibit-2'!$J1928)</f>
        <v>0</v>
      </c>
      <c r="M1928" s="54">
        <f>'Data Exhibit-2'!$L1928/'Data Exhibit-2'!$B1928</f>
        <v>0</v>
      </c>
      <c r="N1928" s="55">
        <f>IF(AND(('Data Exhibit-2'!$M1928&gt;0),('Data Exhibit-2'!$H1928&lt;30)),1,0)</f>
        <v>0</v>
      </c>
      <c r="O1928" s="55">
        <f>'Data Exhibit-2'!$N1928*'Data Exhibit-2'!$L1928</f>
        <v>0</v>
      </c>
    </row>
    <row r="1929" ht="12.0" customHeight="1">
      <c r="A1929" s="53">
        <v>26941.50665171422</v>
      </c>
      <c r="B1929" s="54">
        <v>13.143064</v>
      </c>
      <c r="C1929" s="54">
        <v>49543.26524201072</v>
      </c>
      <c r="D1929" s="55">
        <v>5094.0</v>
      </c>
      <c r="E1929" s="56">
        <v>-0.2</v>
      </c>
      <c r="F1929" s="55">
        <v>0.83</v>
      </c>
      <c r="G1929" s="55">
        <v>0.44</v>
      </c>
      <c r="H1929" s="55">
        <v>35.0</v>
      </c>
      <c r="I1929" s="57"/>
      <c r="J1929" s="55">
        <f>('Data Exhibit-2'!$D1929+'Data Exhibit-2'!$D1929*'Data Exhibit-2'!$E1929)*'Data Exhibit-2'!$G1929</f>
        <v>1793.088</v>
      </c>
      <c r="K1929" s="55">
        <f>MAX(0,('Data Exhibit-2'!$B1929*J1929-'Data Exhibit-2'!$C1929)/'Data Exhibit-2'!$B1929)</f>
        <v>0</v>
      </c>
      <c r="L1929" s="55">
        <f>MAX(0,'Data Exhibit-2'!$C1929-'Data Exhibit-2'!$B1929*'Data Exhibit-2'!$J1929)</f>
        <v>25976.5949</v>
      </c>
      <c r="M1929" s="54">
        <f>'Data Exhibit-2'!$L1929/'Data Exhibit-2'!$B1929</f>
        <v>1976.448939</v>
      </c>
      <c r="N1929" s="55">
        <f>IF(AND(('Data Exhibit-2'!$M1929&gt;0),('Data Exhibit-2'!$H1929&lt;30)),1,0)</f>
        <v>0</v>
      </c>
      <c r="O1929" s="55">
        <f>'Data Exhibit-2'!$N1929*'Data Exhibit-2'!$L1929</f>
        <v>0</v>
      </c>
    </row>
    <row r="1930" ht="12.0" customHeight="1">
      <c r="A1930" s="53">
        <v>9797.236123264729</v>
      </c>
      <c r="B1930" s="54">
        <v>7.498953000000001</v>
      </c>
      <c r="C1930" s="54">
        <v>158884.6367665154</v>
      </c>
      <c r="D1930" s="55">
        <v>8634.0</v>
      </c>
      <c r="E1930" s="56">
        <v>0.8</v>
      </c>
      <c r="F1930" s="55">
        <v>1.0</v>
      </c>
      <c r="G1930" s="55">
        <v>0.83</v>
      </c>
      <c r="H1930" s="55">
        <v>66.0</v>
      </c>
      <c r="I1930" s="57"/>
      <c r="J1930" s="55">
        <f>('Data Exhibit-2'!$D1930+'Data Exhibit-2'!$D1930*'Data Exhibit-2'!$E1930)*'Data Exhibit-2'!$G1930</f>
        <v>12899.196</v>
      </c>
      <c r="K1930" s="55">
        <f>MAX(0,('Data Exhibit-2'!$B1930*J1930-'Data Exhibit-2'!$C1930)/'Data Exhibit-2'!$B1930)</f>
        <v>0</v>
      </c>
      <c r="L1930" s="55">
        <f>MAX(0,'Data Exhibit-2'!$C1930-'Data Exhibit-2'!$B1930*'Data Exhibit-2'!$J1930)</f>
        <v>62154.17222</v>
      </c>
      <c r="M1930" s="54">
        <f>'Data Exhibit-2'!$L1930/'Data Exhibit-2'!$B1930</f>
        <v>8288.380021</v>
      </c>
      <c r="N1930" s="55">
        <f>IF(AND(('Data Exhibit-2'!$M1930&gt;0),('Data Exhibit-2'!$H1930&lt;30)),1,0)</f>
        <v>0</v>
      </c>
      <c r="O1930" s="55">
        <f>'Data Exhibit-2'!$N1930*'Data Exhibit-2'!$L1930</f>
        <v>0</v>
      </c>
    </row>
    <row r="1931" ht="12.0" customHeight="1">
      <c r="A1931" s="53">
        <v>93898.1344062542</v>
      </c>
      <c r="B1931" s="54">
        <v>7.462939</v>
      </c>
      <c r="C1931" s="54">
        <v>37261.015095809904</v>
      </c>
      <c r="D1931" s="55">
        <v>5442.0</v>
      </c>
      <c r="E1931" s="56">
        <v>1.2</v>
      </c>
      <c r="F1931" s="55">
        <v>1.0</v>
      </c>
      <c r="G1931" s="55">
        <v>0.9</v>
      </c>
      <c r="H1931" s="55">
        <v>23.0</v>
      </c>
      <c r="I1931" s="57"/>
      <c r="J1931" s="55">
        <f>('Data Exhibit-2'!$D1931+'Data Exhibit-2'!$D1931*'Data Exhibit-2'!$E1931)*'Data Exhibit-2'!$G1931</f>
        <v>10775.16</v>
      </c>
      <c r="K1931" s="55">
        <f>MAX(0,('Data Exhibit-2'!$B1931*J1931-'Data Exhibit-2'!$C1931)/'Data Exhibit-2'!$B1931)</f>
        <v>5782.352864</v>
      </c>
      <c r="L1931" s="55">
        <f>MAX(0,'Data Exhibit-2'!$C1931-'Data Exhibit-2'!$B1931*'Data Exhibit-2'!$J1931)</f>
        <v>0</v>
      </c>
      <c r="M1931" s="54">
        <f>'Data Exhibit-2'!$L1931/'Data Exhibit-2'!$B1931</f>
        <v>0</v>
      </c>
      <c r="N1931" s="55">
        <f>IF(AND(('Data Exhibit-2'!$M1931&gt;0),('Data Exhibit-2'!$H1931&lt;30)),1,0)</f>
        <v>0</v>
      </c>
      <c r="O1931" s="55">
        <f>'Data Exhibit-2'!$N1931*'Data Exhibit-2'!$L1931</f>
        <v>0</v>
      </c>
    </row>
    <row r="1932" ht="12.0" customHeight="1">
      <c r="A1932" s="53">
        <v>91054.88134875594</v>
      </c>
      <c r="B1932" s="54">
        <v>10.452068</v>
      </c>
      <c r="C1932" s="54">
        <v>117929.4720599027</v>
      </c>
      <c r="D1932" s="55">
        <v>5142.0</v>
      </c>
      <c r="E1932" s="56">
        <v>1.2</v>
      </c>
      <c r="F1932" s="55">
        <v>0.82</v>
      </c>
      <c r="G1932" s="55">
        <v>0.39</v>
      </c>
      <c r="H1932" s="55">
        <v>108.0</v>
      </c>
      <c r="I1932" s="57"/>
      <c r="J1932" s="55">
        <f>('Data Exhibit-2'!$D1932+'Data Exhibit-2'!$D1932*'Data Exhibit-2'!$E1932)*'Data Exhibit-2'!$G1932</f>
        <v>4411.836</v>
      </c>
      <c r="K1932" s="55">
        <f>MAX(0,('Data Exhibit-2'!$B1932*J1932-'Data Exhibit-2'!$C1932)/'Data Exhibit-2'!$B1932)</f>
        <v>0</v>
      </c>
      <c r="L1932" s="55">
        <f>MAX(0,'Data Exhibit-2'!$C1932-'Data Exhibit-2'!$B1932*'Data Exhibit-2'!$J1932)</f>
        <v>71816.66218</v>
      </c>
      <c r="M1932" s="54">
        <f>'Data Exhibit-2'!$L1932/'Data Exhibit-2'!$B1932</f>
        <v>6871.04812</v>
      </c>
      <c r="N1932" s="55">
        <f>IF(AND(('Data Exhibit-2'!$M1932&gt;0),('Data Exhibit-2'!$H1932&lt;30)),1,0)</f>
        <v>0</v>
      </c>
      <c r="O1932" s="55">
        <f>'Data Exhibit-2'!$N1932*'Data Exhibit-2'!$L1932</f>
        <v>0</v>
      </c>
    </row>
    <row r="1933" ht="12.0" customHeight="1">
      <c r="A1933" s="53">
        <v>33116.19225145449</v>
      </c>
      <c r="B1933" s="54">
        <v>13.094312</v>
      </c>
      <c r="C1933" s="54">
        <v>42787.56902248752</v>
      </c>
      <c r="D1933" s="55">
        <v>5796.0</v>
      </c>
      <c r="E1933" s="56">
        <v>-0.2</v>
      </c>
      <c r="F1933" s="55">
        <v>1.0</v>
      </c>
      <c r="G1933" s="55">
        <v>0.34</v>
      </c>
      <c r="H1933" s="55">
        <v>35.0</v>
      </c>
      <c r="I1933" s="57"/>
      <c r="J1933" s="55">
        <f>('Data Exhibit-2'!$D1933+'Data Exhibit-2'!$D1933*'Data Exhibit-2'!$E1933)*'Data Exhibit-2'!$G1933</f>
        <v>1576.512</v>
      </c>
      <c r="K1933" s="55">
        <f>MAX(0,('Data Exhibit-2'!$B1933*J1933-'Data Exhibit-2'!$C1933)/'Data Exhibit-2'!$B1933)</f>
        <v>0</v>
      </c>
      <c r="L1933" s="55">
        <f>MAX(0,'Data Exhibit-2'!$C1933-'Data Exhibit-2'!$B1933*'Data Exhibit-2'!$J1933)</f>
        <v>22144.22902</v>
      </c>
      <c r="M1933" s="54">
        <f>'Data Exhibit-2'!$L1933/'Data Exhibit-2'!$B1933</f>
        <v>1691.13345</v>
      </c>
      <c r="N1933" s="55">
        <f>IF(AND(('Data Exhibit-2'!$M1933&gt;0),('Data Exhibit-2'!$H1933&lt;30)),1,0)</f>
        <v>0</v>
      </c>
      <c r="O1933" s="55">
        <f>'Data Exhibit-2'!$N1933*'Data Exhibit-2'!$L1933</f>
        <v>0</v>
      </c>
    </row>
    <row r="1934" ht="12.0" customHeight="1">
      <c r="A1934" s="53">
        <v>86564.3925257202</v>
      </c>
      <c r="B1934" s="54">
        <v>7.462939</v>
      </c>
      <c r="C1934" s="54">
        <v>39727.913676999015</v>
      </c>
      <c r="D1934" s="55">
        <v>6856.0</v>
      </c>
      <c r="E1934" s="56">
        <v>0.4</v>
      </c>
      <c r="F1934" s="55">
        <v>1.0</v>
      </c>
      <c r="G1934" s="55">
        <v>0.74</v>
      </c>
      <c r="H1934" s="55">
        <v>23.0</v>
      </c>
      <c r="I1934" s="57"/>
      <c r="J1934" s="55">
        <f>('Data Exhibit-2'!$D1934+'Data Exhibit-2'!$D1934*'Data Exhibit-2'!$E1934)*'Data Exhibit-2'!$G1934</f>
        <v>7102.816</v>
      </c>
      <c r="K1934" s="55">
        <f>MAX(0,('Data Exhibit-2'!$B1934*J1934-'Data Exhibit-2'!$C1934)/'Data Exhibit-2'!$B1934)</f>
        <v>1779.455635</v>
      </c>
      <c r="L1934" s="55">
        <f>MAX(0,'Data Exhibit-2'!$C1934-'Data Exhibit-2'!$B1934*'Data Exhibit-2'!$J1934)</f>
        <v>0</v>
      </c>
      <c r="M1934" s="54">
        <f>'Data Exhibit-2'!$L1934/'Data Exhibit-2'!$B1934</f>
        <v>0</v>
      </c>
      <c r="N1934" s="55">
        <f>IF(AND(('Data Exhibit-2'!$M1934&gt;0),('Data Exhibit-2'!$H1934&lt;30)),1,0)</f>
        <v>0</v>
      </c>
      <c r="O1934" s="55">
        <f>'Data Exhibit-2'!$N1934*'Data Exhibit-2'!$L1934</f>
        <v>0</v>
      </c>
    </row>
    <row r="1935" ht="12.0" customHeight="1">
      <c r="A1935" s="53">
        <v>4642.238692205292</v>
      </c>
      <c r="B1935" s="54">
        <v>7.57108</v>
      </c>
      <c r="C1935" s="54">
        <v>101797.5017575877</v>
      </c>
      <c r="D1935" s="55">
        <v>6654.0</v>
      </c>
      <c r="E1935" s="56">
        <v>0.4</v>
      </c>
      <c r="F1935" s="55">
        <v>1.0</v>
      </c>
      <c r="G1935" s="55">
        <v>0.66</v>
      </c>
      <c r="H1935" s="55">
        <v>66.0</v>
      </c>
      <c r="I1935" s="57"/>
      <c r="J1935" s="55">
        <f>('Data Exhibit-2'!$D1935+'Data Exhibit-2'!$D1935*'Data Exhibit-2'!$E1935)*'Data Exhibit-2'!$G1935</f>
        <v>6148.296</v>
      </c>
      <c r="K1935" s="55">
        <f>MAX(0,('Data Exhibit-2'!$B1935*J1935-'Data Exhibit-2'!$C1935)/'Data Exhibit-2'!$B1935)</f>
        <v>0</v>
      </c>
      <c r="L1935" s="55">
        <f>MAX(0,'Data Exhibit-2'!$C1935-'Data Exhibit-2'!$B1935*'Data Exhibit-2'!$J1935)</f>
        <v>55248.26088</v>
      </c>
      <c r="M1935" s="54">
        <f>'Data Exhibit-2'!$L1935/'Data Exhibit-2'!$B1935</f>
        <v>7297.276066</v>
      </c>
      <c r="N1935" s="55">
        <f>IF(AND(('Data Exhibit-2'!$M1935&gt;0),('Data Exhibit-2'!$H1935&lt;30)),1,0)</f>
        <v>0</v>
      </c>
      <c r="O1935" s="55">
        <f>'Data Exhibit-2'!$N1935*'Data Exhibit-2'!$L1935</f>
        <v>0</v>
      </c>
    </row>
    <row r="1936" ht="12.0" customHeight="1">
      <c r="A1936" s="53">
        <v>18596.897629893607</v>
      </c>
      <c r="B1936" s="54">
        <v>9.478293</v>
      </c>
      <c r="C1936" s="54">
        <v>30713.07091092876</v>
      </c>
      <c r="D1936" s="55">
        <v>6904.0</v>
      </c>
      <c r="E1936" s="56">
        <v>0.8</v>
      </c>
      <c r="F1936" s="55">
        <v>1.0</v>
      </c>
      <c r="G1936" s="55">
        <v>0.22</v>
      </c>
      <c r="H1936" s="55">
        <v>37.0</v>
      </c>
      <c r="I1936" s="57"/>
      <c r="J1936" s="55">
        <f>('Data Exhibit-2'!$D1936+'Data Exhibit-2'!$D1936*'Data Exhibit-2'!$E1936)*'Data Exhibit-2'!$G1936</f>
        <v>2733.984</v>
      </c>
      <c r="K1936" s="55">
        <f>MAX(0,('Data Exhibit-2'!$B1936*J1936-'Data Exhibit-2'!$C1936)/'Data Exhibit-2'!$B1936)</f>
        <v>0</v>
      </c>
      <c r="L1936" s="55">
        <f>MAX(0,'Data Exhibit-2'!$C1936-'Data Exhibit-2'!$B1936*'Data Exhibit-2'!$J1936)</f>
        <v>4799.569502</v>
      </c>
      <c r="M1936" s="54">
        <f>'Data Exhibit-2'!$L1936/'Data Exhibit-2'!$B1936</f>
        <v>506.3748822</v>
      </c>
      <c r="N1936" s="55">
        <f>IF(AND(('Data Exhibit-2'!$M1936&gt;0),('Data Exhibit-2'!$H1936&lt;30)),1,0)</f>
        <v>0</v>
      </c>
      <c r="O1936" s="55">
        <f>'Data Exhibit-2'!$N1936*'Data Exhibit-2'!$L1936</f>
        <v>0</v>
      </c>
    </row>
    <row r="1937" ht="12.0" customHeight="1">
      <c r="A1937" s="53">
        <v>56095.15082812954</v>
      </c>
      <c r="B1937" s="54">
        <v>16.36789</v>
      </c>
      <c r="C1937" s="54">
        <v>146603.72600756926</v>
      </c>
      <c r="D1937" s="55">
        <v>7898.0</v>
      </c>
      <c r="E1937" s="56">
        <v>0.4</v>
      </c>
      <c r="F1937" s="55">
        <v>0.85</v>
      </c>
      <c r="G1937" s="55">
        <v>0.42</v>
      </c>
      <c r="H1937" s="55">
        <v>58.0</v>
      </c>
      <c r="I1937" s="57"/>
      <c r="J1937" s="55">
        <f>('Data Exhibit-2'!$D1937+'Data Exhibit-2'!$D1937*'Data Exhibit-2'!$E1937)*'Data Exhibit-2'!$G1937</f>
        <v>4644.024</v>
      </c>
      <c r="K1937" s="55">
        <f>MAX(0,('Data Exhibit-2'!$B1937*J1937-'Data Exhibit-2'!$C1937)/'Data Exhibit-2'!$B1937)</f>
        <v>0</v>
      </c>
      <c r="L1937" s="55">
        <f>MAX(0,'Data Exhibit-2'!$C1937-'Data Exhibit-2'!$B1937*'Data Exhibit-2'!$J1937)</f>
        <v>70590.85202</v>
      </c>
      <c r="M1937" s="54">
        <f>'Data Exhibit-2'!$L1937/'Data Exhibit-2'!$B1937</f>
        <v>4312.764322</v>
      </c>
      <c r="N1937" s="55">
        <f>IF(AND(('Data Exhibit-2'!$M1937&gt;0),('Data Exhibit-2'!$H1937&lt;30)),1,0)</f>
        <v>0</v>
      </c>
      <c r="O1937" s="55">
        <f>'Data Exhibit-2'!$N1937*'Data Exhibit-2'!$L1937</f>
        <v>0</v>
      </c>
    </row>
    <row r="1938" ht="12.0" customHeight="1">
      <c r="A1938" s="53">
        <v>38229.378697246495</v>
      </c>
      <c r="B1938" s="54">
        <v>7.774745</v>
      </c>
      <c r="C1938" s="54">
        <v>47663.79806790692</v>
      </c>
      <c r="D1938" s="55">
        <v>6396.0</v>
      </c>
      <c r="E1938" s="56">
        <v>0.8</v>
      </c>
      <c r="F1938" s="55">
        <v>0.7</v>
      </c>
      <c r="G1938" s="55">
        <v>0.19</v>
      </c>
      <c r="H1938" s="55">
        <v>51.0</v>
      </c>
      <c r="I1938" s="57"/>
      <c r="J1938" s="55">
        <f>('Data Exhibit-2'!$D1938+'Data Exhibit-2'!$D1938*'Data Exhibit-2'!$E1938)*'Data Exhibit-2'!$G1938</f>
        <v>2187.432</v>
      </c>
      <c r="K1938" s="55">
        <f>MAX(0,('Data Exhibit-2'!$B1938*J1938-'Data Exhibit-2'!$C1938)/'Data Exhibit-2'!$B1938)</f>
        <v>0</v>
      </c>
      <c r="L1938" s="55">
        <f>MAX(0,'Data Exhibit-2'!$C1938-'Data Exhibit-2'!$B1938*'Data Exhibit-2'!$J1938)</f>
        <v>30657.07206</v>
      </c>
      <c r="M1938" s="54">
        <f>'Data Exhibit-2'!$L1938/'Data Exhibit-2'!$B1938</f>
        <v>3943.161102</v>
      </c>
      <c r="N1938" s="55">
        <f>IF(AND(('Data Exhibit-2'!$M1938&gt;0),('Data Exhibit-2'!$H1938&lt;30)),1,0)</f>
        <v>0</v>
      </c>
      <c r="O1938" s="55">
        <f>'Data Exhibit-2'!$N1938*'Data Exhibit-2'!$L1938</f>
        <v>0</v>
      </c>
    </row>
    <row r="1939" ht="12.0" customHeight="1">
      <c r="A1939" s="53">
        <v>28535.787954436975</v>
      </c>
      <c r="B1939" s="54">
        <v>27.720187000000003</v>
      </c>
      <c r="C1939" s="54">
        <v>150567.98262118275</v>
      </c>
      <c r="D1939" s="55">
        <v>8262.0</v>
      </c>
      <c r="E1939" s="56">
        <v>0.8</v>
      </c>
      <c r="F1939" s="55">
        <v>0.82</v>
      </c>
      <c r="G1939" s="55">
        <v>0.4</v>
      </c>
      <c r="H1939" s="55">
        <v>36.0</v>
      </c>
      <c r="I1939" s="57"/>
      <c r="J1939" s="55">
        <f>('Data Exhibit-2'!$D1939+'Data Exhibit-2'!$D1939*'Data Exhibit-2'!$E1939)*'Data Exhibit-2'!$G1939</f>
        <v>5948.64</v>
      </c>
      <c r="K1939" s="55">
        <f>MAX(0,('Data Exhibit-2'!$B1939*J1939-'Data Exhibit-2'!$C1939)/'Data Exhibit-2'!$B1939)</f>
        <v>516.9312377</v>
      </c>
      <c r="L1939" s="55">
        <f>MAX(0,'Data Exhibit-2'!$C1939-'Data Exhibit-2'!$B1939*'Data Exhibit-2'!$J1939)</f>
        <v>0</v>
      </c>
      <c r="M1939" s="54">
        <f>'Data Exhibit-2'!$L1939/'Data Exhibit-2'!$B1939</f>
        <v>0</v>
      </c>
      <c r="N1939" s="55">
        <f>IF(AND(('Data Exhibit-2'!$M1939&gt;0),('Data Exhibit-2'!$H1939&lt;30)),1,0)</f>
        <v>0</v>
      </c>
      <c r="O1939" s="55">
        <f>'Data Exhibit-2'!$N1939*'Data Exhibit-2'!$L1939</f>
        <v>0</v>
      </c>
    </row>
    <row r="1940" ht="12.0" customHeight="1">
      <c r="A1940" s="53">
        <v>61716.7714869825</v>
      </c>
      <c r="B1940" s="54">
        <v>28.55028</v>
      </c>
      <c r="C1940" s="54">
        <v>132267.46705298134</v>
      </c>
      <c r="D1940" s="55">
        <v>6290.0</v>
      </c>
      <c r="E1940" s="56">
        <v>-0.2</v>
      </c>
      <c r="F1940" s="55">
        <v>1.0</v>
      </c>
      <c r="G1940" s="55">
        <v>0.4</v>
      </c>
      <c r="H1940" s="55">
        <v>44.0</v>
      </c>
      <c r="I1940" s="57"/>
      <c r="J1940" s="55">
        <f>('Data Exhibit-2'!$D1940+'Data Exhibit-2'!$D1940*'Data Exhibit-2'!$E1940)*'Data Exhibit-2'!$G1940</f>
        <v>2012.8</v>
      </c>
      <c r="K1940" s="55">
        <f>MAX(0,('Data Exhibit-2'!$B1940*J1940-'Data Exhibit-2'!$C1940)/'Data Exhibit-2'!$B1940)</f>
        <v>0</v>
      </c>
      <c r="L1940" s="55">
        <f>MAX(0,'Data Exhibit-2'!$C1940-'Data Exhibit-2'!$B1940*'Data Exhibit-2'!$J1940)</f>
        <v>74801.46347</v>
      </c>
      <c r="M1940" s="54">
        <f>'Data Exhibit-2'!$L1940/'Data Exhibit-2'!$B1940</f>
        <v>2619.990538</v>
      </c>
      <c r="N1940" s="55">
        <f>IF(AND(('Data Exhibit-2'!$M1940&gt;0),('Data Exhibit-2'!$H1940&lt;30)),1,0)</f>
        <v>0</v>
      </c>
      <c r="O1940" s="55">
        <f>'Data Exhibit-2'!$N1940*'Data Exhibit-2'!$L1940</f>
        <v>0</v>
      </c>
    </row>
    <row r="1941" ht="12.0" customHeight="1">
      <c r="A1941" s="53">
        <v>9089.83595004873</v>
      </c>
      <c r="B1941" s="54">
        <v>25.440382000000003</v>
      </c>
      <c r="C1941" s="54">
        <v>129909.91804719424</v>
      </c>
      <c r="D1941" s="55">
        <v>7188.0</v>
      </c>
      <c r="E1941" s="56">
        <v>-0.2</v>
      </c>
      <c r="F1941" s="55">
        <v>1.0</v>
      </c>
      <c r="G1941" s="55">
        <v>0.38</v>
      </c>
      <c r="H1941" s="55">
        <v>44.0</v>
      </c>
      <c r="I1941" s="57"/>
      <c r="J1941" s="55">
        <f>('Data Exhibit-2'!$D1941+'Data Exhibit-2'!$D1941*'Data Exhibit-2'!$E1941)*'Data Exhibit-2'!$G1941</f>
        <v>2185.152</v>
      </c>
      <c r="K1941" s="55">
        <f>MAX(0,('Data Exhibit-2'!$B1941*J1941-'Data Exhibit-2'!$C1941)/'Data Exhibit-2'!$B1941)</f>
        <v>0</v>
      </c>
      <c r="L1941" s="55">
        <f>MAX(0,'Data Exhibit-2'!$C1941-'Data Exhibit-2'!$B1941*'Data Exhibit-2'!$J1941)</f>
        <v>74318.81644</v>
      </c>
      <c r="M1941" s="54">
        <f>'Data Exhibit-2'!$L1941/'Data Exhibit-2'!$B1941</f>
        <v>2921.293259</v>
      </c>
      <c r="N1941" s="55">
        <f>IF(AND(('Data Exhibit-2'!$M1941&gt;0),('Data Exhibit-2'!$H1941&lt;30)),1,0)</f>
        <v>0</v>
      </c>
      <c r="O1941" s="55">
        <f>'Data Exhibit-2'!$N1941*'Data Exhibit-2'!$L1941</f>
        <v>0</v>
      </c>
    </row>
    <row r="1942" ht="12.0" customHeight="1">
      <c r="A1942" s="53">
        <v>42375.456802523404</v>
      </c>
      <c r="B1942" s="54">
        <v>7.498953000000001</v>
      </c>
      <c r="C1942" s="54">
        <v>127037.57203879091</v>
      </c>
      <c r="D1942" s="55">
        <v>7786.0</v>
      </c>
      <c r="E1942" s="56">
        <v>0.8</v>
      </c>
      <c r="F1942" s="55">
        <v>1.0</v>
      </c>
      <c r="G1942" s="55">
        <v>0.72</v>
      </c>
      <c r="H1942" s="55">
        <v>66.0</v>
      </c>
      <c r="I1942" s="57"/>
      <c r="J1942" s="55">
        <f>('Data Exhibit-2'!$D1942+'Data Exhibit-2'!$D1942*'Data Exhibit-2'!$E1942)*'Data Exhibit-2'!$G1942</f>
        <v>10090.656</v>
      </c>
      <c r="K1942" s="55">
        <f>MAX(0,('Data Exhibit-2'!$B1942*J1942-'Data Exhibit-2'!$C1942)/'Data Exhibit-2'!$B1942)</f>
        <v>0</v>
      </c>
      <c r="L1942" s="55">
        <f>MAX(0,'Data Exhibit-2'!$C1942-'Data Exhibit-2'!$B1942*'Data Exhibit-2'!$J1942)</f>
        <v>51368.21696</v>
      </c>
      <c r="M1942" s="54">
        <f>'Data Exhibit-2'!$L1942/'Data Exhibit-2'!$B1942</f>
        <v>6850.051861</v>
      </c>
      <c r="N1942" s="55">
        <f>IF(AND(('Data Exhibit-2'!$M1942&gt;0),('Data Exhibit-2'!$H1942&lt;30)),1,0)</f>
        <v>0</v>
      </c>
      <c r="O1942" s="55">
        <f>'Data Exhibit-2'!$N1942*'Data Exhibit-2'!$L1942</f>
        <v>0</v>
      </c>
    </row>
    <row r="1943" ht="12.0" customHeight="1">
      <c r="A1943" s="53">
        <v>18011.477569047485</v>
      </c>
      <c r="B1943" s="54">
        <v>12.626658</v>
      </c>
      <c r="C1943" s="54">
        <v>57288.3396653628</v>
      </c>
      <c r="D1943" s="55">
        <v>5142.0</v>
      </c>
      <c r="E1943" s="56">
        <v>1.2</v>
      </c>
      <c r="F1943" s="55">
        <v>1.0</v>
      </c>
      <c r="G1943" s="55">
        <v>0.44</v>
      </c>
      <c r="H1943" s="55">
        <v>44.0</v>
      </c>
      <c r="I1943" s="57"/>
      <c r="J1943" s="55">
        <f>('Data Exhibit-2'!$D1943+'Data Exhibit-2'!$D1943*'Data Exhibit-2'!$E1943)*'Data Exhibit-2'!$G1943</f>
        <v>4977.456</v>
      </c>
      <c r="K1943" s="55">
        <f>MAX(0,('Data Exhibit-2'!$B1943*J1943-'Data Exhibit-2'!$C1943)/'Data Exhibit-2'!$B1943)</f>
        <v>440.3615713</v>
      </c>
      <c r="L1943" s="55">
        <f>MAX(0,'Data Exhibit-2'!$C1943-'Data Exhibit-2'!$B1943*'Data Exhibit-2'!$J1943)</f>
        <v>0</v>
      </c>
      <c r="M1943" s="54">
        <f>'Data Exhibit-2'!$L1943/'Data Exhibit-2'!$B1943</f>
        <v>0</v>
      </c>
      <c r="N1943" s="55">
        <f>IF(AND(('Data Exhibit-2'!$M1943&gt;0),('Data Exhibit-2'!$H1943&lt;30)),1,0)</f>
        <v>0</v>
      </c>
      <c r="O1943" s="55">
        <f>'Data Exhibit-2'!$N1943*'Data Exhibit-2'!$L1943</f>
        <v>0</v>
      </c>
    </row>
    <row r="1944" ht="12.0" customHeight="1">
      <c r="A1944" s="53">
        <v>20540.37645356751</v>
      </c>
      <c r="B1944" s="54">
        <v>7.498953000000001</v>
      </c>
      <c r="C1944" s="54">
        <v>35416.77822662601</v>
      </c>
      <c r="D1944" s="55">
        <v>5054.0</v>
      </c>
      <c r="E1944" s="56">
        <v>0.2</v>
      </c>
      <c r="F1944" s="55">
        <v>1.0</v>
      </c>
      <c r="G1944" s="55">
        <v>0.92</v>
      </c>
      <c r="H1944" s="55">
        <v>23.0</v>
      </c>
      <c r="I1944" s="57"/>
      <c r="J1944" s="55">
        <f>('Data Exhibit-2'!$D1944+'Data Exhibit-2'!$D1944*'Data Exhibit-2'!$E1944)*'Data Exhibit-2'!$G1944</f>
        <v>5579.616</v>
      </c>
      <c r="K1944" s="55">
        <f>MAX(0,('Data Exhibit-2'!$B1944*J1944-'Data Exhibit-2'!$C1944)/'Data Exhibit-2'!$B1944)</f>
        <v>856.7195868</v>
      </c>
      <c r="L1944" s="55">
        <f>MAX(0,'Data Exhibit-2'!$C1944-'Data Exhibit-2'!$B1944*'Data Exhibit-2'!$J1944)</f>
        <v>0</v>
      </c>
      <c r="M1944" s="54">
        <f>'Data Exhibit-2'!$L1944/'Data Exhibit-2'!$B1944</f>
        <v>0</v>
      </c>
      <c r="N1944" s="55">
        <f>IF(AND(('Data Exhibit-2'!$M1944&gt;0),('Data Exhibit-2'!$H1944&lt;30)),1,0)</f>
        <v>0</v>
      </c>
      <c r="O1944" s="55">
        <f>'Data Exhibit-2'!$N1944*'Data Exhibit-2'!$L1944</f>
        <v>0</v>
      </c>
    </row>
    <row r="1945" ht="12.0" customHeight="1">
      <c r="A1945" s="53">
        <v>13930.053335741399</v>
      </c>
      <c r="B1945" s="54">
        <v>16.693611</v>
      </c>
      <c r="C1945" s="54">
        <v>304565.781898748</v>
      </c>
      <c r="D1945" s="55">
        <v>7414.0</v>
      </c>
      <c r="E1945" s="56">
        <v>-0.7</v>
      </c>
      <c r="F1945" s="55">
        <v>0.85</v>
      </c>
      <c r="G1945" s="55">
        <v>0.51</v>
      </c>
      <c r="H1945" s="55">
        <v>108.0</v>
      </c>
      <c r="I1945" s="57"/>
      <c r="J1945" s="55">
        <f>('Data Exhibit-2'!$D1945+'Data Exhibit-2'!$D1945*'Data Exhibit-2'!$E1945)*'Data Exhibit-2'!$G1945</f>
        <v>1134.342</v>
      </c>
      <c r="K1945" s="55">
        <f>MAX(0,('Data Exhibit-2'!$B1945*J1945-'Data Exhibit-2'!$C1945)/'Data Exhibit-2'!$B1945)</f>
        <v>0</v>
      </c>
      <c r="L1945" s="55">
        <f>MAX(0,'Data Exhibit-2'!$C1945-'Data Exhibit-2'!$B1945*'Data Exhibit-2'!$J1945)</f>
        <v>285629.5178</v>
      </c>
      <c r="M1945" s="54">
        <f>'Data Exhibit-2'!$L1945/'Data Exhibit-2'!$B1945</f>
        <v>17110.10984</v>
      </c>
      <c r="N1945" s="55">
        <f>IF(AND(('Data Exhibit-2'!$M1945&gt;0),('Data Exhibit-2'!$H1945&lt;30)),1,0)</f>
        <v>0</v>
      </c>
      <c r="O1945" s="55">
        <f>'Data Exhibit-2'!$N1945*'Data Exhibit-2'!$L1945</f>
        <v>0</v>
      </c>
    </row>
    <row r="1946" ht="12.0" customHeight="1">
      <c r="A1946" s="53">
        <v>92199.42146297621</v>
      </c>
      <c r="B1946" s="54">
        <v>12.692020000000001</v>
      </c>
      <c r="C1946" s="54">
        <v>315697.3728581464</v>
      </c>
      <c r="D1946" s="55">
        <v>7414.0</v>
      </c>
      <c r="E1946" s="56">
        <v>0.8</v>
      </c>
      <c r="F1946" s="55">
        <v>0.72</v>
      </c>
      <c r="G1946" s="55">
        <v>0.52</v>
      </c>
      <c r="H1946" s="55">
        <v>130.0</v>
      </c>
      <c r="I1946" s="57"/>
      <c r="J1946" s="55">
        <f>('Data Exhibit-2'!$D1946+'Data Exhibit-2'!$D1946*'Data Exhibit-2'!$E1946)*'Data Exhibit-2'!$G1946</f>
        <v>6939.504</v>
      </c>
      <c r="K1946" s="55">
        <f>MAX(0,('Data Exhibit-2'!$B1946*J1946-'Data Exhibit-2'!$C1946)/'Data Exhibit-2'!$B1946)</f>
        <v>0</v>
      </c>
      <c r="L1946" s="55">
        <f>MAX(0,'Data Exhibit-2'!$C1946-'Data Exhibit-2'!$B1946*'Data Exhibit-2'!$J1946)</f>
        <v>227621.0493</v>
      </c>
      <c r="M1946" s="54">
        <f>'Data Exhibit-2'!$L1946/'Data Exhibit-2'!$B1946</f>
        <v>17934.18615</v>
      </c>
      <c r="N1946" s="55">
        <f>IF(AND(('Data Exhibit-2'!$M1946&gt;0),('Data Exhibit-2'!$H1946&lt;30)),1,0)</f>
        <v>0</v>
      </c>
      <c r="O1946" s="55">
        <f>'Data Exhibit-2'!$N1946*'Data Exhibit-2'!$L1946</f>
        <v>0</v>
      </c>
    </row>
    <row r="1947" ht="12.0" customHeight="1">
      <c r="A1947" s="53">
        <v>63513.447267649746</v>
      </c>
      <c r="B1947" s="54">
        <v>8.067037000000001</v>
      </c>
      <c r="C1947" s="54">
        <v>27035.064926783954</v>
      </c>
      <c r="D1947" s="55">
        <v>8302.0</v>
      </c>
      <c r="E1947" s="56">
        <v>0.6</v>
      </c>
      <c r="F1947" s="55">
        <v>0.72</v>
      </c>
      <c r="G1947" s="55">
        <v>0.17</v>
      </c>
      <c r="H1947" s="55">
        <v>23.0</v>
      </c>
      <c r="I1947" s="57"/>
      <c r="J1947" s="55">
        <f>('Data Exhibit-2'!$D1947+'Data Exhibit-2'!$D1947*'Data Exhibit-2'!$E1947)*'Data Exhibit-2'!$G1947</f>
        <v>2258.144</v>
      </c>
      <c r="K1947" s="55">
        <f>MAX(0,('Data Exhibit-2'!$B1947*J1947-'Data Exhibit-2'!$C1947)/'Data Exhibit-2'!$B1947)</f>
        <v>0</v>
      </c>
      <c r="L1947" s="55">
        <f>MAX(0,'Data Exhibit-2'!$C1947-'Data Exhibit-2'!$B1947*'Data Exhibit-2'!$J1947)</f>
        <v>8818.533727</v>
      </c>
      <c r="M1947" s="54">
        <f>'Data Exhibit-2'!$L1947/'Data Exhibit-2'!$B1947</f>
        <v>1093.156475</v>
      </c>
      <c r="N1947" s="55">
        <f>IF(AND(('Data Exhibit-2'!$M1947&gt;0),('Data Exhibit-2'!$H1947&lt;30)),1,0)</f>
        <v>1</v>
      </c>
      <c r="O1947" s="55">
        <f>'Data Exhibit-2'!$N1947*'Data Exhibit-2'!$L1947</f>
        <v>8818.533727</v>
      </c>
    </row>
    <row r="1948" ht="12.0" customHeight="1">
      <c r="A1948" s="53">
        <v>94414.55339119365</v>
      </c>
      <c r="B1948" s="54">
        <v>12.217458000000002</v>
      </c>
      <c r="C1948" s="54">
        <v>30768.515294636425</v>
      </c>
      <c r="D1948" s="55">
        <v>7648.0</v>
      </c>
      <c r="E1948" s="56">
        <v>1.5</v>
      </c>
      <c r="F1948" s="55">
        <v>1.0</v>
      </c>
      <c r="G1948" s="55">
        <v>0.63</v>
      </c>
      <c r="H1948" s="55">
        <v>12.0</v>
      </c>
      <c r="I1948" s="57"/>
      <c r="J1948" s="55">
        <f>('Data Exhibit-2'!$D1948+'Data Exhibit-2'!$D1948*'Data Exhibit-2'!$E1948)*'Data Exhibit-2'!$G1948</f>
        <v>12045.6</v>
      </c>
      <c r="K1948" s="55">
        <f>MAX(0,('Data Exhibit-2'!$B1948*J1948-'Data Exhibit-2'!$C1948)/'Data Exhibit-2'!$B1948)</f>
        <v>9527.194347</v>
      </c>
      <c r="L1948" s="55">
        <f>MAX(0,'Data Exhibit-2'!$C1948-'Data Exhibit-2'!$B1948*'Data Exhibit-2'!$J1948)</f>
        <v>0</v>
      </c>
      <c r="M1948" s="54">
        <f>'Data Exhibit-2'!$L1948/'Data Exhibit-2'!$B1948</f>
        <v>0</v>
      </c>
      <c r="N1948" s="55">
        <f>IF(AND(('Data Exhibit-2'!$M1948&gt;0),('Data Exhibit-2'!$H1948&lt;30)),1,0)</f>
        <v>0</v>
      </c>
      <c r="O1948" s="55">
        <f>'Data Exhibit-2'!$N1948*'Data Exhibit-2'!$L1948</f>
        <v>0</v>
      </c>
    </row>
    <row r="1949" ht="12.0" customHeight="1">
      <c r="A1949" s="53">
        <v>6029.396021990175</v>
      </c>
      <c r="B1949" s="54">
        <v>8.219024000000001</v>
      </c>
      <c r="C1949" s="54">
        <v>42327.446359493115</v>
      </c>
      <c r="D1949" s="55">
        <v>9450.0</v>
      </c>
      <c r="E1949" s="56">
        <v>0.6</v>
      </c>
      <c r="F1949" s="55">
        <v>0.9</v>
      </c>
      <c r="G1949" s="55">
        <v>0.48</v>
      </c>
      <c r="H1949" s="55">
        <v>23.0</v>
      </c>
      <c r="I1949" s="57"/>
      <c r="J1949" s="55">
        <f>('Data Exhibit-2'!$D1949+'Data Exhibit-2'!$D1949*'Data Exhibit-2'!$E1949)*'Data Exhibit-2'!$G1949</f>
        <v>7257.6</v>
      </c>
      <c r="K1949" s="55">
        <f>MAX(0,('Data Exhibit-2'!$B1949*J1949-'Data Exhibit-2'!$C1949)/'Data Exhibit-2'!$B1949)</f>
        <v>2107.664149</v>
      </c>
      <c r="L1949" s="55">
        <f>MAX(0,'Data Exhibit-2'!$C1949-'Data Exhibit-2'!$B1949*'Data Exhibit-2'!$J1949)</f>
        <v>0</v>
      </c>
      <c r="M1949" s="54">
        <f>'Data Exhibit-2'!$L1949/'Data Exhibit-2'!$B1949</f>
        <v>0</v>
      </c>
      <c r="N1949" s="55">
        <f>IF(AND(('Data Exhibit-2'!$M1949&gt;0),('Data Exhibit-2'!$H1949&lt;30)),1,0)</f>
        <v>0</v>
      </c>
      <c r="O1949" s="55">
        <f>'Data Exhibit-2'!$N1949*'Data Exhibit-2'!$L1949</f>
        <v>0</v>
      </c>
    </row>
    <row r="1950" ht="12.0" customHeight="1">
      <c r="A1950" s="53">
        <v>44002.601977692124</v>
      </c>
      <c r="B1950" s="54">
        <v>8.125491</v>
      </c>
      <c r="C1950" s="54">
        <v>43546.819977618645</v>
      </c>
      <c r="D1950" s="55">
        <v>7276.0</v>
      </c>
      <c r="E1950" s="56">
        <v>-0.4</v>
      </c>
      <c r="F1950" s="55">
        <v>1.0</v>
      </c>
      <c r="G1950" s="55">
        <v>0.39</v>
      </c>
      <c r="H1950" s="55">
        <v>37.0</v>
      </c>
      <c r="I1950" s="57"/>
      <c r="J1950" s="55">
        <f>('Data Exhibit-2'!$D1950+'Data Exhibit-2'!$D1950*'Data Exhibit-2'!$E1950)*'Data Exhibit-2'!$G1950</f>
        <v>1702.584</v>
      </c>
      <c r="K1950" s="55">
        <f>MAX(0,('Data Exhibit-2'!$B1950*J1950-'Data Exhibit-2'!$C1950)/'Data Exhibit-2'!$B1950)</f>
        <v>0</v>
      </c>
      <c r="L1950" s="55">
        <f>MAX(0,'Data Exhibit-2'!$C1950-'Data Exhibit-2'!$B1950*'Data Exhibit-2'!$J1950)</f>
        <v>29712.48901</v>
      </c>
      <c r="M1950" s="54">
        <f>'Data Exhibit-2'!$L1950/'Data Exhibit-2'!$B1950</f>
        <v>3656.700747</v>
      </c>
      <c r="N1950" s="55">
        <f>IF(AND(('Data Exhibit-2'!$M1950&gt;0),('Data Exhibit-2'!$H1950&lt;30)),1,0)</f>
        <v>0</v>
      </c>
      <c r="O1950" s="55">
        <f>'Data Exhibit-2'!$N1950*'Data Exhibit-2'!$L1950</f>
        <v>0</v>
      </c>
    </row>
    <row r="1951" ht="12.0" customHeight="1">
      <c r="A1951" s="53">
        <v>23986.338041204748</v>
      </c>
      <c r="B1951" s="54">
        <v>5.915822</v>
      </c>
      <c r="C1951" s="54">
        <v>74175.85648190351</v>
      </c>
      <c r="D1951" s="55">
        <v>10082.0</v>
      </c>
      <c r="E1951" s="56">
        <v>-0.2</v>
      </c>
      <c r="F1951" s="55">
        <v>0.82</v>
      </c>
      <c r="G1951" s="55">
        <v>0.53</v>
      </c>
      <c r="H1951" s="55">
        <v>44.0</v>
      </c>
      <c r="I1951" s="57"/>
      <c r="J1951" s="55">
        <f>('Data Exhibit-2'!$D1951+'Data Exhibit-2'!$D1951*'Data Exhibit-2'!$E1951)*'Data Exhibit-2'!$G1951</f>
        <v>4274.768</v>
      </c>
      <c r="K1951" s="55">
        <f>MAX(0,('Data Exhibit-2'!$B1951*J1951-'Data Exhibit-2'!$C1951)/'Data Exhibit-2'!$B1951)</f>
        <v>0</v>
      </c>
      <c r="L1951" s="55">
        <f>MAX(0,'Data Exhibit-2'!$C1951-'Data Exhibit-2'!$B1951*'Data Exhibit-2'!$J1951)</f>
        <v>48887.0899</v>
      </c>
      <c r="M1951" s="54">
        <f>'Data Exhibit-2'!$L1951/'Data Exhibit-2'!$B1951</f>
        <v>8263.786487</v>
      </c>
      <c r="N1951" s="55">
        <f>IF(AND(('Data Exhibit-2'!$M1951&gt;0),('Data Exhibit-2'!$H1951&lt;30)),1,0)</f>
        <v>0</v>
      </c>
      <c r="O1951" s="55">
        <f>'Data Exhibit-2'!$N1951*'Data Exhibit-2'!$L1951</f>
        <v>0</v>
      </c>
    </row>
    <row r="1952" ht="12.0" customHeight="1">
      <c r="A1952" s="53">
        <v>73719.85220933151</v>
      </c>
      <c r="B1952" s="54">
        <v>7.498953000000001</v>
      </c>
      <c r="C1952" s="54">
        <v>165434.07911670892</v>
      </c>
      <c r="D1952" s="55">
        <v>8634.0</v>
      </c>
      <c r="E1952" s="56">
        <v>0.6</v>
      </c>
      <c r="F1952" s="55">
        <v>1.0</v>
      </c>
      <c r="G1952" s="55">
        <v>0.87</v>
      </c>
      <c r="H1952" s="55">
        <v>66.0</v>
      </c>
      <c r="I1952" s="57"/>
      <c r="J1952" s="55">
        <f>('Data Exhibit-2'!$D1952+'Data Exhibit-2'!$D1952*'Data Exhibit-2'!$E1952)*'Data Exhibit-2'!$G1952</f>
        <v>12018.528</v>
      </c>
      <c r="K1952" s="55">
        <f>MAX(0,('Data Exhibit-2'!$B1952*J1952-'Data Exhibit-2'!$C1952)/'Data Exhibit-2'!$B1952)</f>
        <v>0</v>
      </c>
      <c r="L1952" s="55">
        <f>MAX(0,'Data Exhibit-2'!$C1952-'Data Exhibit-2'!$B1952*'Data Exhibit-2'!$J1952)</f>
        <v>75307.70252</v>
      </c>
      <c r="M1952" s="54">
        <f>'Data Exhibit-2'!$L1952/'Data Exhibit-2'!$B1952</f>
        <v>10042.42893</v>
      </c>
      <c r="N1952" s="55">
        <f>IF(AND(('Data Exhibit-2'!$M1952&gt;0),('Data Exhibit-2'!$H1952&lt;30)),1,0)</f>
        <v>0</v>
      </c>
      <c r="O1952" s="55">
        <f>'Data Exhibit-2'!$N1952*'Data Exhibit-2'!$L1952</f>
        <v>0</v>
      </c>
    </row>
    <row r="1953" ht="12.0" customHeight="1">
      <c r="A1953" s="53">
        <v>63798.28567530567</v>
      </c>
      <c r="B1953" s="54">
        <v>13.129391000000002</v>
      </c>
      <c r="C1953" s="54">
        <v>75606.2216246102</v>
      </c>
      <c r="D1953" s="55">
        <v>8336.0</v>
      </c>
      <c r="E1953" s="56">
        <v>0.6</v>
      </c>
      <c r="F1953" s="55">
        <v>0.82</v>
      </c>
      <c r="G1953" s="55">
        <v>0.43</v>
      </c>
      <c r="H1953" s="55">
        <v>33.0</v>
      </c>
      <c r="I1953" s="57"/>
      <c r="J1953" s="55">
        <f>('Data Exhibit-2'!$D1953+'Data Exhibit-2'!$D1953*'Data Exhibit-2'!$E1953)*'Data Exhibit-2'!$G1953</f>
        <v>5735.168</v>
      </c>
      <c r="K1953" s="55">
        <f>MAX(0,('Data Exhibit-2'!$B1953*J1953-'Data Exhibit-2'!$C1953)/'Data Exhibit-2'!$B1953)</f>
        <v>0</v>
      </c>
      <c r="L1953" s="55">
        <f>MAX(0,'Data Exhibit-2'!$C1953-'Data Exhibit-2'!$B1953*'Data Exhibit-2'!$J1953)</f>
        <v>306.9585019</v>
      </c>
      <c r="M1953" s="54">
        <f>'Data Exhibit-2'!$L1953/'Data Exhibit-2'!$B1953</f>
        <v>23.37949277</v>
      </c>
      <c r="N1953" s="55">
        <f>IF(AND(('Data Exhibit-2'!$M1953&gt;0),('Data Exhibit-2'!$H1953&lt;30)),1,0)</f>
        <v>0</v>
      </c>
      <c r="O1953" s="55">
        <f>'Data Exhibit-2'!$N1953*'Data Exhibit-2'!$L1953</f>
        <v>0</v>
      </c>
    </row>
    <row r="1954" ht="12.0" customHeight="1">
      <c r="A1954" s="53">
        <v>98629.22568480328</v>
      </c>
      <c r="B1954" s="54">
        <v>7.9089670000000005</v>
      </c>
      <c r="C1954" s="54">
        <v>30471.410828528333</v>
      </c>
      <c r="D1954" s="55">
        <v>7454.0</v>
      </c>
      <c r="E1954" s="56">
        <v>0.6</v>
      </c>
      <c r="F1954" s="55">
        <v>1.0</v>
      </c>
      <c r="G1954" s="55">
        <v>0.71</v>
      </c>
      <c r="H1954" s="55">
        <v>16.0</v>
      </c>
      <c r="I1954" s="57"/>
      <c r="J1954" s="55">
        <f>('Data Exhibit-2'!$D1954+'Data Exhibit-2'!$D1954*'Data Exhibit-2'!$E1954)*'Data Exhibit-2'!$G1954</f>
        <v>8467.744</v>
      </c>
      <c r="K1954" s="55">
        <f>MAX(0,('Data Exhibit-2'!$B1954*J1954-'Data Exhibit-2'!$C1954)/'Data Exhibit-2'!$B1954)</f>
        <v>4614.976524</v>
      </c>
      <c r="L1954" s="55">
        <f>MAX(0,'Data Exhibit-2'!$C1954-'Data Exhibit-2'!$B1954*'Data Exhibit-2'!$J1954)</f>
        <v>0</v>
      </c>
      <c r="M1954" s="54">
        <f>'Data Exhibit-2'!$L1954/'Data Exhibit-2'!$B1954</f>
        <v>0</v>
      </c>
      <c r="N1954" s="55">
        <f>IF(AND(('Data Exhibit-2'!$M1954&gt;0),('Data Exhibit-2'!$H1954&lt;30)),1,0)</f>
        <v>0</v>
      </c>
      <c r="O1954" s="55">
        <f>'Data Exhibit-2'!$N1954*'Data Exhibit-2'!$L1954</f>
        <v>0</v>
      </c>
    </row>
    <row r="1955" ht="12.0" customHeight="1">
      <c r="A1955" s="53">
        <v>29892.127347216512</v>
      </c>
      <c r="B1955" s="54">
        <v>7.462939</v>
      </c>
      <c r="C1955" s="54">
        <v>102512.34599231528</v>
      </c>
      <c r="D1955" s="55">
        <v>7430.0</v>
      </c>
      <c r="E1955" s="56">
        <v>-0.6</v>
      </c>
      <c r="F1955" s="55">
        <v>1.0</v>
      </c>
      <c r="G1955" s="55">
        <v>0.59</v>
      </c>
      <c r="H1955" s="55">
        <v>66.0</v>
      </c>
      <c r="I1955" s="57"/>
      <c r="J1955" s="55">
        <f>('Data Exhibit-2'!$D1955+'Data Exhibit-2'!$D1955*'Data Exhibit-2'!$E1955)*'Data Exhibit-2'!$G1955</f>
        <v>1753.48</v>
      </c>
      <c r="K1955" s="55">
        <f>MAX(0,('Data Exhibit-2'!$B1955*J1955-'Data Exhibit-2'!$C1955)/'Data Exhibit-2'!$B1955)</f>
        <v>0</v>
      </c>
      <c r="L1955" s="55">
        <f>MAX(0,'Data Exhibit-2'!$C1955-'Data Exhibit-2'!$B1955*'Data Exhibit-2'!$J1955)</f>
        <v>89426.23171</v>
      </c>
      <c r="M1955" s="54">
        <f>'Data Exhibit-2'!$L1955/'Data Exhibit-2'!$B1955</f>
        <v>11982.70972</v>
      </c>
      <c r="N1955" s="55">
        <f>IF(AND(('Data Exhibit-2'!$M1955&gt;0),('Data Exhibit-2'!$H1955&lt;30)),1,0)</f>
        <v>0</v>
      </c>
      <c r="O1955" s="55">
        <f>'Data Exhibit-2'!$N1955*'Data Exhibit-2'!$L1955</f>
        <v>0</v>
      </c>
    </row>
    <row r="1956" ht="12.0" customHeight="1">
      <c r="A1956" s="53">
        <v>59614.488878628</v>
      </c>
      <c r="B1956" s="54">
        <v>9.551828</v>
      </c>
      <c r="C1956" s="54">
        <v>198444.79229512336</v>
      </c>
      <c r="D1956" s="55">
        <v>8262.0</v>
      </c>
      <c r="E1956" s="56">
        <v>0.5</v>
      </c>
      <c r="F1956" s="55">
        <v>0.7</v>
      </c>
      <c r="G1956" s="55">
        <v>0.57</v>
      </c>
      <c r="H1956" s="55">
        <v>87.0</v>
      </c>
      <c r="I1956" s="57"/>
      <c r="J1956" s="55">
        <f>('Data Exhibit-2'!$D1956+'Data Exhibit-2'!$D1956*'Data Exhibit-2'!$E1956)*'Data Exhibit-2'!$G1956</f>
        <v>7064.01</v>
      </c>
      <c r="K1956" s="55">
        <f>MAX(0,('Data Exhibit-2'!$B1956*J1956-'Data Exhibit-2'!$C1956)/'Data Exhibit-2'!$B1956)</f>
        <v>0</v>
      </c>
      <c r="L1956" s="55">
        <f>MAX(0,'Data Exhibit-2'!$C1956-'Data Exhibit-2'!$B1956*'Data Exhibit-2'!$J1956)</f>
        <v>130970.5838</v>
      </c>
      <c r="M1956" s="54">
        <f>'Data Exhibit-2'!$L1956/'Data Exhibit-2'!$B1956</f>
        <v>13711.57267</v>
      </c>
      <c r="N1956" s="55">
        <f>IF(AND(('Data Exhibit-2'!$M1956&gt;0),('Data Exhibit-2'!$H1956&lt;30)),1,0)</f>
        <v>0</v>
      </c>
      <c r="O1956" s="55">
        <f>'Data Exhibit-2'!$N1956*'Data Exhibit-2'!$L1956</f>
        <v>0</v>
      </c>
    </row>
    <row r="1957" ht="12.0" customHeight="1">
      <c r="A1957" s="53">
        <v>88893.99832571053</v>
      </c>
      <c r="B1957" s="54">
        <v>15.572876</v>
      </c>
      <c r="C1957" s="54">
        <v>43223.22524249469</v>
      </c>
      <c r="D1957" s="55">
        <v>10874.0</v>
      </c>
      <c r="E1957" s="56">
        <v>1.2</v>
      </c>
      <c r="F1957" s="55">
        <v>0.82</v>
      </c>
      <c r="G1957" s="55">
        <v>0.13</v>
      </c>
      <c r="H1957" s="55">
        <v>23.0</v>
      </c>
      <c r="I1957" s="57"/>
      <c r="J1957" s="55">
        <f>('Data Exhibit-2'!$D1957+'Data Exhibit-2'!$D1957*'Data Exhibit-2'!$E1957)*'Data Exhibit-2'!$G1957</f>
        <v>3109.964</v>
      </c>
      <c r="K1957" s="55">
        <f>MAX(0,('Data Exhibit-2'!$B1957*J1957-'Data Exhibit-2'!$C1957)/'Data Exhibit-2'!$B1957)</f>
        <v>334.4185425</v>
      </c>
      <c r="L1957" s="55">
        <f>MAX(0,'Data Exhibit-2'!$C1957-'Data Exhibit-2'!$B1957*'Data Exhibit-2'!$J1957)</f>
        <v>0</v>
      </c>
      <c r="M1957" s="54">
        <f>'Data Exhibit-2'!$L1957/'Data Exhibit-2'!$B1957</f>
        <v>0</v>
      </c>
      <c r="N1957" s="55">
        <f>IF(AND(('Data Exhibit-2'!$M1957&gt;0),('Data Exhibit-2'!$H1957&lt;30)),1,0)</f>
        <v>0</v>
      </c>
      <c r="O1957" s="55">
        <f>'Data Exhibit-2'!$N1957*'Data Exhibit-2'!$L1957</f>
        <v>0</v>
      </c>
    </row>
    <row r="1958" ht="12.0" customHeight="1">
      <c r="A1958" s="53">
        <v>49628.93980861148</v>
      </c>
      <c r="B1958" s="54">
        <v>13.374900000000002</v>
      </c>
      <c r="C1958" s="54">
        <v>39604.55558257779</v>
      </c>
      <c r="D1958" s="55">
        <v>10954.0</v>
      </c>
      <c r="E1958" s="56">
        <v>1.2</v>
      </c>
      <c r="F1958" s="55">
        <v>0.82</v>
      </c>
      <c r="G1958" s="55">
        <v>0.14</v>
      </c>
      <c r="H1958" s="55">
        <v>23.0</v>
      </c>
      <c r="I1958" s="57"/>
      <c r="J1958" s="55">
        <f>('Data Exhibit-2'!$D1958+'Data Exhibit-2'!$D1958*'Data Exhibit-2'!$E1958)*'Data Exhibit-2'!$G1958</f>
        <v>3373.832</v>
      </c>
      <c r="K1958" s="55">
        <f>MAX(0,('Data Exhibit-2'!$B1958*J1958-'Data Exhibit-2'!$C1958)/'Data Exhibit-2'!$B1958)</f>
        <v>412.721593</v>
      </c>
      <c r="L1958" s="55">
        <f>MAX(0,'Data Exhibit-2'!$C1958-'Data Exhibit-2'!$B1958*'Data Exhibit-2'!$J1958)</f>
        <v>0</v>
      </c>
      <c r="M1958" s="54">
        <f>'Data Exhibit-2'!$L1958/'Data Exhibit-2'!$B1958</f>
        <v>0</v>
      </c>
      <c r="N1958" s="55">
        <f>IF(AND(('Data Exhibit-2'!$M1958&gt;0),('Data Exhibit-2'!$H1958&lt;30)),1,0)</f>
        <v>0</v>
      </c>
      <c r="O1958" s="55">
        <f>'Data Exhibit-2'!$N1958*'Data Exhibit-2'!$L1958</f>
        <v>0</v>
      </c>
    </row>
    <row r="1959" ht="12.0" customHeight="1">
      <c r="A1959" s="53">
        <v>68621.70153837788</v>
      </c>
      <c r="B1959" s="54">
        <v>7.462939</v>
      </c>
      <c r="C1959" s="54">
        <v>145614.89605197834</v>
      </c>
      <c r="D1959" s="55">
        <v>10138.0</v>
      </c>
      <c r="E1959" s="56">
        <v>0.2</v>
      </c>
      <c r="F1959" s="55">
        <v>1.0</v>
      </c>
      <c r="G1959" s="55">
        <v>0.62</v>
      </c>
      <c r="H1959" s="55">
        <v>66.0</v>
      </c>
      <c r="I1959" s="57"/>
      <c r="J1959" s="55">
        <f>('Data Exhibit-2'!$D1959+'Data Exhibit-2'!$D1959*'Data Exhibit-2'!$E1959)*'Data Exhibit-2'!$G1959</f>
        <v>7542.672</v>
      </c>
      <c r="K1959" s="55">
        <f>MAX(0,('Data Exhibit-2'!$B1959*J1959-'Data Exhibit-2'!$C1959)/'Data Exhibit-2'!$B1959)</f>
        <v>0</v>
      </c>
      <c r="L1959" s="55">
        <f>MAX(0,'Data Exhibit-2'!$C1959-'Data Exhibit-2'!$B1959*'Data Exhibit-2'!$J1959)</f>
        <v>89324.39502</v>
      </c>
      <c r="M1959" s="54">
        <f>'Data Exhibit-2'!$L1959/'Data Exhibit-2'!$B1959</f>
        <v>11969.06407</v>
      </c>
      <c r="N1959" s="55">
        <f>IF(AND(('Data Exhibit-2'!$M1959&gt;0),('Data Exhibit-2'!$H1959&lt;30)),1,0)</f>
        <v>0</v>
      </c>
      <c r="O1959" s="55">
        <f>'Data Exhibit-2'!$N1959*'Data Exhibit-2'!$L1959</f>
        <v>0</v>
      </c>
    </row>
    <row r="1960" ht="12.0" customHeight="1">
      <c r="A1960" s="53">
        <v>68753.34456966989</v>
      </c>
      <c r="B1960" s="54">
        <v>10.17148</v>
      </c>
      <c r="C1960" s="54">
        <v>158137.11199010792</v>
      </c>
      <c r="D1960" s="55">
        <v>12394.0</v>
      </c>
      <c r="E1960" s="56">
        <v>0.5</v>
      </c>
      <c r="F1960" s="55">
        <v>0.82</v>
      </c>
      <c r="G1960" s="55">
        <v>0.26</v>
      </c>
      <c r="H1960" s="55">
        <v>78.0</v>
      </c>
      <c r="I1960" s="57"/>
      <c r="J1960" s="55">
        <f>('Data Exhibit-2'!$D1960+'Data Exhibit-2'!$D1960*'Data Exhibit-2'!$E1960)*'Data Exhibit-2'!$G1960</f>
        <v>4833.66</v>
      </c>
      <c r="K1960" s="55">
        <f>MAX(0,('Data Exhibit-2'!$B1960*J1960-'Data Exhibit-2'!$C1960)/'Data Exhibit-2'!$B1960)</f>
        <v>0</v>
      </c>
      <c r="L1960" s="55">
        <f>MAX(0,'Data Exhibit-2'!$C1960-'Data Exhibit-2'!$B1960*'Data Exhibit-2'!$J1960)</f>
        <v>108971.636</v>
      </c>
      <c r="M1960" s="54">
        <f>'Data Exhibit-2'!$L1960/'Data Exhibit-2'!$B1960</f>
        <v>10713.44937</v>
      </c>
      <c r="N1960" s="55">
        <f>IF(AND(('Data Exhibit-2'!$M1960&gt;0),('Data Exhibit-2'!$H1960&lt;30)),1,0)</f>
        <v>0</v>
      </c>
      <c r="O1960" s="55">
        <f>'Data Exhibit-2'!$N1960*'Data Exhibit-2'!$L1960</f>
        <v>0</v>
      </c>
    </row>
    <row r="1961" ht="12.0" customHeight="1">
      <c r="A1961" s="53">
        <v>40922.617743408526</v>
      </c>
      <c r="B1961" s="54">
        <v>8.441158</v>
      </c>
      <c r="C1961" s="54">
        <v>297227.25673419115</v>
      </c>
      <c r="D1961" s="55">
        <v>11618.0</v>
      </c>
      <c r="E1961" s="56">
        <v>0.2</v>
      </c>
      <c r="F1961" s="55">
        <v>0.85</v>
      </c>
      <c r="G1961" s="55">
        <v>0.77</v>
      </c>
      <c r="H1961" s="55">
        <v>87.0</v>
      </c>
      <c r="I1961" s="57"/>
      <c r="J1961" s="55">
        <f>('Data Exhibit-2'!$D1961+'Data Exhibit-2'!$D1961*'Data Exhibit-2'!$E1961)*'Data Exhibit-2'!$G1961</f>
        <v>10735.032</v>
      </c>
      <c r="K1961" s="55">
        <f>MAX(0,('Data Exhibit-2'!$B1961*J1961-'Data Exhibit-2'!$C1961)/'Data Exhibit-2'!$B1961)</f>
        <v>0</v>
      </c>
      <c r="L1961" s="55">
        <f>MAX(0,'Data Exhibit-2'!$C1961-'Data Exhibit-2'!$B1961*'Data Exhibit-2'!$J1961)</f>
        <v>206611.1555</v>
      </c>
      <c r="M1961" s="54">
        <f>'Data Exhibit-2'!$L1961/'Data Exhibit-2'!$B1961</f>
        <v>24476.63644</v>
      </c>
      <c r="N1961" s="55">
        <f>IF(AND(('Data Exhibit-2'!$M1961&gt;0),('Data Exhibit-2'!$H1961&lt;30)),1,0)</f>
        <v>0</v>
      </c>
      <c r="O1961" s="55">
        <f>'Data Exhibit-2'!$N1961*'Data Exhibit-2'!$L1961</f>
        <v>0</v>
      </c>
    </row>
    <row r="1962" ht="12.0" customHeight="1">
      <c r="A1962" s="53">
        <v>26976.037391702255</v>
      </c>
      <c r="B1962" s="54">
        <v>13.784100000000002</v>
      </c>
      <c r="C1962" s="54">
        <v>107616.2262059427</v>
      </c>
      <c r="D1962" s="55">
        <v>12620.0</v>
      </c>
      <c r="E1962" s="56">
        <v>1.2</v>
      </c>
      <c r="F1962" s="55">
        <v>1.0</v>
      </c>
      <c r="G1962" s="55">
        <v>0.36</v>
      </c>
      <c r="H1962" s="55">
        <v>37.0</v>
      </c>
      <c r="I1962" s="57"/>
      <c r="J1962" s="55">
        <f>('Data Exhibit-2'!$D1962+'Data Exhibit-2'!$D1962*'Data Exhibit-2'!$E1962)*'Data Exhibit-2'!$G1962</f>
        <v>9995.04</v>
      </c>
      <c r="K1962" s="55">
        <f>MAX(0,('Data Exhibit-2'!$B1962*J1962-'Data Exhibit-2'!$C1962)/'Data Exhibit-2'!$B1962)</f>
        <v>2187.767403</v>
      </c>
      <c r="L1962" s="55">
        <f>MAX(0,'Data Exhibit-2'!$C1962-'Data Exhibit-2'!$B1962*'Data Exhibit-2'!$J1962)</f>
        <v>0</v>
      </c>
      <c r="M1962" s="54">
        <f>'Data Exhibit-2'!$L1962/'Data Exhibit-2'!$B1962</f>
        <v>0</v>
      </c>
      <c r="N1962" s="55">
        <f>IF(AND(('Data Exhibit-2'!$M1962&gt;0),('Data Exhibit-2'!$H1962&lt;30)),1,0)</f>
        <v>0</v>
      </c>
      <c r="O1962" s="55">
        <f>'Data Exhibit-2'!$N1962*'Data Exhibit-2'!$L1962</f>
        <v>0</v>
      </c>
    </row>
    <row r="1963" ht="12.0" customHeight="1">
      <c r="A1963" s="53">
        <v>17406.29569322507</v>
      </c>
      <c r="B1963" s="54">
        <v>7.408808000000001</v>
      </c>
      <c r="C1963" s="54">
        <v>107509.61803417656</v>
      </c>
      <c r="D1963" s="55">
        <v>12418.0</v>
      </c>
      <c r="E1963" s="56">
        <v>1.5</v>
      </c>
      <c r="F1963" s="55">
        <v>1.0</v>
      </c>
      <c r="G1963" s="55">
        <v>0.32</v>
      </c>
      <c r="H1963" s="55">
        <v>66.0</v>
      </c>
      <c r="I1963" s="57"/>
      <c r="J1963" s="55">
        <f>('Data Exhibit-2'!$D1963+'Data Exhibit-2'!$D1963*'Data Exhibit-2'!$E1963)*'Data Exhibit-2'!$G1963</f>
        <v>9934.4</v>
      </c>
      <c r="K1963" s="55">
        <f>MAX(0,('Data Exhibit-2'!$B1963*J1963-'Data Exhibit-2'!$C1963)/'Data Exhibit-2'!$B1963)</f>
        <v>0</v>
      </c>
      <c r="L1963" s="55">
        <f>MAX(0,'Data Exhibit-2'!$C1963-'Data Exhibit-2'!$B1963*'Data Exhibit-2'!$J1963)</f>
        <v>33907.55584</v>
      </c>
      <c r="M1963" s="54">
        <f>'Data Exhibit-2'!$L1963/'Data Exhibit-2'!$B1963</f>
        <v>4576.654684</v>
      </c>
      <c r="N1963" s="55">
        <f>IF(AND(('Data Exhibit-2'!$M1963&gt;0),('Data Exhibit-2'!$H1963&lt;30)),1,0)</f>
        <v>0</v>
      </c>
      <c r="O1963" s="55">
        <f>'Data Exhibit-2'!$N1963*'Data Exhibit-2'!$L1963</f>
        <v>0</v>
      </c>
    </row>
    <row r="1964" ht="12.0" customHeight="1">
      <c r="A1964" s="53">
        <v>76681.2418914831</v>
      </c>
      <c r="B1964" s="54">
        <v>5.869061</v>
      </c>
      <c r="C1964" s="54">
        <v>94988.79508192457</v>
      </c>
      <c r="D1964" s="55">
        <v>14892.0</v>
      </c>
      <c r="E1964" s="56">
        <v>-0.6</v>
      </c>
      <c r="F1964" s="55">
        <v>0.85</v>
      </c>
      <c r="G1964" s="55">
        <v>0.49</v>
      </c>
      <c r="H1964" s="55">
        <v>41.0</v>
      </c>
      <c r="I1964" s="57"/>
      <c r="J1964" s="55">
        <f>('Data Exhibit-2'!$D1964+'Data Exhibit-2'!$D1964*'Data Exhibit-2'!$E1964)*'Data Exhibit-2'!$G1964</f>
        <v>2918.832</v>
      </c>
      <c r="K1964" s="55">
        <f>MAX(0,('Data Exhibit-2'!$B1964*J1964-'Data Exhibit-2'!$C1964)/'Data Exhibit-2'!$B1964)</f>
        <v>0</v>
      </c>
      <c r="L1964" s="55">
        <f>MAX(0,'Data Exhibit-2'!$C1964-'Data Exhibit-2'!$B1964*'Data Exhibit-2'!$J1964)</f>
        <v>77857.99203</v>
      </c>
      <c r="M1964" s="54">
        <f>'Data Exhibit-2'!$L1964/'Data Exhibit-2'!$B1964</f>
        <v>13265.83452</v>
      </c>
      <c r="N1964" s="55">
        <f>IF(AND(('Data Exhibit-2'!$M1964&gt;0),('Data Exhibit-2'!$H1964&lt;30)),1,0)</f>
        <v>0</v>
      </c>
      <c r="O1964" s="55">
        <f>'Data Exhibit-2'!$N1964*'Data Exhibit-2'!$L1964</f>
        <v>0</v>
      </c>
    </row>
    <row r="1965" ht="12.0" customHeight="1">
      <c r="A1965" s="53">
        <v>4831.799116807057</v>
      </c>
      <c r="B1965" s="54">
        <v>7.408808000000001</v>
      </c>
      <c r="C1965" s="54">
        <v>206469.65885119204</v>
      </c>
      <c r="D1965" s="55">
        <v>14850.0</v>
      </c>
      <c r="E1965" s="56">
        <v>-0.1</v>
      </c>
      <c r="F1965" s="55">
        <v>1.0</v>
      </c>
      <c r="G1965" s="55">
        <v>0.6</v>
      </c>
      <c r="H1965" s="55">
        <v>66.0</v>
      </c>
      <c r="I1965" s="57"/>
      <c r="J1965" s="55">
        <f>('Data Exhibit-2'!$D1965+'Data Exhibit-2'!$D1965*'Data Exhibit-2'!$E1965)*'Data Exhibit-2'!$G1965</f>
        <v>8019</v>
      </c>
      <c r="K1965" s="55">
        <f>MAX(0,('Data Exhibit-2'!$B1965*J1965-'Data Exhibit-2'!$C1965)/'Data Exhibit-2'!$B1965)</f>
        <v>0</v>
      </c>
      <c r="L1965" s="55">
        <f>MAX(0,'Data Exhibit-2'!$C1965-'Data Exhibit-2'!$B1965*'Data Exhibit-2'!$J1965)</f>
        <v>147058.4275</v>
      </c>
      <c r="M1965" s="54">
        <f>'Data Exhibit-2'!$L1965/'Data Exhibit-2'!$B1965</f>
        <v>19849.13464</v>
      </c>
      <c r="N1965" s="55">
        <f>IF(AND(('Data Exhibit-2'!$M1965&gt;0),('Data Exhibit-2'!$H1965&lt;30)),1,0)</f>
        <v>0</v>
      </c>
      <c r="O1965" s="55">
        <f>'Data Exhibit-2'!$N1965*'Data Exhibit-2'!$L1965</f>
        <v>0</v>
      </c>
    </row>
    <row r="1966" ht="12.0" customHeight="1">
      <c r="A1966" s="53">
        <v>39743.4388361269</v>
      </c>
      <c r="B1966" s="54">
        <v>7.727984</v>
      </c>
      <c r="C1966" s="54">
        <v>66039.33541697123</v>
      </c>
      <c r="D1966" s="55">
        <v>14430.0</v>
      </c>
      <c r="E1966" s="56">
        <v>0.8</v>
      </c>
      <c r="F1966" s="55">
        <v>0.77</v>
      </c>
      <c r="G1966" s="55">
        <v>0.28</v>
      </c>
      <c r="H1966" s="55">
        <v>31.0</v>
      </c>
      <c r="I1966" s="57"/>
      <c r="J1966" s="55">
        <f>('Data Exhibit-2'!$D1966+'Data Exhibit-2'!$D1966*'Data Exhibit-2'!$E1966)*'Data Exhibit-2'!$G1966</f>
        <v>7272.72</v>
      </c>
      <c r="K1966" s="55">
        <f>MAX(0,('Data Exhibit-2'!$B1966*J1966-'Data Exhibit-2'!$C1966)/'Data Exhibit-2'!$B1966)</f>
        <v>0</v>
      </c>
      <c r="L1966" s="55">
        <f>MAX(0,'Data Exhibit-2'!$C1966-'Data Exhibit-2'!$B1966*'Data Exhibit-2'!$J1966)</f>
        <v>9835.87162</v>
      </c>
      <c r="M1966" s="54">
        <f>'Data Exhibit-2'!$L1966/'Data Exhibit-2'!$B1966</f>
        <v>1272.76035</v>
      </c>
      <c r="N1966" s="55">
        <f>IF(AND(('Data Exhibit-2'!$M1966&gt;0),('Data Exhibit-2'!$H1966&lt;30)),1,0)</f>
        <v>0</v>
      </c>
      <c r="O1966" s="55">
        <f>'Data Exhibit-2'!$N1966*'Data Exhibit-2'!$L1966</f>
        <v>0</v>
      </c>
    </row>
    <row r="1967" ht="12.0" customHeight="1">
      <c r="A1967" s="53">
        <v>53537.7834540202</v>
      </c>
      <c r="B1967" s="54">
        <v>9.02572</v>
      </c>
      <c r="C1967" s="54">
        <v>54510.114015232946</v>
      </c>
      <c r="D1967" s="55">
        <v>15748.0</v>
      </c>
      <c r="E1967" s="56">
        <v>-0.7</v>
      </c>
      <c r="F1967" s="55">
        <v>0.76</v>
      </c>
      <c r="G1967" s="55">
        <v>0.12</v>
      </c>
      <c r="H1967" s="55">
        <v>26.0</v>
      </c>
      <c r="I1967" s="57"/>
      <c r="J1967" s="55">
        <f>('Data Exhibit-2'!$D1967+'Data Exhibit-2'!$D1967*'Data Exhibit-2'!$E1967)*'Data Exhibit-2'!$G1967</f>
        <v>566.928</v>
      </c>
      <c r="K1967" s="55">
        <f>MAX(0,('Data Exhibit-2'!$B1967*J1967-'Data Exhibit-2'!$C1967)/'Data Exhibit-2'!$B1967)</f>
        <v>0</v>
      </c>
      <c r="L1967" s="55">
        <f>MAX(0,'Data Exhibit-2'!$C1967-'Data Exhibit-2'!$B1967*'Data Exhibit-2'!$J1967)</f>
        <v>49393.18063</v>
      </c>
      <c r="M1967" s="54">
        <f>'Data Exhibit-2'!$L1967/'Data Exhibit-2'!$B1967</f>
        <v>5472.492015</v>
      </c>
      <c r="N1967" s="55">
        <f>IF(AND(('Data Exhibit-2'!$M1967&gt;0),('Data Exhibit-2'!$H1967&lt;30)),1,0)</f>
        <v>1</v>
      </c>
      <c r="O1967" s="55">
        <f>'Data Exhibit-2'!$N1967*'Data Exhibit-2'!$L1967</f>
        <v>49393.18063</v>
      </c>
    </row>
    <row r="1968" ht="12.0" customHeight="1">
      <c r="A1968" s="53">
        <v>40555.53966941673</v>
      </c>
      <c r="B1968" s="54">
        <v>7.498953000000001</v>
      </c>
      <c r="C1968" s="54">
        <v>276302.78995256266</v>
      </c>
      <c r="D1968" s="55">
        <v>17760.0</v>
      </c>
      <c r="E1968" s="56">
        <v>0.2</v>
      </c>
      <c r="F1968" s="55">
        <v>1.0</v>
      </c>
      <c r="G1968" s="55">
        <v>0.68</v>
      </c>
      <c r="H1968" s="55">
        <v>66.0</v>
      </c>
      <c r="I1968" s="57"/>
      <c r="J1968" s="55">
        <f>('Data Exhibit-2'!$D1968+'Data Exhibit-2'!$D1968*'Data Exhibit-2'!$E1968)*'Data Exhibit-2'!$G1968</f>
        <v>14492.16</v>
      </c>
      <c r="K1968" s="55">
        <f>MAX(0,('Data Exhibit-2'!$B1968*J1968-'Data Exhibit-2'!$C1968)/'Data Exhibit-2'!$B1968)</f>
        <v>0</v>
      </c>
      <c r="L1968" s="55">
        <f>MAX(0,'Data Exhibit-2'!$C1968-'Data Exhibit-2'!$B1968*'Data Exhibit-2'!$J1968)</f>
        <v>167626.7632</v>
      </c>
      <c r="M1968" s="54">
        <f>'Data Exhibit-2'!$L1968/'Data Exhibit-2'!$B1968</f>
        <v>22353.35563</v>
      </c>
      <c r="N1968" s="55">
        <f>IF(AND(('Data Exhibit-2'!$M1968&gt;0),('Data Exhibit-2'!$H1968&lt;30)),1,0)</f>
        <v>0</v>
      </c>
      <c r="O1968" s="55">
        <f>'Data Exhibit-2'!$N1968*'Data Exhibit-2'!$L1968</f>
        <v>0</v>
      </c>
    </row>
    <row r="1969" ht="12.0" customHeight="1">
      <c r="A1969" s="53">
        <v>43989.70312219108</v>
      </c>
      <c r="B1969" s="54">
        <v>11.141856</v>
      </c>
      <c r="C1969" s="54">
        <v>228825.14913405362</v>
      </c>
      <c r="D1969" s="55">
        <v>16258.0</v>
      </c>
      <c r="E1969" s="56">
        <v>1.5</v>
      </c>
      <c r="F1969" s="55">
        <v>0.7</v>
      </c>
      <c r="G1969" s="55">
        <v>0.33</v>
      </c>
      <c r="H1969" s="55">
        <v>61.0</v>
      </c>
      <c r="I1969" s="57"/>
      <c r="J1969" s="55">
        <f>('Data Exhibit-2'!$D1969+'Data Exhibit-2'!$D1969*'Data Exhibit-2'!$E1969)*'Data Exhibit-2'!$G1969</f>
        <v>13412.85</v>
      </c>
      <c r="K1969" s="55">
        <f>MAX(0,('Data Exhibit-2'!$B1969*J1969-'Data Exhibit-2'!$C1969)/'Data Exhibit-2'!$B1969)</f>
        <v>0</v>
      </c>
      <c r="L1969" s="55">
        <f>MAX(0,'Data Exhibit-2'!$C1969-'Data Exhibit-2'!$B1969*'Data Exhibit-2'!$J1969)</f>
        <v>79381.10588</v>
      </c>
      <c r="M1969" s="54">
        <f>'Data Exhibit-2'!$L1969/'Data Exhibit-2'!$B1969</f>
        <v>7124.585516</v>
      </c>
      <c r="N1969" s="55">
        <f>IF(AND(('Data Exhibit-2'!$M1969&gt;0),('Data Exhibit-2'!$H1969&lt;30)),1,0)</f>
        <v>0</v>
      </c>
      <c r="O1969" s="55">
        <f>'Data Exhibit-2'!$N1969*'Data Exhibit-2'!$L1969</f>
        <v>0</v>
      </c>
    </row>
    <row r="1970" ht="12.0" customHeight="1">
      <c r="A1970" s="53">
        <v>92052.30979086483</v>
      </c>
      <c r="B1970" s="54">
        <v>25.113022000000004</v>
      </c>
      <c r="C1970" s="54">
        <v>288391.11912378104</v>
      </c>
      <c r="D1970" s="55">
        <v>17380.0</v>
      </c>
      <c r="E1970" s="56">
        <v>-0.6</v>
      </c>
      <c r="F1970" s="55">
        <v>1.0</v>
      </c>
      <c r="G1970" s="55">
        <v>0.35</v>
      </c>
      <c r="H1970" s="55">
        <v>44.0</v>
      </c>
      <c r="I1970" s="57"/>
      <c r="J1970" s="55">
        <f>('Data Exhibit-2'!$D1970+'Data Exhibit-2'!$D1970*'Data Exhibit-2'!$E1970)*'Data Exhibit-2'!$G1970</f>
        <v>2433.2</v>
      </c>
      <c r="K1970" s="55">
        <f>MAX(0,('Data Exhibit-2'!$B1970*J1970-'Data Exhibit-2'!$C1970)/'Data Exhibit-2'!$B1970)</f>
        <v>0</v>
      </c>
      <c r="L1970" s="55">
        <f>MAX(0,'Data Exhibit-2'!$C1970-'Data Exhibit-2'!$B1970*'Data Exhibit-2'!$J1970)</f>
        <v>227286.114</v>
      </c>
      <c r="M1970" s="54">
        <f>'Data Exhibit-2'!$L1970/'Data Exhibit-2'!$B1970</f>
        <v>9050.528208</v>
      </c>
      <c r="N1970" s="55">
        <f>IF(AND(('Data Exhibit-2'!$M1970&gt;0),('Data Exhibit-2'!$H1970&lt;30)),1,0)</f>
        <v>0</v>
      </c>
      <c r="O1970" s="55">
        <f>'Data Exhibit-2'!$N1970*'Data Exhibit-2'!$L1970</f>
        <v>0</v>
      </c>
    </row>
    <row r="1971" ht="12.0" customHeight="1">
      <c r="A1971" s="53">
        <v>27746.724725036907</v>
      </c>
      <c r="B1971" s="54">
        <v>7.498953000000001</v>
      </c>
      <c r="C1971" s="54">
        <v>371074.92755623494</v>
      </c>
      <c r="D1971" s="55">
        <v>20808.0</v>
      </c>
      <c r="E1971" s="56">
        <v>0.8</v>
      </c>
      <c r="F1971" s="55">
        <v>1.0</v>
      </c>
      <c r="G1971" s="55">
        <v>0.8</v>
      </c>
      <c r="H1971" s="55">
        <v>66.0</v>
      </c>
      <c r="I1971" s="57"/>
      <c r="J1971" s="55">
        <f>('Data Exhibit-2'!$D1971+'Data Exhibit-2'!$D1971*'Data Exhibit-2'!$E1971)*'Data Exhibit-2'!$G1971</f>
        <v>29963.52</v>
      </c>
      <c r="K1971" s="55">
        <f>MAX(0,('Data Exhibit-2'!$B1971*J1971-'Data Exhibit-2'!$C1971)/'Data Exhibit-2'!$B1971)</f>
        <v>0</v>
      </c>
      <c r="L1971" s="55">
        <f>MAX(0,'Data Exhibit-2'!$C1971-'Data Exhibit-2'!$B1971*'Data Exhibit-2'!$J1971)</f>
        <v>146379.8994</v>
      </c>
      <c r="M1971" s="54">
        <f>'Data Exhibit-2'!$L1971/'Data Exhibit-2'!$B1971</f>
        <v>19520.04491</v>
      </c>
      <c r="N1971" s="55">
        <f>IF(AND(('Data Exhibit-2'!$M1971&gt;0),('Data Exhibit-2'!$H1971&lt;30)),1,0)</f>
        <v>0</v>
      </c>
      <c r="O1971" s="55">
        <f>'Data Exhibit-2'!$N1971*'Data Exhibit-2'!$L1971</f>
        <v>0</v>
      </c>
    </row>
    <row r="1972" ht="12.0" customHeight="1">
      <c r="A1972" s="53">
        <v>86403.55773506097</v>
      </c>
      <c r="B1972" s="54">
        <v>10.890022</v>
      </c>
      <c r="C1972" s="54">
        <v>345335.5529382388</v>
      </c>
      <c r="D1972" s="55">
        <v>17284.0</v>
      </c>
      <c r="E1972" s="56">
        <v>0.2</v>
      </c>
      <c r="F1972" s="55">
        <v>1.0</v>
      </c>
      <c r="G1972" s="55">
        <v>0.64</v>
      </c>
      <c r="H1972" s="55">
        <v>65.0</v>
      </c>
      <c r="I1972" s="57"/>
      <c r="J1972" s="55">
        <f>('Data Exhibit-2'!$D1972+'Data Exhibit-2'!$D1972*'Data Exhibit-2'!$E1972)*'Data Exhibit-2'!$G1972</f>
        <v>13274.112</v>
      </c>
      <c r="K1972" s="55">
        <f>MAX(0,('Data Exhibit-2'!$B1972*J1972-'Data Exhibit-2'!$C1972)/'Data Exhibit-2'!$B1972)</f>
        <v>0</v>
      </c>
      <c r="L1972" s="55">
        <f>MAX(0,'Data Exhibit-2'!$C1972-'Data Exhibit-2'!$B1972*'Data Exhibit-2'!$J1972)</f>
        <v>200780.1812</v>
      </c>
      <c r="M1972" s="54">
        <f>'Data Exhibit-2'!$L1972/'Data Exhibit-2'!$B1972</f>
        <v>18437.07765</v>
      </c>
      <c r="N1972" s="55">
        <f>IF(AND(('Data Exhibit-2'!$M1972&gt;0),('Data Exhibit-2'!$H1972&lt;30)),1,0)</f>
        <v>0</v>
      </c>
      <c r="O1972" s="55">
        <f>'Data Exhibit-2'!$N1972*'Data Exhibit-2'!$L1972</f>
        <v>0</v>
      </c>
    </row>
    <row r="1973" ht="12.0" customHeight="1">
      <c r="A1973" s="53">
        <v>61763.2874430463</v>
      </c>
      <c r="B1973" s="54">
        <v>5.2844880000000005</v>
      </c>
      <c r="C1973" s="54">
        <v>137466.63342548133</v>
      </c>
      <c r="D1973" s="55">
        <v>13452.0</v>
      </c>
      <c r="E1973" s="56">
        <v>1.2</v>
      </c>
      <c r="F1973" s="55">
        <v>0.85</v>
      </c>
      <c r="G1973" s="55">
        <v>0.44</v>
      </c>
      <c r="H1973" s="55">
        <v>76.0</v>
      </c>
      <c r="I1973" s="57"/>
      <c r="J1973" s="55">
        <f>('Data Exhibit-2'!$D1973+'Data Exhibit-2'!$D1973*'Data Exhibit-2'!$E1973)*'Data Exhibit-2'!$G1973</f>
        <v>13021.536</v>
      </c>
      <c r="K1973" s="55">
        <f>MAX(0,('Data Exhibit-2'!$B1973*J1973-'Data Exhibit-2'!$C1973)/'Data Exhibit-2'!$B1973)</f>
        <v>0</v>
      </c>
      <c r="L1973" s="55">
        <f>MAX(0,'Data Exhibit-2'!$C1973-'Data Exhibit-2'!$B1973*'Data Exhibit-2'!$J1973)</f>
        <v>68654.48269</v>
      </c>
      <c r="M1973" s="54">
        <f>'Data Exhibit-2'!$L1973/'Data Exhibit-2'!$B1973</f>
        <v>12991.69999</v>
      </c>
      <c r="N1973" s="55">
        <f>IF(AND(('Data Exhibit-2'!$M1973&gt;0),('Data Exhibit-2'!$H1973&lt;30)),1,0)</f>
        <v>0</v>
      </c>
      <c r="O1973" s="55">
        <f>'Data Exhibit-2'!$N1973*'Data Exhibit-2'!$L1973</f>
        <v>0</v>
      </c>
    </row>
    <row r="1974" ht="12.0" customHeight="1">
      <c r="A1974" s="53">
        <v>28852.236776077512</v>
      </c>
      <c r="B1974" s="54">
        <v>7.498953000000001</v>
      </c>
      <c r="C1974" s="54">
        <v>321458.08985811356</v>
      </c>
      <c r="D1974" s="55">
        <v>19038.0</v>
      </c>
      <c r="E1974" s="56">
        <v>1.2</v>
      </c>
      <c r="F1974" s="55">
        <v>1.0</v>
      </c>
      <c r="G1974" s="55">
        <v>0.75</v>
      </c>
      <c r="H1974" s="55">
        <v>66.0</v>
      </c>
      <c r="I1974" s="57"/>
      <c r="J1974" s="55">
        <f>('Data Exhibit-2'!$D1974+'Data Exhibit-2'!$D1974*'Data Exhibit-2'!$E1974)*'Data Exhibit-2'!$G1974</f>
        <v>31412.7</v>
      </c>
      <c r="K1974" s="55">
        <f>MAX(0,('Data Exhibit-2'!$B1974*J1974-'Data Exhibit-2'!$C1974)/'Data Exhibit-2'!$B1974)</f>
        <v>0</v>
      </c>
      <c r="L1974" s="55">
        <f>MAX(0,'Data Exhibit-2'!$C1974-'Data Exhibit-2'!$B1974*'Data Exhibit-2'!$J1974)</f>
        <v>85895.72896</v>
      </c>
      <c r="M1974" s="54">
        <f>'Data Exhibit-2'!$L1974/'Data Exhibit-2'!$B1974</f>
        <v>11454.36289</v>
      </c>
      <c r="N1974" s="55">
        <f>IF(AND(('Data Exhibit-2'!$M1974&gt;0),('Data Exhibit-2'!$H1974&lt;30)),1,0)</f>
        <v>0</v>
      </c>
      <c r="O1974" s="55">
        <f>'Data Exhibit-2'!$N1974*'Data Exhibit-2'!$L1974</f>
        <v>0</v>
      </c>
    </row>
    <row r="1975" ht="12.0" customHeight="1">
      <c r="A1975" s="53">
        <v>14290.544891541245</v>
      </c>
      <c r="B1975" s="54">
        <v>6.009355</v>
      </c>
      <c r="C1975" s="54">
        <v>97913.40412108562</v>
      </c>
      <c r="D1975" s="55">
        <v>15360.0</v>
      </c>
      <c r="E1975" s="56">
        <v>1.5</v>
      </c>
      <c r="F1975" s="55">
        <v>0.72</v>
      </c>
      <c r="G1975" s="55">
        <v>0.5</v>
      </c>
      <c r="H1975" s="55">
        <v>37.0</v>
      </c>
      <c r="I1975" s="57"/>
      <c r="J1975" s="55">
        <f>('Data Exhibit-2'!$D1975+'Data Exhibit-2'!$D1975*'Data Exhibit-2'!$E1975)*'Data Exhibit-2'!$G1975</f>
        <v>19200</v>
      </c>
      <c r="K1975" s="55">
        <f>MAX(0,('Data Exhibit-2'!$B1975*J1975-'Data Exhibit-2'!$C1975)/'Data Exhibit-2'!$B1975)</f>
        <v>2906.50359</v>
      </c>
      <c r="L1975" s="55">
        <f>MAX(0,'Data Exhibit-2'!$C1975-'Data Exhibit-2'!$B1975*'Data Exhibit-2'!$J1975)</f>
        <v>0</v>
      </c>
      <c r="M1975" s="54">
        <f>'Data Exhibit-2'!$L1975/'Data Exhibit-2'!$B1975</f>
        <v>0</v>
      </c>
      <c r="N1975" s="55">
        <f>IF(AND(('Data Exhibit-2'!$M1975&gt;0),('Data Exhibit-2'!$H1975&lt;30)),1,0)</f>
        <v>0</v>
      </c>
      <c r="O1975" s="55">
        <f>'Data Exhibit-2'!$N1975*'Data Exhibit-2'!$L1975</f>
        <v>0</v>
      </c>
    </row>
    <row r="1976" ht="12.0" customHeight="1">
      <c r="A1976" s="53">
        <v>57292.27939486973</v>
      </c>
      <c r="B1976" s="54">
        <v>26.036637000000002</v>
      </c>
      <c r="C1976" s="54">
        <v>387081.09178919985</v>
      </c>
      <c r="D1976" s="55">
        <v>19152.0</v>
      </c>
      <c r="E1976" s="56">
        <v>0.8</v>
      </c>
      <c r="F1976" s="55">
        <v>1.0</v>
      </c>
      <c r="G1976" s="55">
        <v>0.42</v>
      </c>
      <c r="H1976" s="55">
        <v>44.0</v>
      </c>
      <c r="I1976" s="57"/>
      <c r="J1976" s="55">
        <f>('Data Exhibit-2'!$D1976+'Data Exhibit-2'!$D1976*'Data Exhibit-2'!$E1976)*'Data Exhibit-2'!$G1976</f>
        <v>14478.912</v>
      </c>
      <c r="K1976" s="55">
        <f>MAX(0,('Data Exhibit-2'!$B1976*J1976-'Data Exhibit-2'!$C1976)/'Data Exhibit-2'!$B1976)</f>
        <v>0</v>
      </c>
      <c r="L1976" s="55">
        <f>MAX(0,'Data Exhibit-2'!$C1976-'Data Exhibit-2'!$B1976*'Data Exhibit-2'!$J1976)</f>
        <v>10098.91589</v>
      </c>
      <c r="M1976" s="54">
        <f>'Data Exhibit-2'!$L1976/'Data Exhibit-2'!$B1976</f>
        <v>387.8732837</v>
      </c>
      <c r="N1976" s="55">
        <f>IF(AND(('Data Exhibit-2'!$M1976&gt;0),('Data Exhibit-2'!$H1976&lt;30)),1,0)</f>
        <v>0</v>
      </c>
      <c r="O1976" s="55">
        <f>'Data Exhibit-2'!$N1976*'Data Exhibit-2'!$L1976</f>
        <v>0</v>
      </c>
    </row>
    <row r="1977" ht="12.0" customHeight="1">
      <c r="A1977" s="53">
        <v>99155.58079729784</v>
      </c>
      <c r="B1977" s="54">
        <v>5.015593000000001</v>
      </c>
      <c r="C1977" s="54">
        <v>19966.346457094183</v>
      </c>
      <c r="D1977" s="55">
        <v>24058.0</v>
      </c>
      <c r="E1977" s="56">
        <v>1.2</v>
      </c>
      <c r="F1977" s="55">
        <v>1.0</v>
      </c>
      <c r="G1977" s="55">
        <v>0.15</v>
      </c>
      <c r="H1977" s="55">
        <v>12.0</v>
      </c>
      <c r="I1977" s="57"/>
      <c r="J1977" s="55">
        <f>('Data Exhibit-2'!$D1977+'Data Exhibit-2'!$D1977*'Data Exhibit-2'!$E1977)*'Data Exhibit-2'!$G1977</f>
        <v>7939.14</v>
      </c>
      <c r="K1977" s="55">
        <f>MAX(0,('Data Exhibit-2'!$B1977*J1977-'Data Exhibit-2'!$C1977)/'Data Exhibit-2'!$B1977)</f>
        <v>3958.285402</v>
      </c>
      <c r="L1977" s="55">
        <f>MAX(0,'Data Exhibit-2'!$C1977-'Data Exhibit-2'!$B1977*'Data Exhibit-2'!$J1977)</f>
        <v>0</v>
      </c>
      <c r="M1977" s="54">
        <f>'Data Exhibit-2'!$L1977/'Data Exhibit-2'!$B1977</f>
        <v>0</v>
      </c>
      <c r="N1977" s="55">
        <f>IF(AND(('Data Exhibit-2'!$M1977&gt;0),('Data Exhibit-2'!$H1977&lt;30)),1,0)</f>
        <v>0</v>
      </c>
      <c r="O1977" s="55">
        <f>'Data Exhibit-2'!$N1977*'Data Exhibit-2'!$L1977</f>
        <v>0</v>
      </c>
    </row>
    <row r="1978" ht="12.0" customHeight="1">
      <c r="A1978" s="53">
        <v>54058.36795907114</v>
      </c>
      <c r="B1978" s="54">
        <v>5.354635</v>
      </c>
      <c r="C1978" s="54">
        <v>150550.56940765402</v>
      </c>
      <c r="D1978" s="55">
        <v>20114.0</v>
      </c>
      <c r="E1978" s="56">
        <v>0.5</v>
      </c>
      <c r="F1978" s="55">
        <v>0.75</v>
      </c>
      <c r="G1978" s="55">
        <v>0.38</v>
      </c>
      <c r="H1978" s="55">
        <v>56.0</v>
      </c>
      <c r="I1978" s="57"/>
      <c r="J1978" s="55">
        <f>('Data Exhibit-2'!$D1978+'Data Exhibit-2'!$D1978*'Data Exhibit-2'!$E1978)*'Data Exhibit-2'!$G1978</f>
        <v>11464.98</v>
      </c>
      <c r="K1978" s="55">
        <f>MAX(0,('Data Exhibit-2'!$B1978*J1978-'Data Exhibit-2'!$C1978)/'Data Exhibit-2'!$B1978)</f>
        <v>0</v>
      </c>
      <c r="L1978" s="55">
        <f>MAX(0,'Data Exhibit-2'!$C1978-'Data Exhibit-2'!$B1978*'Data Exhibit-2'!$J1978)</f>
        <v>89159.78623</v>
      </c>
      <c r="M1978" s="54">
        <f>'Data Exhibit-2'!$L1978/'Data Exhibit-2'!$B1978</f>
        <v>16650.95496</v>
      </c>
      <c r="N1978" s="55">
        <f>IF(AND(('Data Exhibit-2'!$M1978&gt;0),('Data Exhibit-2'!$H1978&lt;30)),1,0)</f>
        <v>0</v>
      </c>
      <c r="O1978" s="55">
        <f>'Data Exhibit-2'!$N1978*'Data Exhibit-2'!$L1978</f>
        <v>0</v>
      </c>
    </row>
    <row r="1979" ht="12.0" customHeight="1">
      <c r="A1979" s="53">
        <v>67194.73670919785</v>
      </c>
      <c r="B1979" s="54">
        <v>6.128210000000001</v>
      </c>
      <c r="C1979" s="54">
        <v>273744.65459322504</v>
      </c>
      <c r="D1979" s="55">
        <v>21318.0</v>
      </c>
      <c r="E1979" s="56">
        <v>0.4</v>
      </c>
      <c r="F1979" s="55">
        <v>1.0</v>
      </c>
      <c r="G1979" s="55">
        <v>0.41</v>
      </c>
      <c r="H1979" s="55">
        <v>94.0</v>
      </c>
      <c r="I1979" s="57"/>
      <c r="J1979" s="55">
        <f>('Data Exhibit-2'!$D1979+'Data Exhibit-2'!$D1979*'Data Exhibit-2'!$E1979)*'Data Exhibit-2'!$G1979</f>
        <v>12236.532</v>
      </c>
      <c r="K1979" s="55">
        <f>MAX(0,('Data Exhibit-2'!$B1979*J1979-'Data Exhibit-2'!$C1979)/'Data Exhibit-2'!$B1979)</f>
        <v>0</v>
      </c>
      <c r="L1979" s="55">
        <f>MAX(0,'Data Exhibit-2'!$C1979-'Data Exhibit-2'!$B1979*'Data Exhibit-2'!$J1979)</f>
        <v>198756.6168</v>
      </c>
      <c r="M1979" s="54">
        <f>'Data Exhibit-2'!$L1979/'Data Exhibit-2'!$B1979</f>
        <v>32433.06232</v>
      </c>
      <c r="N1979" s="55">
        <f>IF(AND(('Data Exhibit-2'!$M1979&gt;0),('Data Exhibit-2'!$H1979&lt;30)),1,0)</f>
        <v>0</v>
      </c>
      <c r="O1979" s="55">
        <f>'Data Exhibit-2'!$N1979*'Data Exhibit-2'!$L1979</f>
        <v>0</v>
      </c>
    </row>
    <row r="1980" ht="12.0" customHeight="1">
      <c r="A1980" s="53">
        <v>74844.42321734427</v>
      </c>
      <c r="B1980" s="54">
        <v>7.516949</v>
      </c>
      <c r="C1980" s="54">
        <v>254735.82162164233</v>
      </c>
      <c r="D1980" s="55">
        <v>23508.0</v>
      </c>
      <c r="E1980" s="56">
        <v>0.2</v>
      </c>
      <c r="F1980" s="55">
        <v>1.0</v>
      </c>
      <c r="G1980" s="55">
        <v>0.43</v>
      </c>
      <c r="H1980" s="55">
        <v>66.0</v>
      </c>
      <c r="I1980" s="57"/>
      <c r="J1980" s="55">
        <f>('Data Exhibit-2'!$D1980+'Data Exhibit-2'!$D1980*'Data Exhibit-2'!$E1980)*'Data Exhibit-2'!$G1980</f>
        <v>12130.128</v>
      </c>
      <c r="K1980" s="55">
        <f>MAX(0,('Data Exhibit-2'!$B1980*J1980-'Data Exhibit-2'!$C1980)/'Data Exhibit-2'!$B1980)</f>
        <v>0</v>
      </c>
      <c r="L1980" s="55">
        <f>MAX(0,'Data Exhibit-2'!$C1980-'Data Exhibit-2'!$B1980*'Data Exhibit-2'!$J1980)</f>
        <v>163554.2681</v>
      </c>
      <c r="M1980" s="54">
        <f>'Data Exhibit-2'!$L1980/'Data Exhibit-2'!$B1980</f>
        <v>21758.06542</v>
      </c>
      <c r="N1980" s="55">
        <f>IF(AND(('Data Exhibit-2'!$M1980&gt;0),('Data Exhibit-2'!$H1980&lt;30)),1,0)</f>
        <v>0</v>
      </c>
      <c r="O1980" s="55">
        <f>'Data Exhibit-2'!$N1980*'Data Exhibit-2'!$L1980</f>
        <v>0</v>
      </c>
    </row>
    <row r="1981" ht="12.0" customHeight="1">
      <c r="A1981" s="53">
        <v>14804.730206893313</v>
      </c>
      <c r="B1981" s="54">
        <v>7.736168</v>
      </c>
      <c r="C1981" s="54">
        <v>206020.7628326665</v>
      </c>
      <c r="D1981" s="55">
        <v>28002.0</v>
      </c>
      <c r="E1981" s="56">
        <v>0.8</v>
      </c>
      <c r="F1981" s="55">
        <v>1.0</v>
      </c>
      <c r="G1981" s="55">
        <v>0.24</v>
      </c>
      <c r="H1981" s="55">
        <v>66.0</v>
      </c>
      <c r="I1981" s="57"/>
      <c r="J1981" s="55">
        <f>('Data Exhibit-2'!$D1981+'Data Exhibit-2'!$D1981*'Data Exhibit-2'!$E1981)*'Data Exhibit-2'!$G1981</f>
        <v>12096.864</v>
      </c>
      <c r="K1981" s="55">
        <f>MAX(0,('Data Exhibit-2'!$B1981*J1981-'Data Exhibit-2'!$C1981)/'Data Exhibit-2'!$B1981)</f>
        <v>0</v>
      </c>
      <c r="L1981" s="55">
        <f>MAX(0,'Data Exhibit-2'!$C1981-'Data Exhibit-2'!$B1981*'Data Exhibit-2'!$J1981)</f>
        <v>112437.3907</v>
      </c>
      <c r="M1981" s="54">
        <f>'Data Exhibit-2'!$L1981/'Data Exhibit-2'!$B1981</f>
        <v>14533.9903</v>
      </c>
      <c r="N1981" s="55">
        <f>IF(AND(('Data Exhibit-2'!$M1981&gt;0),('Data Exhibit-2'!$H1981&lt;30)),1,0)</f>
        <v>0</v>
      </c>
      <c r="O1981" s="55">
        <f>'Data Exhibit-2'!$N1981*'Data Exhibit-2'!$L1981</f>
        <v>0</v>
      </c>
    </row>
    <row r="1982" ht="12.0" customHeight="1">
      <c r="A1982" s="53">
        <v>87232.77680095698</v>
      </c>
      <c r="B1982" s="54">
        <v>12.275923</v>
      </c>
      <c r="C1982" s="54">
        <v>104126.5555693638</v>
      </c>
      <c r="D1982" s="55">
        <v>31494.0</v>
      </c>
      <c r="E1982" s="56">
        <v>-0.6</v>
      </c>
      <c r="F1982" s="55">
        <v>1.0</v>
      </c>
      <c r="G1982" s="55">
        <v>0.5</v>
      </c>
      <c r="H1982" s="55">
        <v>12.0</v>
      </c>
      <c r="I1982" s="57"/>
      <c r="J1982" s="55">
        <f>('Data Exhibit-2'!$D1982+'Data Exhibit-2'!$D1982*'Data Exhibit-2'!$E1982)*'Data Exhibit-2'!$G1982</f>
        <v>6298.8</v>
      </c>
      <c r="K1982" s="55">
        <f>MAX(0,('Data Exhibit-2'!$B1982*J1982-'Data Exhibit-2'!$C1982)/'Data Exhibit-2'!$B1982)</f>
        <v>0</v>
      </c>
      <c r="L1982" s="55">
        <f>MAX(0,'Data Exhibit-2'!$C1982-'Data Exhibit-2'!$B1982*'Data Exhibit-2'!$J1982)</f>
        <v>26802.97178</v>
      </c>
      <c r="M1982" s="54">
        <f>'Data Exhibit-2'!$L1982/'Data Exhibit-2'!$B1982</f>
        <v>2183.377313</v>
      </c>
      <c r="N1982" s="55">
        <f>IF(AND(('Data Exhibit-2'!$M1982&gt;0),('Data Exhibit-2'!$H1982&lt;30)),1,0)</f>
        <v>1</v>
      </c>
      <c r="O1982" s="55">
        <f>'Data Exhibit-2'!$N1982*'Data Exhibit-2'!$L1982</f>
        <v>26802.97178</v>
      </c>
    </row>
    <row r="1983" ht="12.0" customHeight="1">
      <c r="A1983" s="53">
        <v>18043.662527543904</v>
      </c>
      <c r="B1983" s="54">
        <v>7.470771000000001</v>
      </c>
      <c r="C1983" s="54">
        <v>140529.15193746542</v>
      </c>
      <c r="D1983" s="55">
        <v>33096.0</v>
      </c>
      <c r="E1983" s="56">
        <v>0.2</v>
      </c>
      <c r="F1983" s="55">
        <v>1.0</v>
      </c>
      <c r="G1983" s="55">
        <v>0.26</v>
      </c>
      <c r="H1983" s="55">
        <v>37.0</v>
      </c>
      <c r="I1983" s="57"/>
      <c r="J1983" s="55">
        <f>('Data Exhibit-2'!$D1983+'Data Exhibit-2'!$D1983*'Data Exhibit-2'!$E1983)*'Data Exhibit-2'!$G1983</f>
        <v>10325.952</v>
      </c>
      <c r="K1983" s="55">
        <f>MAX(0,('Data Exhibit-2'!$B1983*J1983-'Data Exhibit-2'!$C1983)/'Data Exhibit-2'!$B1983)</f>
        <v>0</v>
      </c>
      <c r="L1983" s="55">
        <f>MAX(0,'Data Exhibit-2'!$C1983-'Data Exhibit-2'!$B1983*'Data Exhibit-2'!$J1983)</f>
        <v>63386.32919</v>
      </c>
      <c r="M1983" s="54">
        <f>'Data Exhibit-2'!$L1983/'Data Exhibit-2'!$B1983</f>
        <v>8484.576651</v>
      </c>
      <c r="N1983" s="55">
        <f>IF(AND(('Data Exhibit-2'!$M1983&gt;0),('Data Exhibit-2'!$H1983&lt;30)),1,0)</f>
        <v>0</v>
      </c>
      <c r="O1983" s="55">
        <f>'Data Exhibit-2'!$N1983*'Data Exhibit-2'!$L1983</f>
        <v>0</v>
      </c>
    </row>
    <row r="1984" ht="12.0" customHeight="1">
      <c r="A1984" s="53">
        <v>97858.2125084955</v>
      </c>
      <c r="B1984" s="54">
        <v>7.408808000000001</v>
      </c>
      <c r="C1984" s="54">
        <v>395535.7738221712</v>
      </c>
      <c r="D1984" s="55">
        <v>33936.0</v>
      </c>
      <c r="E1984" s="56">
        <v>0.5</v>
      </c>
      <c r="F1984" s="55">
        <v>1.0</v>
      </c>
      <c r="G1984" s="55">
        <v>0.48</v>
      </c>
      <c r="H1984" s="55">
        <v>66.0</v>
      </c>
      <c r="I1984" s="57"/>
      <c r="J1984" s="55">
        <f>('Data Exhibit-2'!$D1984+'Data Exhibit-2'!$D1984*'Data Exhibit-2'!$E1984)*'Data Exhibit-2'!$G1984</f>
        <v>24433.92</v>
      </c>
      <c r="K1984" s="55">
        <f>MAX(0,('Data Exhibit-2'!$B1984*J1984-'Data Exhibit-2'!$C1984)/'Data Exhibit-2'!$B1984)</f>
        <v>0</v>
      </c>
      <c r="L1984" s="55">
        <f>MAX(0,'Data Exhibit-2'!$C1984-'Data Exhibit-2'!$B1984*'Data Exhibit-2'!$J1984)</f>
        <v>214509.5519</v>
      </c>
      <c r="M1984" s="54">
        <f>'Data Exhibit-2'!$L1984/'Data Exhibit-2'!$B1984</f>
        <v>28953.31501</v>
      </c>
      <c r="N1984" s="55">
        <f>IF(AND(('Data Exhibit-2'!$M1984&gt;0),('Data Exhibit-2'!$H1984&lt;30)),1,0)</f>
        <v>0</v>
      </c>
      <c r="O1984" s="55">
        <f>'Data Exhibit-2'!$N1984*'Data Exhibit-2'!$L1984</f>
        <v>0</v>
      </c>
    </row>
    <row r="1985" ht="12.0" customHeight="1">
      <c r="A1985" s="53">
        <v>45558.36563920507</v>
      </c>
      <c r="B1985" s="54">
        <v>7.408808000000001</v>
      </c>
      <c r="C1985" s="54">
        <v>538973.3852330258</v>
      </c>
      <c r="D1985" s="55">
        <v>55100.0</v>
      </c>
      <c r="E1985" s="56">
        <v>1.2</v>
      </c>
      <c r="F1985" s="55">
        <v>1.0</v>
      </c>
      <c r="G1985" s="55">
        <v>0.38</v>
      </c>
      <c r="H1985" s="55">
        <v>66.0</v>
      </c>
      <c r="I1985" s="57"/>
      <c r="J1985" s="55">
        <f>('Data Exhibit-2'!$D1985+'Data Exhibit-2'!$D1985*'Data Exhibit-2'!$E1985)*'Data Exhibit-2'!$G1985</f>
        <v>46063.6</v>
      </c>
      <c r="K1985" s="55">
        <f>MAX(0,('Data Exhibit-2'!$B1985*J1985-'Data Exhibit-2'!$C1985)/'Data Exhibit-2'!$B1985)</f>
        <v>0</v>
      </c>
      <c r="L1985" s="55">
        <f>MAX(0,'Data Exhibit-2'!$C1985-'Data Exhibit-2'!$B1985*'Data Exhibit-2'!$J1985)</f>
        <v>197697.017</v>
      </c>
      <c r="M1985" s="54">
        <f>'Data Exhibit-2'!$L1985/'Data Exhibit-2'!$B1985</f>
        <v>26684.05188</v>
      </c>
      <c r="N1985" s="55">
        <f>IF(AND(('Data Exhibit-2'!$M1985&gt;0),('Data Exhibit-2'!$H1985&lt;30)),1,0)</f>
        <v>0</v>
      </c>
      <c r="O1985" s="55">
        <f>'Data Exhibit-2'!$N1985*'Data Exhibit-2'!$L1985</f>
        <v>0</v>
      </c>
    </row>
    <row r="1986" ht="12.0" customHeight="1">
      <c r="A1986" s="53">
        <v>77066.73259990774</v>
      </c>
      <c r="B1986" s="54">
        <v>5.833982</v>
      </c>
      <c r="C1986" s="54">
        <v>1129564.9681042596</v>
      </c>
      <c r="D1986" s="55">
        <v>100674.0</v>
      </c>
      <c r="E1986" s="56">
        <v>0.1</v>
      </c>
      <c r="F1986" s="55">
        <v>1.0</v>
      </c>
      <c r="G1986" s="55">
        <v>0.48</v>
      </c>
      <c r="H1986" s="55">
        <v>76.0</v>
      </c>
      <c r="I1986" s="57"/>
      <c r="J1986" s="55">
        <f>('Data Exhibit-2'!$D1986+'Data Exhibit-2'!$D1986*'Data Exhibit-2'!$E1986)*'Data Exhibit-2'!$G1986</f>
        <v>53155.872</v>
      </c>
      <c r="K1986" s="55">
        <f>MAX(0,('Data Exhibit-2'!$B1986*J1986-'Data Exhibit-2'!$C1986)/'Data Exhibit-2'!$B1986)</f>
        <v>0</v>
      </c>
      <c r="L1986" s="55">
        <f>MAX(0,'Data Exhibit-2'!$C1986-'Data Exhibit-2'!$B1986*'Data Exhibit-2'!$J1986)</f>
        <v>819454.5677</v>
      </c>
      <c r="M1986" s="54">
        <f>'Data Exhibit-2'!$L1986/'Data Exhibit-2'!$B1986</f>
        <v>140462.3065</v>
      </c>
      <c r="N1986" s="55">
        <f>IF(AND(('Data Exhibit-2'!$M1986&gt;0),('Data Exhibit-2'!$H1986&lt;30)),1,0)</f>
        <v>0</v>
      </c>
      <c r="O1986" s="55">
        <f>'Data Exhibit-2'!$N1986*'Data Exhibit-2'!$L1986</f>
        <v>0</v>
      </c>
    </row>
    <row r="1987" ht="12.0" customHeight="1">
      <c r="A1987" s="53">
        <v>95551.895274366</v>
      </c>
      <c r="B1987" s="54">
        <v>7.498953000000001</v>
      </c>
      <c r="C1987" s="54">
        <v>927844.5421303909</v>
      </c>
      <c r="D1987" s="55">
        <v>82874.0</v>
      </c>
      <c r="E1987" s="56">
        <v>-0.2</v>
      </c>
      <c r="F1987" s="55">
        <v>1.0</v>
      </c>
      <c r="G1987" s="55">
        <v>0.45</v>
      </c>
      <c r="H1987" s="55">
        <v>66.0</v>
      </c>
      <c r="I1987" s="57"/>
      <c r="J1987" s="55">
        <f>('Data Exhibit-2'!$D1987+'Data Exhibit-2'!$D1987*'Data Exhibit-2'!$E1987)*'Data Exhibit-2'!$G1987</f>
        <v>29834.64</v>
      </c>
      <c r="K1987" s="55">
        <f>MAX(0,('Data Exhibit-2'!$B1987*J1987-'Data Exhibit-2'!$C1987)/'Data Exhibit-2'!$B1987)</f>
        <v>0</v>
      </c>
      <c r="L1987" s="55">
        <f>MAX(0,'Data Exhibit-2'!$C1987-'Data Exhibit-2'!$B1987*'Data Exhibit-2'!$J1987)</f>
        <v>704115.979</v>
      </c>
      <c r="M1987" s="54">
        <f>'Data Exhibit-2'!$L1987/'Data Exhibit-2'!$B1987</f>
        <v>93895.23831</v>
      </c>
      <c r="N1987" s="55">
        <f>IF(AND(('Data Exhibit-2'!$M1987&gt;0),('Data Exhibit-2'!$H1987&lt;30)),1,0)</f>
        <v>0</v>
      </c>
      <c r="O1987" s="55">
        <f>'Data Exhibit-2'!$N1987*'Data Exhibit-2'!$L1987</f>
        <v>0</v>
      </c>
    </row>
    <row r="1988" ht="12.0" customHeight="1">
      <c r="A1988" s="53">
        <v>18382.479863835168</v>
      </c>
      <c r="B1988" s="54">
        <v>7.498953000000001</v>
      </c>
      <c r="C1988" s="54">
        <v>299388.1155880636</v>
      </c>
      <c r="D1988" s="55">
        <v>98614.0</v>
      </c>
      <c r="E1988" s="56">
        <v>0.4</v>
      </c>
      <c r="F1988" s="55">
        <v>1.0</v>
      </c>
      <c r="G1988" s="55">
        <v>0.52</v>
      </c>
      <c r="H1988" s="55">
        <v>16.0</v>
      </c>
      <c r="I1988" s="57"/>
      <c r="J1988" s="55">
        <f>('Data Exhibit-2'!$D1988+'Data Exhibit-2'!$D1988*'Data Exhibit-2'!$E1988)*'Data Exhibit-2'!$G1988</f>
        <v>71790.992</v>
      </c>
      <c r="K1988" s="55">
        <f>MAX(0,('Data Exhibit-2'!$B1988*J1988-'Data Exhibit-2'!$C1988)/'Data Exhibit-2'!$B1988)</f>
        <v>31867.0032</v>
      </c>
      <c r="L1988" s="55">
        <f>MAX(0,'Data Exhibit-2'!$C1988-'Data Exhibit-2'!$B1988*'Data Exhibit-2'!$J1988)</f>
        <v>0</v>
      </c>
      <c r="M1988" s="54">
        <f>'Data Exhibit-2'!$L1988/'Data Exhibit-2'!$B1988</f>
        <v>0</v>
      </c>
      <c r="N1988" s="55">
        <f>IF(AND(('Data Exhibit-2'!$M1988&gt;0),('Data Exhibit-2'!$H1988&lt;30)),1,0)</f>
        <v>0</v>
      </c>
      <c r="O1988" s="55">
        <f>'Data Exhibit-2'!$N1988*'Data Exhibit-2'!$L1988</f>
        <v>0</v>
      </c>
    </row>
    <row r="1989" ht="12.0" customHeight="1">
      <c r="A1989" s="53">
        <v>87484.99283527932</v>
      </c>
      <c r="B1989" s="54">
        <v>5.226034</v>
      </c>
      <c r="C1989" s="54">
        <v>982692.5331201503</v>
      </c>
      <c r="D1989" s="55">
        <v>126260.0</v>
      </c>
      <c r="E1989" s="56">
        <v>0.8</v>
      </c>
      <c r="F1989" s="55">
        <v>1.0</v>
      </c>
      <c r="G1989" s="55">
        <v>0.31</v>
      </c>
      <c r="H1989" s="55">
        <v>76.0</v>
      </c>
      <c r="I1989" s="57"/>
      <c r="J1989" s="55">
        <f>('Data Exhibit-2'!$D1989+'Data Exhibit-2'!$D1989*'Data Exhibit-2'!$E1989)*'Data Exhibit-2'!$G1989</f>
        <v>70453.08</v>
      </c>
      <c r="K1989" s="55">
        <f>MAX(0,('Data Exhibit-2'!$B1989*J1989-'Data Exhibit-2'!$C1989)/'Data Exhibit-2'!$B1989)</f>
        <v>0</v>
      </c>
      <c r="L1989" s="55">
        <f>MAX(0,'Data Exhibit-2'!$C1989-'Data Exhibit-2'!$B1989*'Data Exhibit-2'!$J1989)</f>
        <v>614502.3416</v>
      </c>
      <c r="M1989" s="54">
        <f>'Data Exhibit-2'!$L1989/'Data Exhibit-2'!$B1989</f>
        <v>117584.8342</v>
      </c>
      <c r="N1989" s="55">
        <f>IF(AND(('Data Exhibit-2'!$M1989&gt;0),('Data Exhibit-2'!$H1989&lt;30)),1,0)</f>
        <v>0</v>
      </c>
      <c r="O1989" s="55">
        <f>'Data Exhibit-2'!$N1989*'Data Exhibit-2'!$L1989</f>
        <v>0</v>
      </c>
    </row>
    <row r="1990" ht="12.0" customHeight="1">
      <c r="A1990" s="53">
        <v>85728.69328715978</v>
      </c>
      <c r="B1990" s="54">
        <v>7.906492</v>
      </c>
      <c r="C1990" s="54">
        <v>194.46328481827305</v>
      </c>
      <c r="D1990" s="55">
        <v>130.0</v>
      </c>
      <c r="E1990" s="56">
        <v>-0.2</v>
      </c>
      <c r="F1990" s="55">
        <v>0.7</v>
      </c>
      <c r="G1990" s="55">
        <v>0.8</v>
      </c>
      <c r="H1990" s="55">
        <v>5.0</v>
      </c>
      <c r="I1990" s="57"/>
      <c r="J1990" s="55">
        <f>('Data Exhibit-2'!$D1990+'Data Exhibit-2'!$D1990*'Data Exhibit-2'!$E1990)*'Data Exhibit-2'!$G1990</f>
        <v>83.2</v>
      </c>
      <c r="K1990" s="55">
        <f>MAX(0,('Data Exhibit-2'!$B1990*J1990-'Data Exhibit-2'!$C1990)/'Data Exhibit-2'!$B1990)</f>
        <v>58.60460614</v>
      </c>
      <c r="L1990" s="55">
        <f>MAX(0,'Data Exhibit-2'!$C1990-'Data Exhibit-2'!$B1990*'Data Exhibit-2'!$J1990)</f>
        <v>0</v>
      </c>
      <c r="M1990" s="54">
        <f>'Data Exhibit-2'!$L1990/'Data Exhibit-2'!$B1990</f>
        <v>0</v>
      </c>
      <c r="N1990" s="55">
        <f>IF(AND(('Data Exhibit-2'!$M1990&gt;0),('Data Exhibit-2'!$H1990&lt;30)),1,0)</f>
        <v>0</v>
      </c>
      <c r="O1990" s="55">
        <f>'Data Exhibit-2'!$N1990*'Data Exhibit-2'!$L1990</f>
        <v>0</v>
      </c>
    </row>
    <row r="1991" ht="12.0" customHeight="1">
      <c r="A1991" s="53">
        <v>13083.503330748592</v>
      </c>
      <c r="B1991" s="54">
        <v>7.356492</v>
      </c>
      <c r="C1991" s="54">
        <v>70.29212711071506</v>
      </c>
      <c r="D1991" s="55">
        <v>50.0</v>
      </c>
      <c r="E1991" s="56">
        <v>0.5</v>
      </c>
      <c r="F1991" s="55">
        <v>0.7</v>
      </c>
      <c r="G1991" s="55">
        <v>0.8</v>
      </c>
      <c r="H1991" s="55">
        <v>5.0</v>
      </c>
      <c r="I1991" s="57"/>
      <c r="J1991" s="55">
        <f>('Data Exhibit-2'!$D1991+'Data Exhibit-2'!$D1991*'Data Exhibit-2'!$E1991)*'Data Exhibit-2'!$G1991</f>
        <v>60</v>
      </c>
      <c r="K1991" s="55">
        <f>MAX(0,('Data Exhibit-2'!$B1991*J1991-'Data Exhibit-2'!$C1991)/'Data Exhibit-2'!$B1991)</f>
        <v>50.44488499</v>
      </c>
      <c r="L1991" s="55">
        <f>MAX(0,'Data Exhibit-2'!$C1991-'Data Exhibit-2'!$B1991*'Data Exhibit-2'!$J1991)</f>
        <v>0</v>
      </c>
      <c r="M1991" s="54">
        <f>'Data Exhibit-2'!$L1991/'Data Exhibit-2'!$B1991</f>
        <v>0</v>
      </c>
      <c r="N1991" s="55">
        <f>IF(AND(('Data Exhibit-2'!$M1991&gt;0),('Data Exhibit-2'!$H1991&lt;30)),1,0)</f>
        <v>0</v>
      </c>
      <c r="O1991" s="55">
        <f>'Data Exhibit-2'!$N1991*'Data Exhibit-2'!$L1991</f>
        <v>0</v>
      </c>
    </row>
    <row r="1992" ht="12.0" customHeight="1">
      <c r="A1992" s="53">
        <v>1610.023410888517</v>
      </c>
      <c r="B1992" s="54">
        <v>8.784017</v>
      </c>
      <c r="C1992" s="54">
        <v>29.511224979569803</v>
      </c>
      <c r="D1992" s="55">
        <v>18.0</v>
      </c>
      <c r="E1992" s="56">
        <v>0.6</v>
      </c>
      <c r="F1992" s="55">
        <v>0.7</v>
      </c>
      <c r="G1992" s="55">
        <v>0.8</v>
      </c>
      <c r="H1992" s="55">
        <v>5.0</v>
      </c>
      <c r="I1992" s="57"/>
      <c r="J1992" s="55">
        <f>('Data Exhibit-2'!$D1992+'Data Exhibit-2'!$D1992*'Data Exhibit-2'!$E1992)*'Data Exhibit-2'!$G1992</f>
        <v>23.04</v>
      </c>
      <c r="K1992" s="55">
        <f>MAX(0,('Data Exhibit-2'!$B1992*J1992-'Data Exhibit-2'!$C1992)/'Data Exhibit-2'!$B1992)</f>
        <v>19.68034974</v>
      </c>
      <c r="L1992" s="55">
        <f>MAX(0,'Data Exhibit-2'!$C1992-'Data Exhibit-2'!$B1992*'Data Exhibit-2'!$J1992)</f>
        <v>0</v>
      </c>
      <c r="M1992" s="54">
        <f>'Data Exhibit-2'!$L1992/'Data Exhibit-2'!$B1992</f>
        <v>0</v>
      </c>
      <c r="N1992" s="55">
        <f>IF(AND(('Data Exhibit-2'!$M1992&gt;0),('Data Exhibit-2'!$H1992&lt;30)),1,0)</f>
        <v>0</v>
      </c>
      <c r="O1992" s="55">
        <f>'Data Exhibit-2'!$N1992*'Data Exhibit-2'!$L1992</f>
        <v>0</v>
      </c>
    </row>
    <row r="1993" ht="12.0" customHeight="1">
      <c r="A1993" s="53">
        <v>4336.412388426547</v>
      </c>
      <c r="B1993" s="54">
        <v>12.231109</v>
      </c>
      <c r="C1993" s="54">
        <v>74.92794537203065</v>
      </c>
      <c r="D1993" s="55">
        <v>34.0</v>
      </c>
      <c r="E1993" s="56">
        <v>-0.6</v>
      </c>
      <c r="F1993" s="55">
        <v>0.7</v>
      </c>
      <c r="G1993" s="55">
        <v>0.8</v>
      </c>
      <c r="H1993" s="55">
        <v>5.0</v>
      </c>
      <c r="I1993" s="57"/>
      <c r="J1993" s="55">
        <f>('Data Exhibit-2'!$D1993+'Data Exhibit-2'!$D1993*'Data Exhibit-2'!$E1993)*'Data Exhibit-2'!$G1993</f>
        <v>10.88</v>
      </c>
      <c r="K1993" s="55">
        <f>MAX(0,('Data Exhibit-2'!$B1993*J1993-'Data Exhibit-2'!$C1993)/'Data Exhibit-2'!$B1993)</f>
        <v>4.753985967</v>
      </c>
      <c r="L1993" s="55">
        <f>MAX(0,'Data Exhibit-2'!$C1993-'Data Exhibit-2'!$B1993*'Data Exhibit-2'!$J1993)</f>
        <v>0</v>
      </c>
      <c r="M1993" s="54">
        <f>'Data Exhibit-2'!$L1993/'Data Exhibit-2'!$B1993</f>
        <v>0</v>
      </c>
      <c r="N1993" s="55">
        <f>IF(AND(('Data Exhibit-2'!$M1993&gt;0),('Data Exhibit-2'!$H1993&lt;30)),1,0)</f>
        <v>0</v>
      </c>
      <c r="O1993" s="55">
        <f>'Data Exhibit-2'!$N1993*'Data Exhibit-2'!$L1993</f>
        <v>0</v>
      </c>
    </row>
    <row r="1994" ht="12.0" customHeight="1">
      <c r="A1994" s="53">
        <v>36540.19918620583</v>
      </c>
      <c r="B1994" s="54">
        <v>5.082374</v>
      </c>
      <c r="C1994" s="54">
        <v>68.21725234887703</v>
      </c>
      <c r="D1994" s="55">
        <v>66.0</v>
      </c>
      <c r="E1994" s="56">
        <v>1.2</v>
      </c>
      <c r="F1994" s="55">
        <v>0.7</v>
      </c>
      <c r="G1994" s="55">
        <v>0.8</v>
      </c>
      <c r="H1994" s="55">
        <v>5.0</v>
      </c>
      <c r="I1994" s="57"/>
      <c r="J1994" s="55">
        <f>('Data Exhibit-2'!$D1994+'Data Exhibit-2'!$D1994*'Data Exhibit-2'!$E1994)*'Data Exhibit-2'!$G1994</f>
        <v>116.16</v>
      </c>
      <c r="K1994" s="55">
        <f>MAX(0,('Data Exhibit-2'!$B1994*J1994-'Data Exhibit-2'!$C1994)/'Data Exhibit-2'!$B1994)</f>
        <v>102.7376796</v>
      </c>
      <c r="L1994" s="55">
        <f>MAX(0,'Data Exhibit-2'!$C1994-'Data Exhibit-2'!$B1994*'Data Exhibit-2'!$J1994)</f>
        <v>0</v>
      </c>
      <c r="M1994" s="54">
        <f>'Data Exhibit-2'!$L1994/'Data Exhibit-2'!$B1994</f>
        <v>0</v>
      </c>
      <c r="N1994" s="55">
        <f>IF(AND(('Data Exhibit-2'!$M1994&gt;0),('Data Exhibit-2'!$H1994&lt;30)),1,0)</f>
        <v>0</v>
      </c>
      <c r="O1994" s="55">
        <f>'Data Exhibit-2'!$N1994*'Data Exhibit-2'!$L1994</f>
        <v>0</v>
      </c>
    </row>
    <row r="1995" ht="12.0" customHeight="1">
      <c r="A1995" s="53">
        <v>84554.93203427957</v>
      </c>
      <c r="B1995" s="54">
        <v>15.000414000000001</v>
      </c>
      <c r="C1995" s="54">
        <v>26.57067510170199</v>
      </c>
      <c r="D1995" s="55">
        <v>10.0</v>
      </c>
      <c r="E1995" s="56">
        <v>0.8</v>
      </c>
      <c r="F1995" s="55">
        <v>0.7</v>
      </c>
      <c r="G1995" s="55">
        <v>0.8</v>
      </c>
      <c r="H1995" s="55">
        <v>5.0</v>
      </c>
      <c r="I1995" s="57"/>
      <c r="J1995" s="55">
        <f>('Data Exhibit-2'!$D1995+'Data Exhibit-2'!$D1995*'Data Exhibit-2'!$E1995)*'Data Exhibit-2'!$G1995</f>
        <v>14.4</v>
      </c>
      <c r="K1995" s="55">
        <f>MAX(0,('Data Exhibit-2'!$B1995*J1995-'Data Exhibit-2'!$C1995)/'Data Exhibit-2'!$B1995)</f>
        <v>12.62867055</v>
      </c>
      <c r="L1995" s="55">
        <f>MAX(0,'Data Exhibit-2'!$C1995-'Data Exhibit-2'!$B1995*'Data Exhibit-2'!$J1995)</f>
        <v>0</v>
      </c>
      <c r="M1995" s="54">
        <f>'Data Exhibit-2'!$L1995/'Data Exhibit-2'!$B1995</f>
        <v>0</v>
      </c>
      <c r="N1995" s="55">
        <f>IF(AND(('Data Exhibit-2'!$M1995&gt;0),('Data Exhibit-2'!$H1995&lt;30)),1,0)</f>
        <v>0</v>
      </c>
      <c r="O1995" s="55">
        <f>'Data Exhibit-2'!$N1995*'Data Exhibit-2'!$L1995</f>
        <v>0</v>
      </c>
    </row>
    <row r="1996" ht="12.0" customHeight="1">
      <c r="A1996" s="53">
        <v>82987.78396548881</v>
      </c>
      <c r="B1996" s="54">
        <v>21.981377000000002</v>
      </c>
      <c r="C1996" s="54">
        <v>37.9977346739691</v>
      </c>
      <c r="D1996" s="55">
        <v>10.0</v>
      </c>
      <c r="E1996" s="56">
        <v>1.5</v>
      </c>
      <c r="F1996" s="55">
        <v>0.7</v>
      </c>
      <c r="G1996" s="55">
        <v>0.8</v>
      </c>
      <c r="H1996" s="55">
        <v>5.0</v>
      </c>
      <c r="I1996" s="57"/>
      <c r="J1996" s="55">
        <f>('Data Exhibit-2'!$D1996+'Data Exhibit-2'!$D1996*'Data Exhibit-2'!$E1996)*'Data Exhibit-2'!$G1996</f>
        <v>20</v>
      </c>
      <c r="K1996" s="55">
        <f>MAX(0,('Data Exhibit-2'!$B1996*J1996-'Data Exhibit-2'!$C1996)/'Data Exhibit-2'!$B1996)</f>
        <v>18.27136695</v>
      </c>
      <c r="L1996" s="55">
        <f>MAX(0,'Data Exhibit-2'!$C1996-'Data Exhibit-2'!$B1996*'Data Exhibit-2'!$J1996)</f>
        <v>0</v>
      </c>
      <c r="M1996" s="54">
        <f>'Data Exhibit-2'!$L1996/'Data Exhibit-2'!$B1996</f>
        <v>0</v>
      </c>
      <c r="N1996" s="55">
        <f>IF(AND(('Data Exhibit-2'!$M1996&gt;0),('Data Exhibit-2'!$H1996&lt;30)),1,0)</f>
        <v>0</v>
      </c>
      <c r="O1996" s="55">
        <f>'Data Exhibit-2'!$N1996*'Data Exhibit-2'!$L1996</f>
        <v>0</v>
      </c>
    </row>
    <row r="1997" ht="12.0" customHeight="1">
      <c r="A1997" s="53">
        <v>16821.95713684539</v>
      </c>
      <c r="B1997" s="54">
        <v>11.724559000000001</v>
      </c>
      <c r="C1997" s="54">
        <v>173.90941309760973</v>
      </c>
      <c r="D1997" s="55">
        <v>82.0</v>
      </c>
      <c r="E1997" s="56">
        <v>-0.4</v>
      </c>
      <c r="F1997" s="55">
        <v>0.7</v>
      </c>
      <c r="G1997" s="55">
        <v>0.8</v>
      </c>
      <c r="H1997" s="55">
        <v>5.0</v>
      </c>
      <c r="I1997" s="57"/>
      <c r="J1997" s="55">
        <f>('Data Exhibit-2'!$D1997+'Data Exhibit-2'!$D1997*'Data Exhibit-2'!$E1997)*'Data Exhibit-2'!$G1997</f>
        <v>39.36</v>
      </c>
      <c r="K1997" s="55">
        <f>MAX(0,('Data Exhibit-2'!$B1997*J1997-'Data Exhibit-2'!$C1997)/'Data Exhibit-2'!$B1997)</f>
        <v>24.52708278</v>
      </c>
      <c r="L1997" s="55">
        <f>MAX(0,'Data Exhibit-2'!$C1997-'Data Exhibit-2'!$B1997*'Data Exhibit-2'!$J1997)</f>
        <v>0</v>
      </c>
      <c r="M1997" s="54">
        <f>'Data Exhibit-2'!$L1997/'Data Exhibit-2'!$B1997</f>
        <v>0</v>
      </c>
      <c r="N1997" s="55">
        <f>IF(AND(('Data Exhibit-2'!$M1997&gt;0),('Data Exhibit-2'!$H1997&lt;30)),1,0)</f>
        <v>0</v>
      </c>
      <c r="O1997" s="55">
        <f>'Data Exhibit-2'!$N1997*'Data Exhibit-2'!$L1997</f>
        <v>0</v>
      </c>
    </row>
    <row r="1998" ht="12.0" customHeight="1">
      <c r="A1998" s="53">
        <v>66097.56462645602</v>
      </c>
      <c r="B1998" s="54">
        <v>11.964436000000003</v>
      </c>
      <c r="C1998" s="54">
        <v>21.60111696680107</v>
      </c>
      <c r="D1998" s="55">
        <v>10.0</v>
      </c>
      <c r="E1998" s="56">
        <v>-0.6</v>
      </c>
      <c r="F1998" s="55">
        <v>0.7</v>
      </c>
      <c r="G1998" s="55">
        <v>0.8</v>
      </c>
      <c r="H1998" s="55">
        <v>5.0</v>
      </c>
      <c r="I1998" s="57"/>
      <c r="J1998" s="55">
        <f>('Data Exhibit-2'!$D1998+'Data Exhibit-2'!$D1998*'Data Exhibit-2'!$E1998)*'Data Exhibit-2'!$G1998</f>
        <v>3.2</v>
      </c>
      <c r="K1998" s="55">
        <f>MAX(0,('Data Exhibit-2'!$B1998*J1998-'Data Exhibit-2'!$C1998)/'Data Exhibit-2'!$B1998)</f>
        <v>1.394556186</v>
      </c>
      <c r="L1998" s="55">
        <f>MAX(0,'Data Exhibit-2'!$C1998-'Data Exhibit-2'!$B1998*'Data Exhibit-2'!$J1998)</f>
        <v>0</v>
      </c>
      <c r="M1998" s="54">
        <f>'Data Exhibit-2'!$L1998/'Data Exhibit-2'!$B1998</f>
        <v>0</v>
      </c>
      <c r="N1998" s="55">
        <f>IF(AND(('Data Exhibit-2'!$M1998&gt;0),('Data Exhibit-2'!$H1998&lt;30)),1,0)</f>
        <v>0</v>
      </c>
      <c r="O1998" s="55">
        <f>'Data Exhibit-2'!$N1998*'Data Exhibit-2'!$L1998</f>
        <v>0</v>
      </c>
    </row>
    <row r="1999" ht="12.0" customHeight="1">
      <c r="A1999" s="53">
        <v>10529.673404726358</v>
      </c>
      <c r="B1999" s="54">
        <v>8.047897</v>
      </c>
      <c r="C1999" s="54">
        <v>15.19017846589404</v>
      </c>
      <c r="D1999" s="55">
        <v>10.0</v>
      </c>
      <c r="E1999" s="56">
        <v>1.2</v>
      </c>
      <c r="F1999" s="55">
        <v>0.7</v>
      </c>
      <c r="G1999" s="55">
        <v>0.8</v>
      </c>
      <c r="H1999" s="55">
        <v>5.0</v>
      </c>
      <c r="I1999" s="57"/>
      <c r="J1999" s="55">
        <f>('Data Exhibit-2'!$D1999+'Data Exhibit-2'!$D1999*'Data Exhibit-2'!$E1999)*'Data Exhibit-2'!$G1999</f>
        <v>17.6</v>
      </c>
      <c r="K1999" s="55">
        <f>MAX(0,('Data Exhibit-2'!$B1999*J1999-'Data Exhibit-2'!$C1999)/'Data Exhibit-2'!$B1999)</f>
        <v>15.71252822</v>
      </c>
      <c r="L1999" s="55">
        <f>MAX(0,'Data Exhibit-2'!$C1999-'Data Exhibit-2'!$B1999*'Data Exhibit-2'!$J1999)</f>
        <v>0</v>
      </c>
      <c r="M1999" s="54">
        <f>'Data Exhibit-2'!$L1999/'Data Exhibit-2'!$B1999</f>
        <v>0</v>
      </c>
      <c r="N1999" s="55">
        <f>IF(AND(('Data Exhibit-2'!$M1999&gt;0),('Data Exhibit-2'!$H1999&lt;30)),1,0)</f>
        <v>0</v>
      </c>
      <c r="O1999" s="55">
        <f>'Data Exhibit-2'!$N1999*'Data Exhibit-2'!$L1999</f>
        <v>0</v>
      </c>
    </row>
    <row r="2000" ht="12.0" customHeight="1">
      <c r="A2000" s="53">
        <v>14561.625878350382</v>
      </c>
      <c r="B2000" s="54">
        <v>29.683544000000005</v>
      </c>
      <c r="C2000" s="54">
        <v>50.60532493688122</v>
      </c>
      <c r="D2000" s="55">
        <v>10.0</v>
      </c>
      <c r="E2000" s="56">
        <v>1.5</v>
      </c>
      <c r="F2000" s="55">
        <v>0.7</v>
      </c>
      <c r="G2000" s="55">
        <v>0.8</v>
      </c>
      <c r="H2000" s="55">
        <v>5.0</v>
      </c>
      <c r="I2000" s="57"/>
      <c r="J2000" s="55">
        <f>('Data Exhibit-2'!$D2000+'Data Exhibit-2'!$D2000*'Data Exhibit-2'!$E2000)*'Data Exhibit-2'!$G2000</f>
        <v>20</v>
      </c>
      <c r="K2000" s="55">
        <f>MAX(0,('Data Exhibit-2'!$B2000*J2000-'Data Exhibit-2'!$C2000)/'Data Exhibit-2'!$B2000)</f>
        <v>18.2951724</v>
      </c>
      <c r="L2000" s="55">
        <f>MAX(0,'Data Exhibit-2'!$C2000-'Data Exhibit-2'!$B2000*'Data Exhibit-2'!$J2000)</f>
        <v>0</v>
      </c>
      <c r="M2000" s="54">
        <f>'Data Exhibit-2'!$L2000/'Data Exhibit-2'!$B2000</f>
        <v>0</v>
      </c>
      <c r="N2000" s="55">
        <f>IF(AND(('Data Exhibit-2'!$M2000&gt;0),('Data Exhibit-2'!$H2000&lt;30)),1,0)</f>
        <v>0</v>
      </c>
      <c r="O2000" s="55">
        <f>'Data Exhibit-2'!$N2000*'Data Exhibit-2'!$L2000</f>
        <v>0</v>
      </c>
    </row>
    <row r="2001" ht="12.0" customHeight="1">
      <c r="A2001" s="53">
        <v>66951.12365704801</v>
      </c>
      <c r="B2001" s="54">
        <v>7.414176000000001</v>
      </c>
      <c r="C2001" s="54">
        <v>311.36264964036343</v>
      </c>
      <c r="D2001" s="55">
        <v>220.0</v>
      </c>
      <c r="E2001" s="56">
        <v>-0.2</v>
      </c>
      <c r="F2001" s="55">
        <v>0.7</v>
      </c>
      <c r="G2001" s="55">
        <v>0.8</v>
      </c>
      <c r="H2001" s="55">
        <v>5.0</v>
      </c>
      <c r="I2001" s="57"/>
      <c r="J2001" s="55">
        <f>('Data Exhibit-2'!$D2001+'Data Exhibit-2'!$D2001*'Data Exhibit-2'!$E2001)*'Data Exhibit-2'!$G2001</f>
        <v>140.8</v>
      </c>
      <c r="K2001" s="55">
        <f>MAX(0,('Data Exhibit-2'!$B2001*J2001-'Data Exhibit-2'!$C2001)/'Data Exhibit-2'!$B2001)</f>
        <v>98.80441618</v>
      </c>
      <c r="L2001" s="55">
        <f>MAX(0,'Data Exhibit-2'!$C2001-'Data Exhibit-2'!$B2001*'Data Exhibit-2'!$J2001)</f>
        <v>0</v>
      </c>
      <c r="M2001" s="54">
        <f>'Data Exhibit-2'!$L2001/'Data Exhibit-2'!$B2001</f>
        <v>0</v>
      </c>
      <c r="N2001" s="55">
        <f>IF(AND(('Data Exhibit-2'!$M2001&gt;0),('Data Exhibit-2'!$H2001&lt;30)),1,0)</f>
        <v>0</v>
      </c>
      <c r="O2001" s="55">
        <f>'Data Exhibit-2'!$N2001*'Data Exhibit-2'!$L2001</f>
        <v>0</v>
      </c>
    </row>
    <row r="2002" ht="12.0" customHeight="1">
      <c r="A2002" s="53">
        <v>26378.629851496527</v>
      </c>
      <c r="B2002" s="54">
        <v>10.042208</v>
      </c>
      <c r="C2002" s="54">
        <v>47.98207346675805</v>
      </c>
      <c r="D2002" s="55">
        <v>26.0</v>
      </c>
      <c r="E2002" s="56">
        <v>0.8</v>
      </c>
      <c r="F2002" s="55">
        <v>0.7</v>
      </c>
      <c r="G2002" s="55">
        <v>0.8</v>
      </c>
      <c r="H2002" s="55">
        <v>5.0</v>
      </c>
      <c r="I2002" s="57"/>
      <c r="J2002" s="55">
        <f>('Data Exhibit-2'!$D2002+'Data Exhibit-2'!$D2002*'Data Exhibit-2'!$E2002)*'Data Exhibit-2'!$G2002</f>
        <v>37.44</v>
      </c>
      <c r="K2002" s="55">
        <f>MAX(0,('Data Exhibit-2'!$B2002*J2002-'Data Exhibit-2'!$C2002)/'Data Exhibit-2'!$B2002)</f>
        <v>32.66195981</v>
      </c>
      <c r="L2002" s="55">
        <f>MAX(0,'Data Exhibit-2'!$C2002-'Data Exhibit-2'!$B2002*'Data Exhibit-2'!$J2002)</f>
        <v>0</v>
      </c>
      <c r="M2002" s="54">
        <f>'Data Exhibit-2'!$L2002/'Data Exhibit-2'!$B2002</f>
        <v>0</v>
      </c>
      <c r="N2002" s="55">
        <f>IF(AND(('Data Exhibit-2'!$M2002&gt;0),('Data Exhibit-2'!$H2002&lt;30)),1,0)</f>
        <v>0</v>
      </c>
      <c r="O2002" s="55">
        <f>'Data Exhibit-2'!$N2002*'Data Exhibit-2'!$L2002</f>
        <v>0</v>
      </c>
    </row>
    <row r="2003" ht="12.0" customHeight="1">
      <c r="A2003" s="53">
        <v>98206.36745573013</v>
      </c>
      <c r="B2003" s="54">
        <v>21.534337</v>
      </c>
      <c r="C2003" s="54">
        <v>67.07876389502368</v>
      </c>
      <c r="D2003" s="55">
        <v>18.0</v>
      </c>
      <c r="E2003" s="56">
        <v>-0.4</v>
      </c>
      <c r="F2003" s="55">
        <v>0.7</v>
      </c>
      <c r="G2003" s="55">
        <v>0.8</v>
      </c>
      <c r="H2003" s="55">
        <v>5.0</v>
      </c>
      <c r="I2003" s="57"/>
      <c r="J2003" s="55">
        <f>('Data Exhibit-2'!$D2003+'Data Exhibit-2'!$D2003*'Data Exhibit-2'!$E2003)*'Data Exhibit-2'!$G2003</f>
        <v>8.64</v>
      </c>
      <c r="K2003" s="55">
        <f>MAX(0,('Data Exhibit-2'!$B2003*J2003-'Data Exhibit-2'!$C2003)/'Data Exhibit-2'!$B2003)</f>
        <v>5.525032314</v>
      </c>
      <c r="L2003" s="55">
        <f>MAX(0,'Data Exhibit-2'!$C2003-'Data Exhibit-2'!$B2003*'Data Exhibit-2'!$J2003)</f>
        <v>0</v>
      </c>
      <c r="M2003" s="54">
        <f>'Data Exhibit-2'!$L2003/'Data Exhibit-2'!$B2003</f>
        <v>0</v>
      </c>
      <c r="N2003" s="55">
        <f>IF(AND(('Data Exhibit-2'!$M2003&gt;0),('Data Exhibit-2'!$H2003&lt;30)),1,0)</f>
        <v>0</v>
      </c>
      <c r="O2003" s="55">
        <f>'Data Exhibit-2'!$N2003*'Data Exhibit-2'!$L2003</f>
        <v>0</v>
      </c>
    </row>
    <row r="2004" ht="12.0" customHeight="1">
      <c r="A2004" s="53">
        <v>86793.4041773432</v>
      </c>
      <c r="B2004" s="54">
        <v>12.078847000000001</v>
      </c>
      <c r="C2004" s="54">
        <v>56.64982710884533</v>
      </c>
      <c r="D2004" s="55">
        <v>26.0</v>
      </c>
      <c r="E2004" s="56">
        <v>1.5</v>
      </c>
      <c r="F2004" s="55">
        <v>0.7</v>
      </c>
      <c r="G2004" s="55">
        <v>0.8</v>
      </c>
      <c r="H2004" s="55">
        <v>5.0</v>
      </c>
      <c r="I2004" s="57"/>
      <c r="J2004" s="55">
        <f>('Data Exhibit-2'!$D2004+'Data Exhibit-2'!$D2004*'Data Exhibit-2'!$E2004)*'Data Exhibit-2'!$G2004</f>
        <v>52</v>
      </c>
      <c r="K2004" s="55">
        <f>MAX(0,('Data Exhibit-2'!$B2004*J2004-'Data Exhibit-2'!$C2004)/'Data Exhibit-2'!$B2004)</f>
        <v>47.30999713</v>
      </c>
      <c r="L2004" s="55">
        <f>MAX(0,'Data Exhibit-2'!$C2004-'Data Exhibit-2'!$B2004*'Data Exhibit-2'!$J2004)</f>
        <v>0</v>
      </c>
      <c r="M2004" s="54">
        <f>'Data Exhibit-2'!$L2004/'Data Exhibit-2'!$B2004</f>
        <v>0</v>
      </c>
      <c r="N2004" s="55">
        <f>IF(AND(('Data Exhibit-2'!$M2004&gt;0),('Data Exhibit-2'!$H2004&lt;30)),1,0)</f>
        <v>0</v>
      </c>
      <c r="O2004" s="55">
        <f>'Data Exhibit-2'!$N2004*'Data Exhibit-2'!$L2004</f>
        <v>0</v>
      </c>
    </row>
    <row r="2005" ht="12.0" customHeight="1">
      <c r="A2005" s="53">
        <v>32713.08559150805</v>
      </c>
      <c r="B2005" s="54">
        <v>15.523431</v>
      </c>
      <c r="C2005" s="54">
        <v>27.426795728083825</v>
      </c>
      <c r="D2005" s="55">
        <v>10.0</v>
      </c>
      <c r="E2005" s="56">
        <v>1.5</v>
      </c>
      <c r="F2005" s="55">
        <v>0.7</v>
      </c>
      <c r="G2005" s="55">
        <v>0.8</v>
      </c>
      <c r="H2005" s="55">
        <v>5.0</v>
      </c>
      <c r="I2005" s="57"/>
      <c r="J2005" s="55">
        <f>('Data Exhibit-2'!$D2005+'Data Exhibit-2'!$D2005*'Data Exhibit-2'!$E2005)*'Data Exhibit-2'!$G2005</f>
        <v>20</v>
      </c>
      <c r="K2005" s="55">
        <f>MAX(0,('Data Exhibit-2'!$B2005*J2005-'Data Exhibit-2'!$C2005)/'Data Exhibit-2'!$B2005)</f>
        <v>18.23320014</v>
      </c>
      <c r="L2005" s="55">
        <f>MAX(0,'Data Exhibit-2'!$C2005-'Data Exhibit-2'!$B2005*'Data Exhibit-2'!$J2005)</f>
        <v>0</v>
      </c>
      <c r="M2005" s="54">
        <f>'Data Exhibit-2'!$L2005/'Data Exhibit-2'!$B2005</f>
        <v>0</v>
      </c>
      <c r="N2005" s="55">
        <f>IF(AND(('Data Exhibit-2'!$M2005&gt;0),('Data Exhibit-2'!$H2005&lt;30)),1,0)</f>
        <v>0</v>
      </c>
      <c r="O2005" s="55">
        <f>'Data Exhibit-2'!$N2005*'Data Exhibit-2'!$L2005</f>
        <v>0</v>
      </c>
    </row>
    <row r="2006" ht="12.0" customHeight="1">
      <c r="A2006" s="53">
        <v>92433.65716079029</v>
      </c>
      <c r="B2006" s="54">
        <v>5.645926</v>
      </c>
      <c r="C2006" s="54">
        <v>20.265154625042577</v>
      </c>
      <c r="D2006" s="55">
        <v>18.0</v>
      </c>
      <c r="E2006" s="56">
        <v>1.5</v>
      </c>
      <c r="F2006" s="55">
        <v>0.7</v>
      </c>
      <c r="G2006" s="55">
        <v>0.8</v>
      </c>
      <c r="H2006" s="55">
        <v>5.0</v>
      </c>
      <c r="I2006" s="57"/>
      <c r="J2006" s="55">
        <f>('Data Exhibit-2'!$D2006+'Data Exhibit-2'!$D2006*'Data Exhibit-2'!$E2006)*'Data Exhibit-2'!$G2006</f>
        <v>36</v>
      </c>
      <c r="K2006" s="55">
        <f>MAX(0,('Data Exhibit-2'!$B2006*J2006-'Data Exhibit-2'!$C2006)/'Data Exhibit-2'!$B2006)</f>
        <v>32.41065883</v>
      </c>
      <c r="L2006" s="55">
        <f>MAX(0,'Data Exhibit-2'!$C2006-'Data Exhibit-2'!$B2006*'Data Exhibit-2'!$J2006)</f>
        <v>0</v>
      </c>
      <c r="M2006" s="54">
        <f>'Data Exhibit-2'!$L2006/'Data Exhibit-2'!$B2006</f>
        <v>0</v>
      </c>
      <c r="N2006" s="55">
        <f>IF(AND(('Data Exhibit-2'!$M2006&gt;0),('Data Exhibit-2'!$H2006&lt;30)),1,0)</f>
        <v>0</v>
      </c>
      <c r="O2006" s="55">
        <f>'Data Exhibit-2'!$N2006*'Data Exhibit-2'!$L2006</f>
        <v>0</v>
      </c>
    </row>
    <row r="2007" ht="12.0" customHeight="1">
      <c r="A2007" s="53">
        <v>78261.55220363778</v>
      </c>
      <c r="B2007" s="54">
        <v>11.884950000000002</v>
      </c>
      <c r="C2007" s="54">
        <v>73.00142458267541</v>
      </c>
      <c r="D2007" s="55">
        <v>34.0</v>
      </c>
      <c r="E2007" s="56">
        <v>-0.4</v>
      </c>
      <c r="F2007" s="55">
        <v>0.7</v>
      </c>
      <c r="G2007" s="55">
        <v>0.8</v>
      </c>
      <c r="H2007" s="55">
        <v>5.0</v>
      </c>
      <c r="I2007" s="57"/>
      <c r="J2007" s="55">
        <f>('Data Exhibit-2'!$D2007+'Data Exhibit-2'!$D2007*'Data Exhibit-2'!$E2007)*'Data Exhibit-2'!$G2007</f>
        <v>16.32</v>
      </c>
      <c r="K2007" s="55">
        <f>MAX(0,('Data Exhibit-2'!$B2007*J2007-'Data Exhibit-2'!$C2007)/'Data Exhibit-2'!$B2007)</f>
        <v>10.17765825</v>
      </c>
      <c r="L2007" s="55">
        <f>MAX(0,'Data Exhibit-2'!$C2007-'Data Exhibit-2'!$B2007*'Data Exhibit-2'!$J2007)</f>
        <v>0</v>
      </c>
      <c r="M2007" s="54">
        <f>'Data Exhibit-2'!$L2007/'Data Exhibit-2'!$B2007</f>
        <v>0</v>
      </c>
      <c r="N2007" s="55">
        <f>IF(AND(('Data Exhibit-2'!$M2007&gt;0),('Data Exhibit-2'!$H2007&lt;30)),1,0)</f>
        <v>0</v>
      </c>
      <c r="O2007" s="55">
        <f>'Data Exhibit-2'!$N2007*'Data Exhibit-2'!$L2007</f>
        <v>0</v>
      </c>
    </row>
    <row r="2008" ht="12.0" customHeight="1">
      <c r="A2008" s="53">
        <v>57719.39020970391</v>
      </c>
      <c r="B2008" s="54">
        <v>47.049343</v>
      </c>
      <c r="C2008" s="54">
        <v>142.25616970390055</v>
      </c>
      <c r="D2008" s="55">
        <v>18.0</v>
      </c>
      <c r="E2008" s="56">
        <v>1.2</v>
      </c>
      <c r="F2008" s="55">
        <v>0.7</v>
      </c>
      <c r="G2008" s="55">
        <v>0.8</v>
      </c>
      <c r="H2008" s="55">
        <v>5.0</v>
      </c>
      <c r="I2008" s="57"/>
      <c r="J2008" s="55">
        <f>('Data Exhibit-2'!$D2008+'Data Exhibit-2'!$D2008*'Data Exhibit-2'!$E2008)*'Data Exhibit-2'!$G2008</f>
        <v>31.68</v>
      </c>
      <c r="K2008" s="55">
        <f>MAX(0,('Data Exhibit-2'!$B2008*J2008-'Data Exhibit-2'!$C2008)/'Data Exhibit-2'!$B2008)</f>
        <v>28.65644727</v>
      </c>
      <c r="L2008" s="55">
        <f>MAX(0,'Data Exhibit-2'!$C2008-'Data Exhibit-2'!$B2008*'Data Exhibit-2'!$J2008)</f>
        <v>0</v>
      </c>
      <c r="M2008" s="54">
        <f>'Data Exhibit-2'!$L2008/'Data Exhibit-2'!$B2008</f>
        <v>0</v>
      </c>
      <c r="N2008" s="55">
        <f>IF(AND(('Data Exhibit-2'!$M2008&gt;0),('Data Exhibit-2'!$H2008&lt;30)),1,0)</f>
        <v>0</v>
      </c>
      <c r="O2008" s="55">
        <f>'Data Exhibit-2'!$N2008*'Data Exhibit-2'!$L2008</f>
        <v>0</v>
      </c>
    </row>
    <row r="2009" ht="12.0" customHeight="1">
      <c r="A2009" s="53">
        <v>2199.0989839852705</v>
      </c>
      <c r="B2009" s="54">
        <v>8.006944</v>
      </c>
      <c r="C2009" s="54">
        <v>111.91125792061008</v>
      </c>
      <c r="D2009" s="55">
        <v>74.0</v>
      </c>
      <c r="E2009" s="56">
        <v>1.2</v>
      </c>
      <c r="F2009" s="55">
        <v>0.7</v>
      </c>
      <c r="G2009" s="55">
        <v>0.8</v>
      </c>
      <c r="H2009" s="55">
        <v>5.0</v>
      </c>
      <c r="I2009" s="57"/>
      <c r="J2009" s="55">
        <f>('Data Exhibit-2'!$D2009+'Data Exhibit-2'!$D2009*'Data Exhibit-2'!$E2009)*'Data Exhibit-2'!$G2009</f>
        <v>130.24</v>
      </c>
      <c r="K2009" s="55">
        <f>MAX(0,('Data Exhibit-2'!$B2009*J2009-'Data Exhibit-2'!$C2009)/'Data Exhibit-2'!$B2009)</f>
        <v>116.2632246</v>
      </c>
      <c r="L2009" s="55">
        <f>MAX(0,'Data Exhibit-2'!$C2009-'Data Exhibit-2'!$B2009*'Data Exhibit-2'!$J2009)</f>
        <v>0</v>
      </c>
      <c r="M2009" s="54">
        <f>'Data Exhibit-2'!$L2009/'Data Exhibit-2'!$B2009</f>
        <v>0</v>
      </c>
      <c r="N2009" s="55">
        <f>IF(AND(('Data Exhibit-2'!$M2009&gt;0),('Data Exhibit-2'!$H2009&lt;30)),1,0)</f>
        <v>0</v>
      </c>
      <c r="O2009" s="55">
        <f>'Data Exhibit-2'!$N2009*'Data Exhibit-2'!$L2009</f>
        <v>0</v>
      </c>
    </row>
    <row r="2010" ht="12.0" customHeight="1">
      <c r="A2010" s="53">
        <v>31340.14649178094</v>
      </c>
      <c r="B2010" s="54">
        <v>10.454433000000002</v>
      </c>
      <c r="C2010" s="54">
        <v>65.03999431500621</v>
      </c>
      <c r="D2010" s="55">
        <v>34.0</v>
      </c>
      <c r="E2010" s="56">
        <v>1.2</v>
      </c>
      <c r="F2010" s="55">
        <v>0.7</v>
      </c>
      <c r="G2010" s="55">
        <v>0.8</v>
      </c>
      <c r="H2010" s="55">
        <v>5.0</v>
      </c>
      <c r="I2010" s="57"/>
      <c r="J2010" s="55">
        <f>('Data Exhibit-2'!$D2010+'Data Exhibit-2'!$D2010*'Data Exhibit-2'!$E2010)*'Data Exhibit-2'!$G2010</f>
        <v>59.84</v>
      </c>
      <c r="K2010" s="55">
        <f>MAX(0,('Data Exhibit-2'!$B2010*J2010-'Data Exhibit-2'!$C2010)/'Data Exhibit-2'!$B2010)</f>
        <v>53.61871623</v>
      </c>
      <c r="L2010" s="55">
        <f>MAX(0,'Data Exhibit-2'!$C2010-'Data Exhibit-2'!$B2010*'Data Exhibit-2'!$J2010)</f>
        <v>0</v>
      </c>
      <c r="M2010" s="54">
        <f>'Data Exhibit-2'!$L2010/'Data Exhibit-2'!$B2010</f>
        <v>0</v>
      </c>
      <c r="N2010" s="55">
        <f>IF(AND(('Data Exhibit-2'!$M2010&gt;0),('Data Exhibit-2'!$H2010&lt;30)),1,0)</f>
        <v>0</v>
      </c>
      <c r="O2010" s="55">
        <f>'Data Exhibit-2'!$N2010*'Data Exhibit-2'!$L2010</f>
        <v>0</v>
      </c>
    </row>
    <row r="2011" ht="12.0" customHeight="1">
      <c r="A2011" s="53">
        <v>44624.30576690598</v>
      </c>
      <c r="B2011" s="54">
        <v>7.719558000000001</v>
      </c>
      <c r="C2011" s="54">
        <v>272.540667539539</v>
      </c>
      <c r="D2011" s="55">
        <v>186.0</v>
      </c>
      <c r="E2011" s="56">
        <v>0.4</v>
      </c>
      <c r="F2011" s="55">
        <v>0.7</v>
      </c>
      <c r="G2011" s="55">
        <v>0.8</v>
      </c>
      <c r="H2011" s="55">
        <v>5.0</v>
      </c>
      <c r="I2011" s="57"/>
      <c r="J2011" s="55">
        <f>('Data Exhibit-2'!$D2011+'Data Exhibit-2'!$D2011*'Data Exhibit-2'!$E2011)*'Data Exhibit-2'!$G2011</f>
        <v>208.32</v>
      </c>
      <c r="K2011" s="55">
        <f>MAX(0,('Data Exhibit-2'!$B2011*J2011-'Data Exhibit-2'!$C2011)/'Data Exhibit-2'!$B2011)</f>
        <v>173.0147834</v>
      </c>
      <c r="L2011" s="55">
        <f>MAX(0,'Data Exhibit-2'!$C2011-'Data Exhibit-2'!$B2011*'Data Exhibit-2'!$J2011)</f>
        <v>0</v>
      </c>
      <c r="M2011" s="54">
        <f>'Data Exhibit-2'!$L2011/'Data Exhibit-2'!$B2011</f>
        <v>0</v>
      </c>
      <c r="N2011" s="55">
        <f>IF(AND(('Data Exhibit-2'!$M2011&gt;0),('Data Exhibit-2'!$H2011&lt;30)),1,0)</f>
        <v>0</v>
      </c>
      <c r="O2011" s="55">
        <f>'Data Exhibit-2'!$N2011*'Data Exhibit-2'!$L2011</f>
        <v>0</v>
      </c>
    </row>
    <row r="2012" ht="12.0" customHeight="1">
      <c r="A2012" s="53"/>
      <c r="B2012" s="54"/>
      <c r="C2012" s="54">
        <f>SUBTOTAL(109,'Data Exhibit-2'!$C$2:$C$2011)</f>
        <v>46008199.79</v>
      </c>
      <c r="D2012" s="55"/>
      <c r="E2012" s="56"/>
      <c r="F2012" s="55"/>
      <c r="G2012" s="55"/>
      <c r="H2012" s="55"/>
      <c r="I2012" s="57"/>
      <c r="J2012" s="55"/>
      <c r="K2012" s="55"/>
      <c r="L2012" s="55">
        <f>SUM(L2:L2011)</f>
        <v>21612311.72</v>
      </c>
      <c r="M2012" s="54"/>
      <c r="N2012" s="55">
        <f>SUBTOTAL(109,'Data Exhibit-2'!$N$2:$N$2011)</f>
        <v>244</v>
      </c>
      <c r="O2012" s="55">
        <f>SUBTOTAL(109,'Data Exhibit-2'!$O$2:$O$2011)</f>
        <v>1091773.618</v>
      </c>
    </row>
    <row r="2013" ht="12.0" customHeight="1">
      <c r="A2013" s="58"/>
      <c r="B2013" s="58"/>
      <c r="C2013" s="58"/>
      <c r="D2013" s="58"/>
      <c r="E2013" s="59"/>
      <c r="F2013" s="58"/>
      <c r="G2013" s="58"/>
      <c r="H2013" s="58"/>
      <c r="I2013" s="57"/>
      <c r="J2013" s="58"/>
      <c r="K2013" s="58"/>
      <c r="L2013" s="58"/>
      <c r="M2013" s="58"/>
      <c r="N2013" s="58"/>
      <c r="O2013" s="58"/>
    </row>
    <row r="2014" ht="12.0" customHeight="1">
      <c r="A2014" s="58"/>
      <c r="B2014" s="58"/>
      <c r="C2014" s="58"/>
      <c r="D2014" s="58"/>
      <c r="E2014" s="59"/>
      <c r="F2014" s="58"/>
      <c r="G2014" s="58"/>
      <c r="H2014" s="58"/>
      <c r="I2014" s="57"/>
      <c r="J2014" s="58"/>
      <c r="K2014" s="58" t="s">
        <v>70</v>
      </c>
      <c r="L2014" s="58">
        <f>('Data Exhibit-2'!$C$2012-'Data Exhibit-2'!$L$2012)*100/'Data Exhibit-2'!$C$2012</f>
        <v>53.02508721</v>
      </c>
      <c r="M2014" s="58"/>
      <c r="N2014" s="58"/>
      <c r="O2014" s="58"/>
    </row>
    <row r="2015" ht="12.0" customHeight="1">
      <c r="A2015" s="58"/>
      <c r="B2015" s="58"/>
      <c r="C2015" s="58"/>
      <c r="D2015" s="58"/>
      <c r="E2015" s="59"/>
      <c r="F2015" s="58"/>
      <c r="G2015" s="58"/>
      <c r="H2015" s="58"/>
      <c r="I2015" s="57"/>
      <c r="J2015" s="58"/>
      <c r="K2015" s="58"/>
      <c r="L2015" s="58"/>
      <c r="M2015" s="58"/>
      <c r="N2015" s="58"/>
      <c r="O2015" s="58"/>
    </row>
    <row r="2016" ht="12.0" customHeight="1">
      <c r="A2016" s="58"/>
      <c r="B2016" s="58"/>
      <c r="C2016" s="58"/>
      <c r="D2016" s="58"/>
      <c r="E2016" s="59"/>
      <c r="F2016" s="58"/>
      <c r="G2016" s="58"/>
      <c r="H2016" s="58"/>
      <c r="I2016" s="57"/>
      <c r="J2016" s="58"/>
      <c r="K2016" s="58"/>
      <c r="L2016" s="58"/>
      <c r="M2016" s="58"/>
      <c r="N2016" s="58"/>
      <c r="O2016" s="58"/>
    </row>
    <row r="2017" ht="12.0" customHeight="1">
      <c r="A2017" s="58"/>
      <c r="B2017" s="58"/>
      <c r="C2017" s="58"/>
      <c r="D2017" s="58"/>
      <c r="E2017" s="59"/>
      <c r="F2017" s="58"/>
      <c r="G2017" s="58"/>
      <c r="H2017" s="58"/>
      <c r="I2017" s="57"/>
      <c r="J2017" s="58"/>
      <c r="K2017" s="58"/>
      <c r="L2017" s="58"/>
      <c r="M2017" s="58"/>
      <c r="N2017" s="58"/>
      <c r="O2017" s="58"/>
    </row>
    <row r="2018" ht="12.0" customHeight="1">
      <c r="A2018" s="58"/>
      <c r="B2018" s="58"/>
      <c r="C2018" s="58"/>
      <c r="D2018" s="58"/>
      <c r="E2018" s="59"/>
      <c r="F2018" s="58"/>
      <c r="G2018" s="58"/>
      <c r="H2018" s="58"/>
      <c r="I2018" s="57"/>
      <c r="J2018" s="58"/>
      <c r="K2018" s="58"/>
      <c r="L2018" s="58"/>
      <c r="M2018" s="58"/>
      <c r="N2018" s="58"/>
      <c r="O2018" s="58"/>
    </row>
    <row r="2019" ht="12.0" customHeight="1">
      <c r="A2019" s="58"/>
      <c r="B2019" s="58"/>
      <c r="C2019" s="58"/>
      <c r="D2019" s="58"/>
      <c r="E2019" s="59"/>
      <c r="F2019" s="58"/>
      <c r="G2019" s="58"/>
      <c r="H2019" s="58"/>
      <c r="I2019" s="57"/>
      <c r="J2019" s="58"/>
      <c r="K2019" s="58"/>
      <c r="L2019" s="58"/>
      <c r="M2019" s="58"/>
      <c r="N2019" s="58"/>
      <c r="O2019" s="58"/>
    </row>
    <row r="2020" ht="12.0" customHeight="1">
      <c r="A2020" s="58"/>
      <c r="B2020" s="58"/>
      <c r="C2020" s="58"/>
      <c r="D2020" s="58"/>
      <c r="E2020" s="59"/>
      <c r="F2020" s="58"/>
      <c r="G2020" s="58"/>
      <c r="H2020" s="58"/>
      <c r="I2020" s="57"/>
      <c r="J2020" s="58"/>
      <c r="K2020" s="58"/>
      <c r="L2020" s="58"/>
      <c r="M2020" s="58"/>
      <c r="N2020" s="58"/>
      <c r="O2020" s="58"/>
    </row>
    <row r="2021" ht="12.0" customHeight="1">
      <c r="A2021" s="58"/>
      <c r="B2021" s="58"/>
      <c r="C2021" s="58"/>
      <c r="D2021" s="58"/>
      <c r="E2021" s="59"/>
      <c r="F2021" s="58"/>
      <c r="G2021" s="58"/>
      <c r="H2021" s="58"/>
      <c r="I2021" s="57"/>
      <c r="J2021" s="58"/>
      <c r="K2021" s="58"/>
      <c r="L2021" s="58"/>
      <c r="M2021" s="58"/>
      <c r="N2021" s="58"/>
      <c r="O2021" s="58"/>
    </row>
    <row r="2022" ht="12.0" customHeight="1">
      <c r="A2022" s="58"/>
      <c r="B2022" s="58"/>
      <c r="C2022" s="58"/>
      <c r="D2022" s="58"/>
      <c r="E2022" s="59"/>
      <c r="F2022" s="58"/>
      <c r="G2022" s="58"/>
      <c r="H2022" s="58"/>
      <c r="I2022" s="57"/>
      <c r="J2022" s="58"/>
      <c r="K2022" s="58"/>
      <c r="L2022" s="58"/>
      <c r="M2022" s="58"/>
      <c r="N2022" s="58"/>
      <c r="O2022" s="58"/>
    </row>
    <row r="2023" ht="12.0" customHeight="1">
      <c r="A2023" s="58"/>
      <c r="B2023" s="58"/>
      <c r="C2023" s="58"/>
      <c r="D2023" s="58"/>
      <c r="E2023" s="59"/>
      <c r="F2023" s="58"/>
      <c r="G2023" s="58"/>
      <c r="H2023" s="58"/>
      <c r="I2023" s="57"/>
      <c r="J2023" s="58"/>
      <c r="K2023" s="58"/>
      <c r="L2023" s="58"/>
      <c r="M2023" s="58"/>
      <c r="N2023" s="58"/>
      <c r="O2023" s="58"/>
    </row>
    <row r="2024" ht="12.0" customHeight="1">
      <c r="A2024" s="58"/>
      <c r="B2024" s="58"/>
      <c r="C2024" s="58"/>
      <c r="D2024" s="58"/>
      <c r="E2024" s="59"/>
      <c r="F2024" s="58"/>
      <c r="G2024" s="58"/>
      <c r="H2024" s="58"/>
      <c r="I2024" s="57"/>
      <c r="J2024" s="58"/>
      <c r="K2024" s="58"/>
      <c r="L2024" s="58"/>
      <c r="M2024" s="58"/>
      <c r="N2024" s="58"/>
      <c r="O2024" s="58"/>
    </row>
    <row r="2025" ht="12.0" customHeight="1">
      <c r="A2025" s="58"/>
      <c r="B2025" s="58"/>
      <c r="C2025" s="58"/>
      <c r="D2025" s="58"/>
      <c r="E2025" s="59"/>
      <c r="F2025" s="58"/>
      <c r="G2025" s="58"/>
      <c r="H2025" s="58"/>
      <c r="I2025" s="57"/>
      <c r="J2025" s="58"/>
      <c r="K2025" s="58"/>
      <c r="L2025" s="58"/>
      <c r="M2025" s="58"/>
      <c r="N2025" s="58"/>
      <c r="O2025" s="58"/>
    </row>
    <row r="2026" ht="12.0" customHeight="1">
      <c r="A2026" s="58"/>
      <c r="B2026" s="58"/>
      <c r="C2026" s="58"/>
      <c r="D2026" s="58"/>
      <c r="E2026" s="59"/>
      <c r="F2026" s="58"/>
      <c r="G2026" s="58"/>
      <c r="H2026" s="58"/>
      <c r="I2026" s="57"/>
      <c r="J2026" s="58"/>
      <c r="K2026" s="58"/>
      <c r="L2026" s="58"/>
      <c r="M2026" s="58"/>
      <c r="N2026" s="58"/>
      <c r="O2026" s="58"/>
    </row>
    <row r="2027" ht="12.0" customHeight="1">
      <c r="A2027" s="58"/>
      <c r="B2027" s="58"/>
      <c r="C2027" s="58"/>
      <c r="D2027" s="58"/>
      <c r="E2027" s="59"/>
      <c r="F2027" s="58"/>
      <c r="G2027" s="58"/>
      <c r="H2027" s="58"/>
      <c r="I2027" s="57"/>
      <c r="J2027" s="58"/>
      <c r="K2027" s="58"/>
      <c r="L2027" s="58"/>
      <c r="M2027" s="58"/>
      <c r="N2027" s="58"/>
      <c r="O2027" s="58"/>
    </row>
    <row r="2028" ht="12.0" customHeight="1">
      <c r="A2028" s="58"/>
      <c r="B2028" s="58"/>
      <c r="C2028" s="58"/>
      <c r="D2028" s="58"/>
      <c r="E2028" s="59"/>
      <c r="F2028" s="58"/>
      <c r="G2028" s="58"/>
      <c r="H2028" s="58"/>
      <c r="I2028" s="57"/>
      <c r="J2028" s="58"/>
      <c r="K2028" s="58"/>
      <c r="L2028" s="58"/>
      <c r="M2028" s="58"/>
      <c r="N2028" s="58"/>
      <c r="O2028" s="58"/>
    </row>
    <row r="2029" ht="12.0" customHeight="1">
      <c r="A2029" s="58"/>
      <c r="B2029" s="58"/>
      <c r="C2029" s="58"/>
      <c r="D2029" s="58"/>
      <c r="E2029" s="59"/>
      <c r="F2029" s="58"/>
      <c r="G2029" s="58"/>
      <c r="H2029" s="58"/>
      <c r="I2029" s="57"/>
      <c r="J2029" s="58"/>
      <c r="K2029" s="58"/>
      <c r="L2029" s="58"/>
      <c r="M2029" s="58"/>
      <c r="N2029" s="58"/>
      <c r="O2029" s="58"/>
    </row>
    <row r="2030" ht="12.0" customHeight="1">
      <c r="A2030" s="58"/>
      <c r="B2030" s="58"/>
      <c r="C2030" s="58"/>
      <c r="D2030" s="58"/>
      <c r="E2030" s="59"/>
      <c r="F2030" s="58"/>
      <c r="G2030" s="58"/>
      <c r="H2030" s="58"/>
      <c r="I2030" s="57"/>
      <c r="J2030" s="58"/>
      <c r="K2030" s="58"/>
      <c r="L2030" s="58"/>
      <c r="M2030" s="58"/>
      <c r="N2030" s="58"/>
      <c r="O2030" s="58"/>
    </row>
    <row r="2031" ht="12.0" customHeight="1">
      <c r="A2031" s="58"/>
      <c r="B2031" s="58"/>
      <c r="C2031" s="58"/>
      <c r="D2031" s="58"/>
      <c r="E2031" s="59"/>
      <c r="F2031" s="58"/>
      <c r="G2031" s="58"/>
      <c r="H2031" s="58"/>
      <c r="I2031" s="57"/>
      <c r="J2031" s="58"/>
      <c r="K2031" s="58"/>
      <c r="L2031" s="58"/>
      <c r="M2031" s="58"/>
      <c r="N2031" s="58"/>
      <c r="O2031" s="58"/>
    </row>
    <row r="2032" ht="12.0" customHeight="1">
      <c r="A2032" s="58"/>
      <c r="B2032" s="58"/>
      <c r="C2032" s="58"/>
      <c r="D2032" s="58"/>
      <c r="E2032" s="59"/>
      <c r="F2032" s="58"/>
      <c r="G2032" s="58"/>
      <c r="H2032" s="58"/>
      <c r="I2032" s="57"/>
      <c r="J2032" s="58"/>
      <c r="K2032" s="58"/>
      <c r="L2032" s="58"/>
      <c r="M2032" s="58"/>
      <c r="N2032" s="58"/>
      <c r="O2032" s="58"/>
    </row>
    <row r="2033" ht="12.0" customHeight="1">
      <c r="A2033" s="58"/>
      <c r="B2033" s="58"/>
      <c r="C2033" s="58"/>
      <c r="D2033" s="58"/>
      <c r="E2033" s="59"/>
      <c r="F2033" s="58"/>
      <c r="G2033" s="58"/>
      <c r="H2033" s="58"/>
      <c r="I2033" s="57"/>
      <c r="J2033" s="58"/>
      <c r="K2033" s="58"/>
      <c r="L2033" s="58"/>
      <c r="M2033" s="58"/>
      <c r="N2033" s="58"/>
      <c r="O2033" s="58"/>
    </row>
    <row r="2034" ht="12.0" customHeight="1">
      <c r="A2034" s="58"/>
      <c r="B2034" s="58"/>
      <c r="C2034" s="58"/>
      <c r="D2034" s="58"/>
      <c r="E2034" s="59"/>
      <c r="F2034" s="58"/>
      <c r="G2034" s="58"/>
      <c r="H2034" s="58"/>
      <c r="I2034" s="57"/>
      <c r="J2034" s="58"/>
      <c r="K2034" s="58"/>
      <c r="L2034" s="58"/>
      <c r="M2034" s="58"/>
      <c r="N2034" s="58"/>
      <c r="O2034" s="58"/>
    </row>
    <row r="2035" ht="12.0" customHeight="1">
      <c r="A2035" s="58"/>
      <c r="B2035" s="58"/>
      <c r="C2035" s="58"/>
      <c r="D2035" s="58"/>
      <c r="E2035" s="59"/>
      <c r="F2035" s="58"/>
      <c r="G2035" s="58"/>
      <c r="H2035" s="58"/>
      <c r="I2035" s="57"/>
      <c r="J2035" s="58"/>
      <c r="K2035" s="58"/>
      <c r="L2035" s="58"/>
      <c r="M2035" s="58"/>
      <c r="N2035" s="58"/>
      <c r="O2035" s="58"/>
    </row>
    <row r="2036" ht="12.0" customHeight="1">
      <c r="A2036" s="58"/>
      <c r="B2036" s="58"/>
      <c r="C2036" s="58"/>
      <c r="D2036" s="58"/>
      <c r="E2036" s="59"/>
      <c r="F2036" s="58"/>
      <c r="G2036" s="58"/>
      <c r="H2036" s="58"/>
      <c r="I2036" s="57"/>
      <c r="J2036" s="58"/>
      <c r="K2036" s="58"/>
      <c r="L2036" s="58"/>
      <c r="M2036" s="58"/>
      <c r="N2036" s="58"/>
      <c r="O2036" s="58"/>
    </row>
    <row r="2037" ht="12.0" customHeight="1">
      <c r="A2037" s="58"/>
      <c r="B2037" s="58"/>
      <c r="C2037" s="58"/>
      <c r="D2037" s="58"/>
      <c r="E2037" s="59"/>
      <c r="F2037" s="58"/>
      <c r="G2037" s="58"/>
      <c r="H2037" s="58"/>
      <c r="I2037" s="57"/>
      <c r="J2037" s="58"/>
      <c r="K2037" s="58"/>
      <c r="L2037" s="58"/>
      <c r="M2037" s="58"/>
      <c r="N2037" s="58"/>
      <c r="O2037" s="58"/>
    </row>
    <row r="2038" ht="12.0" customHeight="1">
      <c r="A2038" s="58"/>
      <c r="B2038" s="58"/>
      <c r="C2038" s="58"/>
      <c r="D2038" s="58"/>
      <c r="E2038" s="59"/>
      <c r="F2038" s="58"/>
      <c r="G2038" s="58"/>
      <c r="H2038" s="58"/>
      <c r="I2038" s="57"/>
      <c r="J2038" s="58"/>
      <c r="K2038" s="58"/>
      <c r="L2038" s="58"/>
      <c r="M2038" s="58"/>
      <c r="N2038" s="58"/>
      <c r="O2038" s="58"/>
    </row>
    <row r="2039" ht="12.0" customHeight="1">
      <c r="A2039" s="58"/>
      <c r="B2039" s="58"/>
      <c r="C2039" s="58"/>
      <c r="D2039" s="58"/>
      <c r="E2039" s="59"/>
      <c r="F2039" s="58"/>
      <c r="G2039" s="58"/>
      <c r="H2039" s="58"/>
      <c r="I2039" s="57"/>
      <c r="J2039" s="58"/>
      <c r="K2039" s="58"/>
      <c r="L2039" s="58"/>
      <c r="M2039" s="58"/>
      <c r="N2039" s="58"/>
      <c r="O2039" s="58"/>
    </row>
    <row r="2040" ht="12.0" customHeight="1">
      <c r="A2040" s="58"/>
      <c r="B2040" s="58"/>
      <c r="C2040" s="58"/>
      <c r="D2040" s="58"/>
      <c r="E2040" s="59"/>
      <c r="F2040" s="58"/>
      <c r="G2040" s="58"/>
      <c r="H2040" s="58"/>
      <c r="I2040" s="57"/>
      <c r="J2040" s="58"/>
      <c r="K2040" s="58"/>
      <c r="L2040" s="58"/>
      <c r="M2040" s="58"/>
      <c r="N2040" s="58"/>
      <c r="O2040" s="58"/>
    </row>
    <row r="2041" ht="12.0" customHeight="1">
      <c r="A2041" s="58"/>
      <c r="B2041" s="58"/>
      <c r="C2041" s="58"/>
      <c r="D2041" s="58"/>
      <c r="E2041" s="59"/>
      <c r="F2041" s="58"/>
      <c r="G2041" s="58"/>
      <c r="H2041" s="58"/>
      <c r="I2041" s="57"/>
      <c r="J2041" s="58"/>
      <c r="K2041" s="58"/>
      <c r="L2041" s="58"/>
      <c r="M2041" s="58"/>
      <c r="N2041" s="58"/>
      <c r="O2041" s="58"/>
    </row>
    <row r="2042" ht="12.0" customHeight="1">
      <c r="A2042" s="58"/>
      <c r="B2042" s="58"/>
      <c r="C2042" s="58"/>
      <c r="D2042" s="58"/>
      <c r="E2042" s="59"/>
      <c r="F2042" s="58"/>
      <c r="G2042" s="58"/>
      <c r="H2042" s="58"/>
      <c r="I2042" s="57"/>
      <c r="J2042" s="58"/>
      <c r="K2042" s="58"/>
      <c r="L2042" s="58"/>
      <c r="M2042" s="58"/>
      <c r="N2042" s="58"/>
      <c r="O2042" s="58"/>
    </row>
    <row r="2043" ht="12.0" customHeight="1">
      <c r="A2043" s="58"/>
      <c r="B2043" s="58"/>
      <c r="C2043" s="58"/>
      <c r="D2043" s="58"/>
      <c r="E2043" s="59"/>
      <c r="F2043" s="58"/>
      <c r="G2043" s="58"/>
      <c r="H2043" s="58"/>
      <c r="I2043" s="57"/>
      <c r="J2043" s="58"/>
      <c r="K2043" s="58"/>
      <c r="L2043" s="58"/>
      <c r="M2043" s="58"/>
      <c r="N2043" s="58"/>
      <c r="O2043" s="58"/>
    </row>
    <row r="2044" ht="12.0" customHeight="1">
      <c r="A2044" s="58"/>
      <c r="B2044" s="58"/>
      <c r="C2044" s="58"/>
      <c r="D2044" s="58"/>
      <c r="E2044" s="59"/>
      <c r="F2044" s="58"/>
      <c r="G2044" s="58"/>
      <c r="H2044" s="58"/>
      <c r="I2044" s="57"/>
      <c r="J2044" s="58"/>
      <c r="K2044" s="58"/>
      <c r="L2044" s="58"/>
      <c r="M2044" s="58"/>
      <c r="N2044" s="58"/>
      <c r="O2044" s="58"/>
    </row>
    <row r="2045" ht="12.0" customHeight="1">
      <c r="A2045" s="58"/>
      <c r="B2045" s="58"/>
      <c r="C2045" s="58"/>
      <c r="D2045" s="58"/>
      <c r="E2045" s="59"/>
      <c r="F2045" s="58"/>
      <c r="G2045" s="58"/>
      <c r="H2045" s="58"/>
      <c r="I2045" s="57"/>
      <c r="J2045" s="58"/>
      <c r="K2045" s="58"/>
      <c r="L2045" s="58"/>
      <c r="M2045" s="58"/>
      <c r="N2045" s="58"/>
      <c r="O2045" s="58"/>
    </row>
    <row r="2046" ht="12.0" customHeight="1">
      <c r="A2046" s="58"/>
      <c r="B2046" s="58"/>
      <c r="C2046" s="58"/>
      <c r="D2046" s="58"/>
      <c r="E2046" s="59"/>
      <c r="F2046" s="58"/>
      <c r="G2046" s="58"/>
      <c r="H2046" s="58"/>
      <c r="I2046" s="57"/>
      <c r="J2046" s="58"/>
      <c r="K2046" s="58"/>
      <c r="L2046" s="58"/>
      <c r="M2046" s="58"/>
      <c r="N2046" s="58"/>
      <c r="O2046" s="58"/>
    </row>
    <row r="2047" ht="12.0" customHeight="1">
      <c r="A2047" s="58"/>
      <c r="B2047" s="58"/>
      <c r="C2047" s="58"/>
      <c r="D2047" s="58"/>
      <c r="E2047" s="59"/>
      <c r="F2047" s="58"/>
      <c r="G2047" s="58"/>
      <c r="H2047" s="58"/>
      <c r="I2047" s="57"/>
      <c r="J2047" s="58"/>
      <c r="K2047" s="58"/>
      <c r="L2047" s="58"/>
      <c r="M2047" s="58"/>
      <c r="N2047" s="58"/>
      <c r="O2047" s="58"/>
    </row>
    <row r="2048" ht="12.0" customHeight="1">
      <c r="A2048" s="58"/>
      <c r="B2048" s="58"/>
      <c r="C2048" s="58"/>
      <c r="D2048" s="58"/>
      <c r="E2048" s="59"/>
      <c r="F2048" s="58"/>
      <c r="G2048" s="58"/>
      <c r="H2048" s="58"/>
      <c r="I2048" s="57"/>
      <c r="J2048" s="58"/>
      <c r="K2048" s="58"/>
      <c r="L2048" s="58"/>
      <c r="M2048" s="58"/>
      <c r="N2048" s="58"/>
      <c r="O2048" s="58"/>
    </row>
    <row r="2049" ht="12.0" customHeight="1">
      <c r="A2049" s="58"/>
      <c r="B2049" s="58"/>
      <c r="C2049" s="58"/>
      <c r="D2049" s="58"/>
      <c r="E2049" s="59"/>
      <c r="F2049" s="58"/>
      <c r="G2049" s="58"/>
      <c r="H2049" s="58"/>
      <c r="I2049" s="57"/>
      <c r="J2049" s="58"/>
      <c r="K2049" s="58"/>
      <c r="L2049" s="58"/>
      <c r="M2049" s="58"/>
      <c r="N2049" s="58"/>
      <c r="O2049" s="58"/>
    </row>
    <row r="2050" ht="12.0" customHeight="1">
      <c r="A2050" s="58"/>
      <c r="B2050" s="58"/>
      <c r="C2050" s="58"/>
      <c r="D2050" s="58"/>
      <c r="E2050" s="59"/>
      <c r="F2050" s="58"/>
      <c r="G2050" s="58"/>
      <c r="H2050" s="58"/>
      <c r="I2050" s="57"/>
      <c r="J2050" s="58"/>
      <c r="K2050" s="58"/>
      <c r="L2050" s="58"/>
      <c r="M2050" s="58"/>
      <c r="N2050" s="58"/>
      <c r="O2050" s="58"/>
    </row>
    <row r="2051" ht="12.0" customHeight="1">
      <c r="A2051" s="58"/>
      <c r="B2051" s="58"/>
      <c r="C2051" s="58"/>
      <c r="D2051" s="58"/>
      <c r="E2051" s="59"/>
      <c r="F2051" s="58"/>
      <c r="G2051" s="58"/>
      <c r="H2051" s="58"/>
      <c r="I2051" s="57"/>
      <c r="J2051" s="58"/>
      <c r="K2051" s="58"/>
      <c r="L2051" s="58"/>
      <c r="M2051" s="58"/>
      <c r="N2051" s="58"/>
      <c r="O2051" s="58"/>
    </row>
    <row r="2052" ht="12.0" customHeight="1">
      <c r="A2052" s="58"/>
      <c r="B2052" s="58"/>
      <c r="C2052" s="58"/>
      <c r="D2052" s="58"/>
      <c r="E2052" s="59"/>
      <c r="F2052" s="58"/>
      <c r="G2052" s="58"/>
      <c r="H2052" s="58"/>
      <c r="I2052" s="57"/>
      <c r="J2052" s="58"/>
      <c r="K2052" s="58"/>
      <c r="L2052" s="58"/>
      <c r="M2052" s="58"/>
      <c r="N2052" s="58"/>
      <c r="O2052" s="58"/>
    </row>
    <row r="2053" ht="12.0" customHeight="1">
      <c r="A2053" s="58"/>
      <c r="B2053" s="58"/>
      <c r="C2053" s="58"/>
      <c r="D2053" s="58"/>
      <c r="E2053" s="59"/>
      <c r="F2053" s="58"/>
      <c r="G2053" s="58"/>
      <c r="H2053" s="58"/>
      <c r="I2053" s="57"/>
      <c r="J2053" s="58"/>
      <c r="K2053" s="58"/>
      <c r="L2053" s="58"/>
      <c r="M2053" s="58"/>
      <c r="N2053" s="58"/>
      <c r="O2053" s="58"/>
    </row>
    <row r="2054" ht="12.0" customHeight="1">
      <c r="A2054" s="58"/>
      <c r="B2054" s="58"/>
      <c r="C2054" s="58"/>
      <c r="D2054" s="58"/>
      <c r="E2054" s="59"/>
      <c r="F2054" s="58"/>
      <c r="G2054" s="58"/>
      <c r="H2054" s="58"/>
      <c r="I2054" s="57"/>
      <c r="J2054" s="58"/>
      <c r="K2054" s="58"/>
      <c r="L2054" s="58"/>
      <c r="M2054" s="58"/>
      <c r="N2054" s="58"/>
      <c r="O2054" s="58"/>
    </row>
    <row r="2055" ht="12.0" customHeight="1">
      <c r="A2055" s="58"/>
      <c r="B2055" s="58"/>
      <c r="C2055" s="58"/>
      <c r="D2055" s="58"/>
      <c r="E2055" s="59"/>
      <c r="F2055" s="58"/>
      <c r="G2055" s="58"/>
      <c r="H2055" s="58"/>
      <c r="I2055" s="57"/>
      <c r="J2055" s="58"/>
      <c r="K2055" s="58"/>
      <c r="L2055" s="58"/>
      <c r="M2055" s="58"/>
      <c r="N2055" s="58"/>
      <c r="O2055" s="58"/>
    </row>
    <row r="2056" ht="12.0" customHeight="1">
      <c r="A2056" s="58"/>
      <c r="B2056" s="58"/>
      <c r="C2056" s="58"/>
      <c r="D2056" s="58"/>
      <c r="E2056" s="59"/>
      <c r="F2056" s="58"/>
      <c r="G2056" s="58"/>
      <c r="H2056" s="58"/>
      <c r="I2056" s="57"/>
      <c r="J2056" s="58"/>
      <c r="K2056" s="58"/>
      <c r="L2056" s="58"/>
      <c r="M2056" s="58"/>
      <c r="N2056" s="58"/>
      <c r="O2056" s="58"/>
    </row>
    <row r="2057" ht="12.0" customHeight="1">
      <c r="A2057" s="58"/>
      <c r="B2057" s="58"/>
      <c r="C2057" s="58"/>
      <c r="D2057" s="58"/>
      <c r="E2057" s="59"/>
      <c r="F2057" s="58"/>
      <c r="G2057" s="58"/>
      <c r="H2057" s="58"/>
      <c r="I2057" s="57"/>
      <c r="J2057" s="58"/>
      <c r="K2057" s="58"/>
      <c r="L2057" s="58"/>
      <c r="M2057" s="58"/>
      <c r="N2057" s="58"/>
      <c r="O2057" s="58"/>
    </row>
    <row r="2058" ht="12.0" customHeight="1">
      <c r="A2058" s="58"/>
      <c r="B2058" s="58"/>
      <c r="C2058" s="58"/>
      <c r="D2058" s="58"/>
      <c r="E2058" s="59"/>
      <c r="F2058" s="58"/>
      <c r="G2058" s="58"/>
      <c r="H2058" s="58"/>
      <c r="I2058" s="57"/>
      <c r="J2058" s="58"/>
      <c r="K2058" s="58"/>
      <c r="L2058" s="58"/>
      <c r="M2058" s="58"/>
      <c r="N2058" s="58"/>
      <c r="O2058" s="58"/>
    </row>
    <row r="2059" ht="12.0" customHeight="1">
      <c r="A2059" s="58"/>
      <c r="B2059" s="58"/>
      <c r="C2059" s="58"/>
      <c r="D2059" s="58"/>
      <c r="E2059" s="59"/>
      <c r="F2059" s="58"/>
      <c r="G2059" s="58"/>
      <c r="H2059" s="58"/>
      <c r="I2059" s="57"/>
      <c r="J2059" s="58"/>
      <c r="K2059" s="58"/>
      <c r="L2059" s="58"/>
      <c r="M2059" s="58"/>
      <c r="N2059" s="58"/>
      <c r="O2059" s="58"/>
    </row>
    <row r="2060" ht="12.0" customHeight="1">
      <c r="A2060" s="58"/>
      <c r="B2060" s="58"/>
      <c r="C2060" s="58"/>
      <c r="D2060" s="58"/>
      <c r="E2060" s="59"/>
      <c r="F2060" s="58"/>
      <c r="G2060" s="58"/>
      <c r="H2060" s="58"/>
      <c r="I2060" s="57"/>
      <c r="J2060" s="58"/>
      <c r="K2060" s="58"/>
      <c r="L2060" s="58"/>
      <c r="M2060" s="58"/>
      <c r="N2060" s="58"/>
      <c r="O2060" s="58"/>
    </row>
    <row r="2061" ht="12.0" customHeight="1">
      <c r="A2061" s="58"/>
      <c r="B2061" s="58"/>
      <c r="C2061" s="58"/>
      <c r="D2061" s="58"/>
      <c r="E2061" s="59"/>
      <c r="F2061" s="58"/>
      <c r="G2061" s="58"/>
      <c r="H2061" s="58"/>
      <c r="I2061" s="57"/>
      <c r="J2061" s="58"/>
      <c r="K2061" s="58"/>
      <c r="L2061" s="58"/>
      <c r="M2061" s="58"/>
      <c r="N2061" s="58"/>
      <c r="O2061" s="58"/>
    </row>
    <row r="2062" ht="12.0" customHeight="1">
      <c r="A2062" s="58"/>
      <c r="B2062" s="58"/>
      <c r="C2062" s="58"/>
      <c r="D2062" s="58"/>
      <c r="E2062" s="59"/>
      <c r="F2062" s="58"/>
      <c r="G2062" s="58"/>
      <c r="H2062" s="58"/>
      <c r="I2062" s="57"/>
      <c r="J2062" s="58"/>
      <c r="K2062" s="58"/>
      <c r="L2062" s="58"/>
      <c r="M2062" s="58"/>
      <c r="N2062" s="58"/>
      <c r="O2062" s="58"/>
    </row>
    <row r="2063" ht="12.0" customHeight="1">
      <c r="A2063" s="58"/>
      <c r="B2063" s="58"/>
      <c r="C2063" s="58"/>
      <c r="D2063" s="58"/>
      <c r="E2063" s="59"/>
      <c r="F2063" s="58"/>
      <c r="G2063" s="58"/>
      <c r="H2063" s="58"/>
      <c r="I2063" s="57"/>
      <c r="J2063" s="58"/>
      <c r="K2063" s="58"/>
      <c r="L2063" s="58"/>
      <c r="M2063" s="58"/>
      <c r="N2063" s="58"/>
      <c r="O2063" s="58"/>
    </row>
    <row r="2064" ht="12.0" customHeight="1">
      <c r="A2064" s="58"/>
      <c r="B2064" s="58"/>
      <c r="C2064" s="58"/>
      <c r="D2064" s="58"/>
      <c r="E2064" s="59"/>
      <c r="F2064" s="58"/>
      <c r="G2064" s="58"/>
      <c r="H2064" s="58"/>
      <c r="I2064" s="57"/>
      <c r="J2064" s="58"/>
      <c r="K2064" s="58"/>
      <c r="L2064" s="58"/>
      <c r="M2064" s="58"/>
      <c r="N2064" s="58"/>
      <c r="O2064" s="58"/>
    </row>
    <row r="2065" ht="12.0" customHeight="1">
      <c r="A2065" s="58"/>
      <c r="B2065" s="58"/>
      <c r="C2065" s="58"/>
      <c r="D2065" s="58"/>
      <c r="E2065" s="59"/>
      <c r="F2065" s="58"/>
      <c r="G2065" s="58"/>
      <c r="H2065" s="58"/>
      <c r="I2065" s="57"/>
      <c r="J2065" s="58"/>
      <c r="K2065" s="58"/>
      <c r="L2065" s="58"/>
      <c r="M2065" s="58"/>
      <c r="N2065" s="58"/>
      <c r="O2065" s="58"/>
    </row>
    <row r="2066" ht="12.0" customHeight="1">
      <c r="A2066" s="58"/>
      <c r="B2066" s="58"/>
      <c r="C2066" s="58"/>
      <c r="D2066" s="58"/>
      <c r="E2066" s="59"/>
      <c r="F2066" s="58"/>
      <c r="G2066" s="58"/>
      <c r="H2066" s="58"/>
      <c r="I2066" s="57"/>
      <c r="J2066" s="58"/>
      <c r="K2066" s="58"/>
      <c r="L2066" s="58"/>
      <c r="M2066" s="58"/>
      <c r="N2066" s="58"/>
      <c r="O2066" s="58"/>
    </row>
    <row r="2067" ht="12.0" customHeight="1">
      <c r="A2067" s="58"/>
      <c r="B2067" s="58"/>
      <c r="C2067" s="58"/>
      <c r="D2067" s="58"/>
      <c r="E2067" s="59"/>
      <c r="F2067" s="58"/>
      <c r="G2067" s="58"/>
      <c r="H2067" s="58"/>
      <c r="I2067" s="57"/>
      <c r="J2067" s="58"/>
      <c r="K2067" s="58"/>
      <c r="L2067" s="58"/>
      <c r="M2067" s="58"/>
      <c r="N2067" s="58"/>
      <c r="O2067" s="58"/>
    </row>
    <row r="2068" ht="12.0" customHeight="1">
      <c r="A2068" s="58"/>
      <c r="B2068" s="58"/>
      <c r="C2068" s="58"/>
      <c r="D2068" s="58"/>
      <c r="E2068" s="59"/>
      <c r="F2068" s="58"/>
      <c r="G2068" s="58"/>
      <c r="H2068" s="58"/>
      <c r="I2068" s="57"/>
      <c r="J2068" s="58"/>
      <c r="K2068" s="58"/>
      <c r="L2068" s="58"/>
      <c r="M2068" s="58"/>
      <c r="N2068" s="58"/>
      <c r="O2068" s="58"/>
    </row>
    <row r="2069" ht="12.0" customHeight="1">
      <c r="A2069" s="58"/>
      <c r="B2069" s="58"/>
      <c r="C2069" s="58"/>
      <c r="D2069" s="58"/>
      <c r="E2069" s="59"/>
      <c r="F2069" s="58"/>
      <c r="G2069" s="58"/>
      <c r="H2069" s="58"/>
      <c r="I2069" s="57"/>
      <c r="J2069" s="58"/>
      <c r="K2069" s="58"/>
      <c r="L2069" s="58"/>
      <c r="M2069" s="58"/>
      <c r="N2069" s="58"/>
      <c r="O2069" s="58"/>
    </row>
    <row r="2070" ht="12.0" customHeight="1">
      <c r="A2070" s="58"/>
      <c r="B2070" s="58"/>
      <c r="C2070" s="58"/>
      <c r="D2070" s="58"/>
      <c r="E2070" s="59"/>
      <c r="F2070" s="58"/>
      <c r="G2070" s="58"/>
      <c r="H2070" s="58"/>
      <c r="I2070" s="57"/>
      <c r="J2070" s="58"/>
      <c r="K2070" s="58"/>
      <c r="L2070" s="58"/>
      <c r="M2070" s="58"/>
      <c r="N2070" s="58"/>
      <c r="O2070" s="58"/>
    </row>
    <row r="2071" ht="12.0" customHeight="1">
      <c r="A2071" s="58"/>
      <c r="B2071" s="58"/>
      <c r="C2071" s="58"/>
      <c r="D2071" s="58"/>
      <c r="E2071" s="59"/>
      <c r="F2071" s="58"/>
      <c r="G2071" s="58"/>
      <c r="H2071" s="58"/>
      <c r="I2071" s="57"/>
      <c r="J2071" s="58"/>
      <c r="K2071" s="58"/>
      <c r="L2071" s="58"/>
      <c r="M2071" s="58"/>
      <c r="N2071" s="58"/>
      <c r="O2071" s="58"/>
    </row>
    <row r="2072" ht="12.0" customHeight="1">
      <c r="A2072" s="58"/>
      <c r="B2072" s="58"/>
      <c r="C2072" s="58"/>
      <c r="D2072" s="58"/>
      <c r="E2072" s="59"/>
      <c r="F2072" s="58"/>
      <c r="G2072" s="58"/>
      <c r="H2072" s="58"/>
      <c r="I2072" s="57"/>
      <c r="J2072" s="58"/>
      <c r="K2072" s="58"/>
      <c r="L2072" s="58"/>
      <c r="M2072" s="58"/>
      <c r="N2072" s="58"/>
      <c r="O2072" s="58"/>
    </row>
    <row r="2073" ht="12.0" customHeight="1">
      <c r="A2073" s="58"/>
      <c r="B2073" s="58"/>
      <c r="C2073" s="58"/>
      <c r="D2073" s="58"/>
      <c r="E2073" s="59"/>
      <c r="F2073" s="58"/>
      <c r="G2073" s="58"/>
      <c r="H2073" s="58"/>
      <c r="I2073" s="57"/>
      <c r="J2073" s="58"/>
      <c r="K2073" s="58"/>
      <c r="L2073" s="58"/>
      <c r="M2073" s="58"/>
      <c r="N2073" s="58"/>
      <c r="O2073" s="58"/>
    </row>
    <row r="2074" ht="12.0" customHeight="1">
      <c r="A2074" s="58"/>
      <c r="B2074" s="58"/>
      <c r="C2074" s="58"/>
      <c r="D2074" s="58"/>
      <c r="E2074" s="59"/>
      <c r="F2074" s="58"/>
      <c r="G2074" s="58"/>
      <c r="H2074" s="58"/>
      <c r="I2074" s="57"/>
      <c r="J2074" s="58"/>
      <c r="K2074" s="58"/>
      <c r="L2074" s="58"/>
      <c r="M2074" s="58"/>
      <c r="N2074" s="58"/>
      <c r="O2074" s="58"/>
    </row>
    <row r="2075" ht="12.0" customHeight="1">
      <c r="A2075" s="58"/>
      <c r="B2075" s="58"/>
      <c r="C2075" s="58"/>
      <c r="D2075" s="58"/>
      <c r="E2075" s="59"/>
      <c r="F2075" s="58"/>
      <c r="G2075" s="58"/>
      <c r="H2075" s="58"/>
      <c r="I2075" s="57"/>
      <c r="J2075" s="58"/>
      <c r="K2075" s="58"/>
      <c r="L2075" s="58"/>
      <c r="M2075" s="58"/>
      <c r="N2075" s="58"/>
      <c r="O2075" s="58"/>
    </row>
    <row r="2076" ht="12.0" customHeight="1">
      <c r="A2076" s="58"/>
      <c r="B2076" s="58"/>
      <c r="C2076" s="58"/>
      <c r="D2076" s="58"/>
      <c r="E2076" s="59"/>
      <c r="F2076" s="58"/>
      <c r="G2076" s="58"/>
      <c r="H2076" s="58"/>
      <c r="I2076" s="57"/>
      <c r="J2076" s="58"/>
      <c r="K2076" s="58"/>
      <c r="L2076" s="58"/>
      <c r="M2076" s="58"/>
      <c r="N2076" s="58"/>
      <c r="O2076" s="58"/>
    </row>
    <row r="2077" ht="12.0" customHeight="1">
      <c r="A2077" s="58"/>
      <c r="B2077" s="58"/>
      <c r="C2077" s="58"/>
      <c r="D2077" s="58"/>
      <c r="E2077" s="59"/>
      <c r="F2077" s="58"/>
      <c r="G2077" s="58"/>
      <c r="H2077" s="58"/>
      <c r="I2077" s="57"/>
      <c r="J2077" s="58"/>
      <c r="K2077" s="58"/>
      <c r="L2077" s="58"/>
      <c r="M2077" s="58"/>
      <c r="N2077" s="58"/>
      <c r="O2077" s="58"/>
    </row>
    <row r="2078" ht="12.0" customHeight="1">
      <c r="A2078" s="58"/>
      <c r="B2078" s="58"/>
      <c r="C2078" s="58"/>
      <c r="D2078" s="58"/>
      <c r="E2078" s="59"/>
      <c r="F2078" s="58"/>
      <c r="G2078" s="58"/>
      <c r="H2078" s="58"/>
      <c r="I2078" s="57"/>
      <c r="J2078" s="58"/>
      <c r="K2078" s="58"/>
      <c r="L2078" s="58"/>
      <c r="M2078" s="58"/>
      <c r="N2078" s="58"/>
      <c r="O2078" s="58"/>
    </row>
    <row r="2079" ht="12.0" customHeight="1">
      <c r="A2079" s="58"/>
      <c r="B2079" s="58"/>
      <c r="C2079" s="58"/>
      <c r="D2079" s="58"/>
      <c r="E2079" s="59"/>
      <c r="F2079" s="58"/>
      <c r="G2079" s="58"/>
      <c r="H2079" s="58"/>
      <c r="I2079" s="57"/>
      <c r="J2079" s="58"/>
      <c r="K2079" s="58"/>
      <c r="L2079" s="58"/>
      <c r="M2079" s="58"/>
      <c r="N2079" s="58"/>
      <c r="O2079" s="58"/>
    </row>
    <row r="2080" ht="12.0" customHeight="1">
      <c r="A2080" s="58"/>
      <c r="B2080" s="58"/>
      <c r="C2080" s="58"/>
      <c r="D2080" s="58"/>
      <c r="E2080" s="59"/>
      <c r="F2080" s="58"/>
      <c r="G2080" s="58"/>
      <c r="H2080" s="58"/>
      <c r="I2080" s="57"/>
      <c r="J2080" s="58"/>
      <c r="K2080" s="58"/>
      <c r="L2080" s="58"/>
      <c r="M2080" s="58"/>
      <c r="N2080" s="58"/>
      <c r="O2080" s="58"/>
    </row>
    <row r="2081" ht="12.0" customHeight="1">
      <c r="A2081" s="58"/>
      <c r="B2081" s="58"/>
      <c r="C2081" s="58"/>
      <c r="D2081" s="58"/>
      <c r="E2081" s="59"/>
      <c r="F2081" s="58"/>
      <c r="G2081" s="58"/>
      <c r="H2081" s="58"/>
      <c r="I2081" s="57"/>
      <c r="J2081" s="58"/>
      <c r="K2081" s="58"/>
      <c r="L2081" s="58"/>
      <c r="M2081" s="58"/>
      <c r="N2081" s="58"/>
      <c r="O2081" s="58"/>
    </row>
    <row r="2082" ht="12.0" customHeight="1">
      <c r="A2082" s="58"/>
      <c r="B2082" s="58"/>
      <c r="C2082" s="58"/>
      <c r="D2082" s="58"/>
      <c r="E2082" s="59"/>
      <c r="F2082" s="58"/>
      <c r="G2082" s="58"/>
      <c r="H2082" s="58"/>
      <c r="I2082" s="57"/>
      <c r="J2082" s="58"/>
      <c r="K2082" s="58"/>
      <c r="L2082" s="58"/>
      <c r="M2082" s="58"/>
      <c r="N2082" s="58"/>
      <c r="O2082" s="58"/>
    </row>
    <row r="2083" ht="12.0" customHeight="1">
      <c r="A2083" s="58"/>
      <c r="B2083" s="58"/>
      <c r="C2083" s="58"/>
      <c r="D2083" s="58"/>
      <c r="E2083" s="59"/>
      <c r="F2083" s="58"/>
      <c r="G2083" s="58"/>
      <c r="H2083" s="58"/>
      <c r="I2083" s="57"/>
      <c r="J2083" s="58"/>
      <c r="K2083" s="58"/>
      <c r="L2083" s="58"/>
      <c r="M2083" s="58"/>
      <c r="N2083" s="58"/>
      <c r="O2083" s="58"/>
    </row>
    <row r="2084" ht="12.0" customHeight="1">
      <c r="A2084" s="58"/>
      <c r="B2084" s="58"/>
      <c r="C2084" s="58"/>
      <c r="D2084" s="58"/>
      <c r="E2084" s="59"/>
      <c r="F2084" s="58"/>
      <c r="G2084" s="58"/>
      <c r="H2084" s="58"/>
      <c r="I2084" s="57"/>
      <c r="J2084" s="58"/>
      <c r="K2084" s="58"/>
      <c r="L2084" s="58"/>
      <c r="M2084" s="58"/>
      <c r="N2084" s="58"/>
      <c r="O2084" s="58"/>
    </row>
    <row r="2085" ht="12.0" customHeight="1">
      <c r="A2085" s="58"/>
      <c r="B2085" s="58"/>
      <c r="C2085" s="58"/>
      <c r="D2085" s="58"/>
      <c r="E2085" s="59"/>
      <c r="F2085" s="58"/>
      <c r="G2085" s="58"/>
      <c r="H2085" s="58"/>
      <c r="I2085" s="57"/>
      <c r="J2085" s="58"/>
      <c r="K2085" s="58"/>
      <c r="L2085" s="58"/>
      <c r="M2085" s="58"/>
      <c r="N2085" s="58"/>
      <c r="O2085" s="58"/>
    </row>
    <row r="2086" ht="12.0" customHeight="1">
      <c r="A2086" s="58"/>
      <c r="B2086" s="58"/>
      <c r="C2086" s="58"/>
      <c r="D2086" s="58"/>
      <c r="E2086" s="59"/>
      <c r="F2086" s="58"/>
      <c r="G2086" s="58"/>
      <c r="H2086" s="58"/>
      <c r="I2086" s="57"/>
      <c r="J2086" s="58"/>
      <c r="K2086" s="58"/>
      <c r="L2086" s="58"/>
      <c r="M2086" s="58"/>
      <c r="N2086" s="58"/>
      <c r="O2086" s="58"/>
    </row>
    <row r="2087" ht="12.0" customHeight="1">
      <c r="A2087" s="58"/>
      <c r="B2087" s="58"/>
      <c r="C2087" s="58"/>
      <c r="D2087" s="58"/>
      <c r="E2087" s="59"/>
      <c r="F2087" s="58"/>
      <c r="G2087" s="58"/>
      <c r="H2087" s="58"/>
      <c r="I2087" s="57"/>
      <c r="J2087" s="58"/>
      <c r="K2087" s="58"/>
      <c r="L2087" s="58"/>
      <c r="M2087" s="58"/>
      <c r="N2087" s="58"/>
      <c r="O2087" s="58"/>
    </row>
    <row r="2088" ht="12.0" customHeight="1">
      <c r="A2088" s="58"/>
      <c r="B2088" s="58"/>
      <c r="C2088" s="58"/>
      <c r="D2088" s="58"/>
      <c r="E2088" s="59"/>
      <c r="F2088" s="58"/>
      <c r="G2088" s="58"/>
      <c r="H2088" s="58"/>
      <c r="I2088" s="57"/>
      <c r="J2088" s="58"/>
      <c r="K2088" s="58"/>
      <c r="L2088" s="58"/>
      <c r="M2088" s="58"/>
      <c r="N2088" s="58"/>
      <c r="O2088" s="58"/>
    </row>
    <row r="2089" ht="12.0" customHeight="1">
      <c r="A2089" s="58"/>
      <c r="B2089" s="58"/>
      <c r="C2089" s="58"/>
      <c r="D2089" s="58"/>
      <c r="E2089" s="59"/>
      <c r="F2089" s="58"/>
      <c r="G2089" s="58"/>
      <c r="H2089" s="58"/>
      <c r="I2089" s="57"/>
      <c r="J2089" s="58"/>
      <c r="K2089" s="58"/>
      <c r="L2089" s="58"/>
      <c r="M2089" s="58"/>
      <c r="N2089" s="58"/>
      <c r="O2089" s="58"/>
    </row>
    <row r="2090" ht="12.0" customHeight="1">
      <c r="A2090" s="58"/>
      <c r="B2090" s="58"/>
      <c r="C2090" s="58"/>
      <c r="D2090" s="58"/>
      <c r="E2090" s="59"/>
      <c r="F2090" s="58"/>
      <c r="G2090" s="58"/>
      <c r="H2090" s="58"/>
      <c r="I2090" s="57"/>
      <c r="J2090" s="58"/>
      <c r="K2090" s="58"/>
      <c r="L2090" s="58"/>
      <c r="M2090" s="58"/>
      <c r="N2090" s="58"/>
      <c r="O2090" s="58"/>
    </row>
    <row r="2091" ht="12.0" customHeight="1">
      <c r="A2091" s="58"/>
      <c r="B2091" s="58"/>
      <c r="C2091" s="58"/>
      <c r="D2091" s="58"/>
      <c r="E2091" s="59"/>
      <c r="F2091" s="58"/>
      <c r="G2091" s="58"/>
      <c r="H2091" s="58"/>
      <c r="I2091" s="57"/>
      <c r="J2091" s="58"/>
      <c r="K2091" s="58"/>
      <c r="L2091" s="58"/>
      <c r="M2091" s="58"/>
      <c r="N2091" s="58"/>
      <c r="O2091" s="58"/>
    </row>
    <row r="2092" ht="12.0" customHeight="1">
      <c r="A2092" s="58"/>
      <c r="B2092" s="58"/>
      <c r="C2092" s="58"/>
      <c r="D2092" s="58"/>
      <c r="E2092" s="59"/>
      <c r="F2092" s="58"/>
      <c r="G2092" s="58"/>
      <c r="H2092" s="58"/>
      <c r="I2092" s="57"/>
      <c r="J2092" s="58"/>
      <c r="K2092" s="58"/>
      <c r="L2092" s="58"/>
      <c r="M2092" s="58"/>
      <c r="N2092" s="58"/>
      <c r="O2092" s="58"/>
    </row>
    <row r="2093" ht="12.0" customHeight="1">
      <c r="A2093" s="58"/>
      <c r="B2093" s="58"/>
      <c r="C2093" s="58"/>
      <c r="D2093" s="58"/>
      <c r="E2093" s="59"/>
      <c r="F2093" s="58"/>
      <c r="G2093" s="58"/>
      <c r="H2093" s="58"/>
      <c r="I2093" s="57"/>
      <c r="J2093" s="58"/>
      <c r="K2093" s="58"/>
      <c r="L2093" s="58"/>
      <c r="M2093" s="58"/>
      <c r="N2093" s="58"/>
      <c r="O2093" s="58"/>
    </row>
    <row r="2094" ht="12.0" customHeight="1">
      <c r="A2094" s="58"/>
      <c r="B2094" s="58"/>
      <c r="C2094" s="58"/>
      <c r="D2094" s="58"/>
      <c r="E2094" s="59"/>
      <c r="F2094" s="58"/>
      <c r="G2094" s="58"/>
      <c r="H2094" s="58"/>
      <c r="I2094" s="57"/>
      <c r="J2094" s="58"/>
      <c r="K2094" s="58"/>
      <c r="L2094" s="58"/>
      <c r="M2094" s="58"/>
      <c r="N2094" s="58"/>
      <c r="O2094" s="58"/>
    </row>
    <row r="2095" ht="12.0" customHeight="1">
      <c r="A2095" s="58"/>
      <c r="B2095" s="58"/>
      <c r="C2095" s="58"/>
      <c r="D2095" s="58"/>
      <c r="E2095" s="59"/>
      <c r="F2095" s="58"/>
      <c r="G2095" s="58"/>
      <c r="H2095" s="58"/>
      <c r="I2095" s="57"/>
      <c r="J2095" s="58"/>
      <c r="K2095" s="58"/>
      <c r="L2095" s="58"/>
      <c r="M2095" s="58"/>
      <c r="N2095" s="58"/>
      <c r="O2095" s="58"/>
    </row>
    <row r="2096" ht="12.0" customHeight="1">
      <c r="A2096" s="58"/>
      <c r="B2096" s="58"/>
      <c r="C2096" s="58"/>
      <c r="D2096" s="58"/>
      <c r="E2096" s="59"/>
      <c r="F2096" s="58"/>
      <c r="G2096" s="58"/>
      <c r="H2096" s="58"/>
      <c r="I2096" s="57"/>
      <c r="J2096" s="58"/>
      <c r="K2096" s="58"/>
      <c r="L2096" s="58"/>
      <c r="M2096" s="58"/>
      <c r="N2096" s="58"/>
      <c r="O2096" s="58"/>
    </row>
    <row r="2097" ht="12.0" customHeight="1">
      <c r="A2097" s="58"/>
      <c r="B2097" s="58"/>
      <c r="C2097" s="58"/>
      <c r="D2097" s="58"/>
      <c r="E2097" s="59"/>
      <c r="F2097" s="58"/>
      <c r="G2097" s="58"/>
      <c r="H2097" s="58"/>
      <c r="I2097" s="57"/>
      <c r="J2097" s="58"/>
      <c r="K2097" s="58"/>
      <c r="L2097" s="58"/>
      <c r="M2097" s="58"/>
      <c r="N2097" s="58"/>
      <c r="O2097" s="58"/>
    </row>
    <row r="2098" ht="12.0" customHeight="1">
      <c r="A2098" s="58"/>
      <c r="B2098" s="58"/>
      <c r="C2098" s="58"/>
      <c r="D2098" s="58"/>
      <c r="E2098" s="59"/>
      <c r="F2098" s="58"/>
      <c r="G2098" s="58"/>
      <c r="H2098" s="58"/>
      <c r="I2098" s="57"/>
      <c r="J2098" s="58"/>
      <c r="K2098" s="58"/>
      <c r="L2098" s="58"/>
      <c r="M2098" s="58"/>
      <c r="N2098" s="58"/>
      <c r="O2098" s="58"/>
    </row>
    <row r="2099" ht="12.0" customHeight="1">
      <c r="A2099" s="58"/>
      <c r="B2099" s="58"/>
      <c r="C2099" s="58"/>
      <c r="D2099" s="58"/>
      <c r="E2099" s="59"/>
      <c r="F2099" s="58"/>
      <c r="G2099" s="58"/>
      <c r="H2099" s="58"/>
      <c r="I2099" s="57"/>
      <c r="J2099" s="58"/>
      <c r="K2099" s="58"/>
      <c r="L2099" s="58"/>
      <c r="M2099" s="58"/>
      <c r="N2099" s="58"/>
      <c r="O2099" s="58"/>
    </row>
    <row r="2100" ht="12.0" customHeight="1">
      <c r="A2100" s="58"/>
      <c r="B2100" s="58"/>
      <c r="C2100" s="58"/>
      <c r="D2100" s="58"/>
      <c r="E2100" s="59"/>
      <c r="F2100" s="58"/>
      <c r="G2100" s="58"/>
      <c r="H2100" s="58"/>
      <c r="I2100" s="57"/>
      <c r="J2100" s="58"/>
      <c r="K2100" s="58"/>
      <c r="L2100" s="58"/>
      <c r="M2100" s="58"/>
      <c r="N2100" s="58"/>
      <c r="O2100" s="58"/>
    </row>
    <row r="2101" ht="12.0" customHeight="1">
      <c r="A2101" s="58"/>
      <c r="B2101" s="58"/>
      <c r="C2101" s="58"/>
      <c r="D2101" s="58"/>
      <c r="E2101" s="59"/>
      <c r="F2101" s="58"/>
      <c r="G2101" s="58"/>
      <c r="H2101" s="58"/>
      <c r="I2101" s="57"/>
      <c r="J2101" s="58"/>
      <c r="K2101" s="58"/>
      <c r="L2101" s="58"/>
      <c r="M2101" s="58"/>
      <c r="N2101" s="58"/>
      <c r="O2101" s="58"/>
    </row>
    <row r="2102" ht="12.0" customHeight="1">
      <c r="A2102" s="58"/>
      <c r="B2102" s="58"/>
      <c r="C2102" s="58"/>
      <c r="D2102" s="58"/>
      <c r="E2102" s="59"/>
      <c r="F2102" s="58"/>
      <c r="G2102" s="58"/>
      <c r="H2102" s="58"/>
      <c r="I2102" s="57"/>
      <c r="J2102" s="58"/>
      <c r="K2102" s="58"/>
      <c r="L2102" s="58"/>
      <c r="M2102" s="58"/>
      <c r="N2102" s="58"/>
      <c r="O2102" s="58"/>
    </row>
    <row r="2103" ht="12.0" customHeight="1">
      <c r="A2103" s="58"/>
      <c r="B2103" s="58"/>
      <c r="C2103" s="58"/>
      <c r="D2103" s="58"/>
      <c r="E2103" s="59"/>
      <c r="F2103" s="58"/>
      <c r="G2103" s="58"/>
      <c r="H2103" s="58"/>
      <c r="I2103" s="57"/>
      <c r="J2103" s="58"/>
      <c r="K2103" s="58"/>
      <c r="L2103" s="58"/>
      <c r="M2103" s="58"/>
      <c r="N2103" s="58"/>
      <c r="O2103" s="58"/>
    </row>
    <row r="2104" ht="12.0" customHeight="1">
      <c r="A2104" s="58"/>
      <c r="B2104" s="58"/>
      <c r="C2104" s="58"/>
      <c r="D2104" s="58"/>
      <c r="E2104" s="59"/>
      <c r="F2104" s="58"/>
      <c r="G2104" s="58"/>
      <c r="H2104" s="58"/>
      <c r="I2104" s="57"/>
      <c r="J2104" s="58"/>
      <c r="K2104" s="58"/>
      <c r="L2104" s="58"/>
      <c r="M2104" s="58"/>
      <c r="N2104" s="58"/>
      <c r="O2104" s="58"/>
    </row>
    <row r="2105" ht="12.0" customHeight="1">
      <c r="A2105" s="58"/>
      <c r="B2105" s="58"/>
      <c r="C2105" s="58"/>
      <c r="D2105" s="58"/>
      <c r="E2105" s="59"/>
      <c r="F2105" s="58"/>
      <c r="G2105" s="58"/>
      <c r="H2105" s="58"/>
      <c r="I2105" s="57"/>
      <c r="J2105" s="58"/>
      <c r="K2105" s="58"/>
      <c r="L2105" s="58"/>
      <c r="M2105" s="58"/>
      <c r="N2105" s="58"/>
      <c r="O2105" s="58"/>
    </row>
    <row r="2106" ht="12.0" customHeight="1">
      <c r="A2106" s="58"/>
      <c r="B2106" s="58"/>
      <c r="C2106" s="58"/>
      <c r="D2106" s="58"/>
      <c r="E2106" s="59"/>
      <c r="F2106" s="58"/>
      <c r="G2106" s="58"/>
      <c r="H2106" s="58"/>
      <c r="I2106" s="57"/>
      <c r="J2106" s="58"/>
      <c r="K2106" s="58"/>
      <c r="L2106" s="58"/>
      <c r="M2106" s="58"/>
      <c r="N2106" s="58"/>
      <c r="O2106" s="58"/>
    </row>
    <row r="2107" ht="12.0" customHeight="1">
      <c r="A2107" s="58"/>
      <c r="B2107" s="58"/>
      <c r="C2107" s="58"/>
      <c r="D2107" s="58"/>
      <c r="E2107" s="59"/>
      <c r="F2107" s="58"/>
      <c r="G2107" s="58"/>
      <c r="H2107" s="58"/>
      <c r="I2107" s="57"/>
      <c r="J2107" s="58"/>
      <c r="K2107" s="58"/>
      <c r="L2107" s="58"/>
      <c r="M2107" s="58"/>
      <c r="N2107" s="58"/>
      <c r="O2107" s="58"/>
    </row>
    <row r="2108" ht="12.0" customHeight="1">
      <c r="A2108" s="58"/>
      <c r="B2108" s="58"/>
      <c r="C2108" s="58"/>
      <c r="D2108" s="58"/>
      <c r="E2108" s="59"/>
      <c r="F2108" s="58"/>
      <c r="G2108" s="58"/>
      <c r="H2108" s="58"/>
      <c r="I2108" s="57"/>
      <c r="J2108" s="58"/>
      <c r="K2108" s="58"/>
      <c r="L2108" s="58"/>
      <c r="M2108" s="58"/>
      <c r="N2108" s="58"/>
      <c r="O2108" s="58"/>
    </row>
    <row r="2109" ht="12.0" customHeight="1">
      <c r="A2109" s="58"/>
      <c r="B2109" s="58"/>
      <c r="C2109" s="58"/>
      <c r="D2109" s="58"/>
      <c r="E2109" s="59"/>
      <c r="F2109" s="58"/>
      <c r="G2109" s="58"/>
      <c r="H2109" s="58"/>
      <c r="I2109" s="57"/>
      <c r="J2109" s="58"/>
      <c r="K2109" s="58"/>
      <c r="L2109" s="58"/>
      <c r="M2109" s="58"/>
      <c r="N2109" s="58"/>
      <c r="O2109" s="58"/>
    </row>
    <row r="2110" ht="12.0" customHeight="1">
      <c r="A2110" s="58"/>
      <c r="B2110" s="58"/>
      <c r="C2110" s="58"/>
      <c r="D2110" s="58"/>
      <c r="E2110" s="59"/>
      <c r="F2110" s="58"/>
      <c r="G2110" s="58"/>
      <c r="H2110" s="58"/>
      <c r="I2110" s="57"/>
      <c r="J2110" s="58"/>
      <c r="K2110" s="58"/>
      <c r="L2110" s="58"/>
      <c r="M2110" s="58"/>
      <c r="N2110" s="58"/>
      <c r="O2110" s="58"/>
    </row>
    <row r="2111" ht="12.0" customHeight="1">
      <c r="A2111" s="58"/>
      <c r="B2111" s="58"/>
      <c r="C2111" s="58"/>
      <c r="D2111" s="58"/>
      <c r="E2111" s="59"/>
      <c r="F2111" s="58"/>
      <c r="G2111" s="58"/>
      <c r="H2111" s="58"/>
      <c r="I2111" s="57"/>
      <c r="J2111" s="58"/>
      <c r="K2111" s="58"/>
      <c r="L2111" s="58"/>
      <c r="M2111" s="58"/>
      <c r="N2111" s="58"/>
      <c r="O2111" s="58"/>
    </row>
    <row r="2112" ht="12.0" customHeight="1">
      <c r="A2112" s="58"/>
      <c r="B2112" s="58"/>
      <c r="C2112" s="58"/>
      <c r="D2112" s="58"/>
      <c r="E2112" s="59"/>
      <c r="F2112" s="58"/>
      <c r="G2112" s="58"/>
      <c r="H2112" s="58"/>
      <c r="I2112" s="57"/>
      <c r="J2112" s="58"/>
      <c r="K2112" s="58"/>
      <c r="L2112" s="58"/>
      <c r="M2112" s="58"/>
      <c r="N2112" s="58"/>
      <c r="O2112" s="58"/>
    </row>
    <row r="2113" ht="12.0" customHeight="1">
      <c r="A2113" s="58"/>
      <c r="B2113" s="58"/>
      <c r="C2113" s="58"/>
      <c r="D2113" s="58"/>
      <c r="E2113" s="59"/>
      <c r="F2113" s="58"/>
      <c r="G2113" s="58"/>
      <c r="H2113" s="58"/>
      <c r="I2113" s="57"/>
      <c r="J2113" s="58"/>
      <c r="K2113" s="58"/>
      <c r="L2113" s="58"/>
      <c r="M2113" s="58"/>
      <c r="N2113" s="58"/>
      <c r="O2113" s="58"/>
    </row>
    <row r="2114" ht="12.0" customHeight="1">
      <c r="A2114" s="58"/>
      <c r="B2114" s="58"/>
      <c r="C2114" s="58"/>
      <c r="D2114" s="58"/>
      <c r="E2114" s="59"/>
      <c r="F2114" s="58"/>
      <c r="G2114" s="58"/>
      <c r="H2114" s="58"/>
      <c r="I2114" s="57"/>
      <c r="J2114" s="58"/>
      <c r="K2114" s="58"/>
      <c r="L2114" s="58"/>
      <c r="M2114" s="58"/>
      <c r="N2114" s="58"/>
      <c r="O2114" s="58"/>
    </row>
    <row r="2115" ht="12.0" customHeight="1">
      <c r="A2115" s="58"/>
      <c r="B2115" s="58"/>
      <c r="C2115" s="58"/>
      <c r="D2115" s="58"/>
      <c r="E2115" s="59"/>
      <c r="F2115" s="58"/>
      <c r="G2115" s="58"/>
      <c r="H2115" s="58"/>
      <c r="I2115" s="57"/>
      <c r="J2115" s="58"/>
      <c r="K2115" s="58"/>
      <c r="L2115" s="58"/>
      <c r="M2115" s="58"/>
      <c r="N2115" s="58"/>
      <c r="O2115" s="58"/>
    </row>
    <row r="2116" ht="12.0" customHeight="1">
      <c r="A2116" s="58"/>
      <c r="B2116" s="58"/>
      <c r="C2116" s="58"/>
      <c r="D2116" s="58"/>
      <c r="E2116" s="59"/>
      <c r="F2116" s="58"/>
      <c r="G2116" s="58"/>
      <c r="H2116" s="58"/>
      <c r="I2116" s="57"/>
      <c r="J2116" s="58"/>
      <c r="K2116" s="58"/>
      <c r="L2116" s="58"/>
      <c r="M2116" s="58"/>
      <c r="N2116" s="58"/>
      <c r="O2116" s="58"/>
    </row>
    <row r="2117" ht="12.0" customHeight="1">
      <c r="A2117" s="58"/>
      <c r="B2117" s="58"/>
      <c r="C2117" s="58"/>
      <c r="D2117" s="58"/>
      <c r="E2117" s="59"/>
      <c r="F2117" s="58"/>
      <c r="G2117" s="58"/>
      <c r="H2117" s="58"/>
      <c r="I2117" s="57"/>
      <c r="J2117" s="58"/>
      <c r="K2117" s="58"/>
      <c r="L2117" s="58"/>
      <c r="M2117" s="58"/>
      <c r="N2117" s="58"/>
      <c r="O2117" s="58"/>
    </row>
    <row r="2118" ht="12.0" customHeight="1">
      <c r="A2118" s="58"/>
      <c r="B2118" s="58"/>
      <c r="C2118" s="58"/>
      <c r="D2118" s="58"/>
      <c r="E2118" s="59"/>
      <c r="F2118" s="58"/>
      <c r="G2118" s="58"/>
      <c r="H2118" s="58"/>
      <c r="I2118" s="57"/>
      <c r="J2118" s="58"/>
      <c r="K2118" s="58"/>
      <c r="L2118" s="58"/>
      <c r="M2118" s="58"/>
      <c r="N2118" s="58"/>
      <c r="O2118" s="58"/>
    </row>
    <row r="2119" ht="12.0" customHeight="1">
      <c r="A2119" s="58"/>
      <c r="B2119" s="58"/>
      <c r="C2119" s="58"/>
      <c r="D2119" s="58"/>
      <c r="E2119" s="59"/>
      <c r="F2119" s="58"/>
      <c r="G2119" s="58"/>
      <c r="H2119" s="58"/>
      <c r="I2119" s="57"/>
      <c r="J2119" s="58"/>
      <c r="K2119" s="58"/>
      <c r="L2119" s="58"/>
      <c r="M2119" s="58"/>
      <c r="N2119" s="58"/>
      <c r="O2119" s="58"/>
    </row>
    <row r="2120" ht="12.0" customHeight="1">
      <c r="A2120" s="58"/>
      <c r="B2120" s="58"/>
      <c r="C2120" s="58"/>
      <c r="D2120" s="58"/>
      <c r="E2120" s="59"/>
      <c r="F2120" s="58"/>
      <c r="G2120" s="58"/>
      <c r="H2120" s="58"/>
      <c r="I2120" s="57"/>
      <c r="J2120" s="58"/>
      <c r="K2120" s="58"/>
      <c r="L2120" s="58"/>
      <c r="M2120" s="58"/>
      <c r="N2120" s="58"/>
      <c r="O2120" s="58"/>
    </row>
    <row r="2121" ht="12.0" customHeight="1">
      <c r="A2121" s="58"/>
      <c r="B2121" s="58"/>
      <c r="C2121" s="58"/>
      <c r="D2121" s="58"/>
      <c r="E2121" s="59"/>
      <c r="F2121" s="58"/>
      <c r="G2121" s="58"/>
      <c r="H2121" s="58"/>
      <c r="I2121" s="57"/>
      <c r="J2121" s="58"/>
      <c r="K2121" s="58"/>
      <c r="L2121" s="58"/>
      <c r="M2121" s="58"/>
      <c r="N2121" s="58"/>
      <c r="O2121" s="58"/>
    </row>
    <row r="2122" ht="12.0" customHeight="1">
      <c r="A2122" s="58"/>
      <c r="B2122" s="58"/>
      <c r="C2122" s="58"/>
      <c r="D2122" s="58"/>
      <c r="E2122" s="59"/>
      <c r="F2122" s="58"/>
      <c r="G2122" s="58"/>
      <c r="H2122" s="58"/>
      <c r="I2122" s="57"/>
      <c r="J2122" s="58"/>
      <c r="K2122" s="58"/>
      <c r="L2122" s="58"/>
      <c r="M2122" s="58"/>
      <c r="N2122" s="58"/>
      <c r="O2122" s="58"/>
    </row>
    <row r="2123" ht="12.0" customHeight="1">
      <c r="A2123" s="58"/>
      <c r="B2123" s="58"/>
      <c r="C2123" s="58"/>
      <c r="D2123" s="58"/>
      <c r="E2123" s="59"/>
      <c r="F2123" s="58"/>
      <c r="G2123" s="58"/>
      <c r="H2123" s="58"/>
      <c r="I2123" s="57"/>
      <c r="J2123" s="58"/>
      <c r="K2123" s="58"/>
      <c r="L2123" s="58"/>
      <c r="M2123" s="58"/>
      <c r="N2123" s="58"/>
      <c r="O2123" s="58"/>
    </row>
    <row r="2124" ht="12.0" customHeight="1">
      <c r="A2124" s="58"/>
      <c r="B2124" s="58"/>
      <c r="C2124" s="58"/>
      <c r="D2124" s="58"/>
      <c r="E2124" s="59"/>
      <c r="F2124" s="58"/>
      <c r="G2124" s="58"/>
      <c r="H2124" s="58"/>
      <c r="I2124" s="57"/>
      <c r="J2124" s="58"/>
      <c r="K2124" s="58"/>
      <c r="L2124" s="58"/>
      <c r="M2124" s="58"/>
      <c r="N2124" s="58"/>
      <c r="O2124" s="58"/>
    </row>
    <row r="2125" ht="12.0" customHeight="1">
      <c r="A2125" s="58"/>
      <c r="B2125" s="58"/>
      <c r="C2125" s="58"/>
      <c r="D2125" s="58"/>
      <c r="E2125" s="59"/>
      <c r="F2125" s="58"/>
      <c r="G2125" s="58"/>
      <c r="H2125" s="58"/>
      <c r="I2125" s="57"/>
      <c r="J2125" s="58"/>
      <c r="K2125" s="58"/>
      <c r="L2125" s="58"/>
      <c r="M2125" s="58"/>
      <c r="N2125" s="58"/>
      <c r="O2125" s="58"/>
    </row>
    <row r="2126" ht="12.0" customHeight="1">
      <c r="A2126" s="58"/>
      <c r="B2126" s="58"/>
      <c r="C2126" s="58"/>
      <c r="D2126" s="58"/>
      <c r="E2126" s="59"/>
      <c r="F2126" s="58"/>
      <c r="G2126" s="58"/>
      <c r="H2126" s="58"/>
      <c r="I2126" s="57"/>
      <c r="J2126" s="58"/>
      <c r="K2126" s="58"/>
      <c r="L2126" s="58"/>
      <c r="M2126" s="58"/>
      <c r="N2126" s="58"/>
      <c r="O2126" s="58"/>
    </row>
    <row r="2127" ht="12.0" customHeight="1">
      <c r="A2127" s="58"/>
      <c r="B2127" s="58"/>
      <c r="C2127" s="58"/>
      <c r="D2127" s="58"/>
      <c r="E2127" s="59"/>
      <c r="F2127" s="58"/>
      <c r="G2127" s="58"/>
      <c r="H2127" s="58"/>
      <c r="I2127" s="57"/>
      <c r="J2127" s="58"/>
      <c r="K2127" s="58"/>
      <c r="L2127" s="58"/>
      <c r="M2127" s="58"/>
      <c r="N2127" s="58"/>
      <c r="O2127" s="58"/>
    </row>
    <row r="2128" ht="12.0" customHeight="1">
      <c r="A2128" s="58"/>
      <c r="B2128" s="58"/>
      <c r="C2128" s="58"/>
      <c r="D2128" s="58"/>
      <c r="E2128" s="59"/>
      <c r="F2128" s="58"/>
      <c r="G2128" s="58"/>
      <c r="H2128" s="58"/>
      <c r="I2128" s="57"/>
      <c r="J2128" s="58"/>
      <c r="K2128" s="58"/>
      <c r="L2128" s="58"/>
      <c r="M2128" s="58"/>
      <c r="N2128" s="58"/>
      <c r="O2128" s="58"/>
    </row>
    <row r="2129" ht="12.0" customHeight="1">
      <c r="A2129" s="58"/>
      <c r="B2129" s="58"/>
      <c r="C2129" s="58"/>
      <c r="D2129" s="58"/>
      <c r="E2129" s="59"/>
      <c r="F2129" s="58"/>
      <c r="G2129" s="58"/>
      <c r="H2129" s="58"/>
      <c r="I2129" s="57"/>
      <c r="J2129" s="58"/>
      <c r="K2129" s="58"/>
      <c r="L2129" s="58"/>
      <c r="M2129" s="58"/>
      <c r="N2129" s="58"/>
      <c r="O2129" s="58"/>
    </row>
    <row r="2130" ht="12.0" customHeight="1">
      <c r="A2130" s="58"/>
      <c r="B2130" s="58"/>
      <c r="C2130" s="58"/>
      <c r="D2130" s="58"/>
      <c r="E2130" s="59"/>
      <c r="F2130" s="58"/>
      <c r="G2130" s="58"/>
      <c r="H2130" s="58"/>
      <c r="I2130" s="57"/>
      <c r="J2130" s="58"/>
      <c r="K2130" s="58"/>
      <c r="L2130" s="58"/>
      <c r="M2130" s="58"/>
      <c r="N2130" s="58"/>
      <c r="O2130" s="58"/>
    </row>
    <row r="2131" ht="12.0" customHeight="1">
      <c r="A2131" s="58"/>
      <c r="B2131" s="58"/>
      <c r="C2131" s="58"/>
      <c r="D2131" s="58"/>
      <c r="E2131" s="59"/>
      <c r="F2131" s="58"/>
      <c r="G2131" s="58"/>
      <c r="H2131" s="58"/>
      <c r="I2131" s="57"/>
      <c r="J2131" s="58"/>
      <c r="K2131" s="58"/>
      <c r="L2131" s="58"/>
      <c r="M2131" s="58"/>
      <c r="N2131" s="58"/>
      <c r="O2131" s="58"/>
    </row>
    <row r="2132" ht="12.0" customHeight="1">
      <c r="A2132" s="58"/>
      <c r="B2132" s="58"/>
      <c r="C2132" s="58"/>
      <c r="D2132" s="58"/>
      <c r="E2132" s="59"/>
      <c r="F2132" s="58"/>
      <c r="G2132" s="58"/>
      <c r="H2132" s="58"/>
      <c r="I2132" s="57"/>
      <c r="J2132" s="58"/>
      <c r="K2132" s="58"/>
      <c r="L2132" s="58"/>
      <c r="M2132" s="58"/>
      <c r="N2132" s="58"/>
      <c r="O2132" s="58"/>
    </row>
    <row r="2133" ht="12.0" customHeight="1">
      <c r="A2133" s="58"/>
      <c r="B2133" s="58"/>
      <c r="C2133" s="58"/>
      <c r="D2133" s="58"/>
      <c r="E2133" s="59"/>
      <c r="F2133" s="58"/>
      <c r="G2133" s="58"/>
      <c r="H2133" s="58"/>
      <c r="I2133" s="57"/>
      <c r="J2133" s="58"/>
      <c r="K2133" s="58"/>
      <c r="L2133" s="58"/>
      <c r="M2133" s="58"/>
      <c r="N2133" s="58"/>
      <c r="O2133" s="58"/>
    </row>
    <row r="2134" ht="12.0" customHeight="1">
      <c r="A2134" s="58"/>
      <c r="B2134" s="58"/>
      <c r="C2134" s="58"/>
      <c r="D2134" s="58"/>
      <c r="E2134" s="59"/>
      <c r="F2134" s="58"/>
      <c r="G2134" s="58"/>
      <c r="H2134" s="58"/>
      <c r="I2134" s="57"/>
      <c r="J2134" s="58"/>
      <c r="K2134" s="58"/>
      <c r="L2134" s="58"/>
      <c r="M2134" s="58"/>
      <c r="N2134" s="58"/>
      <c r="O2134" s="58"/>
    </row>
    <row r="2135" ht="12.0" customHeight="1">
      <c r="A2135" s="58"/>
      <c r="B2135" s="58"/>
      <c r="C2135" s="58"/>
      <c r="D2135" s="58"/>
      <c r="E2135" s="59"/>
      <c r="F2135" s="58"/>
      <c r="G2135" s="58"/>
      <c r="H2135" s="58"/>
      <c r="I2135" s="57"/>
      <c r="J2135" s="58"/>
      <c r="K2135" s="58"/>
      <c r="L2135" s="58"/>
      <c r="M2135" s="58"/>
      <c r="N2135" s="58"/>
      <c r="O2135" s="58"/>
    </row>
    <row r="2136" ht="12.0" customHeight="1">
      <c r="A2136" s="58"/>
      <c r="B2136" s="58"/>
      <c r="C2136" s="58"/>
      <c r="D2136" s="58"/>
      <c r="E2136" s="59"/>
      <c r="F2136" s="58"/>
      <c r="G2136" s="58"/>
      <c r="H2136" s="58"/>
      <c r="I2136" s="57"/>
      <c r="J2136" s="58"/>
      <c r="K2136" s="58"/>
      <c r="L2136" s="58"/>
      <c r="M2136" s="58"/>
      <c r="N2136" s="58"/>
      <c r="O2136" s="58"/>
    </row>
    <row r="2137" ht="12.0" customHeight="1">
      <c r="A2137" s="58"/>
      <c r="B2137" s="58"/>
      <c r="C2137" s="58"/>
      <c r="D2137" s="58"/>
      <c r="E2137" s="59"/>
      <c r="F2137" s="58"/>
      <c r="G2137" s="58"/>
      <c r="H2137" s="58"/>
      <c r="I2137" s="57"/>
      <c r="J2137" s="58"/>
      <c r="K2137" s="58"/>
      <c r="L2137" s="58"/>
      <c r="M2137" s="58"/>
      <c r="N2137" s="58"/>
      <c r="O2137" s="58"/>
    </row>
    <row r="2138" ht="12.0" customHeight="1">
      <c r="A2138" s="58"/>
      <c r="B2138" s="58"/>
      <c r="C2138" s="58"/>
      <c r="D2138" s="58"/>
      <c r="E2138" s="59"/>
      <c r="F2138" s="58"/>
      <c r="G2138" s="58"/>
      <c r="H2138" s="58"/>
      <c r="I2138" s="57"/>
      <c r="J2138" s="58"/>
      <c r="K2138" s="58"/>
      <c r="L2138" s="58"/>
      <c r="M2138" s="58"/>
      <c r="N2138" s="58"/>
      <c r="O2138" s="58"/>
    </row>
    <row r="2139" ht="12.0" customHeight="1">
      <c r="A2139" s="58"/>
      <c r="B2139" s="58"/>
      <c r="C2139" s="58"/>
      <c r="D2139" s="58"/>
      <c r="E2139" s="59"/>
      <c r="F2139" s="58"/>
      <c r="G2139" s="58"/>
      <c r="H2139" s="58"/>
      <c r="I2139" s="57"/>
      <c r="J2139" s="58"/>
      <c r="K2139" s="58"/>
      <c r="L2139" s="58"/>
      <c r="M2139" s="58"/>
      <c r="N2139" s="58"/>
      <c r="O2139" s="58"/>
    </row>
    <row r="2140" ht="12.0" customHeight="1">
      <c r="A2140" s="58"/>
      <c r="B2140" s="58"/>
      <c r="C2140" s="58"/>
      <c r="D2140" s="58"/>
      <c r="E2140" s="59"/>
      <c r="F2140" s="58"/>
      <c r="G2140" s="58"/>
      <c r="H2140" s="58"/>
      <c r="I2140" s="57"/>
      <c r="J2140" s="58"/>
      <c r="K2140" s="58"/>
      <c r="L2140" s="58"/>
      <c r="M2140" s="58"/>
      <c r="N2140" s="58"/>
      <c r="O2140" s="58"/>
    </row>
    <row r="2141" ht="12.0" customHeight="1">
      <c r="A2141" s="58"/>
      <c r="B2141" s="58"/>
      <c r="C2141" s="58"/>
      <c r="D2141" s="58"/>
      <c r="E2141" s="59"/>
      <c r="F2141" s="58"/>
      <c r="G2141" s="58"/>
      <c r="H2141" s="58"/>
      <c r="I2141" s="57"/>
      <c r="J2141" s="58"/>
      <c r="K2141" s="58"/>
      <c r="L2141" s="58"/>
      <c r="M2141" s="58"/>
      <c r="N2141" s="58"/>
      <c r="O2141" s="58"/>
    </row>
    <row r="2142" ht="12.0" customHeight="1">
      <c r="A2142" s="58"/>
      <c r="B2142" s="58"/>
      <c r="C2142" s="58"/>
      <c r="D2142" s="58"/>
      <c r="E2142" s="59"/>
      <c r="F2142" s="58"/>
      <c r="G2142" s="58"/>
      <c r="H2142" s="58"/>
      <c r="I2142" s="57"/>
      <c r="J2142" s="58"/>
      <c r="K2142" s="58"/>
      <c r="L2142" s="58"/>
      <c r="M2142" s="58"/>
      <c r="N2142" s="58"/>
      <c r="O2142" s="58"/>
    </row>
    <row r="2143" ht="12.0" customHeight="1">
      <c r="A2143" s="58"/>
      <c r="B2143" s="58"/>
      <c r="C2143" s="58"/>
      <c r="D2143" s="58"/>
      <c r="E2143" s="59"/>
      <c r="F2143" s="58"/>
      <c r="G2143" s="58"/>
      <c r="H2143" s="58"/>
      <c r="I2143" s="57"/>
      <c r="J2143" s="58"/>
      <c r="K2143" s="58"/>
      <c r="L2143" s="58"/>
      <c r="M2143" s="58"/>
      <c r="N2143" s="58"/>
      <c r="O2143" s="58"/>
    </row>
    <row r="2144" ht="12.0" customHeight="1">
      <c r="A2144" s="58"/>
      <c r="B2144" s="58"/>
      <c r="C2144" s="58"/>
      <c r="D2144" s="58"/>
      <c r="E2144" s="59"/>
      <c r="F2144" s="58"/>
      <c r="G2144" s="58"/>
      <c r="H2144" s="58"/>
      <c r="I2144" s="57"/>
      <c r="J2144" s="58"/>
      <c r="K2144" s="58"/>
      <c r="L2144" s="58"/>
      <c r="M2144" s="58"/>
      <c r="N2144" s="58"/>
      <c r="O2144" s="58"/>
    </row>
    <row r="2145" ht="12.0" customHeight="1">
      <c r="A2145" s="58"/>
      <c r="B2145" s="58"/>
      <c r="C2145" s="58"/>
      <c r="D2145" s="58"/>
      <c r="E2145" s="59"/>
      <c r="F2145" s="58"/>
      <c r="G2145" s="58"/>
      <c r="H2145" s="58"/>
      <c r="I2145" s="57"/>
      <c r="J2145" s="58"/>
      <c r="K2145" s="58"/>
      <c r="L2145" s="58"/>
      <c r="M2145" s="58"/>
      <c r="N2145" s="58"/>
      <c r="O2145" s="58"/>
    </row>
    <row r="2146" ht="12.0" customHeight="1">
      <c r="A2146" s="58"/>
      <c r="B2146" s="58"/>
      <c r="C2146" s="58"/>
      <c r="D2146" s="58"/>
      <c r="E2146" s="59"/>
      <c r="F2146" s="58"/>
      <c r="G2146" s="58"/>
      <c r="H2146" s="58"/>
      <c r="I2146" s="57"/>
      <c r="J2146" s="58"/>
      <c r="K2146" s="58"/>
      <c r="L2146" s="58"/>
      <c r="M2146" s="58"/>
      <c r="N2146" s="58"/>
      <c r="O2146" s="58"/>
    </row>
    <row r="2147" ht="12.0" customHeight="1">
      <c r="A2147" s="58"/>
      <c r="B2147" s="58"/>
      <c r="C2147" s="58"/>
      <c r="D2147" s="58"/>
      <c r="E2147" s="59"/>
      <c r="F2147" s="58"/>
      <c r="G2147" s="58"/>
      <c r="H2147" s="58"/>
      <c r="I2147" s="57"/>
      <c r="J2147" s="58"/>
      <c r="K2147" s="58"/>
      <c r="L2147" s="58"/>
      <c r="M2147" s="58"/>
      <c r="N2147" s="58"/>
      <c r="O2147" s="58"/>
    </row>
    <row r="2148" ht="12.0" customHeight="1">
      <c r="A2148" s="58"/>
      <c r="B2148" s="58"/>
      <c r="C2148" s="58"/>
      <c r="D2148" s="58"/>
      <c r="E2148" s="59"/>
      <c r="F2148" s="58"/>
      <c r="G2148" s="58"/>
      <c r="H2148" s="58"/>
      <c r="I2148" s="57"/>
      <c r="J2148" s="58"/>
      <c r="K2148" s="58"/>
      <c r="L2148" s="58"/>
      <c r="M2148" s="58"/>
      <c r="N2148" s="58"/>
      <c r="O2148" s="58"/>
    </row>
    <row r="2149" ht="12.0" customHeight="1">
      <c r="A2149" s="58"/>
      <c r="B2149" s="58"/>
      <c r="C2149" s="58"/>
      <c r="D2149" s="58"/>
      <c r="E2149" s="59"/>
      <c r="F2149" s="58"/>
      <c r="G2149" s="58"/>
      <c r="H2149" s="58"/>
      <c r="I2149" s="57"/>
      <c r="J2149" s="58"/>
      <c r="K2149" s="58"/>
      <c r="L2149" s="58"/>
      <c r="M2149" s="58"/>
      <c r="N2149" s="58"/>
      <c r="O2149" s="58"/>
    </row>
    <row r="2150" ht="12.0" customHeight="1">
      <c r="A2150" s="58"/>
      <c r="B2150" s="58"/>
      <c r="C2150" s="58"/>
      <c r="D2150" s="58"/>
      <c r="E2150" s="59"/>
      <c r="F2150" s="58"/>
      <c r="G2150" s="58"/>
      <c r="H2150" s="58"/>
      <c r="I2150" s="57"/>
      <c r="J2150" s="58"/>
      <c r="K2150" s="58"/>
      <c r="L2150" s="58"/>
      <c r="M2150" s="58"/>
      <c r="N2150" s="58"/>
      <c r="O2150" s="58"/>
    </row>
    <row r="2151" ht="12.0" customHeight="1">
      <c r="A2151" s="58"/>
      <c r="B2151" s="58"/>
      <c r="C2151" s="58"/>
      <c r="D2151" s="58"/>
      <c r="E2151" s="59"/>
      <c r="F2151" s="58"/>
      <c r="G2151" s="58"/>
      <c r="H2151" s="58"/>
      <c r="I2151" s="57"/>
      <c r="J2151" s="58"/>
      <c r="K2151" s="58"/>
      <c r="L2151" s="58"/>
      <c r="M2151" s="58"/>
      <c r="N2151" s="58"/>
      <c r="O2151" s="58"/>
    </row>
    <row r="2152" ht="12.0" customHeight="1">
      <c r="A2152" s="58"/>
      <c r="B2152" s="58"/>
      <c r="C2152" s="58"/>
      <c r="D2152" s="58"/>
      <c r="E2152" s="59"/>
      <c r="F2152" s="58"/>
      <c r="G2152" s="58"/>
      <c r="H2152" s="58"/>
      <c r="I2152" s="57"/>
      <c r="J2152" s="58"/>
      <c r="K2152" s="58"/>
      <c r="L2152" s="58"/>
      <c r="M2152" s="58"/>
      <c r="N2152" s="58"/>
      <c r="O2152" s="58"/>
    </row>
    <row r="2153" ht="12.0" customHeight="1">
      <c r="A2153" s="58"/>
      <c r="B2153" s="58"/>
      <c r="C2153" s="58"/>
      <c r="D2153" s="58"/>
      <c r="E2153" s="59"/>
      <c r="F2153" s="58"/>
      <c r="G2153" s="58"/>
      <c r="H2153" s="58"/>
      <c r="I2153" s="57"/>
      <c r="J2153" s="58"/>
      <c r="K2153" s="58"/>
      <c r="L2153" s="58"/>
      <c r="M2153" s="58"/>
      <c r="N2153" s="58"/>
      <c r="O2153" s="58"/>
    </row>
    <row r="2154" ht="12.0" customHeight="1">
      <c r="A2154" s="58"/>
      <c r="B2154" s="58"/>
      <c r="C2154" s="58"/>
      <c r="D2154" s="58"/>
      <c r="E2154" s="59"/>
      <c r="F2154" s="58"/>
      <c r="G2154" s="58"/>
      <c r="H2154" s="58"/>
      <c r="I2154" s="57"/>
      <c r="J2154" s="58"/>
      <c r="K2154" s="58"/>
      <c r="L2154" s="58"/>
      <c r="M2154" s="58"/>
      <c r="N2154" s="58"/>
      <c r="O2154" s="58"/>
    </row>
    <row r="2155" ht="12.0" customHeight="1">
      <c r="A2155" s="58"/>
      <c r="B2155" s="58"/>
      <c r="C2155" s="58"/>
      <c r="D2155" s="58"/>
      <c r="E2155" s="59"/>
      <c r="F2155" s="58"/>
      <c r="G2155" s="58"/>
      <c r="H2155" s="58"/>
      <c r="I2155" s="57"/>
      <c r="J2155" s="58"/>
      <c r="K2155" s="58"/>
      <c r="L2155" s="58"/>
      <c r="M2155" s="58"/>
      <c r="N2155" s="58"/>
      <c r="O2155" s="58"/>
    </row>
    <row r="2156" ht="12.0" customHeight="1">
      <c r="A2156" s="58"/>
      <c r="B2156" s="58"/>
      <c r="C2156" s="58"/>
      <c r="D2156" s="58"/>
      <c r="E2156" s="59"/>
      <c r="F2156" s="58"/>
      <c r="G2156" s="58"/>
      <c r="H2156" s="58"/>
      <c r="I2156" s="57"/>
      <c r="J2156" s="58"/>
      <c r="K2156" s="58"/>
      <c r="L2156" s="58"/>
      <c r="M2156" s="58"/>
      <c r="N2156" s="58"/>
      <c r="O2156" s="58"/>
    </row>
    <row r="2157" ht="12.0" customHeight="1">
      <c r="A2157" s="58"/>
      <c r="B2157" s="58"/>
      <c r="C2157" s="58"/>
      <c r="D2157" s="58"/>
      <c r="E2157" s="59"/>
      <c r="F2157" s="58"/>
      <c r="G2157" s="58"/>
      <c r="H2157" s="58"/>
      <c r="I2157" s="57"/>
      <c r="J2157" s="58"/>
      <c r="K2157" s="58"/>
      <c r="L2157" s="58"/>
      <c r="M2157" s="58"/>
      <c r="N2157" s="58"/>
      <c r="O2157" s="58"/>
    </row>
    <row r="2158" ht="12.0" customHeight="1">
      <c r="A2158" s="58"/>
      <c r="B2158" s="58"/>
      <c r="C2158" s="58"/>
      <c r="D2158" s="58"/>
      <c r="E2158" s="59"/>
      <c r="F2158" s="58"/>
      <c r="G2158" s="58"/>
      <c r="H2158" s="58"/>
      <c r="I2158" s="57"/>
      <c r="J2158" s="58"/>
      <c r="K2158" s="58"/>
      <c r="L2158" s="58"/>
      <c r="M2158" s="58"/>
      <c r="N2158" s="58"/>
      <c r="O2158" s="58"/>
    </row>
    <row r="2159" ht="12.0" customHeight="1">
      <c r="A2159" s="58"/>
      <c r="B2159" s="58"/>
      <c r="C2159" s="58"/>
      <c r="D2159" s="58"/>
      <c r="E2159" s="59"/>
      <c r="F2159" s="58"/>
      <c r="G2159" s="58"/>
      <c r="H2159" s="58"/>
      <c r="I2159" s="57"/>
      <c r="J2159" s="58"/>
      <c r="K2159" s="58"/>
      <c r="L2159" s="58"/>
      <c r="M2159" s="58"/>
      <c r="N2159" s="58"/>
      <c r="O2159" s="58"/>
    </row>
    <row r="2160" ht="12.0" customHeight="1">
      <c r="A2160" s="58"/>
      <c r="B2160" s="58"/>
      <c r="C2160" s="58"/>
      <c r="D2160" s="58"/>
      <c r="E2160" s="59"/>
      <c r="F2160" s="58"/>
      <c r="G2160" s="58"/>
      <c r="H2160" s="58"/>
      <c r="I2160" s="57"/>
      <c r="J2160" s="58"/>
      <c r="K2160" s="58"/>
      <c r="L2160" s="58"/>
      <c r="M2160" s="58"/>
      <c r="N2160" s="58"/>
      <c r="O2160" s="58"/>
    </row>
    <row r="2161" ht="12.0" customHeight="1">
      <c r="A2161" s="58"/>
      <c r="B2161" s="58"/>
      <c r="C2161" s="58"/>
      <c r="D2161" s="58"/>
      <c r="E2161" s="59"/>
      <c r="F2161" s="58"/>
      <c r="G2161" s="58"/>
      <c r="H2161" s="58"/>
      <c r="I2161" s="57"/>
      <c r="J2161" s="58"/>
      <c r="K2161" s="58"/>
      <c r="L2161" s="58"/>
      <c r="M2161" s="58"/>
      <c r="N2161" s="58"/>
      <c r="O2161" s="58"/>
    </row>
    <row r="2162" ht="12.0" customHeight="1">
      <c r="A2162" s="58"/>
      <c r="B2162" s="58"/>
      <c r="C2162" s="58"/>
      <c r="D2162" s="58"/>
      <c r="E2162" s="59"/>
      <c r="F2162" s="58"/>
      <c r="G2162" s="58"/>
      <c r="H2162" s="58"/>
      <c r="I2162" s="57"/>
      <c r="J2162" s="58"/>
      <c r="K2162" s="58"/>
      <c r="L2162" s="58"/>
      <c r="M2162" s="58"/>
      <c r="N2162" s="58"/>
      <c r="O2162" s="58"/>
    </row>
    <row r="2163" ht="12.0" customHeight="1">
      <c r="A2163" s="58"/>
      <c r="B2163" s="58"/>
      <c r="C2163" s="58"/>
      <c r="D2163" s="58"/>
      <c r="E2163" s="59"/>
      <c r="F2163" s="58"/>
      <c r="G2163" s="58"/>
      <c r="H2163" s="58"/>
      <c r="I2163" s="57"/>
      <c r="J2163" s="58"/>
      <c r="K2163" s="58"/>
      <c r="L2163" s="58"/>
      <c r="M2163" s="58"/>
      <c r="N2163" s="58"/>
      <c r="O2163" s="58"/>
    </row>
    <row r="2164" ht="12.0" customHeight="1">
      <c r="A2164" s="58"/>
      <c r="B2164" s="58"/>
      <c r="C2164" s="58"/>
      <c r="D2164" s="58"/>
      <c r="E2164" s="59"/>
      <c r="F2164" s="58"/>
      <c r="G2164" s="58"/>
      <c r="H2164" s="58"/>
      <c r="I2164" s="57"/>
      <c r="J2164" s="58"/>
      <c r="K2164" s="58"/>
      <c r="L2164" s="58"/>
      <c r="M2164" s="58"/>
      <c r="N2164" s="58"/>
      <c r="O2164" s="58"/>
    </row>
    <row r="2165" ht="12.0" customHeight="1">
      <c r="A2165" s="58"/>
      <c r="B2165" s="58"/>
      <c r="C2165" s="58"/>
      <c r="D2165" s="58"/>
      <c r="E2165" s="59"/>
      <c r="F2165" s="58"/>
      <c r="G2165" s="58"/>
      <c r="H2165" s="58"/>
      <c r="I2165" s="57"/>
      <c r="J2165" s="58"/>
      <c r="K2165" s="58"/>
      <c r="L2165" s="58"/>
      <c r="M2165" s="58"/>
      <c r="N2165" s="58"/>
      <c r="O2165" s="58"/>
    </row>
    <row r="2166" ht="12.0" customHeight="1">
      <c r="A2166" s="58"/>
      <c r="B2166" s="58"/>
      <c r="C2166" s="58"/>
      <c r="D2166" s="58"/>
      <c r="E2166" s="59"/>
      <c r="F2166" s="58"/>
      <c r="G2166" s="58"/>
      <c r="H2166" s="58"/>
      <c r="I2166" s="57"/>
      <c r="J2166" s="58"/>
      <c r="K2166" s="58"/>
      <c r="L2166" s="58"/>
      <c r="M2166" s="58"/>
      <c r="N2166" s="58"/>
      <c r="O2166" s="58"/>
    </row>
    <row r="2167" ht="12.0" customHeight="1">
      <c r="A2167" s="58"/>
      <c r="B2167" s="58"/>
      <c r="C2167" s="58"/>
      <c r="D2167" s="58"/>
      <c r="E2167" s="59"/>
      <c r="F2167" s="58"/>
      <c r="G2167" s="58"/>
      <c r="H2167" s="58"/>
      <c r="I2167" s="57"/>
      <c r="J2167" s="58"/>
      <c r="K2167" s="58"/>
      <c r="L2167" s="58"/>
      <c r="M2167" s="58"/>
      <c r="N2167" s="58"/>
      <c r="O2167" s="58"/>
    </row>
    <row r="2168" ht="12.0" customHeight="1">
      <c r="A2168" s="58"/>
      <c r="B2168" s="58"/>
      <c r="C2168" s="58"/>
      <c r="D2168" s="58"/>
      <c r="E2168" s="59"/>
      <c r="F2168" s="58"/>
      <c r="G2168" s="58"/>
      <c r="H2168" s="58"/>
      <c r="I2168" s="57"/>
      <c r="J2168" s="58"/>
      <c r="K2168" s="58"/>
      <c r="L2168" s="58"/>
      <c r="M2168" s="58"/>
      <c r="N2168" s="58"/>
      <c r="O2168" s="58"/>
    </row>
    <row r="2169" ht="12.0" customHeight="1">
      <c r="A2169" s="58"/>
      <c r="B2169" s="58"/>
      <c r="C2169" s="58"/>
      <c r="D2169" s="58"/>
      <c r="E2169" s="59"/>
      <c r="F2169" s="58"/>
      <c r="G2169" s="58"/>
      <c r="H2169" s="58"/>
      <c r="I2169" s="57"/>
      <c r="J2169" s="58"/>
      <c r="K2169" s="58"/>
      <c r="L2169" s="58"/>
      <c r="M2169" s="58"/>
      <c r="N2169" s="58"/>
      <c r="O2169" s="58"/>
    </row>
    <row r="2170" ht="12.0" customHeight="1">
      <c r="A2170" s="58"/>
      <c r="B2170" s="58"/>
      <c r="C2170" s="58"/>
      <c r="D2170" s="58"/>
      <c r="E2170" s="59"/>
      <c r="F2170" s="58"/>
      <c r="G2170" s="58"/>
      <c r="H2170" s="58"/>
      <c r="I2170" s="57"/>
      <c r="J2170" s="58"/>
      <c r="K2170" s="58"/>
      <c r="L2170" s="58"/>
      <c r="M2170" s="58"/>
      <c r="N2170" s="58"/>
      <c r="O2170" s="58"/>
    </row>
    <row r="2171" ht="12.0" customHeight="1">
      <c r="A2171" s="58"/>
      <c r="B2171" s="58"/>
      <c r="C2171" s="58"/>
      <c r="D2171" s="58"/>
      <c r="E2171" s="59"/>
      <c r="F2171" s="58"/>
      <c r="G2171" s="58"/>
      <c r="H2171" s="58"/>
      <c r="I2171" s="57"/>
      <c r="J2171" s="58"/>
      <c r="K2171" s="58"/>
      <c r="L2171" s="58"/>
      <c r="M2171" s="58"/>
      <c r="N2171" s="58"/>
      <c r="O2171" s="58"/>
    </row>
    <row r="2172" ht="12.0" customHeight="1">
      <c r="A2172" s="58"/>
      <c r="B2172" s="58"/>
      <c r="C2172" s="58"/>
      <c r="D2172" s="58"/>
      <c r="E2172" s="59"/>
      <c r="F2172" s="58"/>
      <c r="G2172" s="58"/>
      <c r="H2172" s="58"/>
      <c r="I2172" s="57"/>
      <c r="J2172" s="58"/>
      <c r="K2172" s="58"/>
      <c r="L2172" s="58"/>
      <c r="M2172" s="58"/>
      <c r="N2172" s="58"/>
      <c r="O2172" s="58"/>
    </row>
    <row r="2173" ht="12.0" customHeight="1">
      <c r="A2173" s="58"/>
      <c r="B2173" s="58"/>
      <c r="C2173" s="58"/>
      <c r="D2173" s="58"/>
      <c r="E2173" s="59"/>
      <c r="F2173" s="58"/>
      <c r="G2173" s="58"/>
      <c r="H2173" s="58"/>
      <c r="I2173" s="57"/>
      <c r="J2173" s="58"/>
      <c r="K2173" s="58"/>
      <c r="L2173" s="58"/>
      <c r="M2173" s="58"/>
      <c r="N2173" s="58"/>
      <c r="O2173" s="58"/>
    </row>
    <row r="2174" ht="12.0" customHeight="1">
      <c r="A2174" s="58"/>
      <c r="B2174" s="58"/>
      <c r="C2174" s="58"/>
      <c r="D2174" s="58"/>
      <c r="E2174" s="59"/>
      <c r="F2174" s="58"/>
      <c r="G2174" s="58"/>
      <c r="H2174" s="58"/>
      <c r="I2174" s="57"/>
      <c r="J2174" s="58"/>
      <c r="K2174" s="58"/>
      <c r="L2174" s="58"/>
      <c r="M2174" s="58"/>
      <c r="N2174" s="58"/>
      <c r="O2174" s="58"/>
    </row>
    <row r="2175" ht="12.0" customHeight="1">
      <c r="A2175" s="58"/>
      <c r="B2175" s="58"/>
      <c r="C2175" s="58"/>
      <c r="D2175" s="58"/>
      <c r="E2175" s="59"/>
      <c r="F2175" s="58"/>
      <c r="G2175" s="58"/>
      <c r="H2175" s="58"/>
      <c r="I2175" s="57"/>
      <c r="J2175" s="58"/>
      <c r="K2175" s="58"/>
      <c r="L2175" s="58"/>
      <c r="M2175" s="58"/>
      <c r="N2175" s="58"/>
      <c r="O2175" s="58"/>
    </row>
    <row r="2176" ht="12.0" customHeight="1">
      <c r="A2176" s="58"/>
      <c r="B2176" s="58"/>
      <c r="C2176" s="58"/>
      <c r="D2176" s="58"/>
      <c r="E2176" s="59"/>
      <c r="F2176" s="58"/>
      <c r="G2176" s="58"/>
      <c r="H2176" s="58"/>
      <c r="I2176" s="57"/>
      <c r="J2176" s="58"/>
      <c r="K2176" s="58"/>
      <c r="L2176" s="58"/>
      <c r="M2176" s="58"/>
      <c r="N2176" s="58"/>
      <c r="O2176" s="58"/>
    </row>
    <row r="2177" ht="12.0" customHeight="1">
      <c r="A2177" s="58"/>
      <c r="B2177" s="58"/>
      <c r="C2177" s="58"/>
      <c r="D2177" s="58"/>
      <c r="E2177" s="59"/>
      <c r="F2177" s="58"/>
      <c r="G2177" s="58"/>
      <c r="H2177" s="58"/>
      <c r="I2177" s="57"/>
      <c r="J2177" s="58"/>
      <c r="K2177" s="58"/>
      <c r="L2177" s="58"/>
      <c r="M2177" s="58"/>
      <c r="N2177" s="58"/>
      <c r="O2177" s="58"/>
    </row>
    <row r="2178" ht="12.0" customHeight="1">
      <c r="A2178" s="58"/>
      <c r="B2178" s="58"/>
      <c r="C2178" s="58"/>
      <c r="D2178" s="58"/>
      <c r="E2178" s="59"/>
      <c r="F2178" s="58"/>
      <c r="G2178" s="58"/>
      <c r="H2178" s="58"/>
      <c r="I2178" s="57"/>
      <c r="J2178" s="58"/>
      <c r="K2178" s="58"/>
      <c r="L2178" s="58"/>
      <c r="M2178" s="58"/>
      <c r="N2178" s="58"/>
      <c r="O2178" s="58"/>
    </row>
    <row r="2179" ht="12.0" customHeight="1">
      <c r="A2179" s="58"/>
      <c r="B2179" s="58"/>
      <c r="C2179" s="58"/>
      <c r="D2179" s="58"/>
      <c r="E2179" s="59"/>
      <c r="F2179" s="58"/>
      <c r="G2179" s="58"/>
      <c r="H2179" s="58"/>
      <c r="I2179" s="57"/>
      <c r="J2179" s="58"/>
      <c r="K2179" s="58"/>
      <c r="L2179" s="58"/>
      <c r="M2179" s="58"/>
      <c r="N2179" s="58"/>
      <c r="O2179" s="58"/>
    </row>
    <row r="2180" ht="12.0" customHeight="1">
      <c r="A2180" s="58"/>
      <c r="B2180" s="58"/>
      <c r="C2180" s="58"/>
      <c r="D2180" s="58"/>
      <c r="E2180" s="59"/>
      <c r="F2180" s="58"/>
      <c r="G2180" s="58"/>
      <c r="H2180" s="58"/>
      <c r="I2180" s="57"/>
      <c r="J2180" s="58"/>
      <c r="K2180" s="58"/>
      <c r="L2180" s="58"/>
      <c r="M2180" s="58"/>
      <c r="N2180" s="58"/>
      <c r="O2180" s="58"/>
    </row>
    <row r="2181" ht="12.0" customHeight="1">
      <c r="A2181" s="58"/>
      <c r="B2181" s="58"/>
      <c r="C2181" s="58"/>
      <c r="D2181" s="58"/>
      <c r="E2181" s="59"/>
      <c r="F2181" s="58"/>
      <c r="G2181" s="58"/>
      <c r="H2181" s="58"/>
      <c r="I2181" s="57"/>
      <c r="J2181" s="58"/>
      <c r="K2181" s="58"/>
      <c r="L2181" s="58"/>
      <c r="M2181" s="58"/>
      <c r="N2181" s="58"/>
      <c r="O2181" s="58"/>
    </row>
    <row r="2182" ht="12.0" customHeight="1">
      <c r="A2182" s="58"/>
      <c r="B2182" s="58"/>
      <c r="C2182" s="58"/>
      <c r="D2182" s="58"/>
      <c r="E2182" s="59"/>
      <c r="F2182" s="58"/>
      <c r="G2182" s="58"/>
      <c r="H2182" s="58"/>
      <c r="I2182" s="57"/>
      <c r="J2182" s="58"/>
      <c r="K2182" s="58"/>
      <c r="L2182" s="58"/>
      <c r="M2182" s="58"/>
      <c r="N2182" s="58"/>
      <c r="O2182" s="58"/>
    </row>
    <row r="2183" ht="12.0" customHeight="1">
      <c r="A2183" s="58"/>
      <c r="B2183" s="58"/>
      <c r="C2183" s="58"/>
      <c r="D2183" s="58"/>
      <c r="E2183" s="59"/>
      <c r="F2183" s="58"/>
      <c r="G2183" s="58"/>
      <c r="H2183" s="58"/>
      <c r="I2183" s="57"/>
      <c r="J2183" s="58"/>
      <c r="K2183" s="58"/>
      <c r="L2183" s="58"/>
      <c r="M2183" s="58"/>
      <c r="N2183" s="58"/>
      <c r="O2183" s="58"/>
    </row>
    <row r="2184" ht="12.0" customHeight="1">
      <c r="A2184" s="58"/>
      <c r="B2184" s="58"/>
      <c r="C2184" s="58"/>
      <c r="D2184" s="58"/>
      <c r="E2184" s="59"/>
      <c r="F2184" s="58"/>
      <c r="G2184" s="58"/>
      <c r="H2184" s="58"/>
      <c r="I2184" s="57"/>
      <c r="J2184" s="58"/>
      <c r="K2184" s="58"/>
      <c r="L2184" s="58"/>
      <c r="M2184" s="58"/>
      <c r="N2184" s="58"/>
      <c r="O2184" s="58"/>
    </row>
    <row r="2185" ht="12.0" customHeight="1">
      <c r="A2185" s="58"/>
      <c r="B2185" s="58"/>
      <c r="C2185" s="58"/>
      <c r="D2185" s="58"/>
      <c r="E2185" s="59"/>
      <c r="F2185" s="58"/>
      <c r="G2185" s="58"/>
      <c r="H2185" s="58"/>
      <c r="I2185" s="57"/>
      <c r="J2185" s="58"/>
      <c r="K2185" s="58"/>
      <c r="L2185" s="58"/>
      <c r="M2185" s="58"/>
      <c r="N2185" s="58"/>
      <c r="O2185" s="58"/>
    </row>
    <row r="2186" ht="12.0" customHeight="1">
      <c r="A2186" s="58"/>
      <c r="B2186" s="58"/>
      <c r="C2186" s="58"/>
      <c r="D2186" s="58"/>
      <c r="E2186" s="59"/>
      <c r="F2186" s="58"/>
      <c r="G2186" s="58"/>
      <c r="H2186" s="58"/>
      <c r="I2186" s="57"/>
      <c r="J2186" s="58"/>
      <c r="K2186" s="58"/>
      <c r="L2186" s="58"/>
      <c r="M2186" s="58"/>
      <c r="N2186" s="58"/>
      <c r="O2186" s="58"/>
    </row>
    <row r="2187" ht="12.0" customHeight="1">
      <c r="A2187" s="58"/>
      <c r="B2187" s="58"/>
      <c r="C2187" s="58"/>
      <c r="D2187" s="58"/>
      <c r="E2187" s="59"/>
      <c r="F2187" s="58"/>
      <c r="G2187" s="58"/>
      <c r="H2187" s="58"/>
      <c r="I2187" s="57"/>
      <c r="J2187" s="58"/>
      <c r="K2187" s="58"/>
      <c r="L2187" s="58"/>
      <c r="M2187" s="58"/>
      <c r="N2187" s="58"/>
      <c r="O2187" s="58"/>
    </row>
    <row r="2188" ht="12.0" customHeight="1">
      <c r="A2188" s="58"/>
      <c r="B2188" s="58"/>
      <c r="C2188" s="58"/>
      <c r="D2188" s="58"/>
      <c r="E2188" s="59"/>
      <c r="F2188" s="58"/>
      <c r="G2188" s="58"/>
      <c r="H2188" s="58"/>
      <c r="I2188" s="57"/>
      <c r="J2188" s="58"/>
      <c r="K2188" s="58"/>
      <c r="L2188" s="58"/>
      <c r="M2188" s="58"/>
      <c r="N2188" s="58"/>
      <c r="O2188" s="58"/>
    </row>
    <row r="2189" ht="12.0" customHeight="1">
      <c r="A2189" s="58"/>
      <c r="B2189" s="58"/>
      <c r="C2189" s="58"/>
      <c r="D2189" s="58"/>
      <c r="E2189" s="59"/>
      <c r="F2189" s="58"/>
      <c r="G2189" s="58"/>
      <c r="H2189" s="58"/>
      <c r="I2189" s="57"/>
      <c r="J2189" s="58"/>
      <c r="K2189" s="58"/>
      <c r="L2189" s="58"/>
      <c r="M2189" s="58"/>
      <c r="N2189" s="58"/>
      <c r="O2189" s="58"/>
    </row>
    <row r="2190" ht="12.0" customHeight="1">
      <c r="A2190" s="58"/>
      <c r="B2190" s="58"/>
      <c r="C2190" s="58"/>
      <c r="D2190" s="58"/>
      <c r="E2190" s="59"/>
      <c r="F2190" s="58"/>
      <c r="G2190" s="58"/>
      <c r="H2190" s="58"/>
      <c r="I2190" s="57"/>
      <c r="J2190" s="58"/>
      <c r="K2190" s="58"/>
      <c r="L2190" s="58"/>
      <c r="M2190" s="58"/>
      <c r="N2190" s="58"/>
      <c r="O2190" s="58"/>
    </row>
    <row r="2191" ht="12.0" customHeight="1">
      <c r="A2191" s="58"/>
      <c r="B2191" s="58"/>
      <c r="C2191" s="58"/>
      <c r="D2191" s="58"/>
      <c r="E2191" s="59"/>
      <c r="F2191" s="58"/>
      <c r="G2191" s="58"/>
      <c r="H2191" s="58"/>
      <c r="I2191" s="57"/>
      <c r="J2191" s="58"/>
      <c r="K2191" s="58"/>
      <c r="L2191" s="58"/>
      <c r="M2191" s="58"/>
      <c r="N2191" s="58"/>
      <c r="O2191" s="58"/>
    </row>
    <row r="2192" ht="12.0" customHeight="1">
      <c r="A2192" s="58"/>
      <c r="B2192" s="58"/>
      <c r="C2192" s="58"/>
      <c r="D2192" s="58"/>
      <c r="E2192" s="59"/>
      <c r="F2192" s="58"/>
      <c r="G2192" s="58"/>
      <c r="H2192" s="58"/>
      <c r="I2192" s="57"/>
      <c r="J2192" s="58"/>
      <c r="K2192" s="58"/>
      <c r="L2192" s="58"/>
      <c r="M2192" s="58"/>
      <c r="N2192" s="58"/>
      <c r="O2192" s="58"/>
    </row>
    <row r="2193" ht="12.0" customHeight="1">
      <c r="A2193" s="58"/>
      <c r="B2193" s="58"/>
      <c r="C2193" s="58"/>
      <c r="D2193" s="58"/>
      <c r="E2193" s="59"/>
      <c r="F2193" s="58"/>
      <c r="G2193" s="58"/>
      <c r="H2193" s="58"/>
      <c r="I2193" s="57"/>
      <c r="J2193" s="58"/>
      <c r="K2193" s="58"/>
      <c r="L2193" s="58"/>
      <c r="M2193" s="58"/>
      <c r="N2193" s="58"/>
      <c r="O2193" s="58"/>
    </row>
    <row r="2194" ht="12.0" customHeight="1">
      <c r="A2194" s="58"/>
      <c r="B2194" s="58"/>
      <c r="C2194" s="58"/>
      <c r="D2194" s="58"/>
      <c r="E2194" s="59"/>
      <c r="F2194" s="58"/>
      <c r="G2194" s="58"/>
      <c r="H2194" s="58"/>
      <c r="I2194" s="57"/>
      <c r="J2194" s="58"/>
      <c r="K2194" s="58"/>
      <c r="L2194" s="58"/>
      <c r="M2194" s="58"/>
      <c r="N2194" s="58"/>
      <c r="O2194" s="58"/>
    </row>
    <row r="2195" ht="12.0" customHeight="1">
      <c r="A2195" s="58"/>
      <c r="B2195" s="58"/>
      <c r="C2195" s="58"/>
      <c r="D2195" s="58"/>
      <c r="E2195" s="59"/>
      <c r="F2195" s="58"/>
      <c r="G2195" s="58"/>
      <c r="H2195" s="58"/>
      <c r="I2195" s="57"/>
      <c r="J2195" s="58"/>
      <c r="K2195" s="58"/>
      <c r="L2195" s="58"/>
      <c r="M2195" s="58"/>
      <c r="N2195" s="58"/>
      <c r="O2195" s="58"/>
    </row>
    <row r="2196" ht="12.0" customHeight="1">
      <c r="A2196" s="58"/>
      <c r="B2196" s="58"/>
      <c r="C2196" s="58"/>
      <c r="D2196" s="58"/>
      <c r="E2196" s="59"/>
      <c r="F2196" s="58"/>
      <c r="G2196" s="58"/>
      <c r="H2196" s="58"/>
      <c r="I2196" s="57"/>
      <c r="J2196" s="58"/>
      <c r="K2196" s="58"/>
      <c r="L2196" s="58"/>
      <c r="M2196" s="58"/>
      <c r="N2196" s="58"/>
      <c r="O2196" s="58"/>
    </row>
    <row r="2197" ht="12.0" customHeight="1">
      <c r="A2197" s="58"/>
      <c r="B2197" s="58"/>
      <c r="C2197" s="58"/>
      <c r="D2197" s="58"/>
      <c r="E2197" s="59"/>
      <c r="F2197" s="58"/>
      <c r="G2197" s="58"/>
      <c r="H2197" s="58"/>
      <c r="I2197" s="57"/>
      <c r="J2197" s="58"/>
      <c r="K2197" s="58"/>
      <c r="L2197" s="58"/>
      <c r="M2197" s="58"/>
      <c r="N2197" s="58"/>
      <c r="O2197" s="58"/>
    </row>
    <row r="2198" ht="12.0" customHeight="1">
      <c r="A2198" s="58"/>
      <c r="B2198" s="58"/>
      <c r="C2198" s="58"/>
      <c r="D2198" s="58"/>
      <c r="E2198" s="59"/>
      <c r="F2198" s="58"/>
      <c r="G2198" s="58"/>
      <c r="H2198" s="58"/>
      <c r="I2198" s="57"/>
      <c r="J2198" s="58"/>
      <c r="K2198" s="58"/>
      <c r="L2198" s="58"/>
      <c r="M2198" s="58"/>
      <c r="N2198" s="58"/>
      <c r="O2198" s="58"/>
    </row>
    <row r="2199" ht="12.0" customHeight="1">
      <c r="A2199" s="58"/>
      <c r="B2199" s="58"/>
      <c r="C2199" s="58"/>
      <c r="D2199" s="58"/>
      <c r="E2199" s="59"/>
      <c r="F2199" s="58"/>
      <c r="G2199" s="58"/>
      <c r="H2199" s="58"/>
      <c r="I2199" s="57"/>
      <c r="J2199" s="58"/>
      <c r="K2199" s="58"/>
      <c r="L2199" s="58"/>
      <c r="M2199" s="58"/>
      <c r="N2199" s="58"/>
      <c r="O2199" s="58"/>
    </row>
    <row r="2200" ht="12.0" customHeight="1">
      <c r="A2200" s="58"/>
      <c r="B2200" s="58"/>
      <c r="C2200" s="58"/>
      <c r="D2200" s="58"/>
      <c r="E2200" s="59"/>
      <c r="F2200" s="58"/>
      <c r="G2200" s="58"/>
      <c r="H2200" s="58"/>
      <c r="I2200" s="57"/>
      <c r="J2200" s="58"/>
      <c r="K2200" s="58"/>
      <c r="L2200" s="58"/>
      <c r="M2200" s="58"/>
      <c r="N2200" s="58"/>
      <c r="O2200" s="58"/>
    </row>
    <row r="2201" ht="12.0" customHeight="1">
      <c r="A2201" s="58"/>
      <c r="B2201" s="58"/>
      <c r="C2201" s="58"/>
      <c r="D2201" s="58"/>
      <c r="E2201" s="59"/>
      <c r="F2201" s="58"/>
      <c r="G2201" s="58"/>
      <c r="H2201" s="58"/>
      <c r="I2201" s="57"/>
      <c r="J2201" s="58"/>
      <c r="K2201" s="58"/>
      <c r="L2201" s="58"/>
      <c r="M2201" s="58"/>
      <c r="N2201" s="58"/>
      <c r="O2201" s="58"/>
    </row>
    <row r="2202" ht="12.0" customHeight="1">
      <c r="A2202" s="58"/>
      <c r="B2202" s="58"/>
      <c r="C2202" s="58"/>
      <c r="D2202" s="58"/>
      <c r="E2202" s="59"/>
      <c r="F2202" s="58"/>
      <c r="G2202" s="58"/>
      <c r="H2202" s="58"/>
      <c r="I2202" s="57"/>
      <c r="J2202" s="58"/>
      <c r="K2202" s="58"/>
      <c r="L2202" s="58"/>
      <c r="M2202" s="58"/>
      <c r="N2202" s="58"/>
      <c r="O2202" s="58"/>
    </row>
    <row r="2203" ht="12.0" customHeight="1">
      <c r="A2203" s="58"/>
      <c r="B2203" s="58"/>
      <c r="C2203" s="58"/>
      <c r="D2203" s="58"/>
      <c r="E2203" s="59"/>
      <c r="F2203" s="58"/>
      <c r="G2203" s="58"/>
      <c r="H2203" s="58"/>
      <c r="I2203" s="57"/>
      <c r="J2203" s="58"/>
      <c r="K2203" s="58"/>
      <c r="L2203" s="58"/>
      <c r="M2203" s="58"/>
      <c r="N2203" s="58"/>
      <c r="O2203" s="58"/>
    </row>
    <row r="2204" ht="12.0" customHeight="1">
      <c r="A2204" s="58"/>
      <c r="B2204" s="58"/>
      <c r="C2204" s="58"/>
      <c r="D2204" s="58"/>
      <c r="E2204" s="59"/>
      <c r="F2204" s="58"/>
      <c r="G2204" s="58"/>
      <c r="H2204" s="58"/>
      <c r="I2204" s="57"/>
      <c r="J2204" s="58"/>
      <c r="K2204" s="58"/>
      <c r="L2204" s="58"/>
      <c r="M2204" s="58"/>
      <c r="N2204" s="58"/>
      <c r="O2204" s="58"/>
    </row>
    <row r="2205" ht="12.0" customHeight="1">
      <c r="A2205" s="58"/>
      <c r="B2205" s="58"/>
      <c r="C2205" s="58"/>
      <c r="D2205" s="58"/>
      <c r="E2205" s="59"/>
      <c r="F2205" s="58"/>
      <c r="G2205" s="58"/>
      <c r="H2205" s="58"/>
      <c r="I2205" s="57"/>
      <c r="J2205" s="58"/>
      <c r="K2205" s="58"/>
      <c r="L2205" s="58"/>
      <c r="M2205" s="58"/>
      <c r="N2205" s="58"/>
      <c r="O2205" s="58"/>
    </row>
    <row r="2206" ht="12.0" customHeight="1">
      <c r="A2206" s="58"/>
      <c r="B2206" s="58"/>
      <c r="C2206" s="58"/>
      <c r="D2206" s="58"/>
      <c r="E2206" s="59"/>
      <c r="F2206" s="58"/>
      <c r="G2206" s="58"/>
      <c r="H2206" s="58"/>
      <c r="I2206" s="57"/>
      <c r="J2206" s="58"/>
      <c r="K2206" s="58"/>
      <c r="L2206" s="58"/>
      <c r="M2206" s="58"/>
      <c r="N2206" s="58"/>
      <c r="O2206" s="58"/>
    </row>
    <row r="2207" ht="12.0" customHeight="1">
      <c r="A2207" s="58"/>
      <c r="B2207" s="58"/>
      <c r="C2207" s="58"/>
      <c r="D2207" s="58"/>
      <c r="E2207" s="59"/>
      <c r="F2207" s="58"/>
      <c r="G2207" s="58"/>
      <c r="H2207" s="58"/>
      <c r="I2207" s="57"/>
      <c r="J2207" s="58"/>
      <c r="K2207" s="58"/>
      <c r="L2207" s="58"/>
      <c r="M2207" s="58"/>
      <c r="N2207" s="58"/>
      <c r="O2207" s="58"/>
    </row>
    <row r="2208" ht="12.0" customHeight="1">
      <c r="A2208" s="58"/>
      <c r="B2208" s="58"/>
      <c r="C2208" s="58"/>
      <c r="D2208" s="58"/>
      <c r="E2208" s="59"/>
      <c r="F2208" s="58"/>
      <c r="G2208" s="58"/>
      <c r="H2208" s="58"/>
      <c r="I2208" s="57"/>
      <c r="J2208" s="58"/>
      <c r="K2208" s="58"/>
      <c r="L2208" s="58"/>
      <c r="M2208" s="58"/>
      <c r="N2208" s="58"/>
      <c r="O2208" s="58"/>
    </row>
    <row r="2209" ht="12.0" customHeight="1">
      <c r="A2209" s="58"/>
      <c r="B2209" s="58"/>
      <c r="C2209" s="58"/>
      <c r="D2209" s="58"/>
      <c r="E2209" s="59"/>
      <c r="F2209" s="58"/>
      <c r="G2209" s="58"/>
      <c r="H2209" s="58"/>
      <c r="I2209" s="57"/>
      <c r="J2209" s="58"/>
      <c r="K2209" s="58"/>
      <c r="L2209" s="58"/>
      <c r="M2209" s="58"/>
      <c r="N2209" s="58"/>
      <c r="O2209" s="58"/>
    </row>
    <row r="2210" ht="12.0" customHeight="1">
      <c r="A2210" s="58"/>
      <c r="B2210" s="58"/>
      <c r="C2210" s="58"/>
      <c r="D2210" s="58"/>
      <c r="E2210" s="59"/>
      <c r="F2210" s="58"/>
      <c r="G2210" s="58"/>
      <c r="H2210" s="58"/>
      <c r="I2210" s="57"/>
      <c r="J2210" s="58"/>
      <c r="K2210" s="58"/>
      <c r="L2210" s="58"/>
      <c r="M2210" s="58"/>
      <c r="N2210" s="58"/>
      <c r="O2210" s="58"/>
    </row>
    <row r="2211" ht="12.0" customHeight="1">
      <c r="A2211" s="58"/>
      <c r="B2211" s="58"/>
      <c r="C2211" s="58"/>
      <c r="D2211" s="58"/>
      <c r="E2211" s="59"/>
      <c r="F2211" s="58"/>
      <c r="G2211" s="58"/>
      <c r="H2211" s="58"/>
      <c r="I2211" s="57"/>
      <c r="J2211" s="58"/>
      <c r="K2211" s="58"/>
      <c r="L2211" s="58"/>
      <c r="M2211" s="58"/>
      <c r="N2211" s="58"/>
      <c r="O2211" s="58"/>
    </row>
    <row r="2212" ht="12.0" customHeight="1">
      <c r="A2212" s="58"/>
      <c r="B2212" s="58"/>
      <c r="C2212" s="58"/>
      <c r="D2212" s="58"/>
      <c r="E2212" s="59"/>
      <c r="F2212" s="58"/>
      <c r="G2212" s="58"/>
      <c r="H2212" s="58"/>
      <c r="I2212" s="57"/>
      <c r="J2212" s="58"/>
      <c r="K2212" s="58"/>
      <c r="L2212" s="58"/>
      <c r="M2212" s="58"/>
      <c r="N2212" s="58"/>
      <c r="O2212" s="58"/>
    </row>
    <row r="2213" ht="12.0" customHeight="1">
      <c r="A2213" s="58"/>
      <c r="B2213" s="58"/>
      <c r="C2213" s="58"/>
      <c r="D2213" s="58"/>
      <c r="E2213" s="59"/>
      <c r="F2213" s="58"/>
      <c r="G2213" s="58"/>
      <c r="H2213" s="58"/>
      <c r="I2213" s="57"/>
      <c r="J2213" s="58"/>
      <c r="K2213" s="58"/>
      <c r="L2213" s="58"/>
      <c r="M2213" s="58"/>
      <c r="N2213" s="58"/>
      <c r="O2213" s="58"/>
    </row>
    <row r="2214" ht="12.0" customHeight="1">
      <c r="A2214" s="58"/>
      <c r="B2214" s="58"/>
      <c r="C2214" s="58"/>
      <c r="D2214" s="58"/>
      <c r="E2214" s="59"/>
      <c r="F2214" s="58"/>
      <c r="G2214" s="58"/>
      <c r="H2214" s="58"/>
      <c r="I2214" s="57"/>
      <c r="J2214" s="58"/>
      <c r="K2214" s="58"/>
      <c r="L2214" s="58"/>
      <c r="M2214" s="58"/>
      <c r="N2214" s="58"/>
      <c r="O2214" s="58"/>
    </row>
  </sheetData>
  <conditionalFormatting sqref="O1:O2214">
    <cfRule type="notContainsBlanks" dxfId="0" priority="1">
      <formula>LEN(TRIM(O1))&gt;0</formula>
    </cfRule>
  </conditionalFormatting>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workbookViewId="0"/>
  </sheetViews>
  <sheetFormatPr customHeight="1" defaultColWidth="14.43" defaultRowHeight="15.0"/>
  <cols>
    <col customWidth="1" min="1" max="26" width="24.14"/>
  </cols>
  <sheetData>
    <row r="1" ht="14.25" customHeight="1">
      <c r="A1" s="60" t="s">
        <v>71</v>
      </c>
      <c r="B1" s="61"/>
      <c r="C1" s="61"/>
      <c r="D1" s="61"/>
      <c r="E1" s="62"/>
      <c r="F1" s="63"/>
      <c r="G1" s="63"/>
      <c r="H1" s="63"/>
      <c r="I1" s="63"/>
      <c r="J1" s="63"/>
      <c r="K1" s="63"/>
      <c r="L1" s="63"/>
      <c r="M1" s="63"/>
      <c r="N1" s="63"/>
      <c r="O1" s="63"/>
      <c r="P1" s="63"/>
      <c r="Q1" s="63"/>
      <c r="R1" s="63"/>
      <c r="S1" s="63"/>
      <c r="T1" s="63"/>
      <c r="U1" s="63"/>
      <c r="V1" s="63"/>
      <c r="W1" s="63"/>
      <c r="X1" s="63"/>
      <c r="Y1" s="63"/>
      <c r="Z1" s="63"/>
    </row>
    <row r="2" ht="18.0" customHeight="1">
      <c r="A2" s="63"/>
      <c r="B2" s="63"/>
      <c r="C2" s="63"/>
      <c r="D2" s="63"/>
      <c r="E2" s="63"/>
      <c r="F2" s="63"/>
      <c r="G2" s="63"/>
      <c r="H2" s="63"/>
      <c r="I2" s="63"/>
      <c r="J2" s="63"/>
      <c r="K2" s="63"/>
      <c r="L2" s="63"/>
      <c r="M2" s="63"/>
      <c r="N2" s="63"/>
      <c r="O2" s="63"/>
      <c r="P2" s="63"/>
      <c r="Q2" s="63"/>
      <c r="R2" s="63"/>
      <c r="S2" s="63"/>
      <c r="T2" s="63"/>
      <c r="U2" s="63"/>
      <c r="V2" s="63"/>
      <c r="W2" s="63"/>
      <c r="X2" s="63"/>
      <c r="Y2" s="63"/>
      <c r="Z2" s="63"/>
    </row>
    <row r="3" ht="22.5" customHeight="1">
      <c r="A3" s="64" t="s">
        <v>72</v>
      </c>
      <c r="B3" s="65" t="s">
        <v>73</v>
      </c>
      <c r="C3" s="64" t="s">
        <v>74</v>
      </c>
      <c r="D3" s="64" t="s">
        <v>75</v>
      </c>
      <c r="E3" s="66" t="s">
        <v>76</v>
      </c>
      <c r="G3" s="67" t="s">
        <v>72</v>
      </c>
      <c r="H3" s="68" t="s">
        <v>77</v>
      </c>
      <c r="I3" s="63"/>
      <c r="J3" s="63"/>
      <c r="K3" s="63"/>
      <c r="L3" s="63"/>
      <c r="M3" s="63"/>
      <c r="N3" s="63"/>
      <c r="O3" s="63"/>
      <c r="P3" s="63"/>
      <c r="Q3" s="63"/>
      <c r="R3" s="63"/>
      <c r="S3" s="63"/>
      <c r="T3" s="63"/>
      <c r="U3" s="63"/>
      <c r="V3" s="63"/>
      <c r="W3" s="63"/>
      <c r="X3" s="63"/>
      <c r="Y3" s="63"/>
      <c r="Z3" s="63"/>
    </row>
    <row r="4" ht="19.5" customHeight="1">
      <c r="A4" s="69"/>
      <c r="B4" s="70" t="s">
        <v>78</v>
      </c>
      <c r="E4" s="71"/>
      <c r="F4" s="63"/>
      <c r="G4" s="72"/>
      <c r="H4" s="73"/>
      <c r="I4" s="63"/>
      <c r="J4" s="63"/>
      <c r="K4" s="63"/>
      <c r="L4" s="63"/>
      <c r="M4" s="63"/>
      <c r="N4" s="63"/>
      <c r="O4" s="63"/>
      <c r="P4" s="63"/>
      <c r="Q4" s="63"/>
      <c r="R4" s="63"/>
      <c r="S4" s="63"/>
      <c r="T4" s="63"/>
      <c r="U4" s="63"/>
      <c r="V4" s="63"/>
      <c r="W4" s="63"/>
      <c r="X4" s="63"/>
      <c r="Y4" s="63"/>
      <c r="Z4" s="63"/>
    </row>
    <row r="5" ht="14.25" customHeight="1">
      <c r="A5" s="74" t="s">
        <v>79</v>
      </c>
      <c r="B5" s="75">
        <v>15.0</v>
      </c>
      <c r="C5" s="75">
        <v>55.0</v>
      </c>
      <c r="D5" s="75">
        <v>60.0</v>
      </c>
      <c r="E5" s="76">
        <v>65.0</v>
      </c>
      <c r="F5" s="75">
        <f t="shared" ref="F5:F7" si="1">B5+C5+D5+E5</f>
        <v>195</v>
      </c>
      <c r="G5" s="77" t="s">
        <v>79</v>
      </c>
      <c r="H5" s="78">
        <v>195.0</v>
      </c>
      <c r="I5" s="63"/>
      <c r="J5" s="63"/>
      <c r="K5" s="63"/>
      <c r="L5" s="63"/>
      <c r="M5" s="63"/>
      <c r="N5" s="63"/>
      <c r="O5" s="63"/>
      <c r="P5" s="63"/>
      <c r="Q5" s="63"/>
      <c r="R5" s="63"/>
      <c r="S5" s="63"/>
      <c r="T5" s="63"/>
      <c r="U5" s="63"/>
      <c r="V5" s="63"/>
      <c r="W5" s="63"/>
      <c r="X5" s="63"/>
      <c r="Y5" s="63"/>
      <c r="Z5" s="63"/>
    </row>
    <row r="6" ht="14.25" customHeight="1">
      <c r="A6" s="79" t="s">
        <v>80</v>
      </c>
      <c r="B6" s="75">
        <v>5.0</v>
      </c>
      <c r="C6" s="75">
        <v>20.0</v>
      </c>
      <c r="D6" s="75">
        <v>30.0</v>
      </c>
      <c r="E6" s="76">
        <v>35.0</v>
      </c>
      <c r="F6" s="75">
        <f t="shared" si="1"/>
        <v>90</v>
      </c>
      <c r="G6" s="80" t="s">
        <v>80</v>
      </c>
      <c r="H6" s="78">
        <v>90.0</v>
      </c>
      <c r="I6" s="63"/>
      <c r="J6" s="63"/>
      <c r="K6" s="63"/>
      <c r="L6" s="63"/>
      <c r="M6" s="63"/>
      <c r="N6" s="63"/>
      <c r="O6" s="63"/>
      <c r="P6" s="63"/>
      <c r="Q6" s="63"/>
      <c r="R6" s="63"/>
      <c r="S6" s="63"/>
      <c r="T6" s="63"/>
      <c r="U6" s="63"/>
      <c r="V6" s="63"/>
      <c r="W6" s="63"/>
      <c r="X6" s="63"/>
      <c r="Y6" s="63"/>
      <c r="Z6" s="63"/>
    </row>
    <row r="7" ht="14.25" customHeight="1">
      <c r="A7" s="81" t="s">
        <v>81</v>
      </c>
      <c r="B7" s="82">
        <v>10.0</v>
      </c>
      <c r="C7" s="82">
        <v>35.0</v>
      </c>
      <c r="D7" s="82">
        <v>40.0</v>
      </c>
      <c r="E7" s="83">
        <v>45.0</v>
      </c>
      <c r="F7" s="75">
        <f t="shared" si="1"/>
        <v>130</v>
      </c>
      <c r="G7" s="80" t="s">
        <v>81</v>
      </c>
      <c r="H7" s="78">
        <v>130.0</v>
      </c>
      <c r="I7" s="63"/>
      <c r="J7" s="63"/>
      <c r="K7" s="63"/>
      <c r="L7" s="63"/>
      <c r="M7" s="63"/>
      <c r="N7" s="63"/>
      <c r="O7" s="63"/>
      <c r="P7" s="63"/>
      <c r="Q7" s="63"/>
      <c r="R7" s="63"/>
      <c r="S7" s="63"/>
      <c r="T7" s="63"/>
      <c r="U7" s="63"/>
      <c r="V7" s="63"/>
      <c r="W7" s="63"/>
      <c r="X7" s="63"/>
      <c r="Y7" s="63"/>
      <c r="Z7" s="63"/>
    </row>
    <row r="8" ht="14.25" customHeight="1">
      <c r="A8" s="75"/>
      <c r="B8" s="75"/>
      <c r="C8" s="75"/>
      <c r="D8" s="75"/>
      <c r="E8" s="75"/>
      <c r="F8" s="75"/>
      <c r="G8" s="63"/>
      <c r="H8" s="63"/>
      <c r="I8" s="63"/>
      <c r="J8" s="63"/>
      <c r="K8" s="63"/>
      <c r="L8" s="63"/>
      <c r="M8" s="63"/>
      <c r="N8" s="63"/>
      <c r="O8" s="63"/>
      <c r="P8" s="63"/>
      <c r="Q8" s="63"/>
      <c r="R8" s="63"/>
      <c r="S8" s="63"/>
      <c r="T8" s="63"/>
      <c r="U8" s="63"/>
      <c r="V8" s="63"/>
      <c r="W8" s="63"/>
      <c r="X8" s="63"/>
      <c r="Y8" s="63"/>
      <c r="Z8" s="63"/>
    </row>
    <row r="9" ht="14.25" customHeight="1">
      <c r="A9" s="84" t="s">
        <v>82</v>
      </c>
      <c r="B9" s="61"/>
      <c r="C9" s="62"/>
      <c r="D9" s="75"/>
      <c r="E9" s="75"/>
      <c r="F9" s="75"/>
      <c r="G9" s="63"/>
      <c r="H9" s="63"/>
      <c r="I9" s="63"/>
      <c r="J9" s="63"/>
      <c r="K9" s="63"/>
      <c r="L9" s="63"/>
      <c r="M9" s="63"/>
      <c r="N9" s="63"/>
      <c r="O9" s="63"/>
      <c r="P9" s="63"/>
      <c r="Q9" s="63"/>
      <c r="R9" s="63"/>
      <c r="S9" s="63"/>
      <c r="T9" s="63"/>
      <c r="U9" s="63"/>
      <c r="V9" s="63"/>
      <c r="W9" s="63"/>
      <c r="X9" s="63"/>
      <c r="Y9" s="63"/>
      <c r="Z9" s="63"/>
    </row>
    <row r="10" ht="28.5" customHeight="1">
      <c r="A10" s="85" t="s">
        <v>83</v>
      </c>
      <c r="B10" s="86" t="s">
        <v>84</v>
      </c>
      <c r="C10" s="62"/>
      <c r="D10" s="75"/>
      <c r="E10" s="75"/>
      <c r="F10" s="75"/>
      <c r="G10" s="63"/>
      <c r="H10" s="63"/>
      <c r="I10" s="63"/>
      <c r="J10" s="63"/>
      <c r="K10" s="63"/>
      <c r="L10" s="63"/>
      <c r="M10" s="63"/>
      <c r="N10" s="63"/>
      <c r="O10" s="63"/>
      <c r="P10" s="63"/>
      <c r="Q10" s="63"/>
      <c r="R10" s="63"/>
      <c r="S10" s="63"/>
      <c r="T10" s="63"/>
      <c r="U10" s="63"/>
      <c r="V10" s="63"/>
      <c r="W10" s="63"/>
      <c r="X10" s="63"/>
      <c r="Y10" s="63"/>
      <c r="Z10" s="63"/>
    </row>
    <row r="11" ht="14.25" customHeight="1">
      <c r="A11" s="87" t="s">
        <v>79</v>
      </c>
      <c r="B11" s="75">
        <f t="shared" ref="B11:B13" si="2">SUM(C17:F17)</f>
        <v>60</v>
      </c>
      <c r="C11" s="71"/>
      <c r="D11" s="75"/>
      <c r="E11" s="75"/>
      <c r="F11" s="75"/>
      <c r="G11" s="63"/>
      <c r="H11" s="63"/>
      <c r="I11" s="63"/>
      <c r="J11" s="63"/>
      <c r="K11" s="63"/>
      <c r="L11" s="63"/>
      <c r="M11" s="63"/>
      <c r="N11" s="63"/>
      <c r="O11" s="63"/>
      <c r="P11" s="63"/>
      <c r="Q11" s="63"/>
      <c r="R11" s="63"/>
      <c r="S11" s="63"/>
      <c r="T11" s="63"/>
      <c r="U11" s="63"/>
      <c r="V11" s="63"/>
      <c r="W11" s="63"/>
      <c r="X11" s="63"/>
      <c r="Y11" s="63"/>
      <c r="Z11" s="63"/>
    </row>
    <row r="12" ht="14.25" customHeight="1">
      <c r="A12" s="79" t="s">
        <v>80</v>
      </c>
      <c r="B12" s="75">
        <f t="shared" si="2"/>
        <v>63</v>
      </c>
      <c r="C12" s="71"/>
      <c r="D12" s="75"/>
      <c r="E12" s="75"/>
      <c r="F12" s="75"/>
      <c r="G12" s="63"/>
      <c r="H12" s="63"/>
      <c r="I12" s="63"/>
      <c r="J12" s="63"/>
      <c r="K12" s="63"/>
      <c r="L12" s="63"/>
      <c r="M12" s="63"/>
      <c r="N12" s="63"/>
      <c r="O12" s="63"/>
      <c r="P12" s="63"/>
      <c r="Q12" s="63"/>
      <c r="R12" s="63"/>
      <c r="S12" s="63"/>
      <c r="T12" s="63"/>
      <c r="U12" s="63"/>
      <c r="V12" s="63"/>
      <c r="W12" s="63"/>
      <c r="X12" s="63"/>
      <c r="Y12" s="63"/>
      <c r="Z12" s="63"/>
    </row>
    <row r="13" ht="14.25" customHeight="1">
      <c r="A13" s="81" t="s">
        <v>81</v>
      </c>
      <c r="B13" s="82">
        <f t="shared" si="2"/>
        <v>57</v>
      </c>
      <c r="C13" s="88"/>
      <c r="D13" s="75"/>
      <c r="E13" s="75"/>
      <c r="F13" s="75"/>
      <c r="G13" s="63"/>
      <c r="H13" s="63"/>
      <c r="I13" s="63"/>
      <c r="J13" s="63"/>
      <c r="K13" s="63"/>
      <c r="L13" s="63"/>
      <c r="M13" s="63"/>
      <c r="N13" s="63"/>
      <c r="O13" s="63"/>
      <c r="P13" s="63"/>
      <c r="Q13" s="63"/>
      <c r="R13" s="63"/>
      <c r="S13" s="63"/>
      <c r="T13" s="63"/>
      <c r="U13" s="63"/>
      <c r="V13" s="63"/>
      <c r="W13" s="63"/>
      <c r="X13" s="63"/>
      <c r="Y13" s="63"/>
      <c r="Z13" s="63"/>
    </row>
    <row r="14" ht="14.25" customHeight="1">
      <c r="A14" s="75"/>
      <c r="B14" s="75"/>
      <c r="C14" s="75"/>
      <c r="D14" s="75"/>
      <c r="E14" s="75"/>
      <c r="F14" s="75"/>
      <c r="G14" s="63"/>
      <c r="H14" s="63"/>
      <c r="I14" s="63"/>
      <c r="J14" s="63"/>
      <c r="K14" s="63"/>
      <c r="L14" s="63"/>
      <c r="M14" s="63"/>
      <c r="N14" s="63"/>
      <c r="O14" s="63"/>
      <c r="P14" s="63"/>
      <c r="Q14" s="63"/>
      <c r="R14" s="63"/>
      <c r="S14" s="63"/>
      <c r="T14" s="63"/>
      <c r="U14" s="63"/>
      <c r="V14" s="63"/>
      <c r="W14" s="63"/>
      <c r="X14" s="63"/>
      <c r="Y14" s="63"/>
      <c r="Z14" s="63"/>
    </row>
    <row r="15" ht="29.25" customHeight="1">
      <c r="A15" s="89" t="s">
        <v>85</v>
      </c>
      <c r="B15" s="12"/>
      <c r="C15" s="12"/>
      <c r="D15" s="12"/>
      <c r="E15" s="12"/>
      <c r="F15" s="13"/>
      <c r="G15" s="63"/>
      <c r="H15" s="63"/>
      <c r="I15" s="63"/>
      <c r="J15" s="63"/>
      <c r="K15" s="63"/>
      <c r="L15" s="63"/>
      <c r="M15" s="63"/>
      <c r="N15" s="63"/>
      <c r="O15" s="63"/>
      <c r="P15" s="63"/>
      <c r="Q15" s="63"/>
      <c r="R15" s="63"/>
      <c r="S15" s="63"/>
      <c r="T15" s="63"/>
      <c r="U15" s="63"/>
      <c r="V15" s="63"/>
      <c r="W15" s="63"/>
      <c r="X15" s="63"/>
      <c r="Y15" s="63"/>
      <c r="Z15" s="63"/>
    </row>
    <row r="16" ht="28.5" customHeight="1">
      <c r="A16" s="90" t="s">
        <v>86</v>
      </c>
      <c r="B16" s="91"/>
      <c r="C16" s="64" t="s">
        <v>87</v>
      </c>
      <c r="D16" s="64" t="s">
        <v>88</v>
      </c>
      <c r="E16" s="65" t="s">
        <v>89</v>
      </c>
      <c r="F16" s="66" t="s">
        <v>90</v>
      </c>
      <c r="G16" s="63"/>
      <c r="H16" s="63"/>
      <c r="I16" s="63"/>
      <c r="J16" s="63"/>
      <c r="K16" s="63"/>
      <c r="L16" s="63"/>
      <c r="M16" s="63"/>
      <c r="N16" s="63"/>
      <c r="O16" s="63"/>
      <c r="P16" s="63"/>
      <c r="Q16" s="63"/>
      <c r="R16" s="63"/>
      <c r="S16" s="63"/>
      <c r="T16" s="63"/>
      <c r="U16" s="63"/>
      <c r="V16" s="63"/>
      <c r="W16" s="63"/>
      <c r="X16" s="63"/>
      <c r="Y16" s="63"/>
      <c r="Z16" s="63"/>
    </row>
    <row r="17" ht="14.25" customHeight="1">
      <c r="A17" s="92" t="s">
        <v>79</v>
      </c>
      <c r="C17" s="93">
        <v>6.0</v>
      </c>
      <c r="D17" s="94">
        <v>12.0</v>
      </c>
      <c r="E17" s="94">
        <v>18.0</v>
      </c>
      <c r="F17" s="95">
        <v>24.0</v>
      </c>
      <c r="G17" s="63"/>
      <c r="H17" s="63"/>
      <c r="I17" s="63"/>
      <c r="J17" s="63"/>
      <c r="K17" s="63"/>
      <c r="L17" s="63"/>
      <c r="M17" s="63"/>
      <c r="N17" s="63"/>
      <c r="O17" s="63"/>
      <c r="P17" s="63"/>
      <c r="Q17" s="63"/>
      <c r="R17" s="63"/>
      <c r="S17" s="63"/>
      <c r="T17" s="63"/>
      <c r="U17" s="63"/>
      <c r="V17" s="63"/>
      <c r="W17" s="63"/>
      <c r="X17" s="63"/>
      <c r="Y17" s="63"/>
      <c r="Z17" s="63"/>
    </row>
    <row r="18" ht="14.25" customHeight="1">
      <c r="A18" s="96" t="s">
        <v>80</v>
      </c>
      <c r="C18" s="96">
        <v>9.0</v>
      </c>
      <c r="D18" s="75">
        <v>9.0</v>
      </c>
      <c r="E18" s="75">
        <v>21.0</v>
      </c>
      <c r="F18" s="76">
        <v>24.0</v>
      </c>
      <c r="G18" s="63"/>
      <c r="H18" s="63"/>
      <c r="I18" s="63"/>
      <c r="J18" s="63"/>
      <c r="K18" s="63"/>
      <c r="L18" s="63"/>
      <c r="M18" s="63"/>
      <c r="N18" s="63"/>
      <c r="O18" s="63"/>
      <c r="P18" s="63"/>
      <c r="Q18" s="63"/>
      <c r="R18" s="63"/>
      <c r="S18" s="63"/>
      <c r="T18" s="63"/>
      <c r="U18" s="63"/>
      <c r="V18" s="63"/>
      <c r="W18" s="63"/>
      <c r="X18" s="63"/>
      <c r="Y18" s="63"/>
      <c r="Z18" s="63"/>
    </row>
    <row r="19" ht="14.25" customHeight="1">
      <c r="A19" s="97" t="s">
        <v>81</v>
      </c>
      <c r="B19" s="98"/>
      <c r="C19" s="97">
        <v>6.0</v>
      </c>
      <c r="D19" s="82">
        <v>9.0</v>
      </c>
      <c r="E19" s="82">
        <v>18.0</v>
      </c>
      <c r="F19" s="83">
        <v>24.0</v>
      </c>
      <c r="G19" s="63"/>
      <c r="H19" s="63"/>
      <c r="I19" s="63"/>
      <c r="J19" s="63"/>
      <c r="K19" s="63"/>
      <c r="L19" s="63"/>
      <c r="M19" s="63"/>
      <c r="N19" s="63"/>
      <c r="O19" s="63"/>
      <c r="P19" s="63"/>
      <c r="Q19" s="63"/>
      <c r="R19" s="63"/>
      <c r="S19" s="63"/>
      <c r="T19" s="63"/>
      <c r="U19" s="63"/>
      <c r="V19" s="63"/>
      <c r="W19" s="63"/>
      <c r="X19" s="63"/>
      <c r="Y19" s="63"/>
      <c r="Z19" s="63"/>
    </row>
    <row r="20" ht="14.25" customHeight="1">
      <c r="A20" s="75"/>
      <c r="B20" s="75"/>
      <c r="C20" s="75"/>
      <c r="D20" s="75"/>
      <c r="E20" s="75"/>
      <c r="F20" s="75"/>
      <c r="G20" s="63"/>
      <c r="H20" s="63"/>
      <c r="I20" s="63"/>
      <c r="J20" s="63"/>
      <c r="K20" s="63"/>
      <c r="L20" s="63"/>
      <c r="M20" s="63"/>
      <c r="N20" s="63"/>
      <c r="O20" s="63"/>
      <c r="P20" s="63"/>
      <c r="Q20" s="63"/>
      <c r="R20" s="63"/>
      <c r="S20" s="63"/>
      <c r="T20" s="63"/>
      <c r="U20" s="63"/>
      <c r="V20" s="63"/>
      <c r="W20" s="63"/>
      <c r="X20" s="63"/>
      <c r="Y20" s="63"/>
      <c r="Z20" s="63"/>
    </row>
    <row r="21" ht="28.5" customHeight="1">
      <c r="A21" s="89" t="s">
        <v>91</v>
      </c>
      <c r="B21" s="12"/>
      <c r="C21" s="13"/>
      <c r="D21" s="99"/>
      <c r="E21" s="99"/>
      <c r="F21" s="75"/>
      <c r="G21" s="63"/>
      <c r="H21" s="63"/>
      <c r="I21" s="63"/>
      <c r="J21" s="63"/>
      <c r="K21" s="63"/>
      <c r="L21" s="63"/>
      <c r="M21" s="63"/>
      <c r="N21" s="63"/>
      <c r="O21" s="63"/>
      <c r="P21" s="63"/>
      <c r="Q21" s="63"/>
      <c r="R21" s="63"/>
      <c r="S21" s="63"/>
      <c r="T21" s="63"/>
      <c r="U21" s="63"/>
      <c r="V21" s="63"/>
      <c r="W21" s="63"/>
      <c r="X21" s="63"/>
      <c r="Y21" s="63"/>
      <c r="Z21" s="63"/>
    </row>
    <row r="22" ht="14.25" customHeight="1">
      <c r="A22" s="64" t="s">
        <v>83</v>
      </c>
      <c r="B22" s="65" t="s">
        <v>92</v>
      </c>
      <c r="C22" s="64" t="s">
        <v>93</v>
      </c>
      <c r="D22" s="64" t="s">
        <v>94</v>
      </c>
      <c r="E22" s="66" t="s">
        <v>95</v>
      </c>
      <c r="F22" s="75" t="s">
        <v>96</v>
      </c>
      <c r="G22" s="63"/>
      <c r="H22" s="63"/>
      <c r="I22" s="63"/>
      <c r="J22" s="63"/>
      <c r="K22" s="63"/>
      <c r="L22" s="63"/>
      <c r="M22" s="63"/>
      <c r="N22" s="63"/>
      <c r="O22" s="63"/>
      <c r="P22" s="63"/>
      <c r="Q22" s="63"/>
      <c r="R22" s="63"/>
      <c r="S22" s="63"/>
      <c r="T22" s="63"/>
      <c r="U22" s="63"/>
      <c r="V22" s="63"/>
      <c r="W22" s="63"/>
      <c r="X22" s="63"/>
      <c r="Y22" s="63"/>
      <c r="Z22" s="63"/>
    </row>
    <row r="23" ht="14.25" customHeight="1">
      <c r="A23" s="87" t="s">
        <v>79</v>
      </c>
      <c r="B23" s="75">
        <v>1.0</v>
      </c>
      <c r="C23" s="75">
        <v>5.7</v>
      </c>
      <c r="D23" s="75">
        <v>3.5</v>
      </c>
      <c r="E23" s="76">
        <v>2.8</v>
      </c>
      <c r="F23" s="75">
        <f t="shared" ref="F23:F25" si="3">B23+C23+D23+E23</f>
        <v>13</v>
      </c>
      <c r="G23" s="75"/>
      <c r="H23" s="75"/>
      <c r="I23" s="63"/>
      <c r="J23" s="63"/>
      <c r="K23" s="63"/>
      <c r="L23" s="63"/>
      <c r="M23" s="63"/>
      <c r="N23" s="63"/>
      <c r="O23" s="63"/>
      <c r="P23" s="63"/>
      <c r="Q23" s="63"/>
      <c r="R23" s="63"/>
      <c r="S23" s="63"/>
      <c r="T23" s="63"/>
      <c r="U23" s="63"/>
      <c r="V23" s="63"/>
      <c r="W23" s="63"/>
      <c r="X23" s="63"/>
      <c r="Y23" s="63"/>
      <c r="Z23" s="63"/>
    </row>
    <row r="24" ht="14.25" customHeight="1">
      <c r="A24" s="79" t="s">
        <v>80</v>
      </c>
      <c r="B24" s="75">
        <v>2.8</v>
      </c>
      <c r="C24" s="75">
        <v>6.0</v>
      </c>
      <c r="D24" s="75">
        <v>3.2</v>
      </c>
      <c r="E24" s="76">
        <v>3.0</v>
      </c>
      <c r="F24" s="75">
        <f t="shared" si="3"/>
        <v>15</v>
      </c>
      <c r="G24" s="75"/>
      <c r="H24" s="75"/>
      <c r="I24" s="63"/>
      <c r="J24" s="63"/>
      <c r="K24" s="63"/>
      <c r="L24" s="63"/>
      <c r="M24" s="63"/>
      <c r="N24" s="63"/>
      <c r="O24" s="63"/>
      <c r="P24" s="63"/>
      <c r="Q24" s="63"/>
      <c r="R24" s="63"/>
      <c r="S24" s="63"/>
      <c r="T24" s="63"/>
      <c r="U24" s="63"/>
      <c r="V24" s="63"/>
      <c r="W24" s="63"/>
      <c r="X24" s="63"/>
      <c r="Y24" s="63"/>
      <c r="Z24" s="63"/>
    </row>
    <row r="25" ht="14.25" customHeight="1">
      <c r="A25" s="81" t="s">
        <v>81</v>
      </c>
      <c r="B25" s="82">
        <v>3.4</v>
      </c>
      <c r="C25" s="82">
        <v>5.2</v>
      </c>
      <c r="D25" s="82">
        <v>2.8</v>
      </c>
      <c r="E25" s="83">
        <v>2.6</v>
      </c>
      <c r="F25" s="75">
        <f t="shared" si="3"/>
        <v>14</v>
      </c>
      <c r="G25" s="75"/>
      <c r="H25" s="75"/>
      <c r="I25" s="63"/>
      <c r="J25" s="63"/>
      <c r="K25" s="63"/>
      <c r="L25" s="63"/>
      <c r="M25" s="63"/>
      <c r="N25" s="63"/>
      <c r="O25" s="63"/>
      <c r="P25" s="63"/>
      <c r="Q25" s="63"/>
      <c r="R25" s="63"/>
      <c r="S25" s="63"/>
      <c r="T25" s="63"/>
      <c r="U25" s="63"/>
      <c r="V25" s="63"/>
      <c r="W25" s="63"/>
      <c r="X25" s="63"/>
      <c r="Y25" s="63"/>
      <c r="Z25" s="63"/>
    </row>
    <row r="26" ht="14.25" customHeight="1">
      <c r="A26" s="63"/>
      <c r="B26" s="63"/>
      <c r="C26" s="63"/>
      <c r="D26" s="63"/>
      <c r="E26" s="63"/>
      <c r="F26" s="63"/>
      <c r="G26" s="63"/>
      <c r="H26" s="63"/>
      <c r="I26" s="63"/>
      <c r="J26" s="63"/>
      <c r="K26" s="63"/>
      <c r="L26" s="63"/>
      <c r="M26" s="63"/>
      <c r="N26" s="63"/>
      <c r="O26" s="63"/>
      <c r="P26" s="63"/>
      <c r="Q26" s="63"/>
      <c r="R26" s="63"/>
      <c r="S26" s="63"/>
      <c r="T26" s="63"/>
      <c r="U26" s="63"/>
      <c r="V26" s="63"/>
      <c r="W26" s="63"/>
      <c r="X26" s="63"/>
      <c r="Y26" s="63"/>
      <c r="Z26" s="63"/>
    </row>
    <row r="27" ht="14.25" customHeight="1">
      <c r="A27" s="64" t="s">
        <v>97</v>
      </c>
      <c r="B27" s="65" t="s">
        <v>73</v>
      </c>
      <c r="C27" s="64" t="s">
        <v>74</v>
      </c>
      <c r="D27" s="64" t="s">
        <v>75</v>
      </c>
      <c r="E27" s="66" t="s">
        <v>76</v>
      </c>
      <c r="F27" s="63"/>
      <c r="G27" s="63"/>
      <c r="H27" s="64" t="s">
        <v>72</v>
      </c>
      <c r="I27" s="65" t="s">
        <v>73</v>
      </c>
      <c r="J27" s="64" t="s">
        <v>74</v>
      </c>
      <c r="K27" s="64" t="s">
        <v>75</v>
      </c>
      <c r="L27" s="66" t="s">
        <v>76</v>
      </c>
      <c r="M27" s="63"/>
      <c r="N27" s="63"/>
      <c r="O27" s="63"/>
      <c r="P27" s="63"/>
      <c r="Q27" s="63"/>
      <c r="R27" s="63"/>
      <c r="S27" s="63"/>
      <c r="T27" s="63"/>
      <c r="U27" s="63"/>
      <c r="V27" s="63"/>
      <c r="W27" s="63"/>
      <c r="X27" s="63"/>
      <c r="Y27" s="63"/>
      <c r="Z27" s="63"/>
    </row>
    <row r="28" ht="14.25" customHeight="1">
      <c r="A28" s="69"/>
      <c r="B28" s="70" t="s">
        <v>78</v>
      </c>
      <c r="E28" s="71"/>
      <c r="F28" s="63"/>
      <c r="G28" s="63"/>
      <c r="H28" s="69"/>
      <c r="I28" s="70" t="s">
        <v>78</v>
      </c>
      <c r="L28" s="71"/>
      <c r="M28" s="63"/>
      <c r="N28" s="63"/>
      <c r="O28" s="63"/>
      <c r="P28" s="63"/>
      <c r="Q28" s="63"/>
      <c r="R28" s="63"/>
      <c r="S28" s="63"/>
      <c r="T28" s="63"/>
      <c r="U28" s="63"/>
      <c r="V28" s="63"/>
      <c r="W28" s="63"/>
      <c r="X28" s="63"/>
      <c r="Y28" s="63"/>
      <c r="Z28" s="63"/>
    </row>
    <row r="29" ht="14.25" customHeight="1">
      <c r="A29" s="74" t="s">
        <v>79</v>
      </c>
      <c r="B29" s="75">
        <f t="shared" ref="B29:E29" si="4">13+B5</f>
        <v>28</v>
      </c>
      <c r="C29" s="75">
        <f t="shared" si="4"/>
        <v>68</v>
      </c>
      <c r="D29" s="75">
        <f t="shared" si="4"/>
        <v>73</v>
      </c>
      <c r="E29" s="75">
        <f t="shared" si="4"/>
        <v>78</v>
      </c>
      <c r="F29" s="63"/>
      <c r="G29" s="63"/>
      <c r="H29" s="74" t="s">
        <v>79</v>
      </c>
      <c r="I29" s="75">
        <v>15.0</v>
      </c>
      <c r="J29" s="75">
        <v>55.0</v>
      </c>
      <c r="K29" s="75">
        <v>60.0</v>
      </c>
      <c r="L29" s="76">
        <v>65.0</v>
      </c>
      <c r="M29" s="63"/>
      <c r="N29" s="63"/>
      <c r="O29" s="63"/>
      <c r="P29" s="63"/>
      <c r="Q29" s="63"/>
      <c r="R29" s="63"/>
      <c r="S29" s="63"/>
      <c r="T29" s="63"/>
      <c r="U29" s="63"/>
      <c r="V29" s="63"/>
      <c r="W29" s="63"/>
      <c r="X29" s="63"/>
      <c r="Y29" s="63"/>
      <c r="Z29" s="63"/>
    </row>
    <row r="30" ht="14.25" customHeight="1">
      <c r="A30" s="79" t="s">
        <v>80</v>
      </c>
      <c r="B30" s="75">
        <f t="shared" ref="B30:E30" si="5">15+B6</f>
        <v>20</v>
      </c>
      <c r="C30" s="75">
        <f t="shared" si="5"/>
        <v>35</v>
      </c>
      <c r="D30" s="75">
        <f t="shared" si="5"/>
        <v>45</v>
      </c>
      <c r="E30" s="75">
        <f t="shared" si="5"/>
        <v>50</v>
      </c>
      <c r="F30" s="63"/>
      <c r="G30" s="63"/>
      <c r="H30" s="79" t="s">
        <v>80</v>
      </c>
      <c r="I30" s="75">
        <v>5.0</v>
      </c>
      <c r="J30" s="75">
        <v>20.0</v>
      </c>
      <c r="K30" s="75">
        <v>30.0</v>
      </c>
      <c r="L30" s="76">
        <v>35.0</v>
      </c>
      <c r="M30" s="63"/>
      <c r="N30" s="63"/>
      <c r="O30" s="63"/>
      <c r="P30" s="63"/>
      <c r="Q30" s="63"/>
      <c r="R30" s="63"/>
      <c r="S30" s="63"/>
      <c r="T30" s="63"/>
      <c r="U30" s="63"/>
      <c r="V30" s="63"/>
      <c r="W30" s="63"/>
      <c r="X30" s="63"/>
      <c r="Y30" s="63"/>
      <c r="Z30" s="63"/>
    </row>
    <row r="31" ht="14.25" customHeight="1">
      <c r="A31" s="81" t="s">
        <v>81</v>
      </c>
      <c r="B31" s="82">
        <f t="shared" ref="B31:E31" si="6">14+B7</f>
        <v>24</v>
      </c>
      <c r="C31" s="82">
        <f t="shared" si="6"/>
        <v>49</v>
      </c>
      <c r="D31" s="82">
        <f t="shared" si="6"/>
        <v>54</v>
      </c>
      <c r="E31" s="82">
        <f t="shared" si="6"/>
        <v>59</v>
      </c>
      <c r="F31" s="63"/>
      <c r="G31" s="63"/>
      <c r="H31" s="81" t="s">
        <v>81</v>
      </c>
      <c r="I31" s="82">
        <v>10.0</v>
      </c>
      <c r="J31" s="82">
        <v>35.0</v>
      </c>
      <c r="K31" s="82">
        <v>40.0</v>
      </c>
      <c r="L31" s="83">
        <v>45.0</v>
      </c>
      <c r="M31" s="63"/>
      <c r="N31" s="63"/>
      <c r="O31" s="63"/>
      <c r="P31" s="63"/>
      <c r="Q31" s="63"/>
      <c r="R31" s="63"/>
      <c r="S31" s="63"/>
      <c r="T31" s="63"/>
      <c r="U31" s="63"/>
      <c r="V31" s="63"/>
      <c r="W31" s="63"/>
      <c r="X31" s="63"/>
      <c r="Y31" s="63"/>
      <c r="Z31" s="63"/>
    </row>
    <row r="32" ht="14.25" customHeight="1">
      <c r="A32" s="63"/>
      <c r="B32" s="63"/>
      <c r="C32" s="63"/>
      <c r="D32" s="63"/>
      <c r="E32" s="63"/>
      <c r="F32" s="63"/>
      <c r="G32" s="63"/>
      <c r="H32" s="63"/>
      <c r="I32" s="63"/>
      <c r="J32" s="63"/>
      <c r="K32" s="63"/>
      <c r="L32" s="63"/>
      <c r="M32" s="63"/>
      <c r="N32" s="63"/>
      <c r="O32" s="63"/>
      <c r="P32" s="63"/>
      <c r="Q32" s="63"/>
      <c r="R32" s="63"/>
      <c r="S32" s="63"/>
      <c r="T32" s="63"/>
      <c r="U32" s="63"/>
      <c r="V32" s="63"/>
      <c r="W32" s="63"/>
      <c r="X32" s="63"/>
      <c r="Y32" s="63"/>
      <c r="Z32" s="63"/>
    </row>
    <row r="33" ht="14.25" customHeight="1">
      <c r="A33" s="64" t="s">
        <v>98</v>
      </c>
      <c r="B33" s="65" t="s">
        <v>73</v>
      </c>
      <c r="C33" s="64" t="s">
        <v>74</v>
      </c>
      <c r="D33" s="64" t="s">
        <v>75</v>
      </c>
      <c r="E33" s="66" t="s">
        <v>76</v>
      </c>
      <c r="F33" s="63"/>
      <c r="G33" s="63"/>
      <c r="H33" s="64" t="s">
        <v>98</v>
      </c>
      <c r="I33" s="65" t="s">
        <v>73</v>
      </c>
      <c r="J33" s="64" t="s">
        <v>74</v>
      </c>
      <c r="K33" s="64" t="s">
        <v>75</v>
      </c>
      <c r="L33" s="66" t="s">
        <v>76</v>
      </c>
      <c r="M33" s="63"/>
      <c r="N33" s="63"/>
      <c r="O33" s="63"/>
      <c r="P33" s="63"/>
      <c r="Q33" s="63"/>
      <c r="R33" s="63"/>
      <c r="S33" s="63"/>
      <c r="T33" s="63"/>
      <c r="U33" s="63"/>
      <c r="V33" s="63"/>
      <c r="W33" s="63"/>
      <c r="X33" s="63"/>
      <c r="Y33" s="63"/>
      <c r="Z33" s="63"/>
    </row>
    <row r="34" ht="14.25" customHeight="1">
      <c r="A34" s="69"/>
      <c r="B34" s="70" t="s">
        <v>78</v>
      </c>
      <c r="E34" s="71"/>
      <c r="F34" s="63"/>
      <c r="G34" s="63"/>
      <c r="H34" s="69"/>
      <c r="I34" s="70" t="s">
        <v>78</v>
      </c>
      <c r="L34" s="71"/>
      <c r="M34" s="63"/>
      <c r="N34" s="63"/>
      <c r="O34" s="63"/>
      <c r="P34" s="63"/>
      <c r="Q34" s="63"/>
      <c r="R34" s="63"/>
      <c r="S34" s="63"/>
      <c r="T34" s="63"/>
      <c r="U34" s="63"/>
      <c r="V34" s="63"/>
      <c r="W34" s="63"/>
      <c r="X34" s="63"/>
      <c r="Y34" s="63"/>
      <c r="Z34" s="63"/>
    </row>
    <row r="35" ht="14.25" customHeight="1">
      <c r="A35" s="74" t="s">
        <v>79</v>
      </c>
      <c r="B35" s="75">
        <f t="shared" ref="B35:E35" si="7">60*B29/24</f>
        <v>70</v>
      </c>
      <c r="C35" s="75">
        <f t="shared" si="7"/>
        <v>170</v>
      </c>
      <c r="D35" s="75">
        <f t="shared" si="7"/>
        <v>182.5</v>
      </c>
      <c r="E35" s="75">
        <f t="shared" si="7"/>
        <v>195</v>
      </c>
      <c r="F35" s="63"/>
      <c r="G35" s="63"/>
      <c r="H35" s="74" t="s">
        <v>79</v>
      </c>
      <c r="I35" s="75">
        <f t="shared" ref="I35:L35" si="8">60*I29/24</f>
        <v>37.5</v>
      </c>
      <c r="J35" s="75">
        <f t="shared" si="8"/>
        <v>137.5</v>
      </c>
      <c r="K35" s="75">
        <f t="shared" si="8"/>
        <v>150</v>
      </c>
      <c r="L35" s="75">
        <f t="shared" si="8"/>
        <v>162.5</v>
      </c>
      <c r="M35" s="63">
        <f>SUM(I35:L35)</f>
        <v>487.5</v>
      </c>
      <c r="N35" s="63"/>
      <c r="O35" s="63"/>
      <c r="P35" s="63"/>
      <c r="Q35" s="63"/>
      <c r="R35" s="63"/>
      <c r="S35" s="63"/>
      <c r="T35" s="63"/>
      <c r="U35" s="63"/>
      <c r="V35" s="63"/>
      <c r="W35" s="63"/>
      <c r="X35" s="63"/>
      <c r="Y35" s="63"/>
      <c r="Z35" s="63"/>
    </row>
    <row r="36" ht="14.25" customHeight="1">
      <c r="A36" s="79" t="s">
        <v>80</v>
      </c>
      <c r="B36" s="75">
        <f t="shared" ref="B36:E36" si="9">63*B30/24</f>
        <v>52.5</v>
      </c>
      <c r="C36" s="75">
        <f t="shared" si="9"/>
        <v>91.875</v>
      </c>
      <c r="D36" s="75">
        <f t="shared" si="9"/>
        <v>118.125</v>
      </c>
      <c r="E36" s="75">
        <f t="shared" si="9"/>
        <v>131.25</v>
      </c>
      <c r="F36" s="63"/>
      <c r="G36" s="63"/>
      <c r="H36" s="79" t="s">
        <v>80</v>
      </c>
      <c r="I36" s="75">
        <f t="shared" ref="I36:L36" si="10">63*I30/24</f>
        <v>13.125</v>
      </c>
      <c r="J36" s="75">
        <f t="shared" si="10"/>
        <v>52.5</v>
      </c>
      <c r="K36" s="75">
        <f t="shared" si="10"/>
        <v>78.75</v>
      </c>
      <c r="L36" s="75">
        <f t="shared" si="10"/>
        <v>91.875</v>
      </c>
      <c r="M36" s="63"/>
      <c r="N36" s="63"/>
      <c r="O36" s="63"/>
      <c r="P36" s="63"/>
      <c r="Q36" s="63"/>
      <c r="R36" s="63"/>
      <c r="S36" s="63"/>
      <c r="T36" s="63"/>
      <c r="U36" s="63"/>
      <c r="V36" s="63"/>
      <c r="W36" s="63"/>
      <c r="X36" s="63"/>
      <c r="Y36" s="63"/>
      <c r="Z36" s="63"/>
    </row>
    <row r="37" ht="14.25" customHeight="1">
      <c r="A37" s="81" t="s">
        <v>81</v>
      </c>
      <c r="B37" s="75">
        <f t="shared" ref="B37:E37" si="11">63*B31/24</f>
        <v>63</v>
      </c>
      <c r="C37" s="75">
        <f t="shared" si="11"/>
        <v>128.625</v>
      </c>
      <c r="D37" s="75">
        <f t="shared" si="11"/>
        <v>141.75</v>
      </c>
      <c r="E37" s="75">
        <f t="shared" si="11"/>
        <v>154.875</v>
      </c>
      <c r="F37" s="63"/>
      <c r="G37" s="63"/>
      <c r="H37" s="81" t="s">
        <v>81</v>
      </c>
      <c r="I37" s="75">
        <f t="shared" ref="I37:L37" si="12">57*I31/24</f>
        <v>23.75</v>
      </c>
      <c r="J37" s="75">
        <f t="shared" si="12"/>
        <v>83.125</v>
      </c>
      <c r="K37" s="75">
        <f t="shared" si="12"/>
        <v>95</v>
      </c>
      <c r="L37" s="75">
        <f t="shared" si="12"/>
        <v>106.875</v>
      </c>
      <c r="M37" s="63"/>
      <c r="N37" s="63"/>
      <c r="O37" s="63"/>
      <c r="P37" s="63"/>
      <c r="Q37" s="63"/>
      <c r="R37" s="63"/>
      <c r="S37" s="63"/>
      <c r="T37" s="63"/>
      <c r="U37" s="63"/>
      <c r="V37" s="63"/>
      <c r="W37" s="63"/>
      <c r="X37" s="63"/>
      <c r="Y37" s="63"/>
      <c r="Z37" s="63"/>
    </row>
    <row r="38" ht="28.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ht="14.2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14.25" customHeight="1">
      <c r="A40" s="63"/>
      <c r="B40" s="100" t="s">
        <v>99</v>
      </c>
      <c r="C40" s="100" t="s">
        <v>100</v>
      </c>
      <c r="D40" s="100" t="s">
        <v>101</v>
      </c>
      <c r="F40" s="63"/>
      <c r="G40" s="63"/>
      <c r="H40" s="63"/>
      <c r="I40" s="63"/>
      <c r="J40" s="63"/>
      <c r="K40" s="63"/>
      <c r="L40" s="63"/>
      <c r="M40" s="63"/>
      <c r="N40" s="63"/>
      <c r="O40" s="63"/>
      <c r="P40" s="63"/>
      <c r="Q40" s="63"/>
      <c r="R40" s="63"/>
      <c r="S40" s="63"/>
      <c r="T40" s="63"/>
      <c r="U40" s="63"/>
      <c r="V40" s="63"/>
      <c r="W40" s="63"/>
      <c r="X40" s="63"/>
      <c r="Y40" s="63"/>
      <c r="Z40" s="63"/>
    </row>
    <row r="41" ht="14.25" customHeight="1">
      <c r="A41" s="100" t="s">
        <v>102</v>
      </c>
      <c r="B41" s="100">
        <v>250.0</v>
      </c>
      <c r="C41" s="100">
        <v>365.0</v>
      </c>
      <c r="D41" s="100">
        <f t="shared" ref="D41:D44" si="13">(C41-B41)*100/B41</f>
        <v>46</v>
      </c>
      <c r="E41" s="63"/>
      <c r="F41" s="63"/>
      <c r="G41" s="63"/>
      <c r="H41" s="63"/>
      <c r="I41" s="63"/>
      <c r="J41" s="63"/>
      <c r="K41" s="63"/>
      <c r="L41" s="63"/>
      <c r="M41" s="63"/>
      <c r="N41" s="63"/>
      <c r="O41" s="63"/>
      <c r="P41" s="63"/>
      <c r="Q41" s="63"/>
      <c r="R41" s="63"/>
      <c r="S41" s="63"/>
      <c r="T41" s="63"/>
      <c r="U41" s="63"/>
      <c r="V41" s="63"/>
      <c r="W41" s="63"/>
      <c r="X41" s="63"/>
      <c r="Y41" s="63"/>
      <c r="Z41" s="63"/>
    </row>
    <row r="42" ht="14.25" customHeight="1">
      <c r="A42" s="100" t="s">
        <v>103</v>
      </c>
      <c r="B42" s="100">
        <v>66.0</v>
      </c>
      <c r="C42" s="100">
        <v>146.0</v>
      </c>
      <c r="D42" s="63">
        <f t="shared" si="13"/>
        <v>121.2121212</v>
      </c>
      <c r="E42" s="63"/>
      <c r="F42" s="63"/>
      <c r="G42" s="63"/>
      <c r="H42" s="63"/>
      <c r="I42" s="63"/>
      <c r="J42" s="63"/>
      <c r="K42" s="63"/>
      <c r="L42" s="63"/>
      <c r="M42" s="63"/>
      <c r="N42" s="63"/>
      <c r="O42" s="63"/>
      <c r="P42" s="63"/>
      <c r="Q42" s="63"/>
      <c r="R42" s="63"/>
      <c r="S42" s="63"/>
      <c r="T42" s="63"/>
      <c r="U42" s="63"/>
      <c r="V42" s="63"/>
      <c r="W42" s="63"/>
      <c r="X42" s="63"/>
      <c r="Y42" s="63"/>
      <c r="Z42" s="63"/>
    </row>
    <row r="43" ht="14.25" customHeight="1">
      <c r="A43" s="101" t="s">
        <v>104</v>
      </c>
      <c r="B43" s="100">
        <v>63.0</v>
      </c>
      <c r="C43" s="100">
        <v>139.0</v>
      </c>
      <c r="D43" s="63">
        <f t="shared" si="13"/>
        <v>120.6349206</v>
      </c>
      <c r="E43" s="63"/>
      <c r="F43" s="63"/>
      <c r="G43" s="63"/>
      <c r="H43" s="63"/>
      <c r="I43" s="63"/>
      <c r="J43" s="63"/>
      <c r="K43" s="63"/>
      <c r="L43" s="63"/>
      <c r="M43" s="63"/>
      <c r="N43" s="63"/>
      <c r="O43" s="63"/>
      <c r="P43" s="63"/>
      <c r="Q43" s="63"/>
      <c r="R43" s="63"/>
      <c r="S43" s="63"/>
      <c r="T43" s="63"/>
      <c r="U43" s="63"/>
      <c r="V43" s="63"/>
      <c r="W43" s="63"/>
      <c r="X43" s="63"/>
      <c r="Y43" s="63"/>
      <c r="Z43" s="63"/>
    </row>
    <row r="44" ht="14.25" customHeight="1">
      <c r="A44" s="101" t="s">
        <v>105</v>
      </c>
      <c r="B44" s="100">
        <v>70.0</v>
      </c>
      <c r="C44" s="100">
        <v>153.0</v>
      </c>
      <c r="D44" s="63">
        <f t="shared" si="13"/>
        <v>118.5714286</v>
      </c>
      <c r="E44" s="63"/>
      <c r="F44" s="63"/>
      <c r="G44" s="63"/>
      <c r="H44" s="63"/>
      <c r="I44" s="63"/>
      <c r="J44" s="63"/>
      <c r="K44" s="63"/>
      <c r="L44" s="63"/>
      <c r="M44" s="63"/>
      <c r="N44" s="63"/>
      <c r="O44" s="63"/>
      <c r="P44" s="63"/>
      <c r="Q44" s="63"/>
      <c r="R44" s="63"/>
      <c r="S44" s="63"/>
      <c r="T44" s="63"/>
      <c r="U44" s="63"/>
      <c r="V44" s="63"/>
      <c r="W44" s="63"/>
      <c r="X44" s="63"/>
      <c r="Y44" s="63"/>
      <c r="Z44" s="63"/>
    </row>
    <row r="45" ht="14.2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4.2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4.2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4.2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4.2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4.2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4.2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4.2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4.2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4.2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4.2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4.2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4.2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4.2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4.2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4.2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4.2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4.2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4.2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4.2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4.2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4.2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4.2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4.2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4.2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4.2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4.2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4.2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4.2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4.2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4.2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4.2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4.2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4.2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4.2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4.2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4.2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4.2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4.2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4.2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4.2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4.2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4.2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4.2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4.2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4.2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4.2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4.2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4.2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4.2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4.2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4.2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4.2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4.2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4.2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4.2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4.2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4.2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4.2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4.2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4.2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4.2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4.2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4.2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4.2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4.2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4.2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4.2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4.2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4.2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4.2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4.2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4.2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4.2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4.2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4.2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4.2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4.2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4.2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4.2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4.2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4.2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4.2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4.2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4.2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4.2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4.2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4.2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4.2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4.2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4.2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4.2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4.2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4.2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4.2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4.2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4.2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4.2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4.2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4.2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4.2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4.2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4.2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4.2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4.2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4.2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4.2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4.2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4.2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4.2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4.2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4.2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4.2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4.2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4.2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4.2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4.2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4.2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4.2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4.2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4.2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4.2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4.2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4.2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4.2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4.2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4.2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4.2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4.2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4.2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4.2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4.2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4.2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4.2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4.2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4.2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4.2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4.2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4.2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4.2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4.2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4.2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4.2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4.2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4.2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4.2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4.2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4.2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4.2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4.2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4.2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4.2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4.2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4.2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4.2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4.2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4.2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4.2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4.2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4.2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4.2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4.2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4.2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4.2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4.2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4.2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4.2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4.2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4.2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4.2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4.2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4.2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4.2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4.2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4.2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4.2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4.2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4.2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4.2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4.2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4.2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4.2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4.2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4.2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4.2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4.2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4.2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4.2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4.2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4.2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4.2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4.2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4.2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4.2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4.2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4.2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4.2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4.2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4.2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4.2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4.2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4.2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4.2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4.2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4.2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4.2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4.2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4.2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4.2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4.2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4.2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4.2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4.2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4.2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4.2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4.2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4.2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4.2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4.2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4.2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4.2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4.2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4.2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4.2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4.2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4.2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4.2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4.2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4.2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4.2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4.2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4.2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4.2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4.2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4.2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4.2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4.2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4.2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4.2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4.2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4.2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4.2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4.2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4.2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4.2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4.2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4.2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4.2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4.2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4.2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4.2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4.2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4.2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4.2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4.2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4.2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4.2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4.2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4.2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4.2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4.2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4.2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4.2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4.2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4.2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4.2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4.2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4.2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4.2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4.2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4.2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4.2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4.2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4.2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4.2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4.2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4.2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4.2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4.2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4.2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4.2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4.2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4.2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4.2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4.2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4.2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4.2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4.2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4.2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4.2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4.2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4.2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4.2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4.2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4.2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4.2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4.2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4.2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4.2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4.2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4.2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4.2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4.2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4.2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4.2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4.2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4.2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4.2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4.2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4.2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4.2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4.2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4.2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4.2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4.2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4.2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4.2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4.2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4.2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4.2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4.2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4.2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4.2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4.2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4.2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4.2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4.2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4.2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4.2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4.2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4.2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4.2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4.2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4.2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4.2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4.2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4.2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4.2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4.2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4.2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4.2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4.2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4.2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4.2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4.2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4.2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4.2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4.2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4.2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4.2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4.2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4.2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4.2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4.2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4.2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4.2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4.2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4.2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4.2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4.2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4.2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4.2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4.2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4.2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4.2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4.2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4.2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4.2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4.2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4.2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4.2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4.2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4.2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4.2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4.2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4.2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4.2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4.2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4.2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4.2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4.2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4.2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4.2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4.2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4.2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4.2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4.2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4.2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4.2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4.2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4.2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4.2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4.2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4.2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4.2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4.2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4.2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4.2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4.2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4.2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4.2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4.2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4.2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4.2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4.2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4.2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4.2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4.2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4.2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4.2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4.2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4.2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4.2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4.2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4.2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4.2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4.2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4.2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4.2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4.2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4.2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4.2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4.2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4.2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4.2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4.2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4.2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4.2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4.2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4.2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4.2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4.2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4.2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4.2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4.2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4.2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4.2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4.2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4.2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4.2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4.2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4.2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4.2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4.2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4.2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4.2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4.2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4.2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4.2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4.2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4.2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4.2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4.2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4.2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4.2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4.2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4.2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4.2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4.2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4.2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4.2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4.2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4.2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4.2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4.2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4.2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4.2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4.2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4.2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4.2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4.2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4.2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4.2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4.2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4.2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4.2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4.2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4.2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4.2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4.2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4.2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4.2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4.2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4.2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4.2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4.2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4.2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4.2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4.2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4.2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4.2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4.2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4.2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4.2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4.2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4.2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4.2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4.2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4.2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4.2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4.2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4.2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4.2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4.2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4.2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4.2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4.2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4.2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4.2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4.2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4.2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4.2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4.2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4.2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4.2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4.2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4.2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4.2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4.2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4.2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4.2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4.2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4.2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4.2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4.2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4.2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4.2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4.2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4.2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4.2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4.2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4.2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4.2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4.2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4.2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4.2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4.2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4.2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4.2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4.2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4.2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4.2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4.2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4.2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4.2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4.2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4.2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4.2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4.2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4.2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4.2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4.2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4.2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4.2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4.2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4.2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4.2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4.2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4.2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4.2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4.2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4.2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4.2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4.2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4.2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4.2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4.2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4.2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4.2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4.2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4.2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4.2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4.2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4.2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4.2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4.2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4.2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4.2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4.2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4.2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4.2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4.2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4.2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4.2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4.2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4.2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4.2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4.2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4.2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4.2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4.2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4.2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4.2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4.2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4.2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4.2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4.2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4.2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4.2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4.2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4.2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4.2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4.2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4.2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4.2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4.2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4.2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4.2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4.2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4.2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4.2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4.2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4.2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4.2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4.2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4.2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4.2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4.2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4.2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4.2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4.2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4.2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4.2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4.2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4.2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4.2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4.2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4.2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4.2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4.2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4.2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4.2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4.2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4.2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4.2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4.2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4.2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4.2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4.2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4.2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4.2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4.2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4.2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4.2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4.2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4.2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4.2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4.2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4.2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4.2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4.2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4.2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4.2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4.2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4.2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4.2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4.2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4.2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4.2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4.2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4.2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4.2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4.2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4.2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4.2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4.2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4.2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4.2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4.2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4.2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4.2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4.2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4.2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4.2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4.2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4.2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4.2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4.2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4.2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4.2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4.2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4.2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4.2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4.2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4.2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4.2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4.2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4.2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4.2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4.2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4.2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4.2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4.2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4.2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4.2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4.2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4.2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4.2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4.2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4.2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4.2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4.2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4.2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4.2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4.2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4.2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4.2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4.2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4.2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4.2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4.2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4.2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4.2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4.2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4.2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4.2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4.2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4.2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4.2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4.2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4.2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4.2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4.2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4.2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4.2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4.2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4.2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4.2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4.2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4.2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4.2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4.2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4.2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4.2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4.2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4.2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4.2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4.2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4.2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4.2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4.2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4.2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4.2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4.2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4.2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4.2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4.2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4.2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4.2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4.2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4.2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4.2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4.2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4.2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4.2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4.2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4.2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4.2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4.2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4.2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4.2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4.2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4.2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4.2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4.2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4.2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4.2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4.2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4.2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4.2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4.2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4.2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4.2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4.2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4.2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4.2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4.2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4.2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4.2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4.2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4.2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4.2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4.2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4.2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4.2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4.2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4.2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4.2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4.2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4.2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4.2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4.2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4.2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4.2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4.2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4.2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4.2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4.2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4.2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4.2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4.2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4.2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4.2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4.2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4.2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4.2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4.2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4.2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4.2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4.2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4.2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4.2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4.2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4.2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4.2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4.2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4.2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4.2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4.2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4.2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4.2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4.2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4.2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4.2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4.2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4.2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4.2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4.2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4.2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4.2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4.2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4.2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4.2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4.2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4.2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4.2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4.2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4.2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4.2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4.2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4.2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4.2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4.2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4.2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4.2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4.2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4.2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4.2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4.2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4.2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4.2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4.2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4.2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4.2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4.2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4.2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4.2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4.2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4.2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4.2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4.2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4.2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4.2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4.2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4.2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4.2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4.2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4.2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4.2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4.2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4.2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4.2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4.2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4.2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4.2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4.2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4.2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4.2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4.2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4.2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4.2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4.2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4.2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4.2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4.2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4.2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4.2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4.2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4.2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4.2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4.2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4.2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4.2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4.2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4.2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4.2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4.2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4.2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4.2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4.2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4.2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4.2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4.2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4.2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4.2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4.2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4.2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4.2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4.2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4.2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4.2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4.2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14.2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14.2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4.2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4.2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4.2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4.2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4.2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4.2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4.2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4.2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4.2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ht="14.2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ht="14.25" customHeight="1">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ht="14.25" customHeight="1">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ht="14.25" customHeight="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ht="14.25" customHeight="1">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ht="14.25" customHeight="1">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ht="14.25" customHeight="1">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ht="14.25" customHeight="1">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ht="14.25" customHeight="1">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ht="14.25" customHeight="1">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ht="14.25" customHeight="1">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ht="14.25" customHeight="1">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ht="14.25" customHeight="1">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ht="14.25" customHeight="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ht="14.25" customHeight="1">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ht="14.25" customHeight="1">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ht="14.25" customHeight="1">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ht="14.25" customHeight="1">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ht="14.25" customHeight="1">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ht="14.25" customHeight="1">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ht="14.25" customHeight="1">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ht="14.25" customHeight="1">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ht="14.25" customHeight="1">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ht="14.25" customHeight="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ht="14.25" customHeight="1">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ht="14.25" customHeight="1">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ht="14.25" customHeight="1">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ht="14.25" customHeight="1">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ht="14.25" customHeight="1">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ht="14.25" customHeight="1">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ht="14.25" customHeight="1">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ht="14.25" customHeight="1">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sheetData>
  <mergeCells count="18">
    <mergeCell ref="A1:E1"/>
    <mergeCell ref="B4:E4"/>
    <mergeCell ref="G4:H4"/>
    <mergeCell ref="A9:C9"/>
    <mergeCell ref="B10:C10"/>
    <mergeCell ref="B11:C11"/>
    <mergeCell ref="B12:C12"/>
    <mergeCell ref="B28:E28"/>
    <mergeCell ref="I28:L28"/>
    <mergeCell ref="B34:E34"/>
    <mergeCell ref="I34:L34"/>
    <mergeCell ref="B13:C13"/>
    <mergeCell ref="A15:F15"/>
    <mergeCell ref="A16:B16"/>
    <mergeCell ref="A17:B17"/>
    <mergeCell ref="A18:B18"/>
    <mergeCell ref="A19:B19"/>
    <mergeCell ref="A21:C2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8D08D"/>
    <pageSetUpPr/>
  </sheetPr>
  <sheetViews>
    <sheetView showGridLines="0" workbookViewId="0"/>
  </sheetViews>
  <sheetFormatPr customHeight="1" defaultColWidth="14.43" defaultRowHeight="15.0"/>
  <cols>
    <col customWidth="1" min="1" max="1" width="3.43"/>
    <col customWidth="1" min="2" max="2" width="21.43"/>
    <col customWidth="1" min="3" max="3" width="26.57"/>
    <col customWidth="1" min="4" max="4" width="24.43"/>
    <col customWidth="1" min="5" max="5" width="33.14"/>
    <col customWidth="1" min="6" max="6" width="21.29"/>
    <col customWidth="1" min="7" max="26" width="16.86"/>
  </cols>
  <sheetData>
    <row r="1" ht="14.25" customHeight="1">
      <c r="A1" s="63"/>
      <c r="B1" s="63"/>
      <c r="C1" s="63"/>
      <c r="D1" s="63"/>
      <c r="E1" s="63"/>
      <c r="F1" s="63"/>
      <c r="G1" s="63"/>
      <c r="H1" s="63"/>
      <c r="I1" s="63"/>
      <c r="J1" s="63"/>
      <c r="K1" s="63"/>
      <c r="L1" s="63"/>
      <c r="M1" s="63"/>
      <c r="N1" s="63"/>
      <c r="O1" s="63"/>
      <c r="P1" s="63"/>
      <c r="Q1" s="63"/>
      <c r="R1" s="63"/>
      <c r="S1" s="63"/>
      <c r="T1" s="63"/>
      <c r="U1" s="63"/>
      <c r="V1" s="63"/>
      <c r="W1" s="63"/>
      <c r="X1" s="63"/>
      <c r="Y1" s="63"/>
      <c r="Z1" s="63"/>
    </row>
    <row r="2" ht="12.0" customHeight="1">
      <c r="A2" s="63"/>
      <c r="B2" s="102" t="s">
        <v>106</v>
      </c>
      <c r="C2" s="103"/>
      <c r="D2" s="103"/>
      <c r="E2" s="73"/>
      <c r="F2" s="63"/>
      <c r="G2" s="63"/>
      <c r="H2" s="63"/>
      <c r="I2" s="63"/>
      <c r="J2" s="63"/>
      <c r="K2" s="63"/>
      <c r="L2" s="63"/>
      <c r="M2" s="63"/>
      <c r="N2" s="63"/>
      <c r="O2" s="63"/>
      <c r="P2" s="63"/>
      <c r="Q2" s="63"/>
      <c r="R2" s="63"/>
      <c r="S2" s="63"/>
      <c r="T2" s="63"/>
      <c r="U2" s="63"/>
      <c r="V2" s="63"/>
      <c r="W2" s="63"/>
      <c r="X2" s="63"/>
      <c r="Y2" s="63"/>
      <c r="Z2" s="63"/>
    </row>
    <row r="3" ht="15.75" customHeight="1">
      <c r="A3" s="63"/>
      <c r="B3" s="104"/>
      <c r="C3" s="63"/>
      <c r="D3" s="63"/>
      <c r="E3" s="105"/>
      <c r="F3" s="63"/>
      <c r="G3" s="63"/>
      <c r="H3" s="63"/>
      <c r="I3" s="63"/>
      <c r="J3" s="63"/>
      <c r="K3" s="63"/>
      <c r="L3" s="63"/>
      <c r="M3" s="63"/>
      <c r="N3" s="63"/>
      <c r="O3" s="63"/>
      <c r="P3" s="63"/>
      <c r="Q3" s="63"/>
      <c r="R3" s="63"/>
      <c r="S3" s="63"/>
      <c r="T3" s="63"/>
      <c r="U3" s="63"/>
      <c r="V3" s="63"/>
      <c r="W3" s="63"/>
      <c r="X3" s="63"/>
      <c r="Y3" s="63"/>
      <c r="Z3" s="63"/>
    </row>
    <row r="4" ht="14.25" customHeight="1">
      <c r="A4" s="63"/>
      <c r="B4" s="104"/>
      <c r="C4" s="63"/>
      <c r="D4" s="63"/>
      <c r="E4" s="105"/>
      <c r="F4" s="63"/>
      <c r="G4" s="63"/>
      <c r="H4" s="63"/>
      <c r="I4" s="63"/>
      <c r="J4" s="63"/>
      <c r="K4" s="63"/>
      <c r="L4" s="63"/>
      <c r="M4" s="63"/>
      <c r="N4" s="63"/>
      <c r="O4" s="63"/>
      <c r="P4" s="63"/>
      <c r="Q4" s="63"/>
      <c r="R4" s="63"/>
      <c r="S4" s="63"/>
      <c r="T4" s="63"/>
      <c r="U4" s="63"/>
      <c r="V4" s="63"/>
      <c r="W4" s="63"/>
      <c r="X4" s="63"/>
      <c r="Y4" s="63"/>
      <c r="Z4" s="63"/>
    </row>
    <row r="5" ht="14.25" customHeight="1">
      <c r="A5" s="63"/>
      <c r="B5" s="104"/>
      <c r="C5" s="63"/>
      <c r="D5" s="63"/>
      <c r="E5" s="105"/>
      <c r="F5" s="63"/>
      <c r="G5" s="63"/>
      <c r="H5" s="63"/>
      <c r="I5" s="63"/>
      <c r="J5" s="63"/>
      <c r="K5" s="63"/>
      <c r="L5" s="63"/>
      <c r="M5" s="63"/>
      <c r="N5" s="63"/>
      <c r="O5" s="63"/>
      <c r="P5" s="63"/>
      <c r="Q5" s="63"/>
      <c r="R5" s="63"/>
      <c r="S5" s="63"/>
      <c r="T5" s="63"/>
      <c r="U5" s="63"/>
      <c r="V5" s="63"/>
      <c r="W5" s="63"/>
      <c r="X5" s="63"/>
      <c r="Y5" s="63"/>
      <c r="Z5" s="63"/>
    </row>
    <row r="6" ht="14.25" customHeight="1">
      <c r="A6" s="63"/>
      <c r="B6" s="104"/>
      <c r="C6" s="63"/>
      <c r="D6" s="63"/>
      <c r="E6" s="105"/>
      <c r="F6" s="63"/>
      <c r="G6" s="63"/>
      <c r="H6" s="63"/>
      <c r="I6" s="63"/>
      <c r="J6" s="63"/>
      <c r="K6" s="63"/>
      <c r="L6" s="63"/>
      <c r="M6" s="63"/>
      <c r="N6" s="63"/>
      <c r="O6" s="63"/>
      <c r="P6" s="63"/>
      <c r="Q6" s="63"/>
      <c r="R6" s="63"/>
      <c r="S6" s="63"/>
      <c r="T6" s="63"/>
      <c r="U6" s="63"/>
      <c r="V6" s="63"/>
      <c r="W6" s="63"/>
      <c r="X6" s="63"/>
      <c r="Y6" s="63"/>
      <c r="Z6" s="63"/>
    </row>
    <row r="7" ht="14.25" customHeight="1">
      <c r="A7" s="63"/>
      <c r="B7" s="104"/>
      <c r="C7" s="63"/>
      <c r="D7" s="63"/>
      <c r="E7" s="105"/>
      <c r="F7" s="63"/>
      <c r="G7" s="63"/>
      <c r="H7" s="63"/>
      <c r="I7" s="63"/>
      <c r="J7" s="63"/>
      <c r="K7" s="63"/>
      <c r="L7" s="63"/>
      <c r="M7" s="63"/>
      <c r="N7" s="63"/>
      <c r="O7" s="63"/>
      <c r="P7" s="63"/>
      <c r="Q7" s="63"/>
      <c r="R7" s="63"/>
      <c r="S7" s="63"/>
      <c r="T7" s="63"/>
      <c r="U7" s="63"/>
      <c r="V7" s="63"/>
      <c r="W7" s="63"/>
      <c r="X7" s="63"/>
      <c r="Y7" s="63"/>
      <c r="Z7" s="63"/>
    </row>
    <row r="8" ht="28.5" customHeight="1">
      <c r="A8" s="63"/>
      <c r="B8" s="104"/>
      <c r="C8" s="63"/>
      <c r="D8" s="63"/>
      <c r="E8" s="105"/>
      <c r="F8" s="63"/>
      <c r="G8" s="63"/>
      <c r="H8" s="63"/>
      <c r="I8" s="63"/>
      <c r="J8" s="63"/>
      <c r="K8" s="63"/>
      <c r="L8" s="63"/>
      <c r="M8" s="63"/>
      <c r="N8" s="63"/>
      <c r="O8" s="63"/>
      <c r="P8" s="63"/>
      <c r="Q8" s="63"/>
      <c r="R8" s="63"/>
      <c r="S8" s="63"/>
      <c r="T8" s="63"/>
      <c r="U8" s="63"/>
      <c r="V8" s="63"/>
      <c r="W8" s="63"/>
      <c r="X8" s="63"/>
      <c r="Y8" s="63"/>
      <c r="Z8" s="63"/>
    </row>
    <row r="9" ht="14.25" customHeight="1">
      <c r="A9" s="63"/>
      <c r="B9" s="104"/>
      <c r="C9" s="63"/>
      <c r="D9" s="63"/>
      <c r="E9" s="105"/>
      <c r="F9" s="63"/>
      <c r="G9" s="63"/>
      <c r="H9" s="63"/>
      <c r="I9" s="63"/>
      <c r="J9" s="63"/>
      <c r="K9" s="63"/>
      <c r="L9" s="63"/>
      <c r="M9" s="63"/>
      <c r="N9" s="63"/>
      <c r="O9" s="63"/>
      <c r="P9" s="63"/>
      <c r="Q9" s="63"/>
      <c r="R9" s="63"/>
      <c r="S9" s="63"/>
      <c r="T9" s="63"/>
      <c r="U9" s="63"/>
      <c r="V9" s="63"/>
      <c r="W9" s="63"/>
      <c r="X9" s="63"/>
      <c r="Y9" s="63"/>
      <c r="Z9" s="63"/>
    </row>
    <row r="10" ht="14.25" customHeight="1">
      <c r="A10" s="63"/>
      <c r="B10" s="104"/>
      <c r="C10" s="63"/>
      <c r="D10" s="63"/>
      <c r="E10" s="105"/>
      <c r="F10" s="63"/>
      <c r="G10" s="63"/>
      <c r="H10" s="63"/>
      <c r="I10" s="63"/>
      <c r="J10" s="63"/>
      <c r="K10" s="63"/>
      <c r="L10" s="63"/>
      <c r="M10" s="63"/>
      <c r="N10" s="63"/>
      <c r="O10" s="63"/>
      <c r="P10" s="63"/>
      <c r="Q10" s="63"/>
      <c r="R10" s="63"/>
      <c r="S10" s="63"/>
      <c r="T10" s="63"/>
      <c r="U10" s="63"/>
      <c r="V10" s="63"/>
      <c r="W10" s="63"/>
      <c r="X10" s="63"/>
      <c r="Y10" s="63"/>
      <c r="Z10" s="63"/>
    </row>
    <row r="11" ht="14.25" customHeight="1">
      <c r="A11" s="63"/>
      <c r="B11" s="104"/>
      <c r="C11" s="63"/>
      <c r="D11" s="63"/>
      <c r="E11" s="105"/>
      <c r="F11" s="63"/>
      <c r="G11" s="63"/>
      <c r="H11" s="63"/>
      <c r="I11" s="63"/>
      <c r="J11" s="63"/>
      <c r="K11" s="63"/>
      <c r="L11" s="63"/>
      <c r="M11" s="63"/>
      <c r="N11" s="63"/>
      <c r="O11" s="63"/>
      <c r="P11" s="63"/>
      <c r="Q11" s="63"/>
      <c r="R11" s="63"/>
      <c r="S11" s="63"/>
      <c r="T11" s="63"/>
      <c r="U11" s="63"/>
      <c r="V11" s="63"/>
      <c r="W11" s="63"/>
      <c r="X11" s="63"/>
      <c r="Y11" s="63"/>
      <c r="Z11" s="63"/>
    </row>
    <row r="12" ht="14.25" customHeight="1">
      <c r="A12" s="63"/>
      <c r="B12" s="104"/>
      <c r="C12" s="63"/>
      <c r="D12" s="63"/>
      <c r="E12" s="105"/>
      <c r="F12" s="63"/>
      <c r="G12" s="63"/>
      <c r="H12" s="63"/>
      <c r="I12" s="63"/>
      <c r="J12" s="63"/>
      <c r="K12" s="63"/>
      <c r="L12" s="63"/>
      <c r="M12" s="63"/>
      <c r="N12" s="63"/>
      <c r="O12" s="63"/>
      <c r="P12" s="63"/>
      <c r="Q12" s="63"/>
      <c r="R12" s="63"/>
      <c r="S12" s="63"/>
      <c r="T12" s="63"/>
      <c r="U12" s="63"/>
      <c r="V12" s="63"/>
      <c r="W12" s="63"/>
      <c r="X12" s="63"/>
      <c r="Y12" s="63"/>
      <c r="Z12" s="63"/>
    </row>
    <row r="13" ht="29.25" customHeight="1">
      <c r="A13" s="63"/>
      <c r="B13" s="104"/>
      <c r="C13" s="63"/>
      <c r="D13" s="63"/>
      <c r="E13" s="105"/>
      <c r="F13" s="63"/>
      <c r="G13" s="63"/>
      <c r="H13" s="63"/>
      <c r="I13" s="63"/>
      <c r="J13" s="63"/>
      <c r="K13" s="63"/>
      <c r="L13" s="63"/>
      <c r="M13" s="63"/>
      <c r="N13" s="63"/>
      <c r="O13" s="63"/>
      <c r="P13" s="63"/>
      <c r="Q13" s="63"/>
      <c r="R13" s="63"/>
      <c r="S13" s="63"/>
      <c r="T13" s="63"/>
      <c r="U13" s="63"/>
      <c r="V13" s="63"/>
      <c r="W13" s="63"/>
      <c r="X13" s="63"/>
      <c r="Y13" s="63"/>
      <c r="Z13" s="63"/>
    </row>
    <row r="14" ht="28.5" customHeight="1">
      <c r="A14" s="63"/>
      <c r="B14" s="104"/>
      <c r="C14" s="63"/>
      <c r="D14" s="63"/>
      <c r="E14" s="105"/>
      <c r="F14" s="63"/>
      <c r="G14" s="63"/>
      <c r="H14" s="63"/>
      <c r="I14" s="63"/>
      <c r="J14" s="63"/>
      <c r="K14" s="63"/>
      <c r="L14" s="63"/>
      <c r="M14" s="63"/>
      <c r="N14" s="63"/>
      <c r="O14" s="63"/>
      <c r="P14" s="63"/>
      <c r="Q14" s="63"/>
      <c r="R14" s="63"/>
      <c r="S14" s="63"/>
      <c r="T14" s="63"/>
      <c r="U14" s="63"/>
      <c r="V14" s="63"/>
      <c r="W14" s="63"/>
      <c r="X14" s="63"/>
      <c r="Y14" s="63"/>
      <c r="Z14" s="63"/>
    </row>
    <row r="15" ht="14.25" customHeight="1">
      <c r="A15" s="63"/>
      <c r="B15" s="106"/>
      <c r="C15" s="107"/>
      <c r="D15" s="107"/>
      <c r="E15" s="108"/>
      <c r="F15" s="63"/>
      <c r="G15" s="63"/>
      <c r="H15" s="63"/>
      <c r="I15" s="63"/>
      <c r="J15" s="63"/>
      <c r="K15" s="63"/>
      <c r="L15" s="63"/>
      <c r="M15" s="63"/>
      <c r="N15" s="63"/>
      <c r="O15" s="63"/>
      <c r="P15" s="63"/>
      <c r="Q15" s="63"/>
      <c r="R15" s="63"/>
      <c r="S15" s="63"/>
      <c r="T15" s="63"/>
      <c r="U15" s="63"/>
      <c r="V15" s="63"/>
      <c r="W15" s="63"/>
      <c r="X15" s="63"/>
      <c r="Y15" s="63"/>
      <c r="Z15" s="63"/>
    </row>
    <row r="16" ht="14.25" customHeight="1">
      <c r="A16" s="63"/>
      <c r="B16" s="63"/>
      <c r="C16" s="63"/>
      <c r="D16" s="63"/>
      <c r="E16" s="63"/>
      <c r="F16" s="63"/>
      <c r="G16" s="63"/>
      <c r="H16" s="63"/>
      <c r="I16" s="63"/>
      <c r="J16" s="63"/>
      <c r="K16" s="63"/>
      <c r="L16" s="63"/>
      <c r="M16" s="63"/>
      <c r="N16" s="63"/>
      <c r="O16" s="63"/>
      <c r="P16" s="63"/>
      <c r="Q16" s="63"/>
      <c r="R16" s="63"/>
      <c r="S16" s="63"/>
      <c r="T16" s="63"/>
      <c r="U16" s="63"/>
      <c r="V16" s="63"/>
      <c r="W16" s="63"/>
      <c r="X16" s="63"/>
      <c r="Y16" s="63"/>
      <c r="Z16" s="63"/>
    </row>
    <row r="17" ht="14.25" customHeight="1">
      <c r="A17" s="63"/>
      <c r="B17" s="63"/>
      <c r="C17" s="63"/>
      <c r="D17" s="63"/>
      <c r="E17" s="63"/>
      <c r="F17" s="63"/>
      <c r="G17" s="63"/>
      <c r="H17" s="63"/>
      <c r="I17" s="63"/>
      <c r="J17" s="63"/>
      <c r="K17" s="63"/>
      <c r="L17" s="63"/>
      <c r="M17" s="63"/>
      <c r="N17" s="63"/>
      <c r="O17" s="63"/>
      <c r="P17" s="63"/>
      <c r="Q17" s="63"/>
      <c r="R17" s="63"/>
      <c r="S17" s="63"/>
      <c r="T17" s="63"/>
      <c r="U17" s="63"/>
      <c r="V17" s="63"/>
      <c r="W17" s="63"/>
      <c r="X17" s="63"/>
      <c r="Y17" s="63"/>
      <c r="Z17" s="63"/>
    </row>
    <row r="18" ht="14.25" customHeight="1">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row>
    <row r="19" ht="28.5" customHeight="1">
      <c r="A19" s="63"/>
      <c r="B19" s="109" t="s">
        <v>107</v>
      </c>
      <c r="C19" s="12"/>
      <c r="D19" s="12"/>
      <c r="E19" s="13"/>
      <c r="F19" s="110"/>
      <c r="G19" s="63"/>
      <c r="H19" s="63"/>
      <c r="I19" s="63"/>
      <c r="J19" s="63"/>
      <c r="K19" s="63"/>
      <c r="L19" s="63"/>
      <c r="M19" s="63"/>
      <c r="N19" s="63"/>
      <c r="O19" s="63"/>
      <c r="P19" s="63"/>
      <c r="Q19" s="63"/>
      <c r="R19" s="63"/>
      <c r="S19" s="63"/>
      <c r="T19" s="63"/>
      <c r="U19" s="63"/>
      <c r="V19" s="63"/>
      <c r="W19" s="63"/>
      <c r="X19" s="63"/>
      <c r="Y19" s="63"/>
      <c r="Z19" s="63"/>
    </row>
    <row r="20" ht="14.25" customHeight="1">
      <c r="A20" s="63"/>
      <c r="B20" s="111" t="s">
        <v>108</v>
      </c>
      <c r="C20" s="112" t="s">
        <v>109</v>
      </c>
      <c r="D20" s="111" t="s">
        <v>110</v>
      </c>
      <c r="E20" s="113" t="s">
        <v>111</v>
      </c>
      <c r="F20" s="63"/>
      <c r="G20" s="63"/>
      <c r="H20" s="63"/>
      <c r="I20" s="63"/>
      <c r="J20" s="63"/>
      <c r="K20" s="63"/>
      <c r="L20" s="63"/>
      <c r="M20" s="63"/>
      <c r="N20" s="63"/>
      <c r="O20" s="63"/>
      <c r="P20" s="63"/>
      <c r="Q20" s="63"/>
      <c r="R20" s="63"/>
      <c r="S20" s="63"/>
      <c r="T20" s="63"/>
      <c r="U20" s="63"/>
      <c r="V20" s="63"/>
      <c r="W20" s="63"/>
      <c r="X20" s="63"/>
      <c r="Y20" s="63"/>
      <c r="Z20" s="63"/>
    </row>
    <row r="21" ht="14.25" customHeight="1">
      <c r="A21" s="63"/>
      <c r="B21" s="114" t="s">
        <v>112</v>
      </c>
      <c r="C21" s="115">
        <v>115.0</v>
      </c>
      <c r="D21" s="115">
        <v>10.0</v>
      </c>
      <c r="E21" s="116">
        <v>15.0</v>
      </c>
      <c r="F21" s="63"/>
      <c r="G21" s="63"/>
      <c r="H21" s="63"/>
      <c r="I21" s="63"/>
      <c r="J21" s="63"/>
      <c r="K21" s="63"/>
      <c r="L21" s="63"/>
      <c r="M21" s="63"/>
      <c r="N21" s="63"/>
      <c r="O21" s="63"/>
      <c r="P21" s="63"/>
      <c r="Q21" s="63"/>
      <c r="R21" s="63"/>
      <c r="S21" s="63"/>
      <c r="T21" s="63"/>
      <c r="U21" s="63"/>
      <c r="V21" s="63"/>
      <c r="W21" s="63"/>
      <c r="X21" s="63"/>
      <c r="Y21" s="63"/>
      <c r="Z21" s="63"/>
    </row>
    <row r="22" ht="14.25" customHeight="1">
      <c r="A22" s="63"/>
      <c r="B22" s="114" t="s">
        <v>113</v>
      </c>
      <c r="C22" s="115">
        <v>115.0</v>
      </c>
      <c r="D22" s="115">
        <v>10.0</v>
      </c>
      <c r="E22" s="116">
        <v>20.0</v>
      </c>
      <c r="F22" s="63"/>
      <c r="G22" s="63"/>
      <c r="H22" s="63"/>
      <c r="I22" s="63"/>
      <c r="J22" s="63"/>
      <c r="K22" s="63"/>
      <c r="L22" s="63"/>
      <c r="M22" s="63"/>
      <c r="N22" s="63"/>
      <c r="O22" s="63"/>
      <c r="P22" s="63"/>
      <c r="Q22" s="63"/>
      <c r="R22" s="63"/>
      <c r="S22" s="63"/>
      <c r="T22" s="63"/>
      <c r="U22" s="63"/>
      <c r="V22" s="63"/>
      <c r="W22" s="63"/>
      <c r="X22" s="63"/>
      <c r="Y22" s="63"/>
      <c r="Z22" s="63"/>
    </row>
    <row r="23" ht="14.25" customHeight="1">
      <c r="A23" s="63"/>
      <c r="B23" s="114" t="s">
        <v>114</v>
      </c>
      <c r="C23" s="115">
        <v>115.0</v>
      </c>
      <c r="D23" s="115">
        <v>10.0</v>
      </c>
      <c r="E23" s="116">
        <v>15.0</v>
      </c>
      <c r="F23" s="63"/>
      <c r="G23" s="63"/>
      <c r="H23" s="63"/>
      <c r="I23" s="63"/>
      <c r="J23" s="63"/>
      <c r="K23" s="63"/>
      <c r="L23" s="63"/>
      <c r="M23" s="63"/>
      <c r="N23" s="63"/>
      <c r="O23" s="63"/>
      <c r="P23" s="63"/>
      <c r="Q23" s="63"/>
      <c r="R23" s="63"/>
      <c r="S23" s="63"/>
      <c r="T23" s="63"/>
      <c r="U23" s="63"/>
      <c r="V23" s="63"/>
      <c r="W23" s="63"/>
      <c r="X23" s="63"/>
      <c r="Y23" s="63"/>
      <c r="Z23" s="63"/>
    </row>
    <row r="24" ht="14.25" customHeight="1">
      <c r="A24" s="63"/>
      <c r="B24" s="114" t="s">
        <v>115</v>
      </c>
      <c r="C24" s="115">
        <v>115.0</v>
      </c>
      <c r="D24" s="115">
        <v>10.0</v>
      </c>
      <c r="E24" s="116">
        <v>25.0</v>
      </c>
      <c r="F24" s="63"/>
      <c r="G24" s="63"/>
      <c r="H24" s="63"/>
      <c r="I24" s="63"/>
      <c r="J24" s="63"/>
      <c r="K24" s="63"/>
      <c r="L24" s="63"/>
      <c r="M24" s="63"/>
      <c r="N24" s="63"/>
      <c r="O24" s="63"/>
      <c r="P24" s="63"/>
      <c r="Q24" s="63"/>
      <c r="R24" s="63"/>
      <c r="S24" s="63"/>
      <c r="T24" s="63"/>
      <c r="U24" s="63"/>
      <c r="V24" s="63"/>
      <c r="W24" s="63"/>
      <c r="X24" s="63"/>
      <c r="Y24" s="63"/>
      <c r="Z24" s="63"/>
    </row>
    <row r="25" ht="14.25" customHeight="1">
      <c r="A25" s="63"/>
      <c r="B25" s="114" t="s">
        <v>116</v>
      </c>
      <c r="C25" s="115">
        <v>115.0</v>
      </c>
      <c r="D25" s="115">
        <v>10.0</v>
      </c>
      <c r="E25" s="116">
        <v>15.0</v>
      </c>
      <c r="F25" s="63"/>
      <c r="G25" s="63"/>
      <c r="H25" s="63"/>
      <c r="I25" s="63"/>
      <c r="J25" s="63"/>
      <c r="K25" s="63"/>
      <c r="L25" s="63"/>
      <c r="M25" s="63"/>
      <c r="N25" s="63"/>
      <c r="O25" s="63"/>
      <c r="P25" s="63"/>
      <c r="Q25" s="63"/>
      <c r="R25" s="63"/>
      <c r="S25" s="63"/>
      <c r="T25" s="63"/>
      <c r="U25" s="63"/>
      <c r="V25" s="63"/>
      <c r="W25" s="63"/>
      <c r="X25" s="63"/>
      <c r="Y25" s="63"/>
      <c r="Z25" s="63"/>
    </row>
    <row r="26" ht="14.25" customHeight="1">
      <c r="A26" s="63"/>
      <c r="B26" s="114" t="s">
        <v>117</v>
      </c>
      <c r="C26" s="115">
        <v>115.0</v>
      </c>
      <c r="D26" s="115">
        <v>10.0</v>
      </c>
      <c r="E26" s="116">
        <v>20.0</v>
      </c>
      <c r="F26" s="63"/>
      <c r="G26" s="63"/>
      <c r="H26" s="63"/>
      <c r="I26" s="63"/>
      <c r="J26" s="63"/>
      <c r="K26" s="63"/>
      <c r="L26" s="63"/>
      <c r="M26" s="63"/>
      <c r="N26" s="63"/>
      <c r="O26" s="63"/>
      <c r="P26" s="63"/>
      <c r="Q26" s="63"/>
      <c r="R26" s="63"/>
      <c r="S26" s="63"/>
      <c r="T26" s="63"/>
      <c r="U26" s="63"/>
      <c r="V26" s="63"/>
      <c r="W26" s="63"/>
      <c r="X26" s="63"/>
      <c r="Y26" s="63"/>
      <c r="Z26" s="63"/>
    </row>
    <row r="27" ht="14.25" customHeight="1">
      <c r="A27" s="63"/>
      <c r="B27" s="114" t="s">
        <v>118</v>
      </c>
      <c r="C27" s="115">
        <v>115.0</v>
      </c>
      <c r="D27" s="115">
        <v>10.0</v>
      </c>
      <c r="E27" s="116">
        <v>20.0</v>
      </c>
      <c r="F27" s="63"/>
      <c r="G27" s="63"/>
      <c r="H27" s="63"/>
      <c r="I27" s="63"/>
      <c r="J27" s="63"/>
      <c r="K27" s="63"/>
      <c r="L27" s="63"/>
      <c r="M27" s="63"/>
      <c r="N27" s="63"/>
      <c r="O27" s="63"/>
      <c r="P27" s="63"/>
      <c r="Q27" s="63"/>
      <c r="R27" s="63"/>
      <c r="S27" s="63"/>
      <c r="T27" s="63"/>
      <c r="U27" s="63"/>
      <c r="V27" s="63"/>
      <c r="W27" s="63"/>
      <c r="X27" s="63"/>
      <c r="Y27" s="63"/>
      <c r="Z27" s="63"/>
    </row>
    <row r="28" ht="14.25" customHeight="1">
      <c r="A28" s="63"/>
      <c r="B28" s="114" t="s">
        <v>119</v>
      </c>
      <c r="C28" s="115">
        <v>115.0</v>
      </c>
      <c r="D28" s="115">
        <v>10.0</v>
      </c>
      <c r="E28" s="116">
        <v>15.0</v>
      </c>
      <c r="F28" s="63"/>
      <c r="G28" s="63"/>
      <c r="H28" s="63"/>
      <c r="I28" s="63"/>
      <c r="J28" s="63"/>
      <c r="K28" s="63"/>
      <c r="L28" s="63"/>
      <c r="M28" s="63"/>
      <c r="N28" s="63"/>
      <c r="O28" s="63"/>
      <c r="P28" s="63"/>
      <c r="Q28" s="63"/>
      <c r="R28" s="63"/>
      <c r="S28" s="63"/>
      <c r="T28" s="63"/>
      <c r="U28" s="63"/>
      <c r="V28" s="63"/>
      <c r="W28" s="63"/>
      <c r="X28" s="63"/>
      <c r="Y28" s="63"/>
      <c r="Z28" s="63"/>
    </row>
    <row r="29" ht="14.25" customHeight="1">
      <c r="A29" s="63"/>
      <c r="B29" s="114" t="s">
        <v>120</v>
      </c>
      <c r="C29" s="115">
        <v>115.0</v>
      </c>
      <c r="D29" s="115">
        <v>10.0</v>
      </c>
      <c r="E29" s="116">
        <v>20.0</v>
      </c>
      <c r="F29" s="63"/>
      <c r="G29" s="63"/>
      <c r="H29" s="63"/>
      <c r="I29" s="63"/>
      <c r="J29" s="63"/>
      <c r="K29" s="63"/>
      <c r="L29" s="63"/>
      <c r="M29" s="63"/>
      <c r="N29" s="63"/>
      <c r="O29" s="63"/>
      <c r="P29" s="63"/>
      <c r="Q29" s="63"/>
      <c r="R29" s="63"/>
      <c r="S29" s="63"/>
      <c r="T29" s="63"/>
      <c r="U29" s="63"/>
      <c r="V29" s="63"/>
      <c r="W29" s="63"/>
      <c r="X29" s="63"/>
      <c r="Y29" s="63"/>
      <c r="Z29" s="63"/>
    </row>
    <row r="30" ht="14.25" customHeight="1">
      <c r="A30" s="63"/>
      <c r="B30" s="114" t="s">
        <v>121</v>
      </c>
      <c r="C30" s="115">
        <v>115.0</v>
      </c>
      <c r="D30" s="115">
        <v>10.0</v>
      </c>
      <c r="E30" s="116">
        <v>20.0</v>
      </c>
      <c r="F30" s="63"/>
      <c r="G30" s="63"/>
      <c r="H30" s="63"/>
      <c r="I30" s="63"/>
      <c r="J30" s="63"/>
      <c r="K30" s="63"/>
      <c r="L30" s="63"/>
      <c r="M30" s="63"/>
      <c r="N30" s="63"/>
      <c r="O30" s="63"/>
      <c r="P30" s="63"/>
      <c r="Q30" s="63"/>
      <c r="R30" s="63"/>
      <c r="S30" s="63"/>
      <c r="T30" s="63"/>
      <c r="U30" s="63"/>
      <c r="V30" s="63"/>
      <c r="W30" s="63"/>
      <c r="X30" s="63"/>
      <c r="Y30" s="63"/>
      <c r="Z30" s="63"/>
    </row>
    <row r="31" ht="14.25" customHeight="1">
      <c r="A31" s="63"/>
      <c r="B31" s="114" t="s">
        <v>122</v>
      </c>
      <c r="C31" s="115">
        <v>115.0</v>
      </c>
      <c r="D31" s="115">
        <v>10.0</v>
      </c>
      <c r="E31" s="116">
        <v>25.0</v>
      </c>
      <c r="F31" s="63"/>
      <c r="G31" s="63"/>
      <c r="H31" s="63"/>
      <c r="I31" s="63"/>
      <c r="J31" s="63"/>
      <c r="K31" s="63"/>
      <c r="L31" s="63"/>
      <c r="M31" s="63"/>
      <c r="N31" s="63"/>
      <c r="O31" s="63"/>
      <c r="P31" s="63"/>
      <c r="Q31" s="63"/>
      <c r="R31" s="63"/>
      <c r="S31" s="63"/>
      <c r="T31" s="63"/>
      <c r="U31" s="63"/>
      <c r="V31" s="63"/>
      <c r="W31" s="63"/>
      <c r="X31" s="63"/>
      <c r="Y31" s="63"/>
      <c r="Z31" s="63"/>
    </row>
    <row r="32" ht="14.25" customHeight="1">
      <c r="A32" s="63"/>
      <c r="B32" s="114" t="s">
        <v>123</v>
      </c>
      <c r="C32" s="115">
        <v>115.0</v>
      </c>
      <c r="D32" s="115">
        <v>10.0</v>
      </c>
      <c r="E32" s="116">
        <v>15.0</v>
      </c>
      <c r="F32" s="63"/>
      <c r="G32" s="63"/>
      <c r="H32" s="63"/>
      <c r="I32" s="63"/>
      <c r="J32" s="63"/>
      <c r="K32" s="63"/>
      <c r="L32" s="63"/>
      <c r="M32" s="63"/>
      <c r="N32" s="63"/>
      <c r="O32" s="63"/>
      <c r="P32" s="63"/>
      <c r="Q32" s="63"/>
      <c r="R32" s="63"/>
      <c r="S32" s="63"/>
      <c r="T32" s="63"/>
      <c r="U32" s="63"/>
      <c r="V32" s="63"/>
      <c r="W32" s="63"/>
      <c r="X32" s="63"/>
      <c r="Y32" s="63"/>
      <c r="Z32" s="63"/>
    </row>
    <row r="33" ht="14.25" customHeight="1">
      <c r="A33" s="63"/>
      <c r="B33" s="114" t="s">
        <v>124</v>
      </c>
      <c r="C33" s="115">
        <v>115.0</v>
      </c>
      <c r="D33" s="115">
        <v>10.0</v>
      </c>
      <c r="E33" s="116">
        <v>20.0</v>
      </c>
      <c r="F33" s="63"/>
      <c r="G33" s="63"/>
      <c r="H33" s="63"/>
      <c r="I33" s="63"/>
      <c r="J33" s="63"/>
      <c r="K33" s="63"/>
      <c r="L33" s="63"/>
      <c r="M33" s="63"/>
      <c r="N33" s="63"/>
      <c r="O33" s="63"/>
      <c r="P33" s="63"/>
      <c r="Q33" s="63"/>
      <c r="R33" s="63"/>
      <c r="S33" s="63"/>
      <c r="T33" s="63"/>
      <c r="U33" s="63"/>
      <c r="V33" s="63"/>
      <c r="W33" s="63"/>
      <c r="X33" s="63"/>
      <c r="Y33" s="63"/>
      <c r="Z33" s="63"/>
    </row>
    <row r="34" ht="14.25" customHeight="1">
      <c r="A34" s="63"/>
      <c r="B34" s="117" t="s">
        <v>125</v>
      </c>
      <c r="C34" s="118">
        <v>115.0</v>
      </c>
      <c r="D34" s="118">
        <v>10.0</v>
      </c>
      <c r="E34" s="119">
        <v>20.0</v>
      </c>
      <c r="F34" s="63"/>
      <c r="G34" s="63"/>
      <c r="H34" s="63"/>
      <c r="I34" s="63"/>
      <c r="J34" s="63"/>
      <c r="K34" s="63"/>
      <c r="L34" s="63"/>
      <c r="M34" s="63"/>
      <c r="N34" s="63"/>
      <c r="O34" s="63"/>
      <c r="P34" s="63"/>
      <c r="Q34" s="63"/>
      <c r="R34" s="63"/>
      <c r="S34" s="63"/>
      <c r="T34" s="63"/>
      <c r="U34" s="63"/>
      <c r="V34" s="63"/>
      <c r="W34" s="63"/>
      <c r="X34" s="63"/>
      <c r="Y34" s="63"/>
      <c r="Z34" s="63"/>
    </row>
    <row r="35" ht="14.25" customHeight="1">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row>
    <row r="36" ht="28.5" customHeight="1">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row>
    <row r="37" ht="14.25" customHeight="1">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ht="14.2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ht="14.2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14.2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ht="14.2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14.2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14.2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14.2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14.2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4.2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4.2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4.2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4.2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4.2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4.2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4.2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4.2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4.2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4.2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4.2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4.2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4.2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4.2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4.2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4.2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4.2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4.2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4.2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4.2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4.2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4.2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4.2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4.2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4.2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4.2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4.2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4.2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4.2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4.2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4.2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4.2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4.2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4.2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4.2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4.2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4.2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4.2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4.2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4.2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4.2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4.2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4.2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4.2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4.2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4.2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4.2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4.2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4.2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4.2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4.2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4.2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4.2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4.2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4.2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4.2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4.2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4.2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4.2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4.2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4.2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4.2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4.2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4.2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4.2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4.2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4.2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4.2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4.2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4.2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4.2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4.2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4.2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4.2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4.2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4.2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4.2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4.2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4.2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4.2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4.2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4.2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4.2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4.2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4.2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4.2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4.2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4.2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4.2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4.2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4.2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4.2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4.2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4.2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4.2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4.2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4.2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4.2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4.2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4.2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4.2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4.2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4.2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4.2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4.2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4.2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4.2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4.2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4.2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4.2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4.2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4.2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4.2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4.2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4.2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4.2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4.2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4.2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4.2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4.2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4.2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4.2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4.2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4.2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4.2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4.2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4.2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4.2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4.2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4.2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4.2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4.2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4.2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4.2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4.2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4.2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4.2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4.2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4.2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4.2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4.2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4.2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4.2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4.2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4.2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4.2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4.2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4.2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4.2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4.2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4.2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4.2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4.2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4.2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4.2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4.2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4.2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4.2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4.2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4.2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4.2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4.2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4.2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4.2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4.2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4.2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4.2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4.2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4.2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4.2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4.2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4.2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4.2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4.2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4.2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4.2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4.2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4.2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4.2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4.2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4.2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4.2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4.2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4.2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4.2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4.2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4.2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4.2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4.2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4.2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4.2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4.2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4.2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4.2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4.2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4.2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4.2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4.2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4.2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4.2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4.2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4.2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4.2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4.2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4.2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4.2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4.2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4.2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4.2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4.2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4.2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4.2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4.2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4.2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4.2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4.2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4.2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4.2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4.2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4.2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4.2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4.2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4.2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4.2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4.2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4.2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4.2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4.2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4.2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4.2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4.2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4.2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4.2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4.2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4.2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4.2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4.2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4.2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4.2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4.2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4.2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4.2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4.2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4.2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4.2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4.2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4.2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4.2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4.2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4.2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4.2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4.2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4.2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4.2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4.2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4.2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4.2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4.2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4.2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4.2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4.2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4.2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4.2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4.2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4.2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4.2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4.2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4.2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4.2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4.2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4.2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4.2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4.2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4.2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4.2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4.2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4.2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4.2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4.2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4.2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4.2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4.2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4.2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4.2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4.2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4.2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4.2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4.2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4.2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4.2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4.2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4.2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4.2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4.2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4.2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4.2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4.2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4.2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4.2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4.2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4.2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4.2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4.2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4.2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4.2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4.2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4.2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4.2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4.2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4.2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4.2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4.2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4.2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4.2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4.2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4.2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4.2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4.2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4.2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4.2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4.2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4.2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4.2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4.2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4.2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4.2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4.2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4.2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4.2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4.2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4.2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4.2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4.2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4.2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4.2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4.2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4.2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4.2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4.2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4.2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4.2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4.2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4.2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4.2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4.2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4.2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4.2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4.2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4.2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4.2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4.2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4.2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4.2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4.2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4.2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4.2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4.2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4.2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4.2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4.2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4.2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4.2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4.2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4.2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4.2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4.2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4.2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4.2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4.2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4.2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4.2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4.2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4.2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4.2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4.2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4.2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4.2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4.2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4.2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4.2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4.2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4.2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4.2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4.2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4.2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4.2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4.2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4.2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4.2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4.2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4.2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4.2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4.2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4.2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4.2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4.2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4.2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4.2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4.2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4.2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4.2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4.2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4.2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4.2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4.2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4.2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4.2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4.2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4.2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4.2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4.2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4.2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4.2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4.2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4.2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4.2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4.2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4.2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4.2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4.2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4.2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4.2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4.2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4.2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4.2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4.2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4.2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4.2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4.2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4.2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4.2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4.2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4.2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4.2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4.2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4.2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4.2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4.2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4.2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4.2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4.2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4.2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4.2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4.2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4.2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4.2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4.2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4.2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4.2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4.2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4.2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4.2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4.2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4.2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4.2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4.2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4.2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4.2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4.2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4.2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4.2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4.2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4.2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4.2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4.2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4.2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4.2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4.2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4.2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4.2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4.2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4.2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4.2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4.2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4.2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4.2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4.2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4.2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4.2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4.2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4.2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4.2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4.2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4.2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4.2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4.2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4.2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4.2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4.2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4.2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4.2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4.2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4.2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4.2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4.2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4.2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4.2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4.2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4.2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4.2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4.2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4.2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4.2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4.2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4.2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4.2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4.2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4.2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4.2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4.2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4.2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4.2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4.2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4.2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4.2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4.2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4.2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4.2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4.2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4.2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4.2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4.2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4.2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4.2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4.2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4.2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4.2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4.2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4.2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4.2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4.2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4.2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4.2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4.2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4.2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4.2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4.2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4.2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4.2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4.2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4.2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4.2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4.2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4.2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4.2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4.2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4.2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4.2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4.2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4.2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4.2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4.2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4.2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4.2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4.2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4.2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4.2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4.2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4.2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4.2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4.2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4.2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4.2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4.2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4.2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4.2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4.2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4.2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4.2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4.2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4.2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4.2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4.2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4.2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4.2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4.2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4.2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4.2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4.2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4.2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4.2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4.2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4.2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4.2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4.2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4.2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4.2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4.2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4.2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4.2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4.2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4.2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4.2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4.2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4.2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4.2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4.2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4.2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4.2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4.2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4.2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4.2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4.2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4.2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4.2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4.2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4.2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4.2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4.2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4.2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4.2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4.2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4.2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4.2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4.2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4.2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4.2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4.2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4.2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4.2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4.2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4.2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4.2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4.2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4.2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4.2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4.2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4.2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4.2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4.2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4.2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4.2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4.2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4.2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4.2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4.2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4.2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4.2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4.2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4.2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4.2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4.2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4.2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4.2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4.2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4.2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4.2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4.2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4.2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4.2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4.2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4.2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4.2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4.2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4.2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4.2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4.2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4.2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4.2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4.2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4.2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4.2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4.2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4.2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4.2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4.2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4.2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4.2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4.2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4.2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4.2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4.2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4.2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4.2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4.2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4.2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4.2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4.2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4.2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4.2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4.2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4.2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4.2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4.2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4.2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4.2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4.2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4.2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4.2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4.2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4.2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4.2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4.2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4.2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4.2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4.2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4.2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4.2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4.2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4.2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4.2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4.2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4.2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4.2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4.2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4.2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4.2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4.2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4.2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4.2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4.2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4.2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4.2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4.2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4.2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4.2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4.2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4.2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4.2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4.2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4.2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4.2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4.2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4.2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4.2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4.2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4.2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4.2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4.2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4.2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4.2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4.2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4.2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4.2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4.2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4.2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4.2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4.2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4.2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4.2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4.2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4.2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4.2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4.2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4.2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4.2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4.2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4.2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4.2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4.2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4.2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4.2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4.2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4.2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4.2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4.2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4.2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4.2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4.2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4.2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4.2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4.2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4.2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4.2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4.2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4.2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4.2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4.2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4.2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4.2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4.2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4.2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4.2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4.2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4.2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4.2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4.2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4.2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4.2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4.2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4.2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4.2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4.2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4.2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4.2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4.2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4.2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4.2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4.2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4.2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4.2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4.2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4.2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4.2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4.2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4.2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4.2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4.2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4.2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4.2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4.2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4.2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4.2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4.2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4.2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4.2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4.2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4.2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4.2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4.2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4.2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4.2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4.2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4.2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4.2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4.2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4.2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4.2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4.2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4.2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4.2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4.2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4.2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4.2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4.2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4.2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4.2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4.2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4.2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4.2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4.2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4.2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4.2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4.2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4.2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4.2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4.2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4.2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4.2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4.2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4.2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4.2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4.2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4.2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4.2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4.2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4.2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4.2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4.2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4.2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4.2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4.2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4.2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4.2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4.2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4.2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4.2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4.2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4.2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4.2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4.2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4.2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4.2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4.2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4.2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4.2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4.2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4.2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4.2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4.2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4.2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4.2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4.2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4.2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4.2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4.2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4.2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4.2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4.2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4.2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4.2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4.2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4.2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4.2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4.2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4.2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4.2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4.2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4.2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4.2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4.2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4.2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4.2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4.2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4.2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4.2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4.2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4.2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4.2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4.2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4.2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4.2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4.2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4.2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4.2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4.2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4.2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4.2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4.2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4.2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4.2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14.2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14.2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4.2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4.2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4.2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4.2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4.2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4.2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4.2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4.2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4.2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ht="14.2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ht="14.25" customHeight="1">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ht="14.25" customHeight="1">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ht="14.25" customHeight="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ht="14.25" customHeight="1">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ht="14.25" customHeight="1">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ht="14.25" customHeight="1">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ht="14.25" customHeight="1">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ht="14.25" customHeight="1">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ht="14.25" customHeight="1">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ht="14.25" customHeight="1">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ht="14.25" customHeight="1">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ht="14.25" customHeight="1">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ht="14.25" customHeight="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ht="14.25" customHeight="1">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ht="14.25" customHeight="1">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ht="14.25" customHeight="1">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ht="14.25" customHeight="1">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ht="14.25" customHeight="1">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ht="14.25" customHeight="1">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ht="14.25" customHeight="1">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ht="14.25" customHeight="1">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ht="14.25" customHeight="1">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ht="14.25" customHeight="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ht="14.25" customHeight="1">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ht="14.25" customHeight="1">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ht="14.25" customHeight="1">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ht="14.25" customHeight="1">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ht="14.25" customHeight="1">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ht="14.25" customHeight="1">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ht="14.25" customHeight="1">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ht="14.25" customHeight="1">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ht="14.25" customHeight="1">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mergeCells count="2">
    <mergeCell ref="B2:E2"/>
    <mergeCell ref="B19:E19"/>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57"/>
    <col customWidth="1" min="2" max="2" width="19.43"/>
    <col customWidth="1" min="3" max="3" width="16.86"/>
    <col customWidth="1" min="4" max="4" width="24.0"/>
    <col customWidth="1" min="5" max="5" width="24.43"/>
    <col customWidth="1" min="6" max="6" width="17.43"/>
    <col customWidth="1" min="7" max="7" width="28.57"/>
    <col customWidth="1" min="8" max="8" width="15.0"/>
    <col customWidth="1" min="9" max="9" width="8.71"/>
    <col customWidth="1" min="10" max="10" width="23.57"/>
    <col customWidth="1" min="11" max="11" width="14.71"/>
    <col customWidth="1" min="12" max="12" width="10.29"/>
    <col customWidth="1" min="13" max="13" width="21.86"/>
    <col customWidth="1" min="14" max="14" width="14.57"/>
    <col customWidth="1" min="15" max="26" width="8.71"/>
  </cols>
  <sheetData>
    <row r="1">
      <c r="A1" s="120" t="s">
        <v>126</v>
      </c>
      <c r="D1" s="121"/>
      <c r="E1" s="121"/>
      <c r="F1" s="121"/>
      <c r="G1" s="121"/>
      <c r="H1" s="121"/>
      <c r="I1" s="121"/>
    </row>
    <row r="2">
      <c r="D2" s="121"/>
      <c r="E2" s="121"/>
      <c r="F2" s="121"/>
      <c r="G2" s="121"/>
      <c r="H2" s="121"/>
      <c r="I2" s="121"/>
    </row>
    <row r="3">
      <c r="E3" s="122" t="s">
        <v>13</v>
      </c>
      <c r="F3" s="123" t="s">
        <v>127</v>
      </c>
      <c r="G3" s="123" t="s">
        <v>128</v>
      </c>
      <c r="H3" s="124" t="s">
        <v>129</v>
      </c>
      <c r="I3" s="125"/>
      <c r="O3" s="126"/>
      <c r="P3" s="126"/>
      <c r="Q3" s="126"/>
      <c r="R3" s="126"/>
      <c r="S3" s="126"/>
      <c r="T3" s="126"/>
      <c r="U3" s="126"/>
      <c r="V3" s="126"/>
      <c r="W3" s="126"/>
      <c r="X3" s="126"/>
      <c r="Y3" s="126"/>
      <c r="Z3" s="126"/>
    </row>
    <row r="4">
      <c r="E4" s="127" t="s">
        <v>29</v>
      </c>
      <c r="F4" s="128">
        <v>6040.0</v>
      </c>
      <c r="G4" s="129">
        <f>354000000/1000000</f>
        <v>354</v>
      </c>
      <c r="H4" s="130">
        <v>5.86</v>
      </c>
      <c r="I4" s="125"/>
    </row>
    <row r="5">
      <c r="E5" s="127" t="s">
        <v>33</v>
      </c>
      <c r="F5" s="128">
        <v>8293.0</v>
      </c>
      <c r="G5" s="129">
        <f>904628910/1000000</f>
        <v>904.62891</v>
      </c>
      <c r="H5" s="130">
        <v>10.91</v>
      </c>
      <c r="I5" s="125"/>
    </row>
    <row r="6">
      <c r="E6" s="127" t="s">
        <v>35</v>
      </c>
      <c r="F6" s="128">
        <v>9287.0</v>
      </c>
      <c r="G6" s="131">
        <f>363900000/1000000</f>
        <v>363.9</v>
      </c>
      <c r="H6" s="130">
        <v>3.91</v>
      </c>
      <c r="I6" s="125"/>
    </row>
    <row r="7">
      <c r="E7" s="127" t="s">
        <v>37</v>
      </c>
      <c r="F7" s="128">
        <v>3147.0</v>
      </c>
      <c r="G7" s="131">
        <v>435.96</v>
      </c>
      <c r="H7" s="130">
        <v>13.85</v>
      </c>
      <c r="I7" s="125"/>
    </row>
    <row r="8">
      <c r="E8" s="127" t="s">
        <v>39</v>
      </c>
      <c r="F8" s="128">
        <v>37719.0</v>
      </c>
      <c r="G8" s="131">
        <v>3996.0</v>
      </c>
      <c r="H8" s="130">
        <v>10.59</v>
      </c>
      <c r="I8" s="125"/>
    </row>
    <row r="9">
      <c r="E9" s="127" t="s">
        <v>41</v>
      </c>
      <c r="F9" s="132">
        <v>113.0</v>
      </c>
      <c r="G9" s="131">
        <v>23.31</v>
      </c>
      <c r="H9" s="133">
        <v>20.35</v>
      </c>
      <c r="I9" s="125"/>
    </row>
    <row r="10">
      <c r="E10" s="127" t="s">
        <v>42</v>
      </c>
      <c r="F10" s="128">
        <v>5379.0</v>
      </c>
      <c r="G10" s="131">
        <v>23.9</v>
      </c>
      <c r="H10" s="130">
        <v>0.44</v>
      </c>
      <c r="I10" s="125"/>
    </row>
    <row r="11">
      <c r="E11" s="127" t="s">
        <v>43</v>
      </c>
      <c r="F11" s="132">
        <v>10.0</v>
      </c>
      <c r="G11" s="131">
        <v>9.5</v>
      </c>
      <c r="H11" s="130">
        <v>100.0</v>
      </c>
      <c r="I11" s="125"/>
    </row>
    <row r="12">
      <c r="E12" s="127" t="s">
        <v>45</v>
      </c>
      <c r="F12" s="128">
        <v>2431.0</v>
      </c>
      <c r="G12" s="131">
        <v>309.135</v>
      </c>
      <c r="H12" s="130">
        <v>12.71</v>
      </c>
      <c r="I12" s="125"/>
    </row>
    <row r="13">
      <c r="E13" s="127" t="s">
        <v>47</v>
      </c>
      <c r="F13" s="132">
        <v>95.0</v>
      </c>
      <c r="G13" s="131">
        <v>6.3756</v>
      </c>
      <c r="H13" s="130">
        <v>6.31</v>
      </c>
      <c r="I13" s="125"/>
    </row>
    <row r="14">
      <c r="E14" s="127" t="s">
        <v>49</v>
      </c>
      <c r="F14" s="132">
        <v>395.0</v>
      </c>
      <c r="G14" s="131">
        <v>9.0</v>
      </c>
      <c r="H14" s="130">
        <v>2.27</v>
      </c>
      <c r="I14" s="125"/>
    </row>
    <row r="15">
      <c r="E15" s="134" t="s">
        <v>50</v>
      </c>
      <c r="F15" s="135">
        <v>1431.0</v>
      </c>
      <c r="G15" s="136">
        <v>340.368</v>
      </c>
      <c r="H15" s="137">
        <v>23.75</v>
      </c>
      <c r="I15" s="125"/>
    </row>
    <row r="16">
      <c r="F16" s="138">
        <f t="shared" ref="F16:G16" si="1">SUM(J137:J148)</f>
        <v>74340</v>
      </c>
      <c r="G16" s="139">
        <f t="shared" si="1"/>
        <v>6776.07751</v>
      </c>
    </row>
    <row r="17">
      <c r="I17" s="140"/>
    </row>
    <row r="18">
      <c r="I18" s="140"/>
    </row>
    <row r="19">
      <c r="I19" s="140"/>
    </row>
    <row r="20">
      <c r="A20" s="141" t="s">
        <v>24</v>
      </c>
      <c r="B20" s="142"/>
      <c r="C20" s="142"/>
      <c r="D20" s="142"/>
      <c r="E20" s="142"/>
      <c r="F20" s="142"/>
      <c r="G20" s="142"/>
      <c r="H20" s="142"/>
      <c r="I20" s="142"/>
      <c r="J20" s="142"/>
      <c r="K20" s="142"/>
      <c r="L20" s="142"/>
      <c r="M20" s="142"/>
      <c r="N20" s="142"/>
      <c r="O20" s="142"/>
      <c r="P20" s="142"/>
      <c r="Q20" s="142"/>
      <c r="R20" s="142"/>
      <c r="S20" s="142"/>
      <c r="T20" s="142"/>
      <c r="U20" s="142"/>
      <c r="V20" s="142"/>
      <c r="W20" s="142"/>
      <c r="X20" s="142"/>
      <c r="Y20" s="142"/>
      <c r="Z20" s="142"/>
    </row>
    <row r="21" ht="15.75" customHeight="1"/>
    <row r="22" ht="15.75" customHeight="1">
      <c r="B22" s="143" t="s">
        <v>13</v>
      </c>
      <c r="C22" s="143" t="s">
        <v>130</v>
      </c>
      <c r="D22" s="143" t="s">
        <v>23</v>
      </c>
      <c r="E22" s="143" t="s">
        <v>131</v>
      </c>
    </row>
    <row r="23" ht="15.75" customHeight="1">
      <c r="A23" s="144" t="s">
        <v>132</v>
      </c>
      <c r="B23" s="145" t="s">
        <v>29</v>
      </c>
      <c r="C23" s="146" t="s">
        <v>31</v>
      </c>
      <c r="D23" s="146" t="s">
        <v>32</v>
      </c>
      <c r="E23" s="147" t="s">
        <v>133</v>
      </c>
      <c r="F23" s="148">
        <v>0.5</v>
      </c>
    </row>
    <row r="24" ht="15.75" customHeight="1">
      <c r="A24" s="149" t="s">
        <v>134</v>
      </c>
      <c r="B24" s="145" t="s">
        <v>33</v>
      </c>
      <c r="C24" s="150" t="s">
        <v>32</v>
      </c>
      <c r="D24" s="150" t="s">
        <v>32</v>
      </c>
      <c r="E24" s="150" t="s">
        <v>135</v>
      </c>
      <c r="F24" s="148">
        <v>1.0</v>
      </c>
    </row>
    <row r="25" ht="15.75" customHeight="1">
      <c r="A25" s="151" t="s">
        <v>136</v>
      </c>
      <c r="B25" s="145" t="s">
        <v>35</v>
      </c>
      <c r="C25" s="150" t="s">
        <v>32</v>
      </c>
      <c r="D25" s="150" t="s">
        <v>32</v>
      </c>
      <c r="E25" s="150" t="s">
        <v>135</v>
      </c>
      <c r="F25" s="148">
        <v>1.0</v>
      </c>
    </row>
    <row r="26" ht="15.75" customHeight="1">
      <c r="A26" s="152" t="s">
        <v>137</v>
      </c>
      <c r="B26" s="145" t="s">
        <v>37</v>
      </c>
      <c r="C26" s="150" t="s">
        <v>32</v>
      </c>
      <c r="D26" s="150" t="s">
        <v>32</v>
      </c>
      <c r="E26" s="150" t="s">
        <v>135</v>
      </c>
      <c r="F26" s="148">
        <v>1.0</v>
      </c>
    </row>
    <row r="27" ht="15.75" customHeight="1">
      <c r="A27" s="153"/>
      <c r="B27" s="145" t="s">
        <v>39</v>
      </c>
      <c r="C27" s="154" t="s">
        <v>31</v>
      </c>
      <c r="D27" s="154" t="s">
        <v>31</v>
      </c>
      <c r="E27" s="155" t="s">
        <v>138</v>
      </c>
      <c r="F27" s="148">
        <v>0.0</v>
      </c>
    </row>
    <row r="28" ht="15.75" customHeight="1">
      <c r="B28" s="145" t="s">
        <v>41</v>
      </c>
      <c r="C28" s="150" t="s">
        <v>32</v>
      </c>
      <c r="D28" s="150" t="s">
        <v>32</v>
      </c>
      <c r="E28" s="150" t="s">
        <v>135</v>
      </c>
      <c r="F28" s="148">
        <v>1.0</v>
      </c>
    </row>
    <row r="29" ht="15.75" customHeight="1">
      <c r="B29" s="145" t="s">
        <v>42</v>
      </c>
      <c r="C29" s="150" t="s">
        <v>32</v>
      </c>
      <c r="D29" s="150" t="s">
        <v>32</v>
      </c>
      <c r="E29" s="150" t="s">
        <v>135</v>
      </c>
      <c r="F29" s="148">
        <v>1.0</v>
      </c>
    </row>
    <row r="30" ht="15.75" customHeight="1">
      <c r="B30" s="145" t="s">
        <v>43</v>
      </c>
      <c r="C30" s="150" t="s">
        <v>32</v>
      </c>
      <c r="D30" s="150" t="s">
        <v>32</v>
      </c>
      <c r="E30" s="150" t="s">
        <v>135</v>
      </c>
      <c r="F30" s="148">
        <v>1.0</v>
      </c>
    </row>
    <row r="31" ht="15.75" customHeight="1">
      <c r="B31" s="145" t="s">
        <v>45</v>
      </c>
      <c r="C31" s="146" t="s">
        <v>32</v>
      </c>
      <c r="D31" s="146" t="s">
        <v>31</v>
      </c>
      <c r="E31" s="147" t="s">
        <v>133</v>
      </c>
      <c r="F31" s="148">
        <v>0.5</v>
      </c>
    </row>
    <row r="32" ht="15.75" customHeight="1">
      <c r="B32" s="145" t="s">
        <v>47</v>
      </c>
      <c r="C32" s="150" t="s">
        <v>32</v>
      </c>
      <c r="D32" s="150" t="s">
        <v>32</v>
      </c>
      <c r="E32" s="150" t="s">
        <v>135</v>
      </c>
      <c r="F32" s="148">
        <v>1.0</v>
      </c>
    </row>
    <row r="33" ht="15.75" customHeight="1">
      <c r="B33" s="145" t="s">
        <v>49</v>
      </c>
      <c r="C33" s="150" t="s">
        <v>32</v>
      </c>
      <c r="D33" s="150" t="s">
        <v>32</v>
      </c>
      <c r="E33" s="150" t="s">
        <v>135</v>
      </c>
      <c r="F33" s="148">
        <v>1.0</v>
      </c>
    </row>
    <row r="34" ht="15.75" customHeight="1">
      <c r="B34" s="145" t="s">
        <v>50</v>
      </c>
      <c r="C34" s="150" t="s">
        <v>32</v>
      </c>
      <c r="D34" s="150" t="s">
        <v>32</v>
      </c>
      <c r="E34" s="150" t="s">
        <v>135</v>
      </c>
      <c r="F34" s="148">
        <v>1.0</v>
      </c>
    </row>
    <row r="35" ht="15.75" customHeight="1"/>
    <row r="36" ht="15.75" customHeight="1"/>
    <row r="37" ht="15.75" customHeight="1"/>
    <row r="38" ht="15.75" customHeight="1"/>
    <row r="39" ht="15.75" customHeight="1">
      <c r="A39" s="156" t="s">
        <v>139</v>
      </c>
      <c r="G39" s="157"/>
    </row>
    <row r="40" ht="15.75" customHeight="1"/>
    <row r="41" ht="15.75" customHeight="1">
      <c r="B41" s="158" t="s">
        <v>13</v>
      </c>
      <c r="C41" s="158" t="s">
        <v>17</v>
      </c>
      <c r="D41" s="159" t="s">
        <v>140</v>
      </c>
      <c r="E41" s="160" t="s">
        <v>141</v>
      </c>
      <c r="F41" s="161" t="s">
        <v>20</v>
      </c>
      <c r="G41" s="162" t="s">
        <v>142</v>
      </c>
    </row>
    <row r="42" ht="15.75" customHeight="1">
      <c r="B42" s="163" t="s">
        <v>29</v>
      </c>
      <c r="C42" s="164">
        <v>3.0</v>
      </c>
      <c r="D42" s="165">
        <v>0.08124831853645413</v>
      </c>
      <c r="E42" s="166">
        <v>0.0522426137359813</v>
      </c>
      <c r="F42" s="167">
        <v>0.0</v>
      </c>
      <c r="G42" s="168">
        <v>0.133372733068109</v>
      </c>
      <c r="J42" s="148" t="s">
        <v>143</v>
      </c>
    </row>
    <row r="43" ht="15.75" customHeight="1">
      <c r="B43" s="163" t="s">
        <v>33</v>
      </c>
      <c r="C43" s="164">
        <v>3.0</v>
      </c>
      <c r="D43" s="165">
        <v>0.11155501748722088</v>
      </c>
      <c r="E43" s="166">
        <v>0.1335033297161915</v>
      </c>
      <c r="F43" s="167">
        <v>0.0</v>
      </c>
      <c r="G43" s="169">
        <v>0.1612645868008531</v>
      </c>
      <c r="J43" s="148" t="s">
        <v>144</v>
      </c>
    </row>
    <row r="44" ht="15.75" customHeight="1">
      <c r="B44" s="163" t="s">
        <v>35</v>
      </c>
      <c r="C44" s="164">
        <v>3.0</v>
      </c>
      <c r="D44" s="165">
        <v>0.1249260156039817</v>
      </c>
      <c r="E44" s="166">
        <v>0.05370363598452992</v>
      </c>
      <c r="F44" s="167">
        <v>0.0</v>
      </c>
      <c r="G44" s="169">
        <v>0.1446574128971279</v>
      </c>
      <c r="J44" s="148" t="s">
        <v>145</v>
      </c>
    </row>
    <row r="45" ht="15.75" customHeight="1">
      <c r="B45" s="163" t="s">
        <v>37</v>
      </c>
      <c r="C45" s="164">
        <v>2.0</v>
      </c>
      <c r="D45" s="165">
        <v>0.042332526230831315</v>
      </c>
      <c r="E45" s="166">
        <v>0.0643381070179051</v>
      </c>
      <c r="F45" s="167">
        <v>0.0</v>
      </c>
      <c r="G45" s="169">
        <v>0.1766676583121841</v>
      </c>
    </row>
    <row r="46" ht="15.75" customHeight="1">
      <c r="B46" s="163" t="s">
        <v>39</v>
      </c>
      <c r="C46" s="164">
        <v>1.0</v>
      </c>
      <c r="D46" s="165">
        <v>0.5073849878934624</v>
      </c>
      <c r="E46" s="166">
        <v>0.5897217075959923</v>
      </c>
      <c r="F46" s="167">
        <v>1.0</v>
      </c>
      <c r="G46" s="170">
        <v>0.724276673872364</v>
      </c>
    </row>
    <row r="47" ht="15.75" customHeight="1">
      <c r="B47" s="163" t="s">
        <v>41</v>
      </c>
      <c r="C47" s="164">
        <v>4.0</v>
      </c>
      <c r="D47" s="165">
        <v>0.0015200430454667742</v>
      </c>
      <c r="E47" s="166">
        <v>0.0034400432943099547</v>
      </c>
      <c r="F47" s="167">
        <v>1.0</v>
      </c>
      <c r="G47" s="169">
        <v>0.3012400215849442</v>
      </c>
      <c r="J47" s="148" t="s">
        <v>146</v>
      </c>
    </row>
    <row r="48" ht="15.75" customHeight="1">
      <c r="B48" s="163" t="s">
        <v>42</v>
      </c>
      <c r="C48" s="164">
        <v>2.0</v>
      </c>
      <c r="D48" s="165">
        <v>0.07235673930589184</v>
      </c>
      <c r="E48" s="166">
        <v>0.0035271143172032567</v>
      </c>
      <c r="F48" s="167">
        <v>0.0</v>
      </c>
      <c r="G48" s="169">
        <v>0.16897096340577378</v>
      </c>
      <c r="J48" s="148" t="s">
        <v>147</v>
      </c>
    </row>
    <row r="49" ht="15.75" customHeight="1">
      <c r="B49" s="163" t="s">
        <v>43</v>
      </c>
      <c r="C49" s="164">
        <v>4.0</v>
      </c>
      <c r="D49" s="165">
        <v>1.3451708366962604E-4</v>
      </c>
      <c r="E49" s="166">
        <v>0.0014019910465870686</v>
      </c>
      <c r="F49" s="167">
        <v>1.0</v>
      </c>
      <c r="G49" s="169">
        <v>0.3003841270325642</v>
      </c>
      <c r="J49" s="171" t="s">
        <v>148</v>
      </c>
    </row>
    <row r="50" ht="15.75" customHeight="1">
      <c r="B50" s="163" t="s">
        <v>45</v>
      </c>
      <c r="C50" s="164">
        <v>3.0</v>
      </c>
      <c r="D50" s="165">
        <v>0.03270110304008609</v>
      </c>
      <c r="E50" s="166">
        <v>0.04562152654596773</v>
      </c>
      <c r="F50" s="167">
        <v>0.0</v>
      </c>
      <c r="G50" s="168">
        <v>0.119580657396513</v>
      </c>
    </row>
    <row r="51" ht="15.75" customHeight="1">
      <c r="B51" s="163" t="s">
        <v>47</v>
      </c>
      <c r="C51" s="164">
        <v>3.0</v>
      </c>
      <c r="D51" s="165">
        <v>0.0012779122948614473</v>
      </c>
      <c r="E51" s="166">
        <v>9.408983280653174E-4</v>
      </c>
      <c r="F51" s="167">
        <v>0.0</v>
      </c>
      <c r="G51" s="168">
        <v>0.100554702655732</v>
      </c>
    </row>
    <row r="52" ht="15.75" customHeight="1">
      <c r="B52" s="163" t="s">
        <v>49</v>
      </c>
      <c r="C52" s="164">
        <v>5.0</v>
      </c>
      <c r="D52" s="165">
        <v>0.005313424804950229</v>
      </c>
      <c r="E52" s="166">
        <v>0.0013282020441351178</v>
      </c>
      <c r="F52" s="167">
        <v>1.0</v>
      </c>
      <c r="G52" s="169">
        <v>0.25166040671227136</v>
      </c>
    </row>
    <row r="53" ht="15.75" customHeight="1">
      <c r="B53" s="163" t="s">
        <v>50</v>
      </c>
      <c r="C53" s="164">
        <v>2.0</v>
      </c>
      <c r="D53" s="165">
        <v>0.019249394673123487</v>
      </c>
      <c r="E53" s="166">
        <v>0.05023083037313131</v>
      </c>
      <c r="F53" s="167">
        <v>0.0</v>
      </c>
      <c r="G53" s="169">
        <v>0.1673700562615637</v>
      </c>
    </row>
    <row r="54" ht="15.75" customHeight="1">
      <c r="F54" s="148" t="s">
        <v>149</v>
      </c>
    </row>
    <row r="55" ht="15.75" customHeight="1">
      <c r="F55" s="148" t="s">
        <v>150</v>
      </c>
    </row>
    <row r="56" ht="15.75" customHeight="1">
      <c r="A56" s="172" t="s">
        <v>151</v>
      </c>
      <c r="B56" s="173"/>
      <c r="C56" s="173"/>
      <c r="D56" s="173"/>
      <c r="E56" s="173"/>
      <c r="F56" s="173"/>
      <c r="G56" s="173"/>
      <c r="H56" s="173"/>
      <c r="I56" s="173"/>
    </row>
    <row r="57" ht="15.75" customHeight="1">
      <c r="A57" s="173"/>
      <c r="C57" s="174" t="s">
        <v>13</v>
      </c>
      <c r="D57" s="175" t="s">
        <v>21</v>
      </c>
      <c r="E57" s="174" t="s">
        <v>152</v>
      </c>
      <c r="F57" s="173"/>
      <c r="G57" s="176"/>
      <c r="I57" s="173"/>
    </row>
    <row r="58" ht="15.75" customHeight="1">
      <c r="A58" s="173"/>
      <c r="C58" s="177" t="s">
        <v>29</v>
      </c>
      <c r="D58" s="178">
        <v>9.0</v>
      </c>
      <c r="E58" s="179">
        <f t="shared" ref="E58:E69" si="2">D58/10</f>
        <v>0.9</v>
      </c>
      <c r="F58" s="173"/>
      <c r="G58" s="180"/>
      <c r="H58" s="173"/>
      <c r="I58" s="173"/>
    </row>
    <row r="59" ht="15.75" customHeight="1">
      <c r="A59" s="173"/>
      <c r="C59" s="177" t="s">
        <v>33</v>
      </c>
      <c r="D59" s="181">
        <v>8.0</v>
      </c>
      <c r="E59" s="179">
        <f t="shared" si="2"/>
        <v>0.8</v>
      </c>
      <c r="F59" s="173"/>
      <c r="G59" s="180"/>
      <c r="H59" s="173"/>
      <c r="I59" s="173"/>
    </row>
    <row r="60" ht="15.75" customHeight="1">
      <c r="A60" s="173"/>
      <c r="C60" s="177" t="s">
        <v>35</v>
      </c>
      <c r="D60" s="178">
        <v>8.0</v>
      </c>
      <c r="E60" s="179">
        <f t="shared" si="2"/>
        <v>0.8</v>
      </c>
      <c r="F60" s="173"/>
      <c r="G60" s="180"/>
      <c r="H60" s="173"/>
      <c r="I60" s="173"/>
    </row>
    <row r="61" ht="15.75" customHeight="1">
      <c r="A61" s="173"/>
      <c r="C61" s="177" t="s">
        <v>37</v>
      </c>
      <c r="D61" s="181">
        <v>9.0</v>
      </c>
      <c r="E61" s="179">
        <f t="shared" si="2"/>
        <v>0.9</v>
      </c>
      <c r="F61" s="173"/>
      <c r="G61" s="180"/>
      <c r="H61" s="173"/>
      <c r="I61" s="173"/>
    </row>
    <row r="62" ht="15.75" customHeight="1">
      <c r="A62" s="173"/>
      <c r="C62" s="177" t="s">
        <v>39</v>
      </c>
      <c r="D62" s="178">
        <v>10.0</v>
      </c>
      <c r="E62" s="182">
        <f t="shared" si="2"/>
        <v>1</v>
      </c>
      <c r="F62" s="173"/>
      <c r="G62" s="180"/>
      <c r="H62" s="173"/>
      <c r="I62" s="173"/>
    </row>
    <row r="63" ht="15.75" customHeight="1">
      <c r="A63" s="173"/>
      <c r="C63" s="177" t="s">
        <v>41</v>
      </c>
      <c r="D63" s="181">
        <v>7.0</v>
      </c>
      <c r="E63" s="179">
        <f t="shared" si="2"/>
        <v>0.7</v>
      </c>
      <c r="F63" s="173"/>
      <c r="G63" s="180"/>
      <c r="H63" s="173"/>
      <c r="I63" s="173"/>
    </row>
    <row r="64" ht="15.75" customHeight="1">
      <c r="A64" s="173"/>
      <c r="C64" s="177" t="s">
        <v>42</v>
      </c>
      <c r="D64" s="178">
        <v>10.0</v>
      </c>
      <c r="E64" s="182">
        <f t="shared" si="2"/>
        <v>1</v>
      </c>
      <c r="F64" s="173"/>
      <c r="G64" s="180"/>
      <c r="H64" s="173"/>
      <c r="I64" s="173"/>
    </row>
    <row r="65" ht="15.75" customHeight="1">
      <c r="A65" s="173"/>
      <c r="C65" s="177" t="s">
        <v>43</v>
      </c>
      <c r="D65" s="181">
        <v>7.0</v>
      </c>
      <c r="E65" s="179">
        <f t="shared" si="2"/>
        <v>0.7</v>
      </c>
      <c r="F65" s="173"/>
      <c r="G65" s="180"/>
      <c r="H65" s="173"/>
      <c r="I65" s="173"/>
    </row>
    <row r="66" ht="15.75" customHeight="1">
      <c r="A66" s="173"/>
      <c r="C66" s="177" t="s">
        <v>45</v>
      </c>
      <c r="D66" s="178">
        <v>8.0</v>
      </c>
      <c r="E66" s="179">
        <f t="shared" si="2"/>
        <v>0.8</v>
      </c>
      <c r="F66" s="173"/>
      <c r="G66" s="180"/>
      <c r="H66" s="173"/>
      <c r="I66" s="173"/>
    </row>
    <row r="67" ht="15.75" customHeight="1">
      <c r="A67" s="173"/>
      <c r="C67" s="177" t="s">
        <v>47</v>
      </c>
      <c r="D67" s="181">
        <v>5.0</v>
      </c>
      <c r="E67" s="183">
        <f t="shared" si="2"/>
        <v>0.5</v>
      </c>
      <c r="F67" s="173"/>
      <c r="G67" s="180"/>
      <c r="H67" s="173"/>
      <c r="I67" s="173"/>
    </row>
    <row r="68" ht="15.75" customHeight="1">
      <c r="A68" s="173"/>
      <c r="C68" s="177" t="s">
        <v>49</v>
      </c>
      <c r="D68" s="178">
        <v>7.0</v>
      </c>
      <c r="E68" s="179">
        <f t="shared" si="2"/>
        <v>0.7</v>
      </c>
      <c r="F68" s="173"/>
      <c r="G68" s="180"/>
      <c r="H68" s="173"/>
      <c r="I68" s="173"/>
    </row>
    <row r="69" ht="15.75" customHeight="1">
      <c r="A69" s="173"/>
      <c r="C69" s="177" t="s">
        <v>50</v>
      </c>
      <c r="D69" s="181">
        <v>8.0</v>
      </c>
      <c r="E69" s="179">
        <f t="shared" si="2"/>
        <v>0.8</v>
      </c>
      <c r="F69" s="173"/>
      <c r="G69" s="180"/>
      <c r="H69" s="173"/>
      <c r="I69" s="173"/>
    </row>
    <row r="70" ht="15.75" customHeight="1"/>
    <row r="71" ht="15.75" customHeight="1"/>
    <row r="72" ht="15.75" customHeight="1">
      <c r="A72" s="184" t="s">
        <v>153</v>
      </c>
      <c r="B72" s="185"/>
    </row>
    <row r="73" ht="15.75" customHeight="1"/>
    <row r="74" ht="15.75" customHeight="1">
      <c r="B74" s="174" t="s">
        <v>13</v>
      </c>
      <c r="C74" s="186" t="s">
        <v>18</v>
      </c>
      <c r="D74" s="186" t="s">
        <v>19</v>
      </c>
      <c r="E74" s="187" t="s">
        <v>142</v>
      </c>
    </row>
    <row r="75" ht="15.75" customHeight="1">
      <c r="B75" s="177" t="s">
        <v>29</v>
      </c>
      <c r="C75" s="188">
        <v>0.91</v>
      </c>
      <c r="D75" s="189">
        <v>0.0</v>
      </c>
      <c r="E75" s="190">
        <v>0.2275</v>
      </c>
      <c r="G75" s="148" t="s">
        <v>154</v>
      </c>
    </row>
    <row r="76" ht="15.75" customHeight="1">
      <c r="B76" s="177" t="s">
        <v>33</v>
      </c>
      <c r="C76" s="188">
        <v>0.85</v>
      </c>
      <c r="D76" s="189">
        <v>1.0</v>
      </c>
      <c r="E76" s="188">
        <v>0.9625</v>
      </c>
    </row>
    <row r="77" ht="15.75" customHeight="1">
      <c r="B77" s="177" t="s">
        <v>35</v>
      </c>
      <c r="C77" s="188">
        <v>0.63</v>
      </c>
      <c r="D77" s="189">
        <v>1.0</v>
      </c>
      <c r="E77" s="188">
        <v>0.9075</v>
      </c>
    </row>
    <row r="78" ht="15.75" customHeight="1">
      <c r="B78" s="177" t="s">
        <v>37</v>
      </c>
      <c r="C78" s="188">
        <v>0.9</v>
      </c>
      <c r="D78" s="189">
        <v>1.0</v>
      </c>
      <c r="E78" s="191">
        <v>0.975</v>
      </c>
    </row>
    <row r="79" ht="15.75" customHeight="1">
      <c r="B79" s="177" t="s">
        <v>39</v>
      </c>
      <c r="C79" s="188">
        <v>0.82</v>
      </c>
      <c r="D79" s="189">
        <v>0.0</v>
      </c>
      <c r="E79" s="192">
        <v>0.205</v>
      </c>
    </row>
    <row r="80" ht="15.75" customHeight="1">
      <c r="B80" s="177" t="s">
        <v>41</v>
      </c>
      <c r="C80" s="188">
        <v>0.88</v>
      </c>
      <c r="D80" s="189">
        <v>0.0</v>
      </c>
      <c r="E80" s="193">
        <v>0.22</v>
      </c>
    </row>
    <row r="81" ht="15.75" customHeight="1">
      <c r="B81" s="177" t="s">
        <v>42</v>
      </c>
      <c r="C81" s="188">
        <v>0.78</v>
      </c>
      <c r="D81" s="189">
        <v>0.0</v>
      </c>
      <c r="E81" s="193">
        <v>0.195</v>
      </c>
    </row>
    <row r="82" ht="15.75" customHeight="1">
      <c r="B82" s="177" t="s">
        <v>43</v>
      </c>
      <c r="C82" s="188">
        <v>0.94</v>
      </c>
      <c r="D82" s="189">
        <v>0.0</v>
      </c>
      <c r="E82" s="188">
        <v>0.235</v>
      </c>
    </row>
    <row r="83" ht="15.75" customHeight="1">
      <c r="B83" s="177" t="s">
        <v>45</v>
      </c>
      <c r="C83" s="188">
        <v>0.86</v>
      </c>
      <c r="D83" s="189">
        <v>1.0</v>
      </c>
      <c r="E83" s="194">
        <v>0.965</v>
      </c>
    </row>
    <row r="84" ht="15.75" customHeight="1">
      <c r="B84" s="177" t="s">
        <v>47</v>
      </c>
      <c r="C84" s="188">
        <v>0.92</v>
      </c>
      <c r="D84" s="189">
        <v>1.0</v>
      </c>
      <c r="E84" s="191">
        <v>0.98</v>
      </c>
    </row>
    <row r="85" ht="15.75" customHeight="1">
      <c r="B85" s="177" t="s">
        <v>49</v>
      </c>
      <c r="C85" s="188">
        <v>0.88</v>
      </c>
      <c r="D85" s="189">
        <v>0.0</v>
      </c>
      <c r="E85" s="193">
        <v>0.22</v>
      </c>
    </row>
    <row r="86" ht="15.75" customHeight="1">
      <c r="B86" s="177" t="s">
        <v>50</v>
      </c>
      <c r="C86" s="188">
        <v>0.79</v>
      </c>
      <c r="D86" s="189">
        <v>1.0</v>
      </c>
      <c r="E86" s="188">
        <v>0.9475</v>
      </c>
    </row>
    <row r="87" ht="15.75" customHeight="1"/>
    <row r="88" ht="15.75" customHeight="1">
      <c r="A88" s="148" t="s">
        <v>155</v>
      </c>
    </row>
    <row r="89" ht="15.75" customHeight="1">
      <c r="B89" s="174" t="s">
        <v>13</v>
      </c>
      <c r="C89" s="195" t="s">
        <v>24</v>
      </c>
      <c r="D89" s="195" t="s">
        <v>25</v>
      </c>
      <c r="E89" s="195" t="s">
        <v>26</v>
      </c>
      <c r="F89" s="195" t="s">
        <v>27</v>
      </c>
      <c r="G89" s="195" t="s">
        <v>28</v>
      </c>
    </row>
    <row r="90" ht="15.75" customHeight="1">
      <c r="B90" s="177" t="s">
        <v>37</v>
      </c>
      <c r="C90" s="196">
        <v>1.0</v>
      </c>
      <c r="D90" s="169">
        <v>0.1766676583121841</v>
      </c>
      <c r="E90" s="169">
        <v>0.975</v>
      </c>
      <c r="F90" s="169">
        <v>0.9</v>
      </c>
      <c r="G90" s="197">
        <v>0.6993336804092645</v>
      </c>
    </row>
    <row r="91" ht="15.75" customHeight="1">
      <c r="B91" s="177" t="s">
        <v>33</v>
      </c>
      <c r="C91" s="196">
        <v>1.0</v>
      </c>
      <c r="D91" s="169">
        <v>0.1612645868008531</v>
      </c>
      <c r="E91" s="169">
        <v>0.9625</v>
      </c>
      <c r="F91" s="169">
        <v>0.8</v>
      </c>
      <c r="G91" s="197">
        <v>0.6851926053802986</v>
      </c>
    </row>
    <row r="92" ht="15.75" customHeight="1">
      <c r="B92" s="177" t="s">
        <v>50</v>
      </c>
      <c r="C92" s="196">
        <v>1.0</v>
      </c>
      <c r="D92" s="169">
        <v>0.1673700562615637</v>
      </c>
      <c r="E92" s="169">
        <v>0.9475</v>
      </c>
      <c r="F92" s="169">
        <v>0.8</v>
      </c>
      <c r="G92" s="197">
        <v>0.6828295196915473</v>
      </c>
    </row>
    <row r="93" ht="15.75" customHeight="1">
      <c r="B93" s="177" t="s">
        <v>35</v>
      </c>
      <c r="C93" s="196">
        <v>1.0</v>
      </c>
      <c r="D93" s="169">
        <v>0.1446574128971279</v>
      </c>
      <c r="E93" s="169">
        <v>0.9075</v>
      </c>
      <c r="F93" s="169">
        <v>0.8</v>
      </c>
      <c r="G93" s="169">
        <v>0.6628800945139948</v>
      </c>
    </row>
    <row r="94" ht="15.75" customHeight="1">
      <c r="B94" s="177" t="s">
        <v>47</v>
      </c>
      <c r="C94" s="196">
        <v>1.0</v>
      </c>
      <c r="D94" s="169">
        <v>0.1005547026557317</v>
      </c>
      <c r="E94" s="169">
        <v>0.98</v>
      </c>
      <c r="F94" s="169">
        <v>0.5</v>
      </c>
      <c r="G94" s="169">
        <v>0.6541941459295061</v>
      </c>
    </row>
    <row r="95" ht="15.75" customHeight="1">
      <c r="B95" s="177" t="s">
        <v>45</v>
      </c>
      <c r="C95" s="196">
        <v>0.5</v>
      </c>
      <c r="D95" s="169">
        <v>0.11958065739651347</v>
      </c>
      <c r="E95" s="169">
        <v>0.965</v>
      </c>
      <c r="F95" s="169">
        <v>0.8</v>
      </c>
      <c r="G95" s="169">
        <v>0.5213532300887797</v>
      </c>
    </row>
    <row r="96" ht="15.75" customHeight="1">
      <c r="B96" s="177" t="s">
        <v>43</v>
      </c>
      <c r="C96" s="196">
        <v>1.0</v>
      </c>
      <c r="D96" s="169">
        <v>0.3003841270325642</v>
      </c>
      <c r="E96" s="169">
        <v>0.235</v>
      </c>
      <c r="F96" s="169">
        <v>0.7</v>
      </c>
      <c r="G96" s="169">
        <v>0.5106344444613975</v>
      </c>
    </row>
    <row r="97" ht="15.75" customHeight="1">
      <c r="B97" s="177" t="s">
        <v>41</v>
      </c>
      <c r="C97" s="196">
        <v>1.0</v>
      </c>
      <c r="D97" s="169">
        <v>0.3012400215849442</v>
      </c>
      <c r="E97" s="169">
        <v>0.22</v>
      </c>
      <c r="F97" s="169">
        <v>0.7</v>
      </c>
      <c r="G97" s="169">
        <v>0.5064340075547304</v>
      </c>
    </row>
    <row r="98" ht="15.75" customHeight="1">
      <c r="B98" s="177" t="s">
        <v>49</v>
      </c>
      <c r="C98" s="196">
        <v>1.0</v>
      </c>
      <c r="D98" s="169">
        <v>0.25166040671227136</v>
      </c>
      <c r="E98" s="169">
        <v>0.22</v>
      </c>
      <c r="F98" s="169">
        <v>0.7</v>
      </c>
      <c r="G98" s="169">
        <v>0.48908114234929495</v>
      </c>
      <c r="M98" s="198"/>
      <c r="N98" s="199"/>
    </row>
    <row r="99" ht="15.75" customHeight="1">
      <c r="B99" s="177" t="s">
        <v>42</v>
      </c>
      <c r="C99" s="196">
        <v>1.0</v>
      </c>
      <c r="D99" s="169">
        <v>0.16897096340577378</v>
      </c>
      <c r="E99" s="169">
        <v>0.195</v>
      </c>
      <c r="F99" s="169">
        <v>1.0</v>
      </c>
      <c r="G99" s="200">
        <v>0.4676398371920208</v>
      </c>
      <c r="M99" s="201"/>
      <c r="N99" s="202"/>
    </row>
    <row r="100" ht="15.75" customHeight="1">
      <c r="B100" s="177" t="s">
        <v>39</v>
      </c>
      <c r="C100" s="196">
        <v>0.0</v>
      </c>
      <c r="D100" s="169">
        <v>0.7242766738723636</v>
      </c>
      <c r="E100" s="169">
        <v>0.205</v>
      </c>
      <c r="F100" s="169">
        <v>1.0</v>
      </c>
      <c r="G100" s="200">
        <v>0.3649968358553272</v>
      </c>
    </row>
    <row r="101" ht="15.75" customHeight="1">
      <c r="B101" s="177" t="s">
        <v>29</v>
      </c>
      <c r="C101" s="196">
        <v>0.5</v>
      </c>
      <c r="D101" s="169">
        <v>0.13337273306810887</v>
      </c>
      <c r="E101" s="169">
        <v>0.2275</v>
      </c>
      <c r="F101" s="169">
        <v>0.9</v>
      </c>
      <c r="G101" s="200">
        <v>0.30993045657383805</v>
      </c>
    </row>
    <row r="102" ht="15.75" customHeight="1"/>
    <row r="103" ht="15.75" customHeight="1">
      <c r="B103" s="148">
        <v>30.0</v>
      </c>
      <c r="C103" s="148">
        <v>35.0</v>
      </c>
      <c r="D103" s="148">
        <v>30.0</v>
      </c>
      <c r="E103" s="148">
        <v>5.0</v>
      </c>
      <c r="F103" s="148">
        <v>100.0</v>
      </c>
    </row>
    <row r="104" ht="15.75" customHeight="1"/>
    <row r="105" ht="15.75" customHeight="1"/>
    <row r="106" ht="15.75" customHeight="1">
      <c r="C106" s="203" t="s">
        <v>13</v>
      </c>
      <c r="D106" s="204" t="s">
        <v>28</v>
      </c>
    </row>
    <row r="107" ht="15.75" customHeight="1">
      <c r="C107" s="205" t="s">
        <v>37</v>
      </c>
      <c r="D107" s="206">
        <v>0.6993336804092645</v>
      </c>
    </row>
    <row r="108" ht="15.75" customHeight="1">
      <c r="C108" s="205" t="s">
        <v>33</v>
      </c>
      <c r="D108" s="206">
        <v>0.6851926053802986</v>
      </c>
    </row>
    <row r="109" ht="15.75" customHeight="1">
      <c r="C109" s="205" t="s">
        <v>50</v>
      </c>
      <c r="D109" s="206">
        <v>0.6828295196915473</v>
      </c>
    </row>
    <row r="110" ht="15.75" customHeight="1">
      <c r="C110" s="205" t="s">
        <v>35</v>
      </c>
      <c r="D110" s="207">
        <v>0.6628800945139948</v>
      </c>
    </row>
    <row r="111" ht="15.75" customHeight="1">
      <c r="C111" s="205" t="s">
        <v>47</v>
      </c>
      <c r="D111" s="207">
        <v>0.6541941459295061</v>
      </c>
    </row>
    <row r="112" ht="15.75" customHeight="1">
      <c r="C112" s="205" t="s">
        <v>45</v>
      </c>
      <c r="D112" s="207">
        <v>0.5213532300887797</v>
      </c>
    </row>
    <row r="113" ht="15.75" customHeight="1">
      <c r="C113" s="205" t="s">
        <v>43</v>
      </c>
      <c r="D113" s="207">
        <v>0.5106344444613975</v>
      </c>
    </row>
    <row r="114" ht="15.75" customHeight="1">
      <c r="C114" s="205" t="s">
        <v>41</v>
      </c>
      <c r="D114" s="207">
        <v>0.5064340075547304</v>
      </c>
    </row>
    <row r="115" ht="15.75" customHeight="1">
      <c r="C115" s="205" t="s">
        <v>49</v>
      </c>
      <c r="D115" s="207">
        <v>0.48908114234929495</v>
      </c>
    </row>
    <row r="116" ht="15.75" customHeight="1">
      <c r="C116" s="205" t="s">
        <v>42</v>
      </c>
      <c r="D116" s="208">
        <v>0.4676398371920208</v>
      </c>
    </row>
    <row r="117" ht="15.75" customHeight="1">
      <c r="C117" s="205" t="s">
        <v>39</v>
      </c>
      <c r="D117" s="208">
        <v>0.3649968358553272</v>
      </c>
      <c r="L117" s="209"/>
    </row>
    <row r="118" ht="15.75" customHeight="1">
      <c r="C118" s="205" t="s">
        <v>29</v>
      </c>
      <c r="D118" s="208">
        <v>0.30993045657383805</v>
      </c>
      <c r="L118" s="130"/>
    </row>
    <row r="119" ht="15.75" customHeight="1">
      <c r="L119" s="130"/>
    </row>
    <row r="120" ht="15.75" customHeight="1">
      <c r="L120" s="210"/>
    </row>
    <row r="121" ht="15.75" customHeight="1">
      <c r="L121" s="211"/>
    </row>
    <row r="122" ht="15.75" customHeight="1">
      <c r="L122" s="211"/>
    </row>
    <row r="123" ht="15.75" customHeight="1">
      <c r="L123" s="210"/>
    </row>
    <row r="124" ht="15.75" customHeight="1">
      <c r="L124" s="130"/>
    </row>
    <row r="125" ht="15.75" customHeight="1">
      <c r="L125" s="210"/>
    </row>
    <row r="126" ht="15.75" customHeight="1">
      <c r="L126" s="130"/>
    </row>
    <row r="127" ht="15.75" customHeight="1">
      <c r="L127" s="130"/>
    </row>
    <row r="128" ht="15.75" customHeight="1">
      <c r="L128" s="212"/>
    </row>
    <row r="129" ht="15.75" customHeight="1">
      <c r="L129" s="213"/>
    </row>
    <row r="130" ht="15.75" customHeight="1"/>
    <row r="131" ht="15.75" customHeight="1"/>
    <row r="132" ht="15.75" customHeight="1"/>
    <row r="133" ht="15.75" customHeight="1"/>
    <row r="134" ht="15.75" customHeight="1"/>
    <row r="135" ht="15.75" customHeight="1">
      <c r="B135" s="214"/>
      <c r="C135" s="215" t="s">
        <v>15</v>
      </c>
      <c r="D135" s="216" t="s">
        <v>156</v>
      </c>
      <c r="E135" s="217"/>
    </row>
    <row r="136" ht="15.75" customHeight="1">
      <c r="B136" s="218" t="s">
        <v>51</v>
      </c>
      <c r="C136" s="219">
        <v>74340.0</v>
      </c>
      <c r="D136" s="220">
        <v>6776.077510000001</v>
      </c>
      <c r="E136" s="221"/>
      <c r="J136" s="222" t="s">
        <v>15</v>
      </c>
      <c r="K136" s="222" t="s">
        <v>156</v>
      </c>
      <c r="L136" s="126" t="s">
        <v>157</v>
      </c>
      <c r="M136" s="126" t="s">
        <v>158</v>
      </c>
      <c r="N136" s="126" t="s">
        <v>159</v>
      </c>
    </row>
    <row r="137" ht="15.75" customHeight="1">
      <c r="C137" s="223">
        <v>0.08124831853645413</v>
      </c>
      <c r="D137" s="224">
        <v>0.0522426137359813</v>
      </c>
      <c r="E137" s="225"/>
      <c r="J137" s="128">
        <v>6040.0</v>
      </c>
      <c r="K137" s="226">
        <f>354000000/1000000</f>
        <v>354</v>
      </c>
      <c r="L137" s="227">
        <f t="shared" ref="L137:L148" si="3">J137/K137</f>
        <v>17.06214689</v>
      </c>
      <c r="M137" s="227">
        <f t="shared" ref="M137:M149" si="4">L137/$L$149</f>
        <v>0.04608543382</v>
      </c>
      <c r="N137" s="227">
        <f t="shared" ref="N137:N149" si="5">M137*100</f>
        <v>4.608543382</v>
      </c>
    </row>
    <row r="138" ht="15.75" customHeight="1">
      <c r="C138" s="228">
        <v>0.11155501748722088</v>
      </c>
      <c r="D138" s="229">
        <v>0.1335033297161915</v>
      </c>
      <c r="E138" s="225"/>
      <c r="J138" s="128">
        <v>8293.0</v>
      </c>
      <c r="K138" s="129">
        <f>904628910/1000000</f>
        <v>904.62891</v>
      </c>
      <c r="L138" s="227">
        <f t="shared" si="3"/>
        <v>9.167294908</v>
      </c>
      <c r="M138" s="227">
        <f t="shared" si="4"/>
        <v>0.02476117252</v>
      </c>
      <c r="N138" s="227">
        <f t="shared" si="5"/>
        <v>2.476117252</v>
      </c>
    </row>
    <row r="139" ht="15.75" customHeight="1">
      <c r="C139" s="228">
        <v>0.1249260156039817</v>
      </c>
      <c r="D139" s="229">
        <v>0.05370363598452992</v>
      </c>
      <c r="E139" s="225"/>
      <c r="J139" s="128">
        <v>9287.0</v>
      </c>
      <c r="K139" s="131">
        <f>363900000/1000000</f>
        <v>363.9</v>
      </c>
      <c r="L139" s="227">
        <f t="shared" si="3"/>
        <v>25.52074746</v>
      </c>
      <c r="M139" s="227">
        <f t="shared" si="4"/>
        <v>0.06893239904</v>
      </c>
      <c r="N139" s="227">
        <f t="shared" si="5"/>
        <v>6.893239904</v>
      </c>
    </row>
    <row r="140" ht="15.75" customHeight="1">
      <c r="C140" s="228">
        <v>0.042332526230831315</v>
      </c>
      <c r="D140" s="229">
        <v>0.0643381070179051</v>
      </c>
      <c r="E140" s="225"/>
      <c r="J140" s="128">
        <v>3147.0</v>
      </c>
      <c r="K140" s="131">
        <v>435.96</v>
      </c>
      <c r="L140" s="227">
        <f t="shared" si="3"/>
        <v>7.218552161</v>
      </c>
      <c r="M140" s="227">
        <f t="shared" si="4"/>
        <v>0.01949755268</v>
      </c>
      <c r="N140" s="227">
        <f t="shared" si="5"/>
        <v>1.949755268</v>
      </c>
    </row>
    <row r="141" ht="15.75" customHeight="1">
      <c r="B141" s="227" t="s">
        <v>158</v>
      </c>
      <c r="C141" s="228">
        <v>0.5073849878934624</v>
      </c>
      <c r="D141" s="229">
        <v>0.5897217075959923</v>
      </c>
      <c r="E141" s="225"/>
      <c r="J141" s="128">
        <v>37719.0</v>
      </c>
      <c r="K141" s="131">
        <v>3996.0</v>
      </c>
      <c r="L141" s="227">
        <f t="shared" si="3"/>
        <v>9.439189189</v>
      </c>
      <c r="M141" s="227">
        <f t="shared" si="4"/>
        <v>0.02549556814</v>
      </c>
      <c r="N141" s="227">
        <f t="shared" si="5"/>
        <v>2.549556814</v>
      </c>
    </row>
    <row r="142" ht="15.75" customHeight="1">
      <c r="C142" s="228">
        <v>0.0015200430454667742</v>
      </c>
      <c r="D142" s="229">
        <v>0.0034400432943099547</v>
      </c>
      <c r="E142" s="225"/>
      <c r="J142" s="132">
        <v>113.0</v>
      </c>
      <c r="K142" s="131">
        <v>23.31</v>
      </c>
      <c r="L142" s="227">
        <f t="shared" si="3"/>
        <v>4.847704848</v>
      </c>
      <c r="M142" s="227">
        <f t="shared" si="4"/>
        <v>0.01309381418</v>
      </c>
      <c r="N142" s="227">
        <f t="shared" si="5"/>
        <v>1.309381418</v>
      </c>
    </row>
    <row r="143" ht="15.75" customHeight="1">
      <c r="C143" s="228">
        <v>0.07235673930589184</v>
      </c>
      <c r="D143" s="229">
        <v>0.0035271143172032567</v>
      </c>
      <c r="E143" s="225"/>
      <c r="J143" s="128">
        <v>5379.0</v>
      </c>
      <c r="K143" s="131">
        <v>23.9</v>
      </c>
      <c r="L143" s="227">
        <f t="shared" si="3"/>
        <v>225.0627615</v>
      </c>
      <c r="M143" s="227">
        <f t="shared" si="4"/>
        <v>0.6079021044</v>
      </c>
      <c r="N143" s="227">
        <f t="shared" si="5"/>
        <v>60.79021044</v>
      </c>
    </row>
    <row r="144" ht="15.75" customHeight="1">
      <c r="C144" s="228">
        <v>1.3451708366962604E-4</v>
      </c>
      <c r="D144" s="229">
        <v>0.0014019910465870686</v>
      </c>
      <c r="E144" s="225"/>
      <c r="J144" s="132">
        <v>10.0</v>
      </c>
      <c r="K144" s="131">
        <v>9.5</v>
      </c>
      <c r="L144" s="227">
        <f t="shared" si="3"/>
        <v>1.052631579</v>
      </c>
      <c r="M144" s="227">
        <f t="shared" si="4"/>
        <v>0.002843193373</v>
      </c>
      <c r="N144" s="227">
        <f t="shared" si="5"/>
        <v>0.2843193373</v>
      </c>
    </row>
    <row r="145" ht="15.75" customHeight="1">
      <c r="C145" s="228">
        <v>0.03270110304008609</v>
      </c>
      <c r="D145" s="229">
        <v>0.04562152654596773</v>
      </c>
      <c r="E145" s="225"/>
      <c r="J145" s="128">
        <v>2431.0</v>
      </c>
      <c r="K145" s="131">
        <v>309.135</v>
      </c>
      <c r="L145" s="227">
        <f t="shared" si="3"/>
        <v>7.863878241</v>
      </c>
      <c r="M145" s="227">
        <f t="shared" si="4"/>
        <v>0.02124060017</v>
      </c>
      <c r="N145" s="227">
        <f t="shared" si="5"/>
        <v>2.124060017</v>
      </c>
    </row>
    <row r="146" ht="15.75" customHeight="1">
      <c r="C146" s="228">
        <v>0.0012779122948614473</v>
      </c>
      <c r="D146" s="229">
        <v>9.408983280653174E-4</v>
      </c>
      <c r="E146" s="225"/>
      <c r="J146" s="132">
        <v>95.0</v>
      </c>
      <c r="K146" s="131">
        <v>6.3756</v>
      </c>
      <c r="L146" s="227">
        <f t="shared" si="3"/>
        <v>14.90055838</v>
      </c>
      <c r="M146" s="227">
        <f t="shared" si="4"/>
        <v>0.04024691039</v>
      </c>
      <c r="N146" s="227">
        <f t="shared" si="5"/>
        <v>4.024691039</v>
      </c>
    </row>
    <row r="147" ht="15.75" customHeight="1">
      <c r="C147" s="228">
        <v>0.005313424804950229</v>
      </c>
      <c r="D147" s="229">
        <v>0.0013282020441351178</v>
      </c>
      <c r="E147" s="225"/>
      <c r="J147" s="132">
        <v>395.0</v>
      </c>
      <c r="K147" s="131">
        <v>9.0</v>
      </c>
      <c r="L147" s="227">
        <f t="shared" si="3"/>
        <v>43.88888889</v>
      </c>
      <c r="M147" s="227">
        <f t="shared" si="4"/>
        <v>0.1185453681</v>
      </c>
      <c r="N147" s="227">
        <f t="shared" si="5"/>
        <v>11.85453681</v>
      </c>
    </row>
    <row r="148" ht="15.75" customHeight="1">
      <c r="C148" s="228">
        <v>0.019249394673123487</v>
      </c>
      <c r="D148" s="229">
        <v>0.05023083037313131</v>
      </c>
      <c r="E148" s="225"/>
      <c r="J148" s="230">
        <v>1431.0</v>
      </c>
      <c r="K148" s="231">
        <v>340.368</v>
      </c>
      <c r="L148" s="227">
        <f t="shared" si="3"/>
        <v>4.204273022</v>
      </c>
      <c r="M148" s="227">
        <f t="shared" si="4"/>
        <v>0.01135588313</v>
      </c>
      <c r="N148" s="227">
        <f t="shared" si="5"/>
        <v>1.135588313</v>
      </c>
    </row>
    <row r="149" ht="15.75" customHeight="1">
      <c r="E149" s="140"/>
      <c r="L149" s="227">
        <f>SUM(L137:L148)</f>
        <v>370.2286271</v>
      </c>
      <c r="M149" s="227">
        <f t="shared" si="4"/>
        <v>1</v>
      </c>
      <c r="N149" s="227">
        <f t="shared" si="5"/>
        <v>100</v>
      </c>
    </row>
    <row r="150" ht="15.75" customHeight="1">
      <c r="E150" s="140"/>
    </row>
    <row r="151" ht="15.75" customHeight="1">
      <c r="E151" s="140"/>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G57:H5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12.0" customHeight="1">
      <c r="A1" s="48" t="s">
        <v>57</v>
      </c>
      <c r="B1" s="49" t="s">
        <v>59</v>
      </c>
      <c r="C1" s="51" t="s">
        <v>160</v>
      </c>
      <c r="D1" s="51" t="s">
        <v>161</v>
      </c>
      <c r="E1" s="51" t="s">
        <v>162</v>
      </c>
      <c r="F1" s="49" t="s">
        <v>67</v>
      </c>
      <c r="G1" s="49" t="s">
        <v>68</v>
      </c>
      <c r="H1" s="49" t="s">
        <v>69</v>
      </c>
    </row>
    <row r="2" ht="12.0" customHeight="1">
      <c r="A2" s="53">
        <v>14171.732124836068</v>
      </c>
      <c r="B2" s="54">
        <v>5837.312718195612</v>
      </c>
      <c r="C2" s="55">
        <f>('Data Exhibit-2'!$D2+'Data Exhibit-2'!$D2*'Data Exhibit-2'!$E2)*'Data Exhibit-2'!$G2</f>
        <v>171.288</v>
      </c>
      <c r="D2" s="55">
        <f>MAX(0,('Data Exhibit-2'!$B2*C2-'Data Exhibit-2'!$C2)/'Data Exhibit-2'!$B2)</f>
        <v>0</v>
      </c>
      <c r="E2" s="55">
        <f>MAX(0,'Data Exhibit-2'!$C2-'Data Exhibit-2'!$B2*'Data Exhibit-2'!$J2)</f>
        <v>54.12395622</v>
      </c>
      <c r="F2" s="54">
        <f>'Data Exhibit-2'!$L2/'Data Exhibit-2'!$B2</f>
        <v>1.603057516</v>
      </c>
      <c r="G2" s="55">
        <f>IF(AND(('Data Exhibit-2'!$M2&gt;0),('Data Exhibit-2'!$H2&lt;30)),1,0)</f>
        <v>1</v>
      </c>
      <c r="H2" s="55">
        <f>'Data Exhibit-2'!$N2*'Data Exhibit-2'!$L2</f>
        <v>54.12395622</v>
      </c>
      <c r="J2" s="148" t="s">
        <v>163</v>
      </c>
    </row>
    <row r="3" ht="12.0" customHeight="1">
      <c r="A3" s="53">
        <v>52169.04282545739</v>
      </c>
      <c r="B3" s="54">
        <v>1532.7194757659297</v>
      </c>
      <c r="C3" s="55">
        <f>('Data Exhibit-2'!$D3+'Data Exhibit-2'!$D3*'Data Exhibit-2'!$E3)*'Data Exhibit-2'!$G3</f>
        <v>384.48</v>
      </c>
      <c r="D3" s="55">
        <f>MAX(0,('Data Exhibit-2'!$B3*C3-'Data Exhibit-2'!$C3)/'Data Exhibit-2'!$B3)</f>
        <v>257.6971234</v>
      </c>
      <c r="E3" s="55">
        <f>MAX(0,'Data Exhibit-2'!$C3-'Data Exhibit-2'!$B3*'Data Exhibit-2'!$J3)</f>
        <v>0</v>
      </c>
      <c r="F3" s="54">
        <f>'Data Exhibit-2'!$L3/'Data Exhibit-2'!$B3</f>
        <v>0</v>
      </c>
      <c r="G3" s="55">
        <f>IF(AND(('Data Exhibit-2'!$M3&gt;0),('Data Exhibit-2'!$H3&lt;30)),1,0)</f>
        <v>0</v>
      </c>
      <c r="H3" s="55">
        <f>'Data Exhibit-2'!$N3*'Data Exhibit-2'!$L3</f>
        <v>0</v>
      </c>
    </row>
    <row r="4" ht="12.0" customHeight="1">
      <c r="A4" s="53">
        <v>72156.25744567192</v>
      </c>
      <c r="B4" s="54">
        <v>4562.334136899297</v>
      </c>
      <c r="C4" s="55">
        <f>('Data Exhibit-2'!$D4+'Data Exhibit-2'!$D4*'Data Exhibit-2'!$E4)*'Data Exhibit-2'!$G4</f>
        <v>268.272</v>
      </c>
      <c r="D4" s="55">
        <f>MAX(0,('Data Exhibit-2'!$B4*C4-'Data Exhibit-2'!$C4)/'Data Exhibit-2'!$B4)</f>
        <v>0</v>
      </c>
      <c r="E4" s="55">
        <f>MAX(0,'Data Exhibit-2'!$C4-'Data Exhibit-2'!$B4*'Data Exhibit-2'!$J4)</f>
        <v>1408.492422</v>
      </c>
      <c r="F4" s="54">
        <f>'Data Exhibit-2'!$L4/'Data Exhibit-2'!$B4</f>
        <v>119.8091449</v>
      </c>
      <c r="G4" s="55">
        <f>IF(AND(('Data Exhibit-2'!$M4&gt;0),('Data Exhibit-2'!$H4&lt;30)),1,0)</f>
        <v>1</v>
      </c>
      <c r="H4" s="55">
        <f>'Data Exhibit-2'!$N4*'Data Exhibit-2'!$L4</f>
        <v>1408.492422</v>
      </c>
    </row>
    <row r="5" ht="12.0" customHeight="1">
      <c r="A5" s="53">
        <v>23921.16203442106</v>
      </c>
      <c r="B5" s="54">
        <v>239.16063625965978</v>
      </c>
      <c r="C5" s="55">
        <f>('Data Exhibit-2'!$D5+'Data Exhibit-2'!$D5*'Data Exhibit-2'!$E5)*'Data Exhibit-2'!$G5</f>
        <v>1235.79</v>
      </c>
      <c r="D5" s="55">
        <f>MAX(0,('Data Exhibit-2'!$B5*C5-'Data Exhibit-2'!$C5)/'Data Exhibit-2'!$B5)</f>
        <v>726.2224584</v>
      </c>
      <c r="E5" s="55">
        <f>MAX(0,'Data Exhibit-2'!$C5-'Data Exhibit-2'!$B5*'Data Exhibit-2'!$J5)</f>
        <v>0</v>
      </c>
      <c r="F5" s="54">
        <f>'Data Exhibit-2'!$L5/'Data Exhibit-2'!$B5</f>
        <v>0</v>
      </c>
      <c r="G5" s="55">
        <f>IF(AND(('Data Exhibit-2'!$M5&gt;0),('Data Exhibit-2'!$H5&lt;30)),1,0)</f>
        <v>0</v>
      </c>
      <c r="H5" s="55">
        <f>'Data Exhibit-2'!$N5*'Data Exhibit-2'!$L5</f>
        <v>0</v>
      </c>
    </row>
    <row r="6" ht="12.0" customHeight="1">
      <c r="A6" s="53">
        <v>39145.0123824079</v>
      </c>
      <c r="B6" s="54">
        <v>64000.0</v>
      </c>
      <c r="C6" s="55">
        <f>('Data Exhibit-2'!$D6+'Data Exhibit-2'!$D6*'Data Exhibit-2'!$E6)*'Data Exhibit-2'!$G6</f>
        <v>344.08</v>
      </c>
      <c r="D6" s="55">
        <f>MAX(0,('Data Exhibit-2'!$B6*C6-'Data Exhibit-2'!$C6)/'Data Exhibit-2'!$B6)</f>
        <v>232.5712424</v>
      </c>
      <c r="E6" s="55">
        <f>MAX(0,'Data Exhibit-2'!$C6-'Data Exhibit-2'!$B6*'Data Exhibit-2'!$J6)</f>
        <v>0</v>
      </c>
      <c r="F6" s="54">
        <f>'Data Exhibit-2'!$L6/'Data Exhibit-2'!$B6</f>
        <v>0</v>
      </c>
      <c r="G6" s="55">
        <f>IF(AND(('Data Exhibit-2'!$M6&gt;0),('Data Exhibit-2'!$H6&lt;30)),1,0)</f>
        <v>0</v>
      </c>
      <c r="H6" s="55">
        <f>'Data Exhibit-2'!$N6*'Data Exhibit-2'!$L6</f>
        <v>0</v>
      </c>
    </row>
    <row r="8">
      <c r="B8" s="54">
        <f>SUBTOTAL(109,'Data Exhibit-2'!$C$2:$C$2011)</f>
        <v>46008199.79</v>
      </c>
      <c r="E8" s="227">
        <v>2.161231172445497E7</v>
      </c>
      <c r="G8" s="55">
        <f>SUBTOTAL(109,'Data Exhibit-2'!$N$2:$N$2011)</f>
        <v>244</v>
      </c>
      <c r="H8" s="55">
        <f>SUBTOTAL(109,'Data Exhibit-2'!$O$2:$O$2011)</f>
        <v>1091773.618</v>
      </c>
    </row>
    <row r="10">
      <c r="D10" s="58" t="s">
        <v>70</v>
      </c>
      <c r="E10" s="58">
        <f>('Data Exhibit-2'!$C$2012-'Data Exhibit-2'!$L$2012)*100/'Data Exhibit-2'!$C$2012</f>
        <v>53.02508721</v>
      </c>
    </row>
    <row r="12">
      <c r="A12" s="148" t="s">
        <v>164</v>
      </c>
      <c r="C12" s="232" t="s">
        <v>165</v>
      </c>
      <c r="G12" s="55">
        <f>SUBTOTAL(109,'Data Exhibit-2'!$N$2:$N$2011)</f>
        <v>244</v>
      </c>
      <c r="I12" s="55"/>
    </row>
  </sheetData>
  <mergeCells count="2">
    <mergeCell ref="A12:B12"/>
    <mergeCell ref="C12:F12"/>
  </mergeCells>
  <drawing r:id="rId1"/>
  <tableParts count="3">
    <tablePart r:id="rId5"/>
    <tablePart r:id="rId6"/>
    <tablePart r:id="rId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8.29"/>
    <col customWidth="1" min="3" max="3" width="23.29"/>
    <col customWidth="1" min="4" max="4" width="4.14"/>
    <col customWidth="1" min="5" max="9" width="15.0"/>
  </cols>
  <sheetData>
    <row r="1" ht="12.0" customHeight="1">
      <c r="A1" s="233" t="s">
        <v>166</v>
      </c>
      <c r="B1" s="48" t="s">
        <v>57</v>
      </c>
      <c r="C1" s="49" t="s">
        <v>59</v>
      </c>
      <c r="D1" s="50"/>
      <c r="E1" s="51" t="s">
        <v>64</v>
      </c>
      <c r="F1" s="49" t="s">
        <v>66</v>
      </c>
      <c r="G1" s="49" t="s">
        <v>67</v>
      </c>
      <c r="H1" s="49" t="s">
        <v>68</v>
      </c>
      <c r="I1" s="51" t="s">
        <v>69</v>
      </c>
      <c r="J1" s="233" t="s">
        <v>167</v>
      </c>
    </row>
    <row r="2" ht="12.0" customHeight="1">
      <c r="A2" s="234">
        <v>1.0</v>
      </c>
      <c r="B2" s="53">
        <v>39145.0123824079</v>
      </c>
      <c r="C2" s="54">
        <v>64000.0</v>
      </c>
      <c r="D2" s="57"/>
      <c r="E2" s="55">
        <f>('Data Exhibit-2'!$D11+'Data Exhibit-2'!$D11*'Data Exhibit-2'!$E11)*'Data Exhibit-2'!$G11</f>
        <v>76.44</v>
      </c>
      <c r="F2" s="55">
        <f>MAX(0,'Data Exhibit-2'!$C11-'Data Exhibit-2'!$B11*'Data Exhibit-2'!$J11)</f>
        <v>63389.17784</v>
      </c>
      <c r="G2" s="54">
        <f>'Data Exhibit-2'!$L11/'Data Exhibit-2'!$B11</f>
        <v>7932.69963</v>
      </c>
      <c r="H2" s="55">
        <f>IF(AND(('Data Exhibit-2'!$M11&gt;0),('Data Exhibit-2'!$H11&lt;30)),1,0)</f>
        <v>1</v>
      </c>
      <c r="I2" s="55">
        <f>'Data Exhibit-2'!$N11*'Data Exhibit-2'!$L11</f>
        <v>63389.17784</v>
      </c>
      <c r="J2" s="235">
        <f>I2</f>
        <v>63389.17784</v>
      </c>
    </row>
    <row r="3" ht="12.0" customHeight="1">
      <c r="A3" s="234">
        <v>2.0</v>
      </c>
      <c r="B3" s="53">
        <v>23640.383645485454</v>
      </c>
      <c r="C3" s="54">
        <v>62000.0</v>
      </c>
      <c r="D3" s="57"/>
      <c r="E3" s="55">
        <f>('Data Exhibit-2'!$D88+'Data Exhibit-2'!$D88*'Data Exhibit-2'!$E88)*'Data Exhibit-2'!$G88</f>
        <v>5.82</v>
      </c>
      <c r="F3" s="55">
        <f>MAX(0,'Data Exhibit-2'!$C88-'Data Exhibit-2'!$B88*'Data Exhibit-2'!$J88)</f>
        <v>61960.8747</v>
      </c>
      <c r="G3" s="54">
        <f>'Data Exhibit-2'!$L88/'Data Exhibit-2'!$B88</f>
        <v>9216.857075</v>
      </c>
      <c r="H3" s="55">
        <f>IF(AND(('Data Exhibit-2'!$M88&gt;0),('Data Exhibit-2'!$H88&lt;30)),1,0)</f>
        <v>1</v>
      </c>
      <c r="I3" s="55">
        <f>'Data Exhibit-2'!$N88*'Data Exhibit-2'!$L88</f>
        <v>61960.8747</v>
      </c>
      <c r="J3" s="235">
        <f>I2+I3</f>
        <v>125350.0525</v>
      </c>
    </row>
    <row r="4" ht="12.0" customHeight="1">
      <c r="A4" s="234">
        <v>3.0</v>
      </c>
      <c r="B4" s="53">
        <v>53537.7834540202</v>
      </c>
      <c r="C4" s="54">
        <v>54510.114015232946</v>
      </c>
      <c r="D4" s="57"/>
      <c r="E4" s="55">
        <f>('Data Exhibit-2'!$D1967+'Data Exhibit-2'!$D1967*'Data Exhibit-2'!$E1967)*'Data Exhibit-2'!$G1967</f>
        <v>566.928</v>
      </c>
      <c r="F4" s="55">
        <f>MAX(0,'Data Exhibit-2'!$C1967-'Data Exhibit-2'!$B1967*'Data Exhibit-2'!$J1967)</f>
        <v>49393.18063</v>
      </c>
      <c r="G4" s="54">
        <f>'Data Exhibit-2'!$L1967/'Data Exhibit-2'!$B1967</f>
        <v>5472.492015</v>
      </c>
      <c r="H4" s="55">
        <f>IF(AND(('Data Exhibit-2'!$M1967&gt;0),('Data Exhibit-2'!$H1967&lt;30)),1,0)</f>
        <v>1</v>
      </c>
      <c r="I4" s="55">
        <f>'Data Exhibit-2'!$N1967*'Data Exhibit-2'!$L1967</f>
        <v>49393.18063</v>
      </c>
      <c r="J4" s="235">
        <f t="shared" ref="J4:J245" si="1">J3+I4</f>
        <v>174743.2332</v>
      </c>
    </row>
    <row r="5" ht="12.0" customHeight="1">
      <c r="A5" s="234">
        <v>4.0</v>
      </c>
      <c r="B5" s="53">
        <v>54259.55533948168</v>
      </c>
      <c r="C5" s="54">
        <v>392523.4386684536</v>
      </c>
      <c r="D5" s="57"/>
      <c r="E5" s="55">
        <f>('Data Exhibit-2'!$D1547+'Data Exhibit-2'!$D1547*'Data Exhibit-2'!$E1547)*'Data Exhibit-2'!$G1547</f>
        <v>51519.6</v>
      </c>
      <c r="F5" s="55">
        <f>MAX(0,'Data Exhibit-2'!$C1547-'Data Exhibit-2'!$B1547*'Data Exhibit-2'!$J1547)</f>
        <v>44190.5617</v>
      </c>
      <c r="G5" s="54">
        <f>'Data Exhibit-2'!$L1547/'Data Exhibit-2'!$B1547</f>
        <v>6535.932187</v>
      </c>
      <c r="H5" s="55">
        <f>IF(AND(('Data Exhibit-2'!$M1547&gt;0),('Data Exhibit-2'!$H1547&lt;30)),1,0)</f>
        <v>1</v>
      </c>
      <c r="I5" s="55">
        <f>'Data Exhibit-2'!$N1547*'Data Exhibit-2'!$L1547</f>
        <v>44190.5617</v>
      </c>
      <c r="J5" s="235">
        <f t="shared" si="1"/>
        <v>218933.7949</v>
      </c>
    </row>
    <row r="6" ht="12.0" customHeight="1">
      <c r="A6" s="234">
        <v>5.0</v>
      </c>
      <c r="B6" s="53">
        <v>72632.12151704851</v>
      </c>
      <c r="C6" s="54">
        <v>92697.52525060973</v>
      </c>
      <c r="D6" s="57"/>
      <c r="E6" s="55">
        <f>('Data Exhibit-2'!$D1541+'Data Exhibit-2'!$D1541*'Data Exhibit-2'!$E1541)*'Data Exhibit-2'!$G1541</f>
        <v>4719.168</v>
      </c>
      <c r="F6" s="55">
        <f>MAX(0,'Data Exhibit-2'!$C1541-'Data Exhibit-2'!$B1541*'Data Exhibit-2'!$J1541)</f>
        <v>42337.47325</v>
      </c>
      <c r="G6" s="54">
        <f>'Data Exhibit-2'!$L1541/'Data Exhibit-2'!$B1541</f>
        <v>3967.383691</v>
      </c>
      <c r="H6" s="55">
        <f>IF(AND(('Data Exhibit-2'!$M1541&gt;0),('Data Exhibit-2'!$H1541&lt;30)),1,0)</f>
        <v>1</v>
      </c>
      <c r="I6" s="55">
        <f>'Data Exhibit-2'!$N1541*'Data Exhibit-2'!$L1541</f>
        <v>42337.47325</v>
      </c>
      <c r="J6" s="235">
        <f t="shared" si="1"/>
        <v>261271.2681</v>
      </c>
      <c r="K6" s="55">
        <f>SUBTOTAL(109,'Data Exhibit-2'!$O$2:$O$2011)</f>
        <v>1091773.618</v>
      </c>
      <c r="L6" s="227">
        <f>0.9*K6</f>
        <v>982596.2566</v>
      </c>
      <c r="N6" s="227">
        <f>K6-L6</f>
        <v>109177.3618</v>
      </c>
    </row>
    <row r="7" ht="12.0" customHeight="1">
      <c r="A7" s="234">
        <v>6.0</v>
      </c>
      <c r="B7" s="53">
        <v>16292.386190898467</v>
      </c>
      <c r="C7" s="54">
        <v>48762.773429220724</v>
      </c>
      <c r="D7" s="57"/>
      <c r="E7" s="55">
        <f>('Data Exhibit-2'!$D1535+'Data Exhibit-2'!$D1535*'Data Exhibit-2'!$E1535)*'Data Exhibit-2'!$G1535</f>
        <v>1448.262</v>
      </c>
      <c r="F7" s="55">
        <f>MAX(0,'Data Exhibit-2'!$C1535-'Data Exhibit-2'!$B1535*'Data Exhibit-2'!$J1535)</f>
        <v>35070.36413</v>
      </c>
      <c r="G7" s="54">
        <f>'Data Exhibit-2'!$L1535/'Data Exhibit-2'!$B1535</f>
        <v>3709.43306</v>
      </c>
      <c r="H7" s="55">
        <f>IF(AND(('Data Exhibit-2'!$M1535&gt;0),('Data Exhibit-2'!$H1535&lt;30)),1,0)</f>
        <v>1</v>
      </c>
      <c r="I7" s="55">
        <f>'Data Exhibit-2'!$N1535*'Data Exhibit-2'!$L1535</f>
        <v>35070.36413</v>
      </c>
      <c r="J7" s="235">
        <f t="shared" si="1"/>
        <v>296341.6322</v>
      </c>
    </row>
    <row r="8" ht="12.0" customHeight="1">
      <c r="A8" s="234">
        <v>7.0</v>
      </c>
      <c r="B8" s="53">
        <v>26570.054788379737</v>
      </c>
      <c r="C8" s="54">
        <v>110715.50096387736</v>
      </c>
      <c r="D8" s="57"/>
      <c r="E8" s="55">
        <f>('Data Exhibit-2'!$D478+'Data Exhibit-2'!$D478*'Data Exhibit-2'!$E478)*'Data Exhibit-2'!$G478</f>
        <v>10387.2</v>
      </c>
      <c r="F8" s="55">
        <f>MAX(0,'Data Exhibit-2'!$C478-'Data Exhibit-2'!$B478*'Data Exhibit-2'!$J478)</f>
        <v>32024.04733</v>
      </c>
      <c r="G8" s="54">
        <f>'Data Exhibit-2'!$L478/'Data Exhibit-2'!$B478</f>
        <v>4227.144996</v>
      </c>
      <c r="H8" s="55">
        <f>IF(AND(('Data Exhibit-2'!$M478&gt;0),('Data Exhibit-2'!$H478&lt;30)),1,0)</f>
        <v>1</v>
      </c>
      <c r="I8" s="55">
        <f>'Data Exhibit-2'!$N478*'Data Exhibit-2'!$L478</f>
        <v>32024.04733</v>
      </c>
      <c r="J8" s="235">
        <f t="shared" si="1"/>
        <v>328365.6796</v>
      </c>
    </row>
    <row r="9" ht="12.0" customHeight="1">
      <c r="A9" s="234">
        <v>8.0</v>
      </c>
      <c r="B9" s="53">
        <v>54186.829846493754</v>
      </c>
      <c r="C9" s="54">
        <v>68835.04432705272</v>
      </c>
      <c r="D9" s="57"/>
      <c r="E9" s="55">
        <f>('Data Exhibit-2'!$D1522+'Data Exhibit-2'!$D1522*'Data Exhibit-2'!$E1522)*'Data Exhibit-2'!$G1522</f>
        <v>989.184</v>
      </c>
      <c r="F9" s="55">
        <f>MAX(0,'Data Exhibit-2'!$C1522-'Data Exhibit-2'!$B1522*'Data Exhibit-2'!$J1522)</f>
        <v>29163.79844</v>
      </c>
      <c r="G9" s="54">
        <f>'Data Exhibit-2'!$L1522/'Data Exhibit-2'!$B1522</f>
        <v>727.1857023</v>
      </c>
      <c r="H9" s="55">
        <f>IF(AND(('Data Exhibit-2'!$M1522&gt;0),('Data Exhibit-2'!$H1522&lt;30)),1,0)</f>
        <v>1</v>
      </c>
      <c r="I9" s="55">
        <f>'Data Exhibit-2'!$N1522*'Data Exhibit-2'!$L1522</f>
        <v>29163.79844</v>
      </c>
      <c r="J9" s="235">
        <f t="shared" si="1"/>
        <v>357529.478</v>
      </c>
    </row>
    <row r="10" ht="12.0" customHeight="1">
      <c r="A10" s="234">
        <v>9.0</v>
      </c>
      <c r="B10" s="53">
        <v>22511.99721009989</v>
      </c>
      <c r="C10" s="54">
        <v>167861.13420411295</v>
      </c>
      <c r="D10" s="57"/>
      <c r="E10" s="55">
        <f>('Data Exhibit-2'!$D477+'Data Exhibit-2'!$D477*'Data Exhibit-2'!$E477)*'Data Exhibit-2'!$G477</f>
        <v>19678.4</v>
      </c>
      <c r="F10" s="55">
        <f>MAX(0,'Data Exhibit-2'!$C477-'Data Exhibit-2'!$B477*'Data Exhibit-2'!$J477)</f>
        <v>28015.60068</v>
      </c>
      <c r="G10" s="54">
        <f>'Data Exhibit-2'!$L477/'Data Exhibit-2'!$B477</f>
        <v>3942.222412</v>
      </c>
      <c r="H10" s="55">
        <f>IF(AND(('Data Exhibit-2'!$M477&gt;0),('Data Exhibit-2'!$H477&lt;30)),1,0)</f>
        <v>1</v>
      </c>
      <c r="I10" s="55">
        <f>'Data Exhibit-2'!$N477*'Data Exhibit-2'!$L477</f>
        <v>28015.60068</v>
      </c>
      <c r="J10" s="235">
        <f t="shared" si="1"/>
        <v>385545.0787</v>
      </c>
    </row>
    <row r="11" ht="12.0" customHeight="1">
      <c r="A11" s="234">
        <v>10.0</v>
      </c>
      <c r="B11" s="53">
        <v>87232.77680095698</v>
      </c>
      <c r="C11" s="54">
        <v>104126.5555693638</v>
      </c>
      <c r="D11" s="57"/>
      <c r="E11" s="55">
        <f>('Data Exhibit-2'!$D1982+'Data Exhibit-2'!$D1982*'Data Exhibit-2'!$E1982)*'Data Exhibit-2'!$G1982</f>
        <v>6298.8</v>
      </c>
      <c r="F11" s="55">
        <f>MAX(0,'Data Exhibit-2'!$C1982-'Data Exhibit-2'!$B1982*'Data Exhibit-2'!$J1982)</f>
        <v>26802.97178</v>
      </c>
      <c r="G11" s="54">
        <f>'Data Exhibit-2'!$L1982/'Data Exhibit-2'!$B1982</f>
        <v>2183.377313</v>
      </c>
      <c r="H11" s="55">
        <f>IF(AND(('Data Exhibit-2'!$M1982&gt;0),('Data Exhibit-2'!$H1982&lt;30)),1,0)</f>
        <v>1</v>
      </c>
      <c r="I11" s="55">
        <f>'Data Exhibit-2'!$N1982*'Data Exhibit-2'!$L1982</f>
        <v>26802.97178</v>
      </c>
      <c r="J11" s="235">
        <f t="shared" si="1"/>
        <v>412348.0505</v>
      </c>
    </row>
    <row r="12" ht="12.0" customHeight="1">
      <c r="A12" s="53"/>
      <c r="B12" s="53">
        <v>41409.28890024986</v>
      </c>
      <c r="C12" s="54">
        <v>75196.84931482995</v>
      </c>
      <c r="D12" s="57"/>
      <c r="E12" s="55">
        <f>('Data Exhibit-2'!$D1543+'Data Exhibit-2'!$D1543*'Data Exhibit-2'!$E1543)*'Data Exhibit-2'!$G1543</f>
        <v>6534.976</v>
      </c>
      <c r="F12" s="55">
        <f>MAX(0,'Data Exhibit-2'!$C1543-'Data Exhibit-2'!$B1543*'Data Exhibit-2'!$J1543)</f>
        <v>26500.82346</v>
      </c>
      <c r="G12" s="54">
        <f>'Data Exhibit-2'!$L1543/'Data Exhibit-2'!$B1543</f>
        <v>3556.393818</v>
      </c>
      <c r="H12" s="55">
        <f>IF(AND(('Data Exhibit-2'!$M1543&gt;0),('Data Exhibit-2'!$H1543&lt;30)),1,0)</f>
        <v>1</v>
      </c>
      <c r="I12" s="55">
        <f>'Data Exhibit-2'!$N1543*'Data Exhibit-2'!$L1543</f>
        <v>26500.82346</v>
      </c>
      <c r="J12" s="235">
        <f t="shared" si="1"/>
        <v>438848.8739</v>
      </c>
    </row>
    <row r="13" ht="12.0" customHeight="1">
      <c r="A13" s="53"/>
      <c r="B13" s="53">
        <v>79307.86942453214</v>
      </c>
      <c r="C13" s="54">
        <v>24000.0</v>
      </c>
      <c r="D13" s="57"/>
      <c r="E13" s="55">
        <f>('Data Exhibit-2'!$D115+'Data Exhibit-2'!$D115*'Data Exhibit-2'!$E115)*'Data Exhibit-2'!$G115</f>
        <v>7.86</v>
      </c>
      <c r="F13" s="55">
        <f>MAX(0,'Data Exhibit-2'!$C115-'Data Exhibit-2'!$B115*'Data Exhibit-2'!$J115)</f>
        <v>23771.98942</v>
      </c>
      <c r="G13" s="54">
        <f>'Data Exhibit-2'!$L115/'Data Exhibit-2'!$B115</f>
        <v>819.4700199</v>
      </c>
      <c r="H13" s="55">
        <f>IF(AND(('Data Exhibit-2'!$M115&gt;0),('Data Exhibit-2'!$H115&lt;30)),1,0)</f>
        <v>1</v>
      </c>
      <c r="I13" s="55">
        <f>'Data Exhibit-2'!$N115*'Data Exhibit-2'!$L115</f>
        <v>23771.98942</v>
      </c>
      <c r="J13" s="235">
        <f t="shared" si="1"/>
        <v>462620.8634</v>
      </c>
    </row>
    <row r="14" ht="12.0" customHeight="1">
      <c r="A14" s="53"/>
      <c r="B14" s="53">
        <v>96657.5001047478</v>
      </c>
      <c r="C14" s="54">
        <v>29513.223115252476</v>
      </c>
      <c r="D14" s="57"/>
      <c r="E14" s="55">
        <f>('Data Exhibit-2'!$D458+'Data Exhibit-2'!$D458*'Data Exhibit-2'!$E458)*'Data Exhibit-2'!$G458</f>
        <v>1081.44</v>
      </c>
      <c r="F14" s="55">
        <f>MAX(0,'Data Exhibit-2'!$C458-'Data Exhibit-2'!$B458*'Data Exhibit-2'!$J458)</f>
        <v>22887.0618</v>
      </c>
      <c r="G14" s="54">
        <f>'Data Exhibit-2'!$L458/'Data Exhibit-2'!$B458</f>
        <v>3735.342821</v>
      </c>
      <c r="H14" s="55">
        <f>IF(AND(('Data Exhibit-2'!$M458&gt;0),('Data Exhibit-2'!$H458&lt;30)),1,0)</f>
        <v>1</v>
      </c>
      <c r="I14" s="55">
        <f>'Data Exhibit-2'!$N458*'Data Exhibit-2'!$L458</f>
        <v>22887.0618</v>
      </c>
      <c r="J14" s="235">
        <f t="shared" si="1"/>
        <v>485507.9252</v>
      </c>
    </row>
    <row r="15" ht="12.0" customHeight="1">
      <c r="A15" s="53"/>
      <c r="B15" s="53">
        <v>12710.49911081733</v>
      </c>
      <c r="C15" s="54">
        <v>27403.300134736535</v>
      </c>
      <c r="D15" s="57"/>
      <c r="E15" s="55">
        <f>('Data Exhibit-2'!$D449+'Data Exhibit-2'!$D449*'Data Exhibit-2'!$E449)*'Data Exhibit-2'!$G449</f>
        <v>845.316</v>
      </c>
      <c r="F15" s="55">
        <f>MAX(0,'Data Exhibit-2'!$C449-'Data Exhibit-2'!$B449*'Data Exhibit-2'!$J449)</f>
        <v>21370.44891</v>
      </c>
      <c r="G15" s="54">
        <f>'Data Exhibit-2'!$L449/'Data Exhibit-2'!$B449</f>
        <v>2994.4021</v>
      </c>
      <c r="H15" s="55">
        <f>IF(AND(('Data Exhibit-2'!$M449&gt;0),('Data Exhibit-2'!$H449&lt;30)),1,0)</f>
        <v>1</v>
      </c>
      <c r="I15" s="55">
        <f>'Data Exhibit-2'!$N449*'Data Exhibit-2'!$L449</f>
        <v>21370.44891</v>
      </c>
      <c r="J15" s="235">
        <f t="shared" si="1"/>
        <v>506878.3741</v>
      </c>
      <c r="L15" s="53"/>
      <c r="M15" s="53"/>
      <c r="N15" s="54">
        <f>SUBTOTAL(109,'Data Exhibit-2'!$C$2:$C$2011)</f>
        <v>46008199.79</v>
      </c>
      <c r="O15" s="57"/>
      <c r="P15" s="55"/>
      <c r="Q15" s="55"/>
      <c r="R15" s="54"/>
      <c r="S15" s="55">
        <f>SUBTOTAL(109,'Data Exhibit-2'!$N$2:$N$2011)</f>
        <v>244</v>
      </c>
      <c r="T15" s="55">
        <f>SUBTOTAL(109,'Data Exhibit-2'!$O$2:$O$2011)</f>
        <v>1091773.618</v>
      </c>
    </row>
    <row r="16" ht="12.0" customHeight="1">
      <c r="A16" s="53"/>
      <c r="B16" s="53">
        <v>90687.4663009797</v>
      </c>
      <c r="C16" s="54">
        <v>26664.977734145188</v>
      </c>
      <c r="D16" s="57"/>
      <c r="E16" s="55">
        <f>('Data Exhibit-2'!$D1533+'Data Exhibit-2'!$D1533*'Data Exhibit-2'!$E1533)*'Data Exhibit-2'!$G1533</f>
        <v>588.6</v>
      </c>
      <c r="F16" s="55">
        <f>MAX(0,'Data Exhibit-2'!$C1533-'Data Exhibit-2'!$B1533*'Data Exhibit-2'!$J1533)</f>
        <v>21013.90877</v>
      </c>
      <c r="G16" s="54">
        <f>'Data Exhibit-2'!$L1533/'Data Exhibit-2'!$B1533</f>
        <v>2188.751683</v>
      </c>
      <c r="H16" s="55">
        <f>IF(AND(('Data Exhibit-2'!$M1533&gt;0),('Data Exhibit-2'!$H1533&lt;30)),1,0)</f>
        <v>1</v>
      </c>
      <c r="I16" s="55">
        <f>'Data Exhibit-2'!$N1533*'Data Exhibit-2'!$L1533</f>
        <v>21013.90877</v>
      </c>
      <c r="J16" s="235">
        <f t="shared" si="1"/>
        <v>527892.2828</v>
      </c>
    </row>
    <row r="17" ht="12.0" customHeight="1">
      <c r="A17" s="53"/>
      <c r="B17" s="53">
        <v>95063.5017027964</v>
      </c>
      <c r="C17" s="54">
        <v>34018.6382489173</v>
      </c>
      <c r="D17" s="57"/>
      <c r="E17" s="55">
        <f>('Data Exhibit-2'!$D394+'Data Exhibit-2'!$D394*'Data Exhibit-2'!$E394)*'Data Exhibit-2'!$G394</f>
        <v>899.872</v>
      </c>
      <c r="F17" s="55">
        <f>MAX(0,'Data Exhibit-2'!$C394-'Data Exhibit-2'!$B394*'Data Exhibit-2'!$J394)</f>
        <v>19025.24095</v>
      </c>
      <c r="G17" s="54">
        <f>'Data Exhibit-2'!$L394/'Data Exhibit-2'!$B394</f>
        <v>1141.85473</v>
      </c>
      <c r="H17" s="55">
        <f>IF(AND(('Data Exhibit-2'!$M394&gt;0),('Data Exhibit-2'!$H394&lt;30)),1,0)</f>
        <v>1</v>
      </c>
      <c r="I17" s="55">
        <f>'Data Exhibit-2'!$N394*'Data Exhibit-2'!$L394</f>
        <v>19025.24095</v>
      </c>
      <c r="J17" s="235">
        <f t="shared" si="1"/>
        <v>546917.5238</v>
      </c>
    </row>
    <row r="18" ht="12.0" customHeight="1">
      <c r="A18" s="53"/>
      <c r="B18" s="53">
        <v>80109.94766606913</v>
      </c>
      <c r="C18" s="54">
        <v>27367.095636559076</v>
      </c>
      <c r="D18" s="57"/>
      <c r="E18" s="55">
        <f>('Data Exhibit-2'!$D1291+'Data Exhibit-2'!$D1291*'Data Exhibit-2'!$E1291)*'Data Exhibit-2'!$G1291</f>
        <v>1210.44</v>
      </c>
      <c r="F18" s="55">
        <f>MAX(0,'Data Exhibit-2'!$C1291-'Data Exhibit-2'!$B1291*'Data Exhibit-2'!$J1291)</f>
        <v>16993.90047</v>
      </c>
      <c r="G18" s="54">
        <f>'Data Exhibit-2'!$L1291/'Data Exhibit-2'!$B1291</f>
        <v>1983.004903</v>
      </c>
      <c r="H18" s="55">
        <f>IF(AND(('Data Exhibit-2'!$M1291&gt;0),('Data Exhibit-2'!$H1291&lt;30)),1,0)</f>
        <v>1</v>
      </c>
      <c r="I18" s="55">
        <f>'Data Exhibit-2'!$N1291*'Data Exhibit-2'!$L1291</f>
        <v>16993.90047</v>
      </c>
      <c r="J18" s="235">
        <f t="shared" si="1"/>
        <v>563911.4242</v>
      </c>
    </row>
    <row r="19" ht="12.0" customHeight="1">
      <c r="A19" s="53"/>
      <c r="B19" s="53">
        <v>26341.18401030675</v>
      </c>
      <c r="C19" s="54">
        <v>25751.25510867434</v>
      </c>
      <c r="D19" s="57"/>
      <c r="E19" s="55">
        <f>('Data Exhibit-2'!$D429+'Data Exhibit-2'!$D429*'Data Exhibit-2'!$E429)*'Data Exhibit-2'!$G429</f>
        <v>1240.424</v>
      </c>
      <c r="F19" s="55">
        <f>MAX(0,'Data Exhibit-2'!$C429-'Data Exhibit-2'!$B429*'Data Exhibit-2'!$J429)</f>
        <v>16841.28952</v>
      </c>
      <c r="G19" s="54">
        <f>'Data Exhibit-2'!$L429/'Data Exhibit-2'!$B429</f>
        <v>2344.603859</v>
      </c>
      <c r="H19" s="55">
        <f>IF(AND(('Data Exhibit-2'!$M429&gt;0),('Data Exhibit-2'!$H429&lt;30)),1,0)</f>
        <v>1</v>
      </c>
      <c r="I19" s="55">
        <f>'Data Exhibit-2'!$N429*'Data Exhibit-2'!$L429</f>
        <v>16841.28952</v>
      </c>
      <c r="J19" s="235">
        <f t="shared" si="1"/>
        <v>580752.7138</v>
      </c>
    </row>
    <row r="20" ht="12.0" customHeight="1">
      <c r="A20" s="53"/>
      <c r="B20" s="53">
        <v>36272.20583688551</v>
      </c>
      <c r="C20" s="54">
        <v>334335.4561850683</v>
      </c>
      <c r="D20" s="57"/>
      <c r="E20" s="55">
        <f>('Data Exhibit-2'!$D484+'Data Exhibit-2'!$D484*'Data Exhibit-2'!$E484)*'Data Exhibit-2'!$G484</f>
        <v>60663.504</v>
      </c>
      <c r="F20" s="55">
        <f>MAX(0,'Data Exhibit-2'!$C484-'Data Exhibit-2'!$B484*'Data Exhibit-2'!$J484)</f>
        <v>16514.50565</v>
      </c>
      <c r="G20" s="54">
        <f>'Data Exhibit-2'!$L484/'Data Exhibit-2'!$B484</f>
        <v>3152.176651</v>
      </c>
      <c r="H20" s="55">
        <f>IF(AND(('Data Exhibit-2'!$M484&gt;0),('Data Exhibit-2'!$H484&lt;30)),1,0)</f>
        <v>1</v>
      </c>
      <c r="I20" s="55">
        <f>'Data Exhibit-2'!$N484*'Data Exhibit-2'!$L484</f>
        <v>16514.50565</v>
      </c>
      <c r="J20" s="235">
        <f t="shared" si="1"/>
        <v>597267.2194</v>
      </c>
    </row>
    <row r="21" ht="12.0" customHeight="1">
      <c r="A21" s="53"/>
      <c r="B21" s="53">
        <v>30629.551467050565</v>
      </c>
      <c r="C21" s="54">
        <v>97438.91159532509</v>
      </c>
      <c r="D21" s="57"/>
      <c r="E21" s="55">
        <f>('Data Exhibit-2'!$D1309+'Data Exhibit-2'!$D1309*'Data Exhibit-2'!$E1309)*'Data Exhibit-2'!$G1309</f>
        <v>5253.92</v>
      </c>
      <c r="F21" s="55">
        <f>MAX(0,'Data Exhibit-2'!$C1309-'Data Exhibit-2'!$B1309*'Data Exhibit-2'!$J1309)</f>
        <v>16364.35387</v>
      </c>
      <c r="G21" s="54">
        <f>'Data Exhibit-2'!$L1309/'Data Exhibit-2'!$B1309</f>
        <v>1060.468394</v>
      </c>
      <c r="H21" s="55">
        <f>IF(AND(('Data Exhibit-2'!$M1309&gt;0),('Data Exhibit-2'!$H1309&lt;30)),1,0)</f>
        <v>1</v>
      </c>
      <c r="I21" s="55">
        <f>'Data Exhibit-2'!$N1309*'Data Exhibit-2'!$L1309</f>
        <v>16364.35387</v>
      </c>
      <c r="J21" s="235">
        <f t="shared" si="1"/>
        <v>613631.5733</v>
      </c>
    </row>
    <row r="22" ht="12.0" customHeight="1">
      <c r="A22" s="53"/>
      <c r="B22" s="53">
        <v>42076.92508856219</v>
      </c>
      <c r="C22" s="54">
        <v>111239.64031840002</v>
      </c>
      <c r="D22" s="57"/>
      <c r="E22" s="55">
        <f>('Data Exhibit-2'!$D468+'Data Exhibit-2'!$D468*'Data Exhibit-2'!$E468)*'Data Exhibit-2'!$G468</f>
        <v>2902.416</v>
      </c>
      <c r="F22" s="55">
        <f>MAX(0,'Data Exhibit-2'!$C468-'Data Exhibit-2'!$B468*'Data Exhibit-2'!$J468)</f>
        <v>16258.07672</v>
      </c>
      <c r="G22" s="54">
        <f>'Data Exhibit-2'!$L468/'Data Exhibit-2'!$B468</f>
        <v>496.809067</v>
      </c>
      <c r="H22" s="55">
        <f>IF(AND(('Data Exhibit-2'!$M468&gt;0),('Data Exhibit-2'!$H468&lt;30)),1,0)</f>
        <v>1</v>
      </c>
      <c r="I22" s="55">
        <f>'Data Exhibit-2'!$N468*'Data Exhibit-2'!$L468</f>
        <v>16258.07672</v>
      </c>
      <c r="J22" s="235">
        <f t="shared" si="1"/>
        <v>629889.65</v>
      </c>
    </row>
    <row r="23" ht="12.0" customHeight="1">
      <c r="A23" s="53"/>
      <c r="B23" s="53">
        <v>92952.96023061457</v>
      </c>
      <c r="C23" s="54">
        <v>29324.813380523625</v>
      </c>
      <c r="D23" s="57"/>
      <c r="E23" s="55">
        <f>('Data Exhibit-2'!$D1286+'Data Exhibit-2'!$D1286*'Data Exhibit-2'!$E1286)*'Data Exhibit-2'!$G1286</f>
        <v>1451.34</v>
      </c>
      <c r="F23" s="55">
        <f>MAX(0,'Data Exhibit-2'!$C1286-'Data Exhibit-2'!$B1286*'Data Exhibit-2'!$J1286)</f>
        <v>15422.26787</v>
      </c>
      <c r="G23" s="54">
        <f>'Data Exhibit-2'!$L1286/'Data Exhibit-2'!$B1286</f>
        <v>1609.989641</v>
      </c>
      <c r="H23" s="55">
        <f>IF(AND(('Data Exhibit-2'!$M1286&gt;0),('Data Exhibit-2'!$H1286&lt;30)),1,0)</f>
        <v>1</v>
      </c>
      <c r="I23" s="55">
        <f>'Data Exhibit-2'!$N1286*'Data Exhibit-2'!$L1286</f>
        <v>15422.26787</v>
      </c>
      <c r="J23" s="235">
        <f t="shared" si="1"/>
        <v>645311.9179</v>
      </c>
    </row>
    <row r="24" ht="12.0" customHeight="1">
      <c r="A24" s="53"/>
      <c r="B24" s="53">
        <v>81820.50532091632</v>
      </c>
      <c r="C24" s="54">
        <v>24579.91567960116</v>
      </c>
      <c r="D24" s="57"/>
      <c r="E24" s="55">
        <f>('Data Exhibit-2'!$D454+'Data Exhibit-2'!$D454*'Data Exhibit-2'!$E454)*'Data Exhibit-2'!$G454</f>
        <v>1543.536</v>
      </c>
      <c r="F24" s="55">
        <f>MAX(0,'Data Exhibit-2'!$C454-'Data Exhibit-2'!$B454*'Data Exhibit-2'!$J454)</f>
        <v>13647.20455</v>
      </c>
      <c r="G24" s="54">
        <f>'Data Exhibit-2'!$L454/'Data Exhibit-2'!$B454</f>
        <v>1926.782045</v>
      </c>
      <c r="H24" s="55">
        <f>IF(AND(('Data Exhibit-2'!$M454&gt;0),('Data Exhibit-2'!$H454&lt;30)),1,0)</f>
        <v>1</v>
      </c>
      <c r="I24" s="55">
        <f>'Data Exhibit-2'!$N454*'Data Exhibit-2'!$L454</f>
        <v>13647.20455</v>
      </c>
      <c r="J24" s="235">
        <f t="shared" si="1"/>
        <v>658959.1224</v>
      </c>
    </row>
    <row r="25" ht="12.0" customHeight="1">
      <c r="A25" s="53"/>
      <c r="B25" s="53">
        <v>61623.30085896243</v>
      </c>
      <c r="C25" s="54">
        <v>19871.119247090195</v>
      </c>
      <c r="D25" s="57"/>
      <c r="E25" s="55">
        <f>('Data Exhibit-2'!$D1252+'Data Exhibit-2'!$D1252*'Data Exhibit-2'!$E1252)*'Data Exhibit-2'!$G1252</f>
        <v>514.752</v>
      </c>
      <c r="F25" s="55">
        <f>MAX(0,'Data Exhibit-2'!$C1252-'Data Exhibit-2'!$B1252*'Data Exhibit-2'!$J1252)</f>
        <v>12779.22863</v>
      </c>
      <c r="G25" s="54">
        <f>'Data Exhibit-2'!$L1252/'Data Exhibit-2'!$B1252</f>
        <v>927.5571008</v>
      </c>
      <c r="H25" s="55">
        <f>IF(AND(('Data Exhibit-2'!$M1252&gt;0),('Data Exhibit-2'!$H1252&lt;30)),1,0)</f>
        <v>1</v>
      </c>
      <c r="I25" s="55">
        <f>'Data Exhibit-2'!$N1252*'Data Exhibit-2'!$L1252</f>
        <v>12779.22863</v>
      </c>
      <c r="J25" s="235">
        <f t="shared" si="1"/>
        <v>671738.351</v>
      </c>
    </row>
    <row r="26" ht="12.0" customHeight="1">
      <c r="A26" s="53"/>
      <c r="B26" s="53">
        <v>19153.674760635775</v>
      </c>
      <c r="C26" s="54">
        <v>12800.0</v>
      </c>
      <c r="D26" s="57"/>
      <c r="E26" s="55">
        <f>('Data Exhibit-2'!$D203+'Data Exhibit-2'!$D203*'Data Exhibit-2'!$E203)*'Data Exhibit-2'!$G203</f>
        <v>9.928</v>
      </c>
      <c r="F26" s="55">
        <f>MAX(0,'Data Exhibit-2'!$C203-'Data Exhibit-2'!$B203*'Data Exhibit-2'!$J203)</f>
        <v>12736.00411</v>
      </c>
      <c r="G26" s="54">
        <f>'Data Exhibit-2'!$L203/'Data Exhibit-2'!$B203</f>
        <v>1975.799583</v>
      </c>
      <c r="H26" s="55">
        <f>IF(AND(('Data Exhibit-2'!$M203&gt;0),('Data Exhibit-2'!$H203&lt;30)),1,0)</f>
        <v>1</v>
      </c>
      <c r="I26" s="55">
        <f>'Data Exhibit-2'!$N203*'Data Exhibit-2'!$L203</f>
        <v>12736.00411</v>
      </c>
      <c r="J26" s="235">
        <f t="shared" si="1"/>
        <v>684474.3552</v>
      </c>
    </row>
    <row r="27" ht="12.0" customHeight="1">
      <c r="A27" s="53"/>
      <c r="B27" s="53">
        <v>28494.960962650162</v>
      </c>
      <c r="C27" s="54">
        <v>12240.0</v>
      </c>
      <c r="D27" s="57"/>
      <c r="E27" s="55">
        <f>('Data Exhibit-2'!$D39+'Data Exhibit-2'!$D39*'Data Exhibit-2'!$E39)*'Data Exhibit-2'!$G39</f>
        <v>5.88</v>
      </c>
      <c r="F27" s="55">
        <f>MAX(0,'Data Exhibit-2'!$C39-'Data Exhibit-2'!$B39*'Data Exhibit-2'!$J39)</f>
        <v>12101.96639</v>
      </c>
      <c r="G27" s="54">
        <f>'Data Exhibit-2'!$L39/'Data Exhibit-2'!$B39</f>
        <v>515.523432</v>
      </c>
      <c r="H27" s="55">
        <f>IF(AND(('Data Exhibit-2'!$M39&gt;0),('Data Exhibit-2'!$H39&lt;30)),1,0)</f>
        <v>1</v>
      </c>
      <c r="I27" s="55">
        <f>'Data Exhibit-2'!$N39*'Data Exhibit-2'!$L39</f>
        <v>12101.96639</v>
      </c>
      <c r="J27" s="235">
        <f t="shared" si="1"/>
        <v>696576.3215</v>
      </c>
    </row>
    <row r="28" ht="12.0" customHeight="1">
      <c r="A28" s="53"/>
      <c r="B28" s="53">
        <v>49417.42547757312</v>
      </c>
      <c r="C28" s="54">
        <v>17631.084523049776</v>
      </c>
      <c r="D28" s="57"/>
      <c r="E28" s="55">
        <f>('Data Exhibit-2'!$D1201+'Data Exhibit-2'!$D1201*'Data Exhibit-2'!$E1201)*'Data Exhibit-2'!$G1201</f>
        <v>357.072</v>
      </c>
      <c r="F28" s="55">
        <f>MAX(0,'Data Exhibit-2'!$C1201-'Data Exhibit-2'!$B1201*'Data Exhibit-2'!$J1201)</f>
        <v>11991.6786</v>
      </c>
      <c r="G28" s="54">
        <f>'Data Exhibit-2'!$L1201/'Data Exhibit-2'!$B1201</f>
        <v>759.2808042</v>
      </c>
      <c r="H28" s="55">
        <f>IF(AND(('Data Exhibit-2'!$M1201&gt;0),('Data Exhibit-2'!$H1201&lt;30)),1,0)</f>
        <v>1</v>
      </c>
      <c r="I28" s="55">
        <f>'Data Exhibit-2'!$N1201*'Data Exhibit-2'!$L1201</f>
        <v>11991.6786</v>
      </c>
      <c r="J28" s="235">
        <f t="shared" si="1"/>
        <v>708568.0001</v>
      </c>
    </row>
    <row r="29" ht="12.0" customHeight="1">
      <c r="A29" s="53"/>
      <c r="B29" s="53">
        <v>85525.7036923382</v>
      </c>
      <c r="C29" s="54">
        <v>80378.50117044123</v>
      </c>
      <c r="D29" s="57"/>
      <c r="E29" s="55">
        <f>('Data Exhibit-2'!$D476+'Data Exhibit-2'!$D476*'Data Exhibit-2'!$E476)*'Data Exhibit-2'!$G476</f>
        <v>11656.044</v>
      </c>
      <c r="F29" s="55">
        <f>MAX(0,'Data Exhibit-2'!$C476-'Data Exhibit-2'!$B476*'Data Exhibit-2'!$J476)</f>
        <v>11782.68223</v>
      </c>
      <c r="G29" s="54">
        <f>'Data Exhibit-2'!$L476/'Data Exhibit-2'!$B476</f>
        <v>2002.155009</v>
      </c>
      <c r="H29" s="55">
        <f>IF(AND(('Data Exhibit-2'!$M476&gt;0),('Data Exhibit-2'!$H476&lt;30)),1,0)</f>
        <v>1</v>
      </c>
      <c r="I29" s="55">
        <f>'Data Exhibit-2'!$N476*'Data Exhibit-2'!$L476</f>
        <v>11782.68223</v>
      </c>
      <c r="J29" s="235">
        <f t="shared" si="1"/>
        <v>720350.6824</v>
      </c>
    </row>
    <row r="30" ht="12.0" customHeight="1">
      <c r="A30" s="53"/>
      <c r="B30" s="53">
        <v>43587.35978887434</v>
      </c>
      <c r="C30" s="54">
        <v>11700.0</v>
      </c>
      <c r="D30" s="57"/>
      <c r="E30" s="55">
        <f>('Data Exhibit-2'!$D140+'Data Exhibit-2'!$D140*'Data Exhibit-2'!$E140)*'Data Exhibit-2'!$G140</f>
        <v>8.856</v>
      </c>
      <c r="F30" s="55">
        <f>MAX(0,'Data Exhibit-2'!$C140-'Data Exhibit-2'!$B140*'Data Exhibit-2'!$J140)</f>
        <v>11558.1623</v>
      </c>
      <c r="G30" s="54">
        <f>'Data Exhibit-2'!$L140/'Data Exhibit-2'!$B140</f>
        <v>721.6634805</v>
      </c>
      <c r="H30" s="55">
        <f>IF(AND(('Data Exhibit-2'!$M140&gt;0),('Data Exhibit-2'!$H140&lt;30)),1,0)</f>
        <v>1</v>
      </c>
      <c r="I30" s="55">
        <f>'Data Exhibit-2'!$N140*'Data Exhibit-2'!$L140</f>
        <v>11558.1623</v>
      </c>
      <c r="J30" s="235">
        <f t="shared" si="1"/>
        <v>731908.8447</v>
      </c>
    </row>
    <row r="31" ht="12.0" customHeight="1">
      <c r="A31" s="53"/>
      <c r="B31" s="53">
        <v>75565.46092883173</v>
      </c>
      <c r="C31" s="54">
        <v>25362.13704986867</v>
      </c>
      <c r="D31" s="57"/>
      <c r="E31" s="55">
        <f>('Data Exhibit-2'!$D1653+'Data Exhibit-2'!$D1653*'Data Exhibit-2'!$E1653)*'Data Exhibit-2'!$G1653</f>
        <v>40.8</v>
      </c>
      <c r="F31" s="55">
        <f>MAX(0,'Data Exhibit-2'!$C1653-'Data Exhibit-2'!$B1653*'Data Exhibit-2'!$J1653)</f>
        <v>10118.89862</v>
      </c>
      <c r="G31" s="54">
        <f>'Data Exhibit-2'!$L1653/'Data Exhibit-2'!$B1653</f>
        <v>27.08420955</v>
      </c>
      <c r="H31" s="55">
        <f>IF(AND(('Data Exhibit-2'!$M1653&gt;0),('Data Exhibit-2'!$H1653&lt;30)),1,0)</f>
        <v>1</v>
      </c>
      <c r="I31" s="55">
        <f>'Data Exhibit-2'!$N1653*'Data Exhibit-2'!$L1653</f>
        <v>10118.89862</v>
      </c>
      <c r="J31" s="235">
        <f t="shared" si="1"/>
        <v>742027.7433</v>
      </c>
    </row>
    <row r="32" ht="12.0" customHeight="1">
      <c r="A32" s="53"/>
      <c r="B32" s="53">
        <v>33510.52289971972</v>
      </c>
      <c r="C32" s="54">
        <v>19773.037543658673</v>
      </c>
      <c r="D32" s="57"/>
      <c r="E32" s="55">
        <f>('Data Exhibit-2'!$D439+'Data Exhibit-2'!$D439*'Data Exhibit-2'!$E439)*'Data Exhibit-2'!$G439</f>
        <v>1362.24</v>
      </c>
      <c r="F32" s="55">
        <f>MAX(0,'Data Exhibit-2'!$C439-'Data Exhibit-2'!$B439*'Data Exhibit-2'!$J439)</f>
        <v>10058.49543</v>
      </c>
      <c r="G32" s="54">
        <f>'Data Exhibit-2'!$L439/'Data Exhibit-2'!$B439</f>
        <v>1410.471503</v>
      </c>
      <c r="H32" s="55">
        <f>IF(AND(('Data Exhibit-2'!$M439&gt;0),('Data Exhibit-2'!$H439&lt;30)),1,0)</f>
        <v>1</v>
      </c>
      <c r="I32" s="55">
        <f>'Data Exhibit-2'!$N439*'Data Exhibit-2'!$L439</f>
        <v>10058.49543</v>
      </c>
      <c r="J32" s="235">
        <f t="shared" si="1"/>
        <v>752086.2387</v>
      </c>
    </row>
    <row r="33" ht="12.0" customHeight="1">
      <c r="A33" s="53"/>
      <c r="B33" s="53">
        <v>16747.704988534428</v>
      </c>
      <c r="C33" s="54">
        <v>37143.53037947785</v>
      </c>
      <c r="D33" s="57"/>
      <c r="E33" s="55">
        <f>('Data Exhibit-2'!$D401+'Data Exhibit-2'!$D401*'Data Exhibit-2'!$E401)*'Data Exhibit-2'!$G401</f>
        <v>1541.64</v>
      </c>
      <c r="F33" s="55">
        <f>MAX(0,'Data Exhibit-2'!$C401-'Data Exhibit-2'!$B401*'Data Exhibit-2'!$J401)</f>
        <v>10039.30851</v>
      </c>
      <c r="G33" s="54">
        <f>'Data Exhibit-2'!$L401/'Data Exhibit-2'!$B401</f>
        <v>571.0180371</v>
      </c>
      <c r="H33" s="55">
        <f>IF(AND(('Data Exhibit-2'!$M401&gt;0),('Data Exhibit-2'!$H401&lt;30)),1,0)</f>
        <v>1</v>
      </c>
      <c r="I33" s="55">
        <f>'Data Exhibit-2'!$N401*'Data Exhibit-2'!$L401</f>
        <v>10039.30851</v>
      </c>
      <c r="J33" s="235">
        <f t="shared" si="1"/>
        <v>762125.5472</v>
      </c>
    </row>
    <row r="34" ht="12.0" customHeight="1">
      <c r="A34" s="53"/>
      <c r="B34" s="53">
        <v>1901.8016361101343</v>
      </c>
      <c r="C34" s="54">
        <v>12817.267687608006</v>
      </c>
      <c r="D34" s="57"/>
      <c r="E34" s="55">
        <f>('Data Exhibit-2'!$D1783+'Data Exhibit-2'!$D1783*'Data Exhibit-2'!$E1783)*'Data Exhibit-2'!$G1783</f>
        <v>190.722</v>
      </c>
      <c r="F34" s="55">
        <f>MAX(0,'Data Exhibit-2'!$C1783-'Data Exhibit-2'!$B1783*'Data Exhibit-2'!$J1783)</f>
        <v>9142.002681</v>
      </c>
      <c r="G34" s="54">
        <f>'Data Exhibit-2'!$L1783/'Data Exhibit-2'!$B1783</f>
        <v>474.4096091</v>
      </c>
      <c r="H34" s="55">
        <f>IF(AND(('Data Exhibit-2'!$M1783&gt;0),('Data Exhibit-2'!$H1783&lt;30)),1,0)</f>
        <v>1</v>
      </c>
      <c r="I34" s="55">
        <f>'Data Exhibit-2'!$N1783*'Data Exhibit-2'!$L1783</f>
        <v>9142.002681</v>
      </c>
      <c r="J34" s="235">
        <f t="shared" si="1"/>
        <v>771267.5499</v>
      </c>
    </row>
    <row r="35" ht="12.0" customHeight="1">
      <c r="A35" s="53"/>
      <c r="B35" s="53">
        <v>63513.447267649746</v>
      </c>
      <c r="C35" s="54">
        <v>27035.064926783954</v>
      </c>
      <c r="D35" s="57"/>
      <c r="E35" s="55">
        <f>('Data Exhibit-2'!$D1947+'Data Exhibit-2'!$D1947*'Data Exhibit-2'!$E1947)*'Data Exhibit-2'!$G1947</f>
        <v>2258.144</v>
      </c>
      <c r="F35" s="55">
        <f>MAX(0,'Data Exhibit-2'!$C1947-'Data Exhibit-2'!$B1947*'Data Exhibit-2'!$J1947)</f>
        <v>8818.533727</v>
      </c>
      <c r="G35" s="54">
        <f>'Data Exhibit-2'!$L1947/'Data Exhibit-2'!$B1947</f>
        <v>1093.156475</v>
      </c>
      <c r="H35" s="55">
        <f>IF(AND(('Data Exhibit-2'!$M1947&gt;0),('Data Exhibit-2'!$H1947&lt;30)),1,0)</f>
        <v>1</v>
      </c>
      <c r="I35" s="55">
        <f>'Data Exhibit-2'!$N1947*'Data Exhibit-2'!$L1947</f>
        <v>8818.533727</v>
      </c>
      <c r="J35" s="235">
        <f t="shared" si="1"/>
        <v>780086.0837</v>
      </c>
    </row>
    <row r="36" ht="12.0" customHeight="1">
      <c r="A36" s="53"/>
      <c r="B36" s="53">
        <v>27126.64461773405</v>
      </c>
      <c r="C36" s="54">
        <v>12519.909794641835</v>
      </c>
      <c r="D36" s="57"/>
      <c r="E36" s="55">
        <f>('Data Exhibit-2'!$D1467+'Data Exhibit-2'!$D1467*'Data Exhibit-2'!$E1467)*'Data Exhibit-2'!$G1467</f>
        <v>72.708</v>
      </c>
      <c r="F36" s="55">
        <f>MAX(0,'Data Exhibit-2'!$C1467-'Data Exhibit-2'!$B1467*'Data Exhibit-2'!$J1467)</f>
        <v>8674.846425</v>
      </c>
      <c r="G36" s="54">
        <f>'Data Exhibit-2'!$L1467/'Data Exhibit-2'!$B1467</f>
        <v>164.0364991</v>
      </c>
      <c r="H36" s="55">
        <f>IF(AND(('Data Exhibit-2'!$M1467&gt;0),('Data Exhibit-2'!$H1467&lt;30)),1,0)</f>
        <v>1</v>
      </c>
      <c r="I36" s="55">
        <f>'Data Exhibit-2'!$N1467*'Data Exhibit-2'!$L1467</f>
        <v>8674.846425</v>
      </c>
      <c r="J36" s="235">
        <f t="shared" si="1"/>
        <v>788760.9301</v>
      </c>
    </row>
    <row r="37" ht="12.0" customHeight="1">
      <c r="A37" s="53"/>
      <c r="B37" s="53">
        <v>54421.73051578351</v>
      </c>
      <c r="C37" s="54">
        <v>14619.687876863241</v>
      </c>
      <c r="D37" s="57"/>
      <c r="E37" s="55">
        <f>('Data Exhibit-2'!$D1228+'Data Exhibit-2'!$D1228*'Data Exhibit-2'!$E1228)*'Data Exhibit-2'!$G1228</f>
        <v>630.336</v>
      </c>
      <c r="F37" s="55">
        <f>MAX(0,'Data Exhibit-2'!$C1228-'Data Exhibit-2'!$B1228*'Data Exhibit-2'!$J1228)</f>
        <v>8444.210445</v>
      </c>
      <c r="G37" s="54">
        <f>'Data Exhibit-2'!$L1228/'Data Exhibit-2'!$B1228</f>
        <v>861.9074222</v>
      </c>
      <c r="H37" s="55">
        <f>IF(AND(('Data Exhibit-2'!$M1228&gt;0),('Data Exhibit-2'!$H1228&lt;30)),1,0)</f>
        <v>1</v>
      </c>
      <c r="I37" s="55">
        <f>'Data Exhibit-2'!$N1228*'Data Exhibit-2'!$L1228</f>
        <v>8444.210445</v>
      </c>
      <c r="J37" s="235">
        <f t="shared" si="1"/>
        <v>797205.1405</v>
      </c>
    </row>
    <row r="38" ht="12.0" customHeight="1">
      <c r="A38" s="53"/>
      <c r="B38" s="53">
        <v>62420.57430406035</v>
      </c>
      <c r="C38" s="54">
        <v>19111.105867779625</v>
      </c>
      <c r="D38" s="57"/>
      <c r="E38" s="55">
        <f>('Data Exhibit-2'!$D1519+'Data Exhibit-2'!$D1519*'Data Exhibit-2'!$E1519)*'Data Exhibit-2'!$G1519</f>
        <v>1176</v>
      </c>
      <c r="F38" s="55">
        <f>MAX(0,'Data Exhibit-2'!$C1519-'Data Exhibit-2'!$B1519*'Data Exhibit-2'!$J1519)</f>
        <v>8377.069201</v>
      </c>
      <c r="G38" s="54">
        <f>'Data Exhibit-2'!$L1519/'Data Exhibit-2'!$B1519</f>
        <v>917.7752681</v>
      </c>
      <c r="H38" s="55">
        <f>IF(AND(('Data Exhibit-2'!$M1519&gt;0),('Data Exhibit-2'!$H1519&lt;30)),1,0)</f>
        <v>1</v>
      </c>
      <c r="I38" s="55">
        <f>'Data Exhibit-2'!$N1519*'Data Exhibit-2'!$L1519</f>
        <v>8377.069201</v>
      </c>
      <c r="J38" s="235">
        <f t="shared" si="1"/>
        <v>805582.2097</v>
      </c>
    </row>
    <row r="39" ht="12.0" customHeight="1">
      <c r="A39" s="53"/>
      <c r="B39" s="53">
        <v>18136.164797898036</v>
      </c>
      <c r="C39" s="54">
        <v>11892.492231024718</v>
      </c>
      <c r="D39" s="57"/>
      <c r="E39" s="55">
        <f>('Data Exhibit-2'!$D1295+'Data Exhibit-2'!$D1295*'Data Exhibit-2'!$E1295)*'Data Exhibit-2'!$G1295</f>
        <v>652.05</v>
      </c>
      <c r="F39" s="55">
        <f>MAX(0,'Data Exhibit-2'!$C1295-'Data Exhibit-2'!$B1295*'Data Exhibit-2'!$J1295)</f>
        <v>8275.476673</v>
      </c>
      <c r="G39" s="54">
        <f>'Data Exhibit-2'!$L1295/'Data Exhibit-2'!$B1295</f>
        <v>1491.844444</v>
      </c>
      <c r="H39" s="55">
        <f>IF(AND(('Data Exhibit-2'!$M1295&gt;0),('Data Exhibit-2'!$H1295&lt;30)),1,0)</f>
        <v>1</v>
      </c>
      <c r="I39" s="55">
        <f>'Data Exhibit-2'!$N1295*'Data Exhibit-2'!$L1295</f>
        <v>8275.476673</v>
      </c>
      <c r="J39" s="235">
        <f t="shared" si="1"/>
        <v>813857.6864</v>
      </c>
    </row>
    <row r="40" ht="12.0" customHeight="1">
      <c r="A40" s="53"/>
      <c r="B40" s="53">
        <v>78229.36295884743</v>
      </c>
      <c r="C40" s="54">
        <v>13448.134697759331</v>
      </c>
      <c r="D40" s="57"/>
      <c r="E40" s="55">
        <f>('Data Exhibit-2'!$D1616+'Data Exhibit-2'!$D1616*'Data Exhibit-2'!$E1616)*'Data Exhibit-2'!$G1616</f>
        <v>8.352</v>
      </c>
      <c r="F40" s="55">
        <f>MAX(0,'Data Exhibit-2'!$C1616-'Data Exhibit-2'!$B1616*'Data Exhibit-2'!$J1616)</f>
        <v>8227.873581</v>
      </c>
      <c r="G40" s="54">
        <f>'Data Exhibit-2'!$L1616/'Data Exhibit-2'!$B1616</f>
        <v>13.16393924</v>
      </c>
      <c r="H40" s="55">
        <f>IF(AND(('Data Exhibit-2'!$M1616&gt;0),('Data Exhibit-2'!$H1616&lt;30)),1,0)</f>
        <v>1</v>
      </c>
      <c r="I40" s="55">
        <f>'Data Exhibit-2'!$N1616*'Data Exhibit-2'!$L1616</f>
        <v>8227.873581</v>
      </c>
      <c r="J40" s="235">
        <f t="shared" si="1"/>
        <v>822085.56</v>
      </c>
    </row>
    <row r="41" ht="12.0" customHeight="1">
      <c r="A41" s="53"/>
      <c r="B41" s="53">
        <v>4118.905937027062</v>
      </c>
      <c r="C41" s="54">
        <v>27979.256242666674</v>
      </c>
      <c r="D41" s="57"/>
      <c r="E41" s="55">
        <f>('Data Exhibit-2'!$D218+'Data Exhibit-2'!$D218*'Data Exhibit-2'!$E218)*'Data Exhibit-2'!$G218</f>
        <v>31.968</v>
      </c>
      <c r="F41" s="55">
        <f>MAX(0,'Data Exhibit-2'!$C218-'Data Exhibit-2'!$B218*'Data Exhibit-2'!$J218)</f>
        <v>8111.144243</v>
      </c>
      <c r="G41" s="54">
        <f>'Data Exhibit-2'!$L218/'Data Exhibit-2'!$B218</f>
        <v>13.05091592</v>
      </c>
      <c r="H41" s="55">
        <f>IF(AND(('Data Exhibit-2'!$M218&gt;0),('Data Exhibit-2'!$H218&lt;30)),1,0)</f>
        <v>1</v>
      </c>
      <c r="I41" s="55">
        <f>'Data Exhibit-2'!$N218*'Data Exhibit-2'!$L218</f>
        <v>8111.144243</v>
      </c>
      <c r="J41" s="235">
        <f t="shared" si="1"/>
        <v>830196.7042</v>
      </c>
    </row>
    <row r="42" ht="12.0" customHeight="1">
      <c r="A42" s="53"/>
      <c r="B42" s="53">
        <v>43454.37014527342</v>
      </c>
      <c r="C42" s="54">
        <v>17354.314973956054</v>
      </c>
      <c r="D42" s="57"/>
      <c r="E42" s="55">
        <f>('Data Exhibit-2'!$D395+'Data Exhibit-2'!$D395*'Data Exhibit-2'!$E395)*'Data Exhibit-2'!$G395</f>
        <v>1690.74</v>
      </c>
      <c r="F42" s="55">
        <f>MAX(0,'Data Exhibit-2'!$C395-'Data Exhibit-2'!$B395*'Data Exhibit-2'!$J395)</f>
        <v>7492.651239</v>
      </c>
      <c r="G42" s="54">
        <f>'Data Exhibit-2'!$L395/'Data Exhibit-2'!$B395</f>
        <v>1284.582956</v>
      </c>
      <c r="H42" s="55">
        <f>IF(AND(('Data Exhibit-2'!$M395&gt;0),('Data Exhibit-2'!$H395&lt;30)),1,0)</f>
        <v>1</v>
      </c>
      <c r="I42" s="55">
        <f>'Data Exhibit-2'!$N395*'Data Exhibit-2'!$L395</f>
        <v>7492.651239</v>
      </c>
      <c r="J42" s="235">
        <f t="shared" si="1"/>
        <v>837689.3555</v>
      </c>
    </row>
    <row r="43" ht="12.0" customHeight="1">
      <c r="A43" s="53"/>
      <c r="B43" s="53">
        <v>93757.32747609491</v>
      </c>
      <c r="C43" s="54">
        <v>35739.574329246876</v>
      </c>
      <c r="D43" s="57"/>
      <c r="E43" s="55">
        <f>('Data Exhibit-2'!$D1534+'Data Exhibit-2'!$D1534*'Data Exhibit-2'!$E1534)*'Data Exhibit-2'!$G1534</f>
        <v>2018.4</v>
      </c>
      <c r="F43" s="55">
        <f>MAX(0,'Data Exhibit-2'!$C1534-'Data Exhibit-2'!$B1534*'Data Exhibit-2'!$J1534)</f>
        <v>7058.652875</v>
      </c>
      <c r="G43" s="54">
        <f>'Data Exhibit-2'!$L1534/'Data Exhibit-2'!$B1534</f>
        <v>496.7478115</v>
      </c>
      <c r="H43" s="55">
        <f>IF(AND(('Data Exhibit-2'!$M1534&gt;0),('Data Exhibit-2'!$H1534&lt;30)),1,0)</f>
        <v>1</v>
      </c>
      <c r="I43" s="55">
        <f>'Data Exhibit-2'!$N1534*'Data Exhibit-2'!$L1534</f>
        <v>7058.652875</v>
      </c>
      <c r="J43" s="235">
        <f t="shared" si="1"/>
        <v>844748.0083</v>
      </c>
    </row>
    <row r="44" ht="12.0" customHeight="1">
      <c r="A44" s="53"/>
      <c r="B44" s="53">
        <v>32669.286397666696</v>
      </c>
      <c r="C44" s="54">
        <v>14267.84870456995</v>
      </c>
      <c r="D44" s="57"/>
      <c r="E44" s="55">
        <f>('Data Exhibit-2'!$D368+'Data Exhibit-2'!$D368*'Data Exhibit-2'!$E368)*'Data Exhibit-2'!$G368</f>
        <v>1046.136</v>
      </c>
      <c r="F44" s="55">
        <f>MAX(0,'Data Exhibit-2'!$C368-'Data Exhibit-2'!$B368*'Data Exhibit-2'!$J368)</f>
        <v>6817.205344</v>
      </c>
      <c r="G44" s="54">
        <f>'Data Exhibit-2'!$L368/'Data Exhibit-2'!$B368</f>
        <v>957.1957193</v>
      </c>
      <c r="H44" s="55">
        <f>IF(AND(('Data Exhibit-2'!$M368&gt;0),('Data Exhibit-2'!$H368&lt;30)),1,0)</f>
        <v>1</v>
      </c>
      <c r="I44" s="55">
        <f>'Data Exhibit-2'!$N368*'Data Exhibit-2'!$L368</f>
        <v>6817.205344</v>
      </c>
      <c r="J44" s="235">
        <f t="shared" si="1"/>
        <v>851565.2137</v>
      </c>
    </row>
    <row r="45" ht="12.0" customHeight="1">
      <c r="A45" s="53"/>
      <c r="B45" s="53">
        <v>49745.1550946613</v>
      </c>
      <c r="C45" s="54">
        <v>12137.412362330624</v>
      </c>
      <c r="D45" s="57"/>
      <c r="E45" s="55">
        <f>('Data Exhibit-2'!$D1434+'Data Exhibit-2'!$D1434*'Data Exhibit-2'!$E1434)*'Data Exhibit-2'!$G1434</f>
        <v>191.808</v>
      </c>
      <c r="F45" s="55">
        <f>MAX(0,'Data Exhibit-2'!$C1434-'Data Exhibit-2'!$B1434*'Data Exhibit-2'!$J1434)</f>
        <v>6703.623763</v>
      </c>
      <c r="G45" s="54">
        <f>'Data Exhibit-2'!$L1434/'Data Exhibit-2'!$B1434</f>
        <v>236.6320741</v>
      </c>
      <c r="H45" s="55">
        <f>IF(AND(('Data Exhibit-2'!$M1434&gt;0),('Data Exhibit-2'!$H1434&lt;30)),1,0)</f>
        <v>1</v>
      </c>
      <c r="I45" s="55">
        <f>'Data Exhibit-2'!$N1434*'Data Exhibit-2'!$L1434</f>
        <v>6703.623763</v>
      </c>
      <c r="J45" s="235">
        <f t="shared" si="1"/>
        <v>858268.8374</v>
      </c>
    </row>
    <row r="46" ht="12.0" customHeight="1">
      <c r="A46" s="53"/>
      <c r="B46" s="53">
        <v>42508.60460777498</v>
      </c>
      <c r="C46" s="54">
        <v>14234.420719807978</v>
      </c>
      <c r="D46" s="57"/>
      <c r="E46" s="55">
        <f>('Data Exhibit-2'!$D1006+'Data Exhibit-2'!$D1006*'Data Exhibit-2'!$E1006)*'Data Exhibit-2'!$G1006</f>
        <v>77.184</v>
      </c>
      <c r="F46" s="55">
        <f>MAX(0,'Data Exhibit-2'!$C1006-'Data Exhibit-2'!$B1006*'Data Exhibit-2'!$J1006)</f>
        <v>6524.64513</v>
      </c>
      <c r="G46" s="54">
        <f>'Data Exhibit-2'!$L1006/'Data Exhibit-2'!$B1006</f>
        <v>65.31943813</v>
      </c>
      <c r="H46" s="55">
        <f>IF(AND(('Data Exhibit-2'!$M1006&gt;0),('Data Exhibit-2'!$H1006&lt;30)),1,0)</f>
        <v>1</v>
      </c>
      <c r="I46" s="55">
        <f>'Data Exhibit-2'!$N1006*'Data Exhibit-2'!$L1006</f>
        <v>6524.64513</v>
      </c>
      <c r="J46" s="235">
        <f t="shared" si="1"/>
        <v>864793.4826</v>
      </c>
    </row>
    <row r="47" ht="12.0" customHeight="1">
      <c r="A47" s="53"/>
      <c r="B47" s="53">
        <v>12171.83777976959</v>
      </c>
      <c r="C47" s="54">
        <v>6180.0</v>
      </c>
      <c r="D47" s="57"/>
      <c r="E47" s="55">
        <f>('Data Exhibit-2'!$D666+'Data Exhibit-2'!$D666*'Data Exhibit-2'!$E666)*'Data Exhibit-2'!$G666</f>
        <v>4.2</v>
      </c>
      <c r="F47" s="55">
        <f>MAX(0,'Data Exhibit-2'!$C666-'Data Exhibit-2'!$B666*'Data Exhibit-2'!$J666)</f>
        <v>6158.1474</v>
      </c>
      <c r="G47" s="54">
        <f>'Data Exhibit-2'!$L666/'Data Exhibit-2'!$B666</f>
        <v>1183.576283</v>
      </c>
      <c r="H47" s="55">
        <f>IF(AND(('Data Exhibit-2'!$M666&gt;0),('Data Exhibit-2'!$H666&lt;30)),1,0)</f>
        <v>1</v>
      </c>
      <c r="I47" s="55">
        <f>'Data Exhibit-2'!$N666*'Data Exhibit-2'!$L666</f>
        <v>6158.1474</v>
      </c>
      <c r="J47" s="235">
        <f t="shared" si="1"/>
        <v>870951.63</v>
      </c>
    </row>
    <row r="48" ht="12.0" customHeight="1">
      <c r="A48" s="53"/>
      <c r="B48" s="53">
        <v>13335.724577992214</v>
      </c>
      <c r="C48" s="54">
        <v>10279.543624451202</v>
      </c>
      <c r="D48" s="57"/>
      <c r="E48" s="55">
        <f>('Data Exhibit-2'!$D345+'Data Exhibit-2'!$D345*'Data Exhibit-2'!$E345)*'Data Exhibit-2'!$G345</f>
        <v>696.672</v>
      </c>
      <c r="F48" s="55">
        <f>MAX(0,'Data Exhibit-2'!$C345-'Data Exhibit-2'!$B345*'Data Exhibit-2'!$J345)</f>
        <v>5623.266645</v>
      </c>
      <c r="G48" s="54">
        <f>'Data Exhibit-2'!$L345/'Data Exhibit-2'!$B345</f>
        <v>841.3529603</v>
      </c>
      <c r="H48" s="55">
        <f>IF(AND(('Data Exhibit-2'!$M345&gt;0),('Data Exhibit-2'!$H345&lt;30)),1,0)</f>
        <v>1</v>
      </c>
      <c r="I48" s="55">
        <f>'Data Exhibit-2'!$N345*'Data Exhibit-2'!$L345</f>
        <v>5623.266645</v>
      </c>
      <c r="J48" s="235">
        <f t="shared" si="1"/>
        <v>876574.8966</v>
      </c>
    </row>
    <row r="49" ht="12.0" customHeight="1">
      <c r="A49" s="53"/>
      <c r="B49" s="53">
        <v>85238.34056344499</v>
      </c>
      <c r="C49" s="54">
        <v>7258.2376178630975</v>
      </c>
      <c r="D49" s="57"/>
      <c r="E49" s="55">
        <f>('Data Exhibit-2'!$D1833+'Data Exhibit-2'!$D1833*'Data Exhibit-2'!$E1833)*'Data Exhibit-2'!$G1833</f>
        <v>117.936</v>
      </c>
      <c r="F49" s="55">
        <f>MAX(0,'Data Exhibit-2'!$C1833-'Data Exhibit-2'!$B1833*'Data Exhibit-2'!$J1833)</f>
        <v>5299.337523</v>
      </c>
      <c r="G49" s="54">
        <f>'Data Exhibit-2'!$L1833/'Data Exhibit-2'!$B1833</f>
        <v>319.0477511</v>
      </c>
      <c r="H49" s="55">
        <f>IF(AND(('Data Exhibit-2'!$M1833&gt;0),('Data Exhibit-2'!$H1833&lt;30)),1,0)</f>
        <v>1</v>
      </c>
      <c r="I49" s="55">
        <f>'Data Exhibit-2'!$N1833*'Data Exhibit-2'!$L1833</f>
        <v>5299.337523</v>
      </c>
      <c r="J49" s="235">
        <f t="shared" si="1"/>
        <v>881874.2341</v>
      </c>
    </row>
    <row r="50" ht="12.0" customHeight="1">
      <c r="A50" s="53"/>
      <c r="B50" s="53">
        <v>92370.94967584935</v>
      </c>
      <c r="C50" s="54">
        <v>13240.616410538669</v>
      </c>
      <c r="D50" s="57"/>
      <c r="E50" s="55">
        <f>('Data Exhibit-2'!$D1271+'Data Exhibit-2'!$D1271*'Data Exhibit-2'!$E1271)*'Data Exhibit-2'!$G1271</f>
        <v>1470.24</v>
      </c>
      <c r="F50" s="55">
        <f>MAX(0,'Data Exhibit-2'!$C1271-'Data Exhibit-2'!$B1271*'Data Exhibit-2'!$J1271)</f>
        <v>5251.424111</v>
      </c>
      <c r="G50" s="54">
        <f>'Data Exhibit-2'!$L1271/'Data Exhibit-2'!$B1271</f>
        <v>966.41231</v>
      </c>
      <c r="H50" s="55">
        <f>IF(AND(('Data Exhibit-2'!$M1271&gt;0),('Data Exhibit-2'!$H1271&lt;30)),1,0)</f>
        <v>1</v>
      </c>
      <c r="I50" s="55">
        <f>'Data Exhibit-2'!$N1271*'Data Exhibit-2'!$L1271</f>
        <v>5251.424111</v>
      </c>
      <c r="J50" s="235">
        <f t="shared" si="1"/>
        <v>887125.6583</v>
      </c>
    </row>
    <row r="51" ht="12.0" customHeight="1">
      <c r="A51" s="53"/>
      <c r="B51" s="53">
        <v>54362.08273469838</v>
      </c>
      <c r="C51" s="54">
        <v>30968.29934178066</v>
      </c>
      <c r="D51" s="57"/>
      <c r="E51" s="55">
        <f>('Data Exhibit-2'!$D977+'Data Exhibit-2'!$D977*'Data Exhibit-2'!$E977)*'Data Exhibit-2'!$G977</f>
        <v>205.92</v>
      </c>
      <c r="F51" s="55">
        <f>MAX(0,'Data Exhibit-2'!$C977-'Data Exhibit-2'!$B977*'Data Exhibit-2'!$J977)</f>
        <v>5198.217871</v>
      </c>
      <c r="G51" s="54">
        <f>'Data Exhibit-2'!$L977/'Data Exhibit-2'!$B977</f>
        <v>41.53719984</v>
      </c>
      <c r="H51" s="55">
        <f>IF(AND(('Data Exhibit-2'!$M977&gt;0),('Data Exhibit-2'!$H977&lt;30)),1,0)</f>
        <v>1</v>
      </c>
      <c r="I51" s="55">
        <f>'Data Exhibit-2'!$N977*'Data Exhibit-2'!$L977</f>
        <v>5198.217871</v>
      </c>
      <c r="J51" s="235">
        <f t="shared" si="1"/>
        <v>892323.8761</v>
      </c>
    </row>
    <row r="52" ht="12.0" customHeight="1">
      <c r="A52" s="53"/>
      <c r="B52" s="53">
        <v>92696.22767224463</v>
      </c>
      <c r="C52" s="54">
        <v>13972.580809921565</v>
      </c>
      <c r="D52" s="57"/>
      <c r="E52" s="55">
        <f>('Data Exhibit-2'!$D1923+'Data Exhibit-2'!$D1923*'Data Exhibit-2'!$E1923)*'Data Exhibit-2'!$G1923</f>
        <v>790.992</v>
      </c>
      <c r="F52" s="55">
        <f>MAX(0,'Data Exhibit-2'!$C1923-'Data Exhibit-2'!$B1923*'Data Exhibit-2'!$J1923)</f>
        <v>5159.461849</v>
      </c>
      <c r="G52" s="54">
        <f>'Data Exhibit-2'!$L1923/'Data Exhibit-2'!$B1923</f>
        <v>463.0702325</v>
      </c>
      <c r="H52" s="55">
        <f>IF(AND(('Data Exhibit-2'!$M1923&gt;0),('Data Exhibit-2'!$H1923&lt;30)),1,0)</f>
        <v>1</v>
      </c>
      <c r="I52" s="55">
        <f>'Data Exhibit-2'!$N1923*'Data Exhibit-2'!$L1923</f>
        <v>5159.461849</v>
      </c>
      <c r="J52" s="235">
        <f t="shared" si="1"/>
        <v>897483.338</v>
      </c>
    </row>
    <row r="53" ht="12.0" customHeight="1">
      <c r="A53" s="53"/>
      <c r="B53" s="53">
        <v>79780.34904253746</v>
      </c>
      <c r="C53" s="54">
        <v>46953.204773860016</v>
      </c>
      <c r="D53" s="57"/>
      <c r="E53" s="55">
        <f>('Data Exhibit-2'!$D447+'Data Exhibit-2'!$D447*'Data Exhibit-2'!$E447)*'Data Exhibit-2'!$G447</f>
        <v>7378.11</v>
      </c>
      <c r="F53" s="55">
        <f>MAX(0,'Data Exhibit-2'!$C447-'Data Exhibit-2'!$B447*'Data Exhibit-2'!$J447)</f>
        <v>5075.052414</v>
      </c>
      <c r="G53" s="54">
        <f>'Data Exhibit-2'!$L447/'Data Exhibit-2'!$B447</f>
        <v>894.1248086</v>
      </c>
      <c r="H53" s="55">
        <f>IF(AND(('Data Exhibit-2'!$M447&gt;0),('Data Exhibit-2'!$H447&lt;30)),1,0)</f>
        <v>1</v>
      </c>
      <c r="I53" s="55">
        <f>'Data Exhibit-2'!$N447*'Data Exhibit-2'!$L447</f>
        <v>5075.052414</v>
      </c>
      <c r="J53" s="235">
        <f t="shared" si="1"/>
        <v>902558.3904</v>
      </c>
    </row>
    <row r="54" ht="12.0" customHeight="1">
      <c r="A54" s="53"/>
      <c r="B54" s="53">
        <v>33720.916694209416</v>
      </c>
      <c r="C54" s="54">
        <v>12074.954031772097</v>
      </c>
      <c r="D54" s="57"/>
      <c r="E54" s="55">
        <f>('Data Exhibit-2'!$D1050+'Data Exhibit-2'!$D1050*'Data Exhibit-2'!$E1050)*'Data Exhibit-2'!$G1050</f>
        <v>151.392</v>
      </c>
      <c r="F54" s="55">
        <f>MAX(0,'Data Exhibit-2'!$C1050-'Data Exhibit-2'!$B1050*'Data Exhibit-2'!$J1050)</f>
        <v>5012.273248</v>
      </c>
      <c r="G54" s="54">
        <f>'Data Exhibit-2'!$L1050/'Data Exhibit-2'!$B1050</f>
        <v>107.4405166</v>
      </c>
      <c r="H54" s="55">
        <f>IF(AND(('Data Exhibit-2'!$M1050&gt;0),('Data Exhibit-2'!$H1050&lt;30)),1,0)</f>
        <v>1</v>
      </c>
      <c r="I54" s="55">
        <f>'Data Exhibit-2'!$N1050*'Data Exhibit-2'!$L1050</f>
        <v>5012.273248</v>
      </c>
      <c r="J54" s="235">
        <f t="shared" si="1"/>
        <v>907570.6636</v>
      </c>
    </row>
    <row r="55" ht="12.0" customHeight="1">
      <c r="A55" s="53"/>
      <c r="B55" s="53">
        <v>93600.17132114859</v>
      </c>
      <c r="C55" s="54">
        <v>7850.766588035603</v>
      </c>
      <c r="D55" s="57"/>
      <c r="E55" s="55">
        <f>('Data Exhibit-2'!$D1904+'Data Exhibit-2'!$D1904*'Data Exhibit-2'!$E1904)*'Data Exhibit-2'!$G1904</f>
        <v>518.504</v>
      </c>
      <c r="F55" s="55">
        <f>MAX(0,'Data Exhibit-2'!$C1904-'Data Exhibit-2'!$B1904*'Data Exhibit-2'!$J1904)</f>
        <v>4698.520483</v>
      </c>
      <c r="G55" s="54">
        <f>'Data Exhibit-2'!$L1904/'Data Exhibit-2'!$B1904</f>
        <v>772.8462764</v>
      </c>
      <c r="H55" s="55">
        <f>IF(AND(('Data Exhibit-2'!$M1904&gt;0),('Data Exhibit-2'!$H1904&lt;30)),1,0)</f>
        <v>1</v>
      </c>
      <c r="I55" s="55">
        <f>'Data Exhibit-2'!$N1904*'Data Exhibit-2'!$L1904</f>
        <v>4698.520483</v>
      </c>
      <c r="J55" s="235">
        <f t="shared" si="1"/>
        <v>912269.1841</v>
      </c>
    </row>
    <row r="56" ht="12.0" customHeight="1">
      <c r="A56" s="53"/>
      <c r="B56" s="53">
        <v>3557.7864128415017</v>
      </c>
      <c r="C56" s="54">
        <v>13541.0041643976</v>
      </c>
      <c r="D56" s="57"/>
      <c r="E56" s="55">
        <f>('Data Exhibit-2'!$D425+'Data Exhibit-2'!$D425*'Data Exhibit-2'!$E425)*'Data Exhibit-2'!$G425</f>
        <v>396.36</v>
      </c>
      <c r="F56" s="55">
        <f>MAX(0,'Data Exhibit-2'!$C425-'Data Exhibit-2'!$B425*'Data Exhibit-2'!$J425)</f>
        <v>4542.56992</v>
      </c>
      <c r="G56" s="54">
        <f>'Data Exhibit-2'!$L425/'Data Exhibit-2'!$B425</f>
        <v>200.0895894</v>
      </c>
      <c r="H56" s="55">
        <f>IF(AND(('Data Exhibit-2'!$M425&gt;0),('Data Exhibit-2'!$H425&lt;30)),1,0)</f>
        <v>1</v>
      </c>
      <c r="I56" s="55">
        <f>'Data Exhibit-2'!$N425*'Data Exhibit-2'!$L425</f>
        <v>4542.56992</v>
      </c>
      <c r="J56" s="235">
        <f t="shared" si="1"/>
        <v>916811.754</v>
      </c>
    </row>
    <row r="57" ht="12.0" customHeight="1">
      <c r="A57" s="53"/>
      <c r="B57" s="53">
        <v>77443.78208130585</v>
      </c>
      <c r="C57" s="54">
        <v>14037.469811200002</v>
      </c>
      <c r="D57" s="57"/>
      <c r="E57" s="55">
        <f>('Data Exhibit-2'!$D408+'Data Exhibit-2'!$D408*'Data Exhibit-2'!$E408)*'Data Exhibit-2'!$G408</f>
        <v>921.6</v>
      </c>
      <c r="F57" s="55">
        <f>MAX(0,'Data Exhibit-2'!$C408-'Data Exhibit-2'!$B408*'Data Exhibit-2'!$J408)</f>
        <v>4528.401011</v>
      </c>
      <c r="G57" s="54">
        <f>'Data Exhibit-2'!$L408/'Data Exhibit-2'!$B408</f>
        <v>438.8836026</v>
      </c>
      <c r="H57" s="55">
        <f>IF(AND(('Data Exhibit-2'!$M408&gt;0),('Data Exhibit-2'!$H408&lt;30)),1,0)</f>
        <v>1</v>
      </c>
      <c r="I57" s="55">
        <f>'Data Exhibit-2'!$N408*'Data Exhibit-2'!$L408</f>
        <v>4528.401011</v>
      </c>
      <c r="J57" s="235">
        <f t="shared" si="1"/>
        <v>921340.155</v>
      </c>
    </row>
    <row r="58" ht="12.0" customHeight="1">
      <c r="A58" s="53"/>
      <c r="B58" s="53">
        <v>86550.04953860195</v>
      </c>
      <c r="C58" s="54">
        <v>7299.537783584659</v>
      </c>
      <c r="D58" s="57"/>
      <c r="E58" s="55">
        <f>('Data Exhibit-2'!$D306+'Data Exhibit-2'!$D306*'Data Exhibit-2'!$E306)*'Data Exhibit-2'!$G306</f>
        <v>250.624</v>
      </c>
      <c r="F58" s="55">
        <f>MAX(0,'Data Exhibit-2'!$C306-'Data Exhibit-2'!$B306*'Data Exhibit-2'!$J306)</f>
        <v>4294.556024</v>
      </c>
      <c r="G58" s="54">
        <f>'Data Exhibit-2'!$L306/'Data Exhibit-2'!$B306</f>
        <v>358.1781504</v>
      </c>
      <c r="H58" s="55">
        <f>IF(AND(('Data Exhibit-2'!$M306&gt;0),('Data Exhibit-2'!$H306&lt;30)),1,0)</f>
        <v>1</v>
      </c>
      <c r="I58" s="55">
        <f>'Data Exhibit-2'!$N306*'Data Exhibit-2'!$L306</f>
        <v>4294.556024</v>
      </c>
      <c r="J58" s="235">
        <f t="shared" si="1"/>
        <v>925634.7111</v>
      </c>
    </row>
    <row r="59" ht="12.0" customHeight="1">
      <c r="A59" s="53"/>
      <c r="B59" s="53">
        <v>70588.49850916659</v>
      </c>
      <c r="C59" s="54">
        <v>8414.678174706834</v>
      </c>
      <c r="D59" s="57"/>
      <c r="E59" s="55">
        <f>('Data Exhibit-2'!$D1921+'Data Exhibit-2'!$D1921*'Data Exhibit-2'!$E1921)*'Data Exhibit-2'!$G1921</f>
        <v>510.864</v>
      </c>
      <c r="F59" s="55">
        <f>MAX(0,'Data Exhibit-2'!$C1921-'Data Exhibit-2'!$B1921*'Data Exhibit-2'!$J1921)</f>
        <v>4209.901165</v>
      </c>
      <c r="G59" s="54">
        <f>'Data Exhibit-2'!$L1921/'Data Exhibit-2'!$B1921</f>
        <v>511.4865649</v>
      </c>
      <c r="H59" s="55">
        <f>IF(AND(('Data Exhibit-2'!$M1921&gt;0),('Data Exhibit-2'!$H1921&lt;30)),1,0)</f>
        <v>1</v>
      </c>
      <c r="I59" s="55">
        <f>'Data Exhibit-2'!$N1921*'Data Exhibit-2'!$L1921</f>
        <v>4209.901165</v>
      </c>
      <c r="J59" s="235">
        <f t="shared" si="1"/>
        <v>929844.6122</v>
      </c>
    </row>
    <row r="60" ht="12.0" customHeight="1">
      <c r="A60" s="53"/>
      <c r="B60" s="53">
        <v>18049.75949542418</v>
      </c>
      <c r="C60" s="54">
        <v>4200.0</v>
      </c>
      <c r="D60" s="57"/>
      <c r="E60" s="55">
        <f>('Data Exhibit-2'!$D638+'Data Exhibit-2'!$D638*'Data Exhibit-2'!$E638)*'Data Exhibit-2'!$G638</f>
        <v>3.44</v>
      </c>
      <c r="F60" s="55">
        <f>MAX(0,'Data Exhibit-2'!$C638-'Data Exhibit-2'!$B638*'Data Exhibit-2'!$J638)</f>
        <v>4176.62864</v>
      </c>
      <c r="G60" s="54">
        <f>'Data Exhibit-2'!$L638/'Data Exhibit-2'!$B638</f>
        <v>614.7525228</v>
      </c>
      <c r="H60" s="55">
        <f>IF(AND(('Data Exhibit-2'!$M638&gt;0),('Data Exhibit-2'!$H638&lt;30)),1,0)</f>
        <v>1</v>
      </c>
      <c r="I60" s="55">
        <f>'Data Exhibit-2'!$N638*'Data Exhibit-2'!$L638</f>
        <v>4176.62864</v>
      </c>
      <c r="J60" s="235">
        <f t="shared" si="1"/>
        <v>934021.2409</v>
      </c>
    </row>
    <row r="61" ht="12.0" customHeight="1">
      <c r="A61" s="53"/>
      <c r="B61" s="53">
        <v>57354.6208514064</v>
      </c>
      <c r="C61" s="54">
        <v>7359.335291386369</v>
      </c>
      <c r="D61" s="57"/>
      <c r="E61" s="55">
        <f>('Data Exhibit-2'!$D1148+'Data Exhibit-2'!$D1148*'Data Exhibit-2'!$E1148)*'Data Exhibit-2'!$G1148</f>
        <v>248.976</v>
      </c>
      <c r="F61" s="55">
        <f>MAX(0,'Data Exhibit-2'!$C1148-'Data Exhibit-2'!$B1148*'Data Exhibit-2'!$J1148)</f>
        <v>3850.198942</v>
      </c>
      <c r="G61" s="54">
        <f>'Data Exhibit-2'!$L1148/'Data Exhibit-2'!$B1148</f>
        <v>273.1746608</v>
      </c>
      <c r="H61" s="55">
        <f>IF(AND(('Data Exhibit-2'!$M1148&gt;0),('Data Exhibit-2'!$H1148&lt;30)),1,0)</f>
        <v>1</v>
      </c>
      <c r="I61" s="55">
        <f>'Data Exhibit-2'!$N1148*'Data Exhibit-2'!$L1148</f>
        <v>3850.198942</v>
      </c>
      <c r="J61" s="235">
        <f t="shared" si="1"/>
        <v>937871.4398</v>
      </c>
    </row>
    <row r="62" ht="12.0" customHeight="1">
      <c r="A62" s="53"/>
      <c r="B62" s="53">
        <v>80260.11575394442</v>
      </c>
      <c r="C62" s="54">
        <v>3900.0</v>
      </c>
      <c r="D62" s="57"/>
      <c r="E62" s="55">
        <f>('Data Exhibit-2'!$D187+'Data Exhibit-2'!$D187*'Data Exhibit-2'!$E187)*'Data Exhibit-2'!$G187</f>
        <v>5.694</v>
      </c>
      <c r="F62" s="55">
        <f>MAX(0,'Data Exhibit-2'!$C187-'Data Exhibit-2'!$B187*'Data Exhibit-2'!$J187)</f>
        <v>3805.404308</v>
      </c>
      <c r="G62" s="54">
        <f>'Data Exhibit-2'!$L187/'Data Exhibit-2'!$B187</f>
        <v>229.0587629</v>
      </c>
      <c r="H62" s="55">
        <f>IF(AND(('Data Exhibit-2'!$M187&gt;0),('Data Exhibit-2'!$H187&lt;30)),1,0)</f>
        <v>1</v>
      </c>
      <c r="I62" s="55">
        <f>'Data Exhibit-2'!$N187*'Data Exhibit-2'!$L187</f>
        <v>3805.404308</v>
      </c>
      <c r="J62" s="235">
        <f t="shared" si="1"/>
        <v>941676.8441</v>
      </c>
    </row>
    <row r="63" ht="12.0" customHeight="1">
      <c r="A63" s="53"/>
      <c r="B63" s="53">
        <v>56242.56638273276</v>
      </c>
      <c r="C63" s="54">
        <v>21078.56917135494</v>
      </c>
      <c r="D63" s="57"/>
      <c r="E63" s="55">
        <f>('Data Exhibit-2'!$D444+'Data Exhibit-2'!$D444*'Data Exhibit-2'!$E444)*'Data Exhibit-2'!$G444</f>
        <v>2457.84</v>
      </c>
      <c r="F63" s="55">
        <f>MAX(0,'Data Exhibit-2'!$C444-'Data Exhibit-2'!$B444*'Data Exhibit-2'!$J444)</f>
        <v>3776.997746</v>
      </c>
      <c r="G63" s="54">
        <f>'Data Exhibit-2'!$L444/'Data Exhibit-2'!$B444</f>
        <v>536.5556637</v>
      </c>
      <c r="H63" s="55">
        <f>IF(AND(('Data Exhibit-2'!$M444&gt;0),('Data Exhibit-2'!$H444&lt;30)),1,0)</f>
        <v>1</v>
      </c>
      <c r="I63" s="55">
        <f>'Data Exhibit-2'!$N444*'Data Exhibit-2'!$L444</f>
        <v>3776.997746</v>
      </c>
      <c r="J63" s="235">
        <f t="shared" si="1"/>
        <v>945453.8419</v>
      </c>
    </row>
    <row r="64" ht="12.0" customHeight="1">
      <c r="A64" s="53"/>
      <c r="B64" s="53">
        <v>90839.04435346485</v>
      </c>
      <c r="C64" s="54">
        <v>6315.031965833068</v>
      </c>
      <c r="D64" s="57"/>
      <c r="E64" s="55">
        <f>('Data Exhibit-2'!$D410+'Data Exhibit-2'!$D410*'Data Exhibit-2'!$E410)*'Data Exhibit-2'!$G410</f>
        <v>408.48</v>
      </c>
      <c r="F64" s="55">
        <f>MAX(0,'Data Exhibit-2'!$C410-'Data Exhibit-2'!$B410*'Data Exhibit-2'!$J410)</f>
        <v>3673.792116</v>
      </c>
      <c r="G64" s="54">
        <f>'Data Exhibit-2'!$L410/'Data Exhibit-2'!$B410</f>
        <v>568.1689998</v>
      </c>
      <c r="H64" s="55">
        <f>IF(AND(('Data Exhibit-2'!$M410&gt;0),('Data Exhibit-2'!$H410&lt;30)),1,0)</f>
        <v>1</v>
      </c>
      <c r="I64" s="55">
        <f>'Data Exhibit-2'!$N410*'Data Exhibit-2'!$L410</f>
        <v>3673.792116</v>
      </c>
      <c r="J64" s="235">
        <f t="shared" si="1"/>
        <v>949127.634</v>
      </c>
    </row>
    <row r="65" ht="12.0" customHeight="1">
      <c r="A65" s="53"/>
      <c r="B65" s="53">
        <v>81553.46788228535</v>
      </c>
      <c r="C65" s="54">
        <v>6335.2042204929485</v>
      </c>
      <c r="D65" s="57"/>
      <c r="E65" s="55">
        <f>('Data Exhibit-2'!$D1193+'Data Exhibit-2'!$D1193*'Data Exhibit-2'!$E1193)*'Data Exhibit-2'!$G1193</f>
        <v>183.192</v>
      </c>
      <c r="F65" s="55">
        <f>MAX(0,'Data Exhibit-2'!$C1193-'Data Exhibit-2'!$B1193*'Data Exhibit-2'!$J1193)</f>
        <v>3667.177613</v>
      </c>
      <c r="G65" s="54">
        <f>'Data Exhibit-2'!$L1193/'Data Exhibit-2'!$B1193</f>
        <v>251.7956903</v>
      </c>
      <c r="H65" s="55">
        <f>IF(AND(('Data Exhibit-2'!$M1193&gt;0),('Data Exhibit-2'!$H1193&lt;30)),1,0)</f>
        <v>1</v>
      </c>
      <c r="I65" s="55">
        <f>'Data Exhibit-2'!$N1193*'Data Exhibit-2'!$L1193</f>
        <v>3667.177613</v>
      </c>
      <c r="J65" s="235">
        <f t="shared" si="1"/>
        <v>952794.8116</v>
      </c>
    </row>
    <row r="66" ht="12.0" customHeight="1">
      <c r="A66" s="53"/>
      <c r="B66" s="53">
        <v>27891.95578547349</v>
      </c>
      <c r="C66" s="54">
        <v>3700.0</v>
      </c>
      <c r="D66" s="57"/>
      <c r="E66" s="55">
        <f>('Data Exhibit-2'!$D685+'Data Exhibit-2'!$D685*'Data Exhibit-2'!$E685)*'Data Exhibit-2'!$G685</f>
        <v>7.488</v>
      </c>
      <c r="F66" s="55">
        <f>MAX(0,'Data Exhibit-2'!$C685-'Data Exhibit-2'!$B685*'Data Exhibit-2'!$J685)</f>
        <v>3644.219492</v>
      </c>
      <c r="G66" s="54">
        <f>'Data Exhibit-2'!$L685/'Data Exhibit-2'!$B685</f>
        <v>489.2016307</v>
      </c>
      <c r="H66" s="55">
        <f>IF(AND(('Data Exhibit-2'!$M685&gt;0),('Data Exhibit-2'!$H685&lt;30)),1,0)</f>
        <v>1</v>
      </c>
      <c r="I66" s="55">
        <f>'Data Exhibit-2'!$N685*'Data Exhibit-2'!$L685</f>
        <v>3644.219492</v>
      </c>
      <c r="J66" s="235">
        <f t="shared" si="1"/>
        <v>956439.0311</v>
      </c>
    </row>
    <row r="67" ht="12.0" customHeight="1">
      <c r="A67" s="53"/>
      <c r="B67" s="53">
        <v>93472.75764342258</v>
      </c>
      <c r="C67" s="54">
        <v>10868.853105196986</v>
      </c>
      <c r="D67" s="57"/>
      <c r="E67" s="55">
        <f>('Data Exhibit-2'!$D1610+'Data Exhibit-2'!$D1610*'Data Exhibit-2'!$E1610)*'Data Exhibit-2'!$G1610</f>
        <v>6.42</v>
      </c>
      <c r="F67" s="55">
        <f>MAX(0,'Data Exhibit-2'!$C1610-'Data Exhibit-2'!$B1610*'Data Exhibit-2'!$J1610)</f>
        <v>3546.974683</v>
      </c>
      <c r="G67" s="54">
        <f>'Data Exhibit-2'!$L1610/'Data Exhibit-2'!$B1610</f>
        <v>3.110073147</v>
      </c>
      <c r="H67" s="55">
        <f>IF(AND(('Data Exhibit-2'!$M1610&gt;0),('Data Exhibit-2'!$H1610&lt;30)),1,0)</f>
        <v>1</v>
      </c>
      <c r="I67" s="55">
        <f>'Data Exhibit-2'!$N1610*'Data Exhibit-2'!$L1610</f>
        <v>3546.974683</v>
      </c>
      <c r="J67" s="235">
        <f t="shared" si="1"/>
        <v>959986.0058</v>
      </c>
    </row>
    <row r="68" ht="12.0" customHeight="1">
      <c r="A68" s="53"/>
      <c r="B68" s="53">
        <v>60353.487688818655</v>
      </c>
      <c r="C68" s="54">
        <v>5944.444608283316</v>
      </c>
      <c r="D68" s="57"/>
      <c r="E68" s="55">
        <f>('Data Exhibit-2'!$D1182+'Data Exhibit-2'!$D1182*'Data Exhibit-2'!$E1182)*'Data Exhibit-2'!$G1182</f>
        <v>105.006</v>
      </c>
      <c r="F68" s="55">
        <f>MAX(0,'Data Exhibit-2'!$C1182-'Data Exhibit-2'!$B1182*'Data Exhibit-2'!$J1182)</f>
        <v>3527.387854</v>
      </c>
      <c r="G68" s="54">
        <f>'Data Exhibit-2'!$L1182/'Data Exhibit-2'!$B1182</f>
        <v>153.2429424</v>
      </c>
      <c r="H68" s="55">
        <f>IF(AND(('Data Exhibit-2'!$M1182&gt;0),('Data Exhibit-2'!$H1182&lt;30)),1,0)</f>
        <v>1</v>
      </c>
      <c r="I68" s="55">
        <f>'Data Exhibit-2'!$N1182*'Data Exhibit-2'!$L1182</f>
        <v>3527.387854</v>
      </c>
      <c r="J68" s="235">
        <f t="shared" si="1"/>
        <v>963513.3936</v>
      </c>
    </row>
    <row r="69" ht="12.0" customHeight="1">
      <c r="A69" s="53"/>
      <c r="B69" s="53">
        <v>75128.795955254</v>
      </c>
      <c r="C69" s="54">
        <v>12787.983351174827</v>
      </c>
      <c r="D69" s="57"/>
      <c r="E69" s="55">
        <f>('Data Exhibit-2'!$D443+'Data Exhibit-2'!$D443*'Data Exhibit-2'!$E443)*'Data Exhibit-2'!$G443</f>
        <v>1671.936</v>
      </c>
      <c r="F69" s="55">
        <f>MAX(0,'Data Exhibit-2'!$C443-'Data Exhibit-2'!$B443*'Data Exhibit-2'!$J443)</f>
        <v>3433.80238</v>
      </c>
      <c r="G69" s="54">
        <f>'Data Exhibit-2'!$L443/'Data Exhibit-2'!$B443</f>
        <v>613.7467121</v>
      </c>
      <c r="H69" s="55">
        <f>IF(AND(('Data Exhibit-2'!$M443&gt;0),('Data Exhibit-2'!$H443&lt;30)),1,0)</f>
        <v>1</v>
      </c>
      <c r="I69" s="55">
        <f>'Data Exhibit-2'!$N443*'Data Exhibit-2'!$L443</f>
        <v>3433.80238</v>
      </c>
      <c r="J69" s="235">
        <f t="shared" si="1"/>
        <v>966947.196</v>
      </c>
    </row>
    <row r="70" ht="12.0" customHeight="1">
      <c r="A70" s="53"/>
      <c r="B70" s="53">
        <v>67973.73256991651</v>
      </c>
      <c r="C70" s="54">
        <v>8936.993401995469</v>
      </c>
      <c r="D70" s="57"/>
      <c r="E70" s="55">
        <f>('Data Exhibit-2'!$D1371+'Data Exhibit-2'!$D1371*'Data Exhibit-2'!$E1371)*'Data Exhibit-2'!$G1371</f>
        <v>19.812</v>
      </c>
      <c r="F70" s="55">
        <f>MAX(0,'Data Exhibit-2'!$C1371-'Data Exhibit-2'!$B1371*'Data Exhibit-2'!$J1371)</f>
        <v>3355.645643</v>
      </c>
      <c r="G70" s="54">
        <f>'Data Exhibit-2'!$L1371/'Data Exhibit-2'!$B1371</f>
        <v>11.91146912</v>
      </c>
      <c r="H70" s="55">
        <f>IF(AND(('Data Exhibit-2'!$M1371&gt;0),('Data Exhibit-2'!$H1371&lt;30)),1,0)</f>
        <v>1</v>
      </c>
      <c r="I70" s="55">
        <f>'Data Exhibit-2'!$N1371*'Data Exhibit-2'!$L1371</f>
        <v>3355.645643</v>
      </c>
      <c r="J70" s="235">
        <f t="shared" si="1"/>
        <v>970302.8417</v>
      </c>
    </row>
    <row r="71" ht="12.0" customHeight="1">
      <c r="A71" s="53"/>
      <c r="B71" s="53">
        <v>67961.41145177961</v>
      </c>
      <c r="C71" s="54">
        <v>4417.453852993754</v>
      </c>
      <c r="D71" s="57"/>
      <c r="E71" s="55">
        <f>('Data Exhibit-2'!$D700+'Data Exhibit-2'!$D700*'Data Exhibit-2'!$E700)*'Data Exhibit-2'!$G700</f>
        <v>8.772</v>
      </c>
      <c r="F71" s="55">
        <f>MAX(0,'Data Exhibit-2'!$C700-'Data Exhibit-2'!$B700*'Data Exhibit-2'!$J700)</f>
        <v>3174.15337</v>
      </c>
      <c r="G71" s="54">
        <f>'Data Exhibit-2'!$L700/'Data Exhibit-2'!$B700</f>
        <v>22.39496705</v>
      </c>
      <c r="H71" s="55">
        <f>IF(AND(('Data Exhibit-2'!$M700&gt;0),('Data Exhibit-2'!$H700&lt;30)),1,0)</f>
        <v>1</v>
      </c>
      <c r="I71" s="55">
        <f>'Data Exhibit-2'!$N700*'Data Exhibit-2'!$L700</f>
        <v>3174.15337</v>
      </c>
      <c r="J71" s="235">
        <f t="shared" si="1"/>
        <v>973476.995</v>
      </c>
    </row>
    <row r="72" ht="12.0" customHeight="1">
      <c r="A72" s="53"/>
      <c r="B72" s="53">
        <v>21988.10598206935</v>
      </c>
      <c r="C72" s="54">
        <v>8678.586343680001</v>
      </c>
      <c r="D72" s="57"/>
      <c r="E72" s="55">
        <f>('Data Exhibit-2'!$D1125+'Data Exhibit-2'!$D1125*'Data Exhibit-2'!$E1125)*'Data Exhibit-2'!$G1125</f>
        <v>95.904</v>
      </c>
      <c r="F72" s="55">
        <f>MAX(0,'Data Exhibit-2'!$C1125-'Data Exhibit-2'!$B1125*'Data Exhibit-2'!$J1125)</f>
        <v>3152.597864</v>
      </c>
      <c r="G72" s="54">
        <f>'Data Exhibit-2'!$L1125/'Data Exhibit-2'!$B1125</f>
        <v>54.71360402</v>
      </c>
      <c r="H72" s="55">
        <f>IF(AND(('Data Exhibit-2'!$M1125&gt;0),('Data Exhibit-2'!$H1125&lt;30)),1,0)</f>
        <v>1</v>
      </c>
      <c r="I72" s="55">
        <f>'Data Exhibit-2'!$N1125*'Data Exhibit-2'!$L1125</f>
        <v>3152.597864</v>
      </c>
      <c r="J72" s="235">
        <f t="shared" si="1"/>
        <v>976629.5929</v>
      </c>
    </row>
    <row r="73" ht="12.0" customHeight="1">
      <c r="A73" s="53"/>
      <c r="B73" s="53">
        <v>68729.12158607274</v>
      </c>
      <c r="C73" s="54">
        <v>7718.093864599594</v>
      </c>
      <c r="D73" s="57"/>
      <c r="E73" s="55">
        <f>('Data Exhibit-2'!$D566+'Data Exhibit-2'!$D566*'Data Exhibit-2'!$E566)*'Data Exhibit-2'!$G566</f>
        <v>8.04</v>
      </c>
      <c r="F73" s="55">
        <f>MAX(0,'Data Exhibit-2'!$C566-'Data Exhibit-2'!$B566*'Data Exhibit-2'!$J566)</f>
        <v>3076.044493</v>
      </c>
      <c r="G73" s="54">
        <f>'Data Exhibit-2'!$L566/'Data Exhibit-2'!$B566</f>
        <v>5.327689507</v>
      </c>
      <c r="H73" s="55">
        <f>IF(AND(('Data Exhibit-2'!$M566&gt;0),('Data Exhibit-2'!$H566&lt;30)),1,0)</f>
        <v>1</v>
      </c>
      <c r="I73" s="55">
        <f>'Data Exhibit-2'!$N566*'Data Exhibit-2'!$L566</f>
        <v>3076.044493</v>
      </c>
      <c r="J73" s="235">
        <f t="shared" si="1"/>
        <v>979705.6374</v>
      </c>
    </row>
    <row r="74" ht="12.0" customHeight="1">
      <c r="A74" s="236"/>
      <c r="B74" s="236">
        <v>41203.2916845984</v>
      </c>
      <c r="C74" s="237">
        <v>10999.251251164587</v>
      </c>
      <c r="D74" s="238"/>
      <c r="E74" s="238">
        <f>('Data Exhibit-2'!$D231+'Data Exhibit-2'!$D231*'Data Exhibit-2'!$E231)*'Data Exhibit-2'!$G231</f>
        <v>154.208</v>
      </c>
      <c r="F74" s="238">
        <f>MAX(0,'Data Exhibit-2'!$C231-'Data Exhibit-2'!$B231*'Data Exhibit-2'!$J231)</f>
        <v>2900.222418</v>
      </c>
      <c r="G74" s="237">
        <f>'Data Exhibit-2'!$L231/'Data Exhibit-2'!$B231</f>
        <v>55.22112686</v>
      </c>
      <c r="H74" s="238">
        <f>IF(AND(('Data Exhibit-2'!$M231&gt;0),('Data Exhibit-2'!$H231&lt;30)),1,0)</f>
        <v>1</v>
      </c>
      <c r="I74" s="238">
        <f>'Data Exhibit-2'!$N231*'Data Exhibit-2'!$L231</f>
        <v>2900.222418</v>
      </c>
      <c r="J74" s="239">
        <f t="shared" si="1"/>
        <v>982605.8598</v>
      </c>
      <c r="K74" s="240"/>
      <c r="L74" s="240"/>
      <c r="M74" s="240"/>
      <c r="N74" s="240"/>
      <c r="O74" s="240"/>
      <c r="P74" s="240"/>
      <c r="Q74" s="240"/>
      <c r="R74" s="240"/>
      <c r="S74" s="240"/>
      <c r="T74" s="240"/>
      <c r="U74" s="240"/>
      <c r="V74" s="240"/>
      <c r="W74" s="240"/>
      <c r="X74" s="240"/>
      <c r="Y74" s="240"/>
      <c r="Z74" s="240"/>
      <c r="AA74" s="240"/>
      <c r="AB74" s="240"/>
      <c r="AC74" s="240"/>
      <c r="AD74" s="240"/>
    </row>
    <row r="75" ht="12.0" customHeight="1">
      <c r="A75" s="53"/>
      <c r="B75" s="53">
        <v>91788.78777130703</v>
      </c>
      <c r="C75" s="54">
        <v>3738.0698607204913</v>
      </c>
      <c r="D75" s="57"/>
      <c r="E75" s="55">
        <f>('Data Exhibit-2'!$D1863+'Data Exhibit-2'!$D1863*'Data Exhibit-2'!$E1863)*'Data Exhibit-2'!$G1863</f>
        <v>135.66</v>
      </c>
      <c r="F75" s="55">
        <f>MAX(0,'Data Exhibit-2'!$C1863-'Data Exhibit-2'!$B1863*'Data Exhibit-2'!$J1863)</f>
        <v>2778.510866</v>
      </c>
      <c r="G75" s="54">
        <f>'Data Exhibit-2'!$L1863/'Data Exhibit-2'!$B1863</f>
        <v>392.8187703</v>
      </c>
      <c r="H75" s="55">
        <f>IF(AND(('Data Exhibit-2'!$M1863&gt;0),('Data Exhibit-2'!$H1863&lt;30)),1,0)</f>
        <v>1</v>
      </c>
      <c r="I75" s="55">
        <f>'Data Exhibit-2'!$N1863*'Data Exhibit-2'!$L1863</f>
        <v>2778.510866</v>
      </c>
      <c r="J75" s="235">
        <f t="shared" si="1"/>
        <v>985384.3707</v>
      </c>
    </row>
    <row r="76" ht="12.0" customHeight="1">
      <c r="A76" s="53"/>
      <c r="B76" s="53">
        <v>65377.15407897156</v>
      </c>
      <c r="C76" s="54">
        <v>16197.456457510441</v>
      </c>
      <c r="D76" s="57"/>
      <c r="E76" s="55">
        <f>('Data Exhibit-2'!$D1256+'Data Exhibit-2'!$D1256*'Data Exhibit-2'!$E1256)*'Data Exhibit-2'!$G1256</f>
        <v>708.992</v>
      </c>
      <c r="F76" s="55">
        <f>MAX(0,'Data Exhibit-2'!$C1256-'Data Exhibit-2'!$B1256*'Data Exhibit-2'!$J1256)</f>
        <v>2627.651977</v>
      </c>
      <c r="G76" s="54">
        <f>'Data Exhibit-2'!$L1256/'Data Exhibit-2'!$B1256</f>
        <v>137.2889516</v>
      </c>
      <c r="H76" s="55">
        <f>IF(AND(('Data Exhibit-2'!$M1256&gt;0),('Data Exhibit-2'!$H1256&lt;30)),1,0)</f>
        <v>1</v>
      </c>
      <c r="I76" s="55">
        <f>'Data Exhibit-2'!$N1256*'Data Exhibit-2'!$L1256</f>
        <v>2627.651977</v>
      </c>
      <c r="J76" s="235">
        <f t="shared" si="1"/>
        <v>988012.0226</v>
      </c>
    </row>
    <row r="77" ht="12.0" customHeight="1">
      <c r="A77" s="53"/>
      <c r="B77" s="53">
        <v>87446.8705471248</v>
      </c>
      <c r="C77" s="54">
        <v>3449.9347676403763</v>
      </c>
      <c r="D77" s="57"/>
      <c r="E77" s="55">
        <f>('Data Exhibit-2'!$D335+'Data Exhibit-2'!$D335*'Data Exhibit-2'!$E335)*'Data Exhibit-2'!$G335</f>
        <v>151.008</v>
      </c>
      <c r="F77" s="55">
        <f>MAX(0,'Data Exhibit-2'!$C335-'Data Exhibit-2'!$B335*'Data Exhibit-2'!$J335)</f>
        <v>2549.724737</v>
      </c>
      <c r="G77" s="54">
        <f>'Data Exhibit-2'!$L335/'Data Exhibit-2'!$B335</f>
        <v>427.7100009</v>
      </c>
      <c r="H77" s="55">
        <f>IF(AND(('Data Exhibit-2'!$M335&gt;0),('Data Exhibit-2'!$H335&lt;30)),1,0)</f>
        <v>1</v>
      </c>
      <c r="I77" s="55">
        <f>'Data Exhibit-2'!$N335*'Data Exhibit-2'!$L335</f>
        <v>2549.724737</v>
      </c>
      <c r="J77" s="235">
        <f t="shared" si="1"/>
        <v>990561.7474</v>
      </c>
    </row>
    <row r="78" ht="12.0" customHeight="1">
      <c r="A78" s="53"/>
      <c r="B78" s="53">
        <v>50355.96012336887</v>
      </c>
      <c r="C78" s="54">
        <v>4347.030527344518</v>
      </c>
      <c r="D78" s="57"/>
      <c r="E78" s="55">
        <f>('Data Exhibit-2'!$D1796+'Data Exhibit-2'!$D1796*'Data Exhibit-2'!$E1796)*'Data Exhibit-2'!$G1796</f>
        <v>112.752</v>
      </c>
      <c r="F78" s="55">
        <f>MAX(0,'Data Exhibit-2'!$C1796-'Data Exhibit-2'!$B1796*'Data Exhibit-2'!$J1796)</f>
        <v>2537.11028</v>
      </c>
      <c r="G78" s="54">
        <f>'Data Exhibit-2'!$L1796/'Data Exhibit-2'!$B1796</f>
        <v>158.0535157</v>
      </c>
      <c r="H78" s="55">
        <f>IF(AND(('Data Exhibit-2'!$M1796&gt;0),('Data Exhibit-2'!$H1796&lt;30)),1,0)</f>
        <v>1</v>
      </c>
      <c r="I78" s="55">
        <f>'Data Exhibit-2'!$N1796*'Data Exhibit-2'!$L1796</f>
        <v>2537.11028</v>
      </c>
      <c r="J78" s="235">
        <f t="shared" si="1"/>
        <v>993098.8577</v>
      </c>
    </row>
    <row r="79" ht="12.0" customHeight="1">
      <c r="A79" s="53"/>
      <c r="B79" s="53">
        <v>11233.80771266641</v>
      </c>
      <c r="C79" s="54">
        <v>3903.8171229611094</v>
      </c>
      <c r="D79" s="57"/>
      <c r="E79" s="55">
        <f>('Data Exhibit-2'!$D974+'Data Exhibit-2'!$D974*'Data Exhibit-2'!$E974)*'Data Exhibit-2'!$G974</f>
        <v>6.76</v>
      </c>
      <c r="F79" s="55">
        <f>MAX(0,'Data Exhibit-2'!$C974-'Data Exhibit-2'!$B974*'Data Exhibit-2'!$J974)</f>
        <v>2412.398286</v>
      </c>
      <c r="G79" s="54">
        <f>'Data Exhibit-2'!$L974/'Data Exhibit-2'!$B974</f>
        <v>10.93442836</v>
      </c>
      <c r="H79" s="55">
        <f>IF(AND(('Data Exhibit-2'!$M974&gt;0),('Data Exhibit-2'!$H974&lt;30)),1,0)</f>
        <v>1</v>
      </c>
      <c r="I79" s="55">
        <f>'Data Exhibit-2'!$N974*'Data Exhibit-2'!$L974</f>
        <v>2412.398286</v>
      </c>
      <c r="J79" s="235">
        <f t="shared" si="1"/>
        <v>995511.2559</v>
      </c>
    </row>
    <row r="80" ht="12.0" customHeight="1">
      <c r="A80" s="53"/>
      <c r="B80" s="53">
        <v>62585.84050671784</v>
      </c>
      <c r="C80" s="54">
        <v>6950.810597164351</v>
      </c>
      <c r="D80" s="57"/>
      <c r="E80" s="55">
        <f>('Data Exhibit-2'!$D1186+'Data Exhibit-2'!$D1186*'Data Exhibit-2'!$E1186)*'Data Exhibit-2'!$G1186</f>
        <v>230.688</v>
      </c>
      <c r="F80" s="55">
        <f>MAX(0,'Data Exhibit-2'!$C1186-'Data Exhibit-2'!$B1186*'Data Exhibit-2'!$J1186)</f>
        <v>2362.316562</v>
      </c>
      <c r="G80" s="54">
        <f>'Data Exhibit-2'!$L1186/'Data Exhibit-2'!$B1186</f>
        <v>118.766218</v>
      </c>
      <c r="H80" s="55">
        <f>IF(AND(('Data Exhibit-2'!$M1186&gt;0),('Data Exhibit-2'!$H1186&lt;30)),1,0)</f>
        <v>1</v>
      </c>
      <c r="I80" s="55">
        <f>'Data Exhibit-2'!$N1186*'Data Exhibit-2'!$L1186</f>
        <v>2362.316562</v>
      </c>
      <c r="J80" s="235">
        <f t="shared" si="1"/>
        <v>997873.5725</v>
      </c>
    </row>
    <row r="81" ht="12.0" customHeight="1">
      <c r="A81" s="53"/>
      <c r="B81" s="53">
        <v>43704.711233618524</v>
      </c>
      <c r="C81" s="54">
        <v>4419.930973344675</v>
      </c>
      <c r="D81" s="57"/>
      <c r="E81" s="55">
        <f>('Data Exhibit-2'!$D1514+'Data Exhibit-2'!$D1514*'Data Exhibit-2'!$E1514)*'Data Exhibit-2'!$G1514</f>
        <v>201.744</v>
      </c>
      <c r="F81" s="55">
        <f>MAX(0,'Data Exhibit-2'!$C1514-'Data Exhibit-2'!$B1514*'Data Exhibit-2'!$J1514)</f>
        <v>2317.785305</v>
      </c>
      <c r="G81" s="54">
        <f>'Data Exhibit-2'!$L1514/'Data Exhibit-2'!$B1514</f>
        <v>222.4390468</v>
      </c>
      <c r="H81" s="55">
        <f>IF(AND(('Data Exhibit-2'!$M1514&gt;0),('Data Exhibit-2'!$H1514&lt;30)),1,0)</f>
        <v>1</v>
      </c>
      <c r="I81" s="55">
        <f>'Data Exhibit-2'!$N1514*'Data Exhibit-2'!$L1514</f>
        <v>2317.785305</v>
      </c>
      <c r="J81" s="235">
        <f t="shared" si="1"/>
        <v>1000191.358</v>
      </c>
    </row>
    <row r="82" ht="12.0" customHeight="1">
      <c r="A82" s="53"/>
      <c r="B82" s="53">
        <v>21639.40790780555</v>
      </c>
      <c r="C82" s="54">
        <v>13621.657849304018</v>
      </c>
      <c r="D82" s="57"/>
      <c r="E82" s="55">
        <f>('Data Exhibit-2'!$D1834+'Data Exhibit-2'!$D1834*'Data Exhibit-2'!$E1834)*'Data Exhibit-2'!$G1834</f>
        <v>704.256</v>
      </c>
      <c r="F82" s="55">
        <f>MAX(0,'Data Exhibit-2'!$C1834-'Data Exhibit-2'!$B1834*'Data Exhibit-2'!$J1834)</f>
        <v>2316.783488</v>
      </c>
      <c r="G82" s="54">
        <f>'Data Exhibit-2'!$L1834/'Data Exhibit-2'!$B1834</f>
        <v>144.3278908</v>
      </c>
      <c r="H82" s="55">
        <f>IF(AND(('Data Exhibit-2'!$M1834&gt;0),('Data Exhibit-2'!$H1834&lt;30)),1,0)</f>
        <v>1</v>
      </c>
      <c r="I82" s="55">
        <f>'Data Exhibit-2'!$N1834*'Data Exhibit-2'!$L1834</f>
        <v>2316.783488</v>
      </c>
      <c r="J82" s="235">
        <f t="shared" si="1"/>
        <v>1002508.141</v>
      </c>
    </row>
    <row r="83" ht="12.0" customHeight="1">
      <c r="A83" s="53"/>
      <c r="B83" s="53">
        <v>61579.17585835312</v>
      </c>
      <c r="C83" s="54">
        <v>6626.042952734731</v>
      </c>
      <c r="D83" s="57"/>
      <c r="E83" s="55">
        <f>('Data Exhibit-2'!$D1906+'Data Exhibit-2'!$D1906*'Data Exhibit-2'!$E1906)*'Data Exhibit-2'!$G1906</f>
        <v>780.012</v>
      </c>
      <c r="F83" s="55">
        <f>MAX(0,'Data Exhibit-2'!$C1906-'Data Exhibit-2'!$B1906*'Data Exhibit-2'!$J1906)</f>
        <v>2266.469303</v>
      </c>
      <c r="G83" s="54">
        <f>'Data Exhibit-2'!$L1906/'Data Exhibit-2'!$B1906</f>
        <v>405.5151711</v>
      </c>
      <c r="H83" s="55">
        <f>IF(AND(('Data Exhibit-2'!$M1906&gt;0),('Data Exhibit-2'!$H1906&lt;30)),1,0)</f>
        <v>1</v>
      </c>
      <c r="I83" s="55">
        <f>'Data Exhibit-2'!$N1906*'Data Exhibit-2'!$L1906</f>
        <v>2266.469303</v>
      </c>
      <c r="J83" s="235">
        <f t="shared" si="1"/>
        <v>1004774.611</v>
      </c>
    </row>
    <row r="84" ht="12.0" customHeight="1">
      <c r="A84" s="53"/>
      <c r="B84" s="53">
        <v>67475.82410144788</v>
      </c>
      <c r="C84" s="54">
        <v>4657.4615588080715</v>
      </c>
      <c r="D84" s="57"/>
      <c r="E84" s="55">
        <f>('Data Exhibit-2'!$D1223+'Data Exhibit-2'!$D1223*'Data Exhibit-2'!$E1223)*'Data Exhibit-2'!$G1223</f>
        <v>442.848</v>
      </c>
      <c r="F84" s="55">
        <f>MAX(0,'Data Exhibit-2'!$C1223-'Data Exhibit-2'!$B1223*'Data Exhibit-2'!$J1223)</f>
        <v>2214.957063</v>
      </c>
      <c r="G84" s="54">
        <f>'Data Exhibit-2'!$L1223/'Data Exhibit-2'!$B1223</f>
        <v>401.5916069</v>
      </c>
      <c r="H84" s="55">
        <f>IF(AND(('Data Exhibit-2'!$M1223&gt;0),('Data Exhibit-2'!$H1223&lt;30)),1,0)</f>
        <v>1</v>
      </c>
      <c r="I84" s="55">
        <f>'Data Exhibit-2'!$N1223*'Data Exhibit-2'!$L1223</f>
        <v>2214.957063</v>
      </c>
      <c r="J84" s="235">
        <f t="shared" si="1"/>
        <v>1006989.568</v>
      </c>
    </row>
    <row r="85" ht="12.0" customHeight="1">
      <c r="A85" s="53"/>
      <c r="B85" s="53">
        <v>74104.54330689779</v>
      </c>
      <c r="C85" s="54">
        <v>3612.3029386702356</v>
      </c>
      <c r="D85" s="57"/>
      <c r="E85" s="55">
        <f>('Data Exhibit-2'!$D676+'Data Exhibit-2'!$D676*'Data Exhibit-2'!$E676)*'Data Exhibit-2'!$G676</f>
        <v>19.448</v>
      </c>
      <c r="F85" s="55">
        <f>MAX(0,'Data Exhibit-2'!$C676-'Data Exhibit-2'!$B676*'Data Exhibit-2'!$J676)</f>
        <v>2176.234439</v>
      </c>
      <c r="G85" s="54">
        <f>'Data Exhibit-2'!$L676/'Data Exhibit-2'!$B676</f>
        <v>29.47171904</v>
      </c>
      <c r="H85" s="55">
        <f>IF(AND(('Data Exhibit-2'!$M676&gt;0),('Data Exhibit-2'!$H676&lt;30)),1,0)</f>
        <v>1</v>
      </c>
      <c r="I85" s="55">
        <f>'Data Exhibit-2'!$N676*'Data Exhibit-2'!$L676</f>
        <v>2176.234439</v>
      </c>
      <c r="J85" s="235">
        <f t="shared" si="1"/>
        <v>1009165.802</v>
      </c>
    </row>
    <row r="86" ht="12.0" customHeight="1">
      <c r="A86" s="53"/>
      <c r="B86" s="53">
        <v>76066.21819182238</v>
      </c>
      <c r="C86" s="54">
        <v>3754.3938444480164</v>
      </c>
      <c r="D86" s="57"/>
      <c r="E86" s="55">
        <f>('Data Exhibit-2'!$D1156+'Data Exhibit-2'!$D1156*'Data Exhibit-2'!$E1156)*'Data Exhibit-2'!$G1156</f>
        <v>85.32</v>
      </c>
      <c r="F86" s="55">
        <f>MAX(0,'Data Exhibit-2'!$C1156-'Data Exhibit-2'!$B1156*'Data Exhibit-2'!$J1156)</f>
        <v>2131.150982</v>
      </c>
      <c r="G86" s="54">
        <f>'Data Exhibit-2'!$L1156/'Data Exhibit-2'!$B1156</f>
        <v>112.0163877</v>
      </c>
      <c r="H86" s="55">
        <f>IF(AND(('Data Exhibit-2'!$M1156&gt;0),('Data Exhibit-2'!$H1156&lt;30)),1,0)</f>
        <v>1</v>
      </c>
      <c r="I86" s="55">
        <f>'Data Exhibit-2'!$N1156*'Data Exhibit-2'!$L1156</f>
        <v>2131.150982</v>
      </c>
      <c r="J86" s="235">
        <f t="shared" si="1"/>
        <v>1011296.953</v>
      </c>
    </row>
    <row r="87" ht="12.0" customHeight="1">
      <c r="A87" s="53"/>
      <c r="B87" s="53">
        <v>93718.02454492661</v>
      </c>
      <c r="C87" s="54">
        <v>15531.62354438033</v>
      </c>
      <c r="D87" s="57"/>
      <c r="E87" s="55">
        <f>('Data Exhibit-2'!$D1530+'Data Exhibit-2'!$D1530*'Data Exhibit-2'!$E1530)*'Data Exhibit-2'!$G1530</f>
        <v>1507.68</v>
      </c>
      <c r="F87" s="55">
        <f>MAX(0,'Data Exhibit-2'!$C1530-'Data Exhibit-2'!$B1530*'Data Exhibit-2'!$J1530)</f>
        <v>2127.101342</v>
      </c>
      <c r="G87" s="54">
        <f>'Data Exhibit-2'!$L1530/'Data Exhibit-2'!$B1530</f>
        <v>239.2467336</v>
      </c>
      <c r="H87" s="55">
        <f>IF(AND(('Data Exhibit-2'!$M1530&gt;0),('Data Exhibit-2'!$H1530&lt;30)),1,0)</f>
        <v>1</v>
      </c>
      <c r="I87" s="55">
        <f>'Data Exhibit-2'!$N1530*'Data Exhibit-2'!$L1530</f>
        <v>2127.101342</v>
      </c>
      <c r="J87" s="235">
        <f t="shared" si="1"/>
        <v>1013424.054</v>
      </c>
    </row>
    <row r="88" ht="12.0" customHeight="1">
      <c r="A88" s="53"/>
      <c r="B88" s="53">
        <v>66491.6654392788</v>
      </c>
      <c r="C88" s="54">
        <v>9989.463446916654</v>
      </c>
      <c r="D88" s="57"/>
      <c r="E88" s="55">
        <f>('Data Exhibit-2'!$D383+'Data Exhibit-2'!$D383*'Data Exhibit-2'!$E383)*'Data Exhibit-2'!$G383</f>
        <v>1096.576</v>
      </c>
      <c r="F88" s="55">
        <f>MAX(0,'Data Exhibit-2'!$C383-'Data Exhibit-2'!$B383*'Data Exhibit-2'!$J383)</f>
        <v>2112.758039</v>
      </c>
      <c r="G88" s="54">
        <f>'Data Exhibit-2'!$L383/'Data Exhibit-2'!$B383</f>
        <v>294.1330974</v>
      </c>
      <c r="H88" s="55">
        <f>IF(AND(('Data Exhibit-2'!$M383&gt;0),('Data Exhibit-2'!$H383&lt;30)),1,0)</f>
        <v>1</v>
      </c>
      <c r="I88" s="55">
        <f>'Data Exhibit-2'!$N383*'Data Exhibit-2'!$L383</f>
        <v>2112.758039</v>
      </c>
      <c r="J88" s="235">
        <f t="shared" si="1"/>
        <v>1015536.812</v>
      </c>
    </row>
    <row r="89" ht="12.0" customHeight="1">
      <c r="A89" s="53"/>
      <c r="B89" s="53">
        <v>12797.363615515667</v>
      </c>
      <c r="C89" s="54">
        <v>4386.465811378991</v>
      </c>
      <c r="D89" s="57"/>
      <c r="E89" s="55">
        <f>('Data Exhibit-2'!$D329+'Data Exhibit-2'!$D329*'Data Exhibit-2'!$E329)*'Data Exhibit-2'!$G329</f>
        <v>327.36</v>
      </c>
      <c r="F89" s="55">
        <f>MAX(0,'Data Exhibit-2'!$C329-'Data Exhibit-2'!$B329*'Data Exhibit-2'!$J329)</f>
        <v>2081.851411</v>
      </c>
      <c r="G89" s="54">
        <f>'Data Exhibit-2'!$L329/'Data Exhibit-2'!$B329</f>
        <v>295.71753</v>
      </c>
      <c r="H89" s="55">
        <f>IF(AND(('Data Exhibit-2'!$M329&gt;0),('Data Exhibit-2'!$H329&lt;30)),1,0)</f>
        <v>1</v>
      </c>
      <c r="I89" s="55">
        <f>'Data Exhibit-2'!$N329*'Data Exhibit-2'!$L329</f>
        <v>2081.851411</v>
      </c>
      <c r="J89" s="235">
        <f t="shared" si="1"/>
        <v>1017618.664</v>
      </c>
    </row>
    <row r="90" ht="12.0" customHeight="1">
      <c r="A90" s="53"/>
      <c r="B90" s="53">
        <v>43542.32896082218</v>
      </c>
      <c r="C90" s="54">
        <v>4362.533064734565</v>
      </c>
      <c r="D90" s="57"/>
      <c r="E90" s="55">
        <f>('Data Exhibit-2'!$D1034+'Data Exhibit-2'!$D1034*'Data Exhibit-2'!$E1034)*'Data Exhibit-2'!$G1034</f>
        <v>179.52</v>
      </c>
      <c r="F90" s="55">
        <f>MAX(0,'Data Exhibit-2'!$C1034-'Data Exhibit-2'!$B1034*'Data Exhibit-2'!$J1034)</f>
        <v>2050.893519</v>
      </c>
      <c r="G90" s="54">
        <f>'Data Exhibit-2'!$L1034/'Data Exhibit-2'!$B1034</f>
        <v>159.270681</v>
      </c>
      <c r="H90" s="55">
        <f>IF(AND(('Data Exhibit-2'!$M1034&gt;0),('Data Exhibit-2'!$H1034&lt;30)),1,0)</f>
        <v>1</v>
      </c>
      <c r="I90" s="55">
        <f>'Data Exhibit-2'!$N1034*'Data Exhibit-2'!$L1034</f>
        <v>2050.893519</v>
      </c>
      <c r="J90" s="235">
        <f t="shared" si="1"/>
        <v>1019669.557</v>
      </c>
    </row>
    <row r="91" ht="12.0" customHeight="1">
      <c r="A91" s="53"/>
      <c r="B91" s="53">
        <v>12212.947992542944</v>
      </c>
      <c r="C91" s="54">
        <v>3000.6924116921523</v>
      </c>
      <c r="D91" s="57"/>
      <c r="E91" s="55">
        <f>('Data Exhibit-2'!$D679+'Data Exhibit-2'!$D679*'Data Exhibit-2'!$E679)*'Data Exhibit-2'!$G679</f>
        <v>16.456</v>
      </c>
      <c r="F91" s="55">
        <f>MAX(0,'Data Exhibit-2'!$C679-'Data Exhibit-2'!$B679*'Data Exhibit-2'!$J679)</f>
        <v>1896.251321</v>
      </c>
      <c r="G91" s="54">
        <f>'Data Exhibit-2'!$L679/'Data Exhibit-2'!$B679</f>
        <v>28.25384894</v>
      </c>
      <c r="H91" s="55">
        <f>IF(AND(('Data Exhibit-2'!$M679&gt;0),('Data Exhibit-2'!$H679&lt;30)),1,0)</f>
        <v>1</v>
      </c>
      <c r="I91" s="55">
        <f>'Data Exhibit-2'!$N679*'Data Exhibit-2'!$L679</f>
        <v>1896.251321</v>
      </c>
      <c r="J91" s="235">
        <f t="shared" si="1"/>
        <v>1021565.809</v>
      </c>
    </row>
    <row r="92" ht="12.0" customHeight="1">
      <c r="A92" s="53"/>
      <c r="B92" s="53">
        <v>2893.48808816986</v>
      </c>
      <c r="C92" s="54">
        <v>3682.5345103111563</v>
      </c>
      <c r="D92" s="57"/>
      <c r="E92" s="55">
        <f>('Data Exhibit-2'!$D983+'Data Exhibit-2'!$D983*'Data Exhibit-2'!$E983)*'Data Exhibit-2'!$G983</f>
        <v>72.216</v>
      </c>
      <c r="F92" s="55">
        <f>MAX(0,'Data Exhibit-2'!$C983-'Data Exhibit-2'!$B983*'Data Exhibit-2'!$J983)</f>
        <v>1860.246957</v>
      </c>
      <c r="G92" s="54">
        <f>'Data Exhibit-2'!$L983/'Data Exhibit-2'!$B983</f>
        <v>73.720305</v>
      </c>
      <c r="H92" s="55">
        <f>IF(AND(('Data Exhibit-2'!$M983&gt;0),('Data Exhibit-2'!$H983&lt;30)),1,0)</f>
        <v>1</v>
      </c>
      <c r="I92" s="55">
        <f>'Data Exhibit-2'!$N983*'Data Exhibit-2'!$L983</f>
        <v>1860.246957</v>
      </c>
      <c r="J92" s="235">
        <f t="shared" si="1"/>
        <v>1023426.056</v>
      </c>
    </row>
    <row r="93" ht="12.0" customHeight="1">
      <c r="A93" s="53"/>
      <c r="B93" s="53">
        <v>89394.55075879671</v>
      </c>
      <c r="C93" s="54">
        <v>5826.147071348268</v>
      </c>
      <c r="D93" s="57"/>
      <c r="E93" s="55">
        <f>('Data Exhibit-2'!$D226+'Data Exhibit-2'!$D226*'Data Exhibit-2'!$E226)*'Data Exhibit-2'!$G226</f>
        <v>100.32</v>
      </c>
      <c r="F93" s="55">
        <f>MAX(0,'Data Exhibit-2'!$C226-'Data Exhibit-2'!$B226*'Data Exhibit-2'!$J226)</f>
        <v>1818.206572</v>
      </c>
      <c r="G93" s="54">
        <f>'Data Exhibit-2'!$L226/'Data Exhibit-2'!$B226</f>
        <v>45.51027725</v>
      </c>
      <c r="H93" s="55">
        <f>IF(AND(('Data Exhibit-2'!$M226&gt;0),('Data Exhibit-2'!$H226&lt;30)),1,0)</f>
        <v>1</v>
      </c>
      <c r="I93" s="55">
        <f>'Data Exhibit-2'!$N226*'Data Exhibit-2'!$L226</f>
        <v>1818.206572</v>
      </c>
      <c r="J93" s="235">
        <f t="shared" si="1"/>
        <v>1025244.262</v>
      </c>
    </row>
    <row r="94" ht="12.0" customHeight="1">
      <c r="A94" s="53"/>
      <c r="B94" s="53">
        <v>30529.13663384297</v>
      </c>
      <c r="C94" s="54">
        <v>2423.1951397548983</v>
      </c>
      <c r="D94" s="57"/>
      <c r="E94" s="55">
        <f>('Data Exhibit-2'!$D1652+'Data Exhibit-2'!$D1652*'Data Exhibit-2'!$E1652)*'Data Exhibit-2'!$G1652</f>
        <v>7.95</v>
      </c>
      <c r="F94" s="55">
        <f>MAX(0,'Data Exhibit-2'!$C1652-'Data Exhibit-2'!$B1652*'Data Exhibit-2'!$J1652)</f>
        <v>1780.936629</v>
      </c>
      <c r="G94" s="54">
        <f>'Data Exhibit-2'!$L1652/'Data Exhibit-2'!$B1652</f>
        <v>22.04477788</v>
      </c>
      <c r="H94" s="55">
        <f>IF(AND(('Data Exhibit-2'!$M1652&gt;0),('Data Exhibit-2'!$H1652&lt;30)),1,0)</f>
        <v>1</v>
      </c>
      <c r="I94" s="55">
        <f>'Data Exhibit-2'!$N1652*'Data Exhibit-2'!$L1652</f>
        <v>1780.936629</v>
      </c>
      <c r="J94" s="235">
        <f t="shared" si="1"/>
        <v>1027025.199</v>
      </c>
    </row>
    <row r="95" ht="12.0" customHeight="1">
      <c r="A95" s="53"/>
      <c r="B95" s="53">
        <v>94028.81348333106</v>
      </c>
      <c r="C95" s="54">
        <v>10398.223583322051</v>
      </c>
      <c r="D95" s="57"/>
      <c r="E95" s="55">
        <f>('Data Exhibit-2'!$D1501+'Data Exhibit-2'!$D1501*'Data Exhibit-2'!$E1501)*'Data Exhibit-2'!$G1501</f>
        <v>419.52</v>
      </c>
      <c r="F95" s="55">
        <f>MAX(0,'Data Exhibit-2'!$C1501-'Data Exhibit-2'!$B1501*'Data Exhibit-2'!$J1501)</f>
        <v>1695.058502</v>
      </c>
      <c r="G95" s="54">
        <f>'Data Exhibit-2'!$L1501/'Data Exhibit-2'!$B1501</f>
        <v>81.70716471</v>
      </c>
      <c r="H95" s="55">
        <f>IF(AND(('Data Exhibit-2'!$M1501&gt;0),('Data Exhibit-2'!$H1501&lt;30)),1,0)</f>
        <v>1</v>
      </c>
      <c r="I95" s="55">
        <f>'Data Exhibit-2'!$N1501*'Data Exhibit-2'!$L1501</f>
        <v>1695.058502</v>
      </c>
      <c r="J95" s="235">
        <f t="shared" si="1"/>
        <v>1028720.257</v>
      </c>
    </row>
    <row r="96" ht="12.0" customHeight="1">
      <c r="A96" s="53"/>
      <c r="B96" s="53">
        <v>89338.77262626386</v>
      </c>
      <c r="C96" s="54">
        <v>13450.976132298767</v>
      </c>
      <c r="D96" s="57"/>
      <c r="E96" s="55">
        <f>('Data Exhibit-2'!$D1285+'Data Exhibit-2'!$D1285*'Data Exhibit-2'!$E1285)*'Data Exhibit-2'!$G1285</f>
        <v>1543.872</v>
      </c>
      <c r="F96" s="55">
        <f>MAX(0,'Data Exhibit-2'!$C1285-'Data Exhibit-2'!$B1285*'Data Exhibit-2'!$J1285)</f>
        <v>1670.99514</v>
      </c>
      <c r="G96" s="54">
        <f>'Data Exhibit-2'!$L1285/'Data Exhibit-2'!$B1285</f>
        <v>218.998877</v>
      </c>
      <c r="H96" s="55">
        <f>IF(AND(('Data Exhibit-2'!$M1285&gt;0),('Data Exhibit-2'!$H1285&lt;30)),1,0)</f>
        <v>1</v>
      </c>
      <c r="I96" s="55">
        <f>'Data Exhibit-2'!$N1285*'Data Exhibit-2'!$L1285</f>
        <v>1670.99514</v>
      </c>
      <c r="J96" s="235">
        <f t="shared" si="1"/>
        <v>1030391.253</v>
      </c>
    </row>
    <row r="97" ht="12.0" customHeight="1">
      <c r="A97" s="53"/>
      <c r="B97" s="53">
        <v>78672.28731320752</v>
      </c>
      <c r="C97" s="54">
        <v>2241.4115553898982</v>
      </c>
      <c r="D97" s="57"/>
      <c r="E97" s="55">
        <f>('Data Exhibit-2'!$D908+'Data Exhibit-2'!$D908*'Data Exhibit-2'!$E908)*'Data Exhibit-2'!$G908</f>
        <v>51.51</v>
      </c>
      <c r="F97" s="55">
        <f>MAX(0,'Data Exhibit-2'!$C908-'Data Exhibit-2'!$B908*'Data Exhibit-2'!$J908)</f>
        <v>1651.597846</v>
      </c>
      <c r="G97" s="54">
        <f>'Data Exhibit-2'!$L908/'Data Exhibit-2'!$B908</f>
        <v>144.2384326</v>
      </c>
      <c r="H97" s="55">
        <f>IF(AND(('Data Exhibit-2'!$M908&gt;0),('Data Exhibit-2'!$H908&lt;30)),1,0)</f>
        <v>1</v>
      </c>
      <c r="I97" s="55">
        <f>'Data Exhibit-2'!$N908*'Data Exhibit-2'!$L908</f>
        <v>1651.597846</v>
      </c>
      <c r="J97" s="235">
        <f t="shared" si="1"/>
        <v>1032042.85</v>
      </c>
    </row>
    <row r="98" ht="12.0" customHeight="1">
      <c r="A98" s="53"/>
      <c r="B98" s="53">
        <v>51528.00532655046</v>
      </c>
      <c r="C98" s="54">
        <v>5467.0243933862575</v>
      </c>
      <c r="D98" s="57"/>
      <c r="E98" s="55">
        <f>('Data Exhibit-2'!$D1206+'Data Exhibit-2'!$D1206*'Data Exhibit-2'!$E1206)*'Data Exhibit-2'!$G1206</f>
        <v>605.592</v>
      </c>
      <c r="F98" s="55">
        <f>MAX(0,'Data Exhibit-2'!$C1206-'Data Exhibit-2'!$B1206*'Data Exhibit-2'!$J1206)</f>
        <v>1607.817877</v>
      </c>
      <c r="G98" s="54">
        <f>'Data Exhibit-2'!$L1206/'Data Exhibit-2'!$B1206</f>
        <v>252.300995</v>
      </c>
      <c r="H98" s="55">
        <f>IF(AND(('Data Exhibit-2'!$M1206&gt;0),('Data Exhibit-2'!$H1206&lt;30)),1,0)</f>
        <v>1</v>
      </c>
      <c r="I98" s="55">
        <f>'Data Exhibit-2'!$N1206*'Data Exhibit-2'!$L1206</f>
        <v>1607.817877</v>
      </c>
      <c r="J98" s="235">
        <f t="shared" si="1"/>
        <v>1033650.668</v>
      </c>
    </row>
    <row r="99" ht="12.0" customHeight="1">
      <c r="A99" s="53"/>
      <c r="B99" s="53">
        <v>23411.41890541375</v>
      </c>
      <c r="C99" s="54">
        <v>3291.4649711659704</v>
      </c>
      <c r="D99" s="57"/>
      <c r="E99" s="55">
        <f>('Data Exhibit-2'!$D1155+'Data Exhibit-2'!$D1155*'Data Exhibit-2'!$E1155)*'Data Exhibit-2'!$G1155</f>
        <v>203.136</v>
      </c>
      <c r="F99" s="55">
        <f>MAX(0,'Data Exhibit-2'!$C1155-'Data Exhibit-2'!$B1155*'Data Exhibit-2'!$J1155)</f>
        <v>1580.324058</v>
      </c>
      <c r="G99" s="54">
        <f>'Data Exhibit-2'!$L1155/'Data Exhibit-2'!$B1155</f>
        <v>187.6062371</v>
      </c>
      <c r="H99" s="55">
        <f>IF(AND(('Data Exhibit-2'!$M1155&gt;0),('Data Exhibit-2'!$H1155&lt;30)),1,0)</f>
        <v>1</v>
      </c>
      <c r="I99" s="55">
        <f>'Data Exhibit-2'!$N1155*'Data Exhibit-2'!$L1155</f>
        <v>1580.324058</v>
      </c>
      <c r="J99" s="235">
        <f t="shared" si="1"/>
        <v>1035230.992</v>
      </c>
    </row>
    <row r="100" ht="12.0" customHeight="1">
      <c r="A100" s="53"/>
      <c r="B100" s="53">
        <v>1826.379771316955</v>
      </c>
      <c r="C100" s="54">
        <v>4420.959310465714</v>
      </c>
      <c r="D100" s="57"/>
      <c r="E100" s="55">
        <f>('Data Exhibit-2'!$D243+'Data Exhibit-2'!$D243*'Data Exhibit-2'!$E243)*'Data Exhibit-2'!$G243</f>
        <v>75.768</v>
      </c>
      <c r="F100" s="55">
        <f>MAX(0,'Data Exhibit-2'!$C243-'Data Exhibit-2'!$B243*'Data Exhibit-2'!$J243)</f>
        <v>1562.23267</v>
      </c>
      <c r="G100" s="54">
        <f>'Data Exhibit-2'!$L243/'Data Exhibit-2'!$B243</f>
        <v>41.40558363</v>
      </c>
      <c r="H100" s="55">
        <f>IF(AND(('Data Exhibit-2'!$M243&gt;0),('Data Exhibit-2'!$H243&lt;30)),1,0)</f>
        <v>1</v>
      </c>
      <c r="I100" s="55">
        <f>'Data Exhibit-2'!$N243*'Data Exhibit-2'!$L243</f>
        <v>1562.23267</v>
      </c>
      <c r="J100" s="235">
        <f t="shared" si="1"/>
        <v>1036793.225</v>
      </c>
    </row>
    <row r="101" ht="12.0" customHeight="1">
      <c r="A101" s="53"/>
      <c r="B101" s="53">
        <v>48507.32069882037</v>
      </c>
      <c r="C101" s="54">
        <v>5430.257059719403</v>
      </c>
      <c r="D101" s="57"/>
      <c r="E101" s="55">
        <f>('Data Exhibit-2'!$D283+'Data Exhibit-2'!$D283*'Data Exhibit-2'!$E283)*'Data Exhibit-2'!$G283</f>
        <v>522.24</v>
      </c>
      <c r="F101" s="55">
        <f>MAX(0,'Data Exhibit-2'!$C283-'Data Exhibit-2'!$B283*'Data Exhibit-2'!$J283)</f>
        <v>1534.529444</v>
      </c>
      <c r="G101" s="54">
        <f>'Data Exhibit-2'!$L283/'Data Exhibit-2'!$B283</f>
        <v>205.7106491</v>
      </c>
      <c r="H101" s="55">
        <f>IF(AND(('Data Exhibit-2'!$M283&gt;0),('Data Exhibit-2'!$H283&lt;30)),1,0)</f>
        <v>1</v>
      </c>
      <c r="I101" s="55">
        <f>'Data Exhibit-2'!$N283*'Data Exhibit-2'!$L283</f>
        <v>1534.529444</v>
      </c>
      <c r="J101" s="235">
        <f t="shared" si="1"/>
        <v>1038327.754</v>
      </c>
    </row>
    <row r="102" ht="12.0" customHeight="1">
      <c r="A102" s="53"/>
      <c r="B102" s="53">
        <v>52793.46202407029</v>
      </c>
      <c r="C102" s="54">
        <v>8416.300348922898</v>
      </c>
      <c r="D102" s="57"/>
      <c r="E102" s="55">
        <f>('Data Exhibit-2'!$D1418+'Data Exhibit-2'!$D1418*'Data Exhibit-2'!$E1418)*'Data Exhibit-2'!$G1418</f>
        <v>361.584</v>
      </c>
      <c r="F102" s="55">
        <f>MAX(0,'Data Exhibit-2'!$C1418-'Data Exhibit-2'!$B1418*'Data Exhibit-2'!$J1418)</f>
        <v>1522.157024</v>
      </c>
      <c r="G102" s="54">
        <f>'Data Exhibit-2'!$L1418/'Data Exhibit-2'!$B1418</f>
        <v>79.83408518</v>
      </c>
      <c r="H102" s="55">
        <f>IF(AND(('Data Exhibit-2'!$M1418&gt;0),('Data Exhibit-2'!$H1418&lt;30)),1,0)</f>
        <v>1</v>
      </c>
      <c r="I102" s="55">
        <f>'Data Exhibit-2'!$N1418*'Data Exhibit-2'!$L1418</f>
        <v>1522.157024</v>
      </c>
      <c r="J102" s="235">
        <f t="shared" si="1"/>
        <v>1039849.911</v>
      </c>
    </row>
    <row r="103" ht="12.0" customHeight="1">
      <c r="A103" s="53"/>
      <c r="B103" s="53">
        <v>24320.22777850561</v>
      </c>
      <c r="C103" s="54">
        <v>40566.697956155804</v>
      </c>
      <c r="D103" s="57"/>
      <c r="E103" s="55">
        <f>('Data Exhibit-2'!$D466+'Data Exhibit-2'!$D466*'Data Exhibit-2'!$E466)*'Data Exhibit-2'!$G466</f>
        <v>5295.752</v>
      </c>
      <c r="F103" s="55">
        <f>MAX(0,'Data Exhibit-2'!$C466-'Data Exhibit-2'!$B466*'Data Exhibit-2'!$J466)</f>
        <v>1461.276463</v>
      </c>
      <c r="G103" s="54">
        <f>'Data Exhibit-2'!$L466/'Data Exhibit-2'!$B466</f>
        <v>197.8896392</v>
      </c>
      <c r="H103" s="55">
        <f>IF(AND(('Data Exhibit-2'!$M466&gt;0),('Data Exhibit-2'!$H466&lt;30)),1,0)</f>
        <v>1</v>
      </c>
      <c r="I103" s="55">
        <f>'Data Exhibit-2'!$N466*'Data Exhibit-2'!$L466</f>
        <v>1461.276463</v>
      </c>
      <c r="J103" s="235">
        <f t="shared" si="1"/>
        <v>1041311.188</v>
      </c>
    </row>
    <row r="104" ht="12.0" customHeight="1">
      <c r="A104" s="53"/>
      <c r="B104" s="53">
        <v>72156.25744567192</v>
      </c>
      <c r="C104" s="54">
        <v>4562.334136899297</v>
      </c>
      <c r="D104" s="57"/>
      <c r="E104" s="55">
        <f>('Data Exhibit-2'!$D4+'Data Exhibit-2'!$D4*'Data Exhibit-2'!$E4)*'Data Exhibit-2'!$G4</f>
        <v>268.272</v>
      </c>
      <c r="F104" s="55">
        <f>MAX(0,'Data Exhibit-2'!$C4-'Data Exhibit-2'!$B4*'Data Exhibit-2'!$J4)</f>
        <v>1408.492422</v>
      </c>
      <c r="G104" s="54">
        <f>'Data Exhibit-2'!$L4/'Data Exhibit-2'!$B4</f>
        <v>119.8091449</v>
      </c>
      <c r="H104" s="55">
        <f>IF(AND(('Data Exhibit-2'!$M4&gt;0),('Data Exhibit-2'!$H4&lt;30)),1,0)</f>
        <v>1</v>
      </c>
      <c r="I104" s="55">
        <f>'Data Exhibit-2'!$N4*'Data Exhibit-2'!$L4</f>
        <v>1408.492422</v>
      </c>
      <c r="J104" s="235">
        <f t="shared" si="1"/>
        <v>1042719.68</v>
      </c>
    </row>
    <row r="105" ht="12.0" customHeight="1">
      <c r="A105" s="53"/>
      <c r="B105" s="53">
        <v>74311.18349627026</v>
      </c>
      <c r="C105" s="54">
        <v>5183.495999889948</v>
      </c>
      <c r="D105" s="57"/>
      <c r="E105" s="55">
        <f>('Data Exhibit-2'!$D1105+'Data Exhibit-2'!$D1105*'Data Exhibit-2'!$E1105)*'Data Exhibit-2'!$G1105</f>
        <v>353.232</v>
      </c>
      <c r="F105" s="55">
        <f>MAX(0,'Data Exhibit-2'!$C1105-'Data Exhibit-2'!$B1105*'Data Exhibit-2'!$J1105)</f>
        <v>1396.59949</v>
      </c>
      <c r="G105" s="54">
        <f>'Data Exhibit-2'!$L1105/'Data Exhibit-2'!$B1105</f>
        <v>130.2712207</v>
      </c>
      <c r="H105" s="55">
        <f>IF(AND(('Data Exhibit-2'!$M1105&gt;0),('Data Exhibit-2'!$H1105&lt;30)),1,0)</f>
        <v>1</v>
      </c>
      <c r="I105" s="55">
        <f>'Data Exhibit-2'!$N1105*'Data Exhibit-2'!$L1105</f>
        <v>1396.59949</v>
      </c>
      <c r="J105" s="235">
        <f t="shared" si="1"/>
        <v>1044116.28</v>
      </c>
    </row>
    <row r="106" ht="12.0" customHeight="1">
      <c r="A106" s="53"/>
      <c r="B106" s="53">
        <v>88361.49157049059</v>
      </c>
      <c r="C106" s="54">
        <v>1490.0</v>
      </c>
      <c r="D106" s="57"/>
      <c r="E106" s="55">
        <f>('Data Exhibit-2'!$D114+'Data Exhibit-2'!$D114*'Data Exhibit-2'!$E114)*'Data Exhibit-2'!$G114</f>
        <v>5.16</v>
      </c>
      <c r="F106" s="55">
        <f>MAX(0,'Data Exhibit-2'!$C114-'Data Exhibit-2'!$B114*'Data Exhibit-2'!$J114)</f>
        <v>1384.321735</v>
      </c>
      <c r="G106" s="54">
        <f>'Data Exhibit-2'!$L114/'Data Exhibit-2'!$B114</f>
        <v>67.59289737</v>
      </c>
      <c r="H106" s="55">
        <f>IF(AND(('Data Exhibit-2'!$M114&gt;0),('Data Exhibit-2'!$H114&lt;30)),1,0)</f>
        <v>1</v>
      </c>
      <c r="I106" s="55">
        <f>'Data Exhibit-2'!$N114*'Data Exhibit-2'!$L114</f>
        <v>1384.321735</v>
      </c>
      <c r="J106" s="235">
        <f t="shared" si="1"/>
        <v>1045500.602</v>
      </c>
    </row>
    <row r="107" ht="12.0" customHeight="1">
      <c r="A107" s="53"/>
      <c r="B107" s="53">
        <v>45569.933058809496</v>
      </c>
      <c r="C107" s="54">
        <v>1500.0</v>
      </c>
      <c r="D107" s="57"/>
      <c r="E107" s="55">
        <f>('Data Exhibit-2'!$D21+'Data Exhibit-2'!$D21*'Data Exhibit-2'!$E21)*'Data Exhibit-2'!$G21</f>
        <v>9.24</v>
      </c>
      <c r="F107" s="55">
        <f>MAX(0,'Data Exhibit-2'!$C21-'Data Exhibit-2'!$B21*'Data Exhibit-2'!$J21)</f>
        <v>1357.491857</v>
      </c>
      <c r="G107" s="54">
        <f>'Data Exhibit-2'!$L21/'Data Exhibit-2'!$B21</f>
        <v>88.01760021</v>
      </c>
      <c r="H107" s="55">
        <f>IF(AND(('Data Exhibit-2'!$M21&gt;0),('Data Exhibit-2'!$H21&lt;30)),1,0)</f>
        <v>1</v>
      </c>
      <c r="I107" s="55">
        <f>'Data Exhibit-2'!$N21*'Data Exhibit-2'!$L21</f>
        <v>1357.491857</v>
      </c>
      <c r="J107" s="235">
        <f t="shared" si="1"/>
        <v>1046858.093</v>
      </c>
    </row>
    <row r="108" ht="12.0" customHeight="1">
      <c r="A108" s="53"/>
      <c r="B108" s="53">
        <v>72167.8924080174</v>
      </c>
      <c r="C108" s="54">
        <v>19655.699643757012</v>
      </c>
      <c r="D108" s="57"/>
      <c r="E108" s="55">
        <f>('Data Exhibit-2'!$D1248+'Data Exhibit-2'!$D1248*'Data Exhibit-2'!$E1248)*'Data Exhibit-2'!$G1248</f>
        <v>914.004</v>
      </c>
      <c r="F108" s="55">
        <f>MAX(0,'Data Exhibit-2'!$C1248-'Data Exhibit-2'!$B1248*'Data Exhibit-2'!$J1248)</f>
        <v>1341.212128</v>
      </c>
      <c r="G108" s="54">
        <f>'Data Exhibit-2'!$L1248/'Data Exhibit-2'!$B1248</f>
        <v>66.9346193</v>
      </c>
      <c r="H108" s="55">
        <f>IF(AND(('Data Exhibit-2'!$M1248&gt;0),('Data Exhibit-2'!$H1248&lt;30)),1,0)</f>
        <v>1</v>
      </c>
      <c r="I108" s="55">
        <f>'Data Exhibit-2'!$N1248*'Data Exhibit-2'!$L1248</f>
        <v>1341.212128</v>
      </c>
      <c r="J108" s="235">
        <f t="shared" si="1"/>
        <v>1048199.306</v>
      </c>
    </row>
    <row r="109" ht="12.0" customHeight="1">
      <c r="A109" s="53"/>
      <c r="B109" s="53">
        <v>21469.859340301657</v>
      </c>
      <c r="C109" s="54">
        <v>5056.079820127597</v>
      </c>
      <c r="D109" s="57"/>
      <c r="E109" s="55">
        <f>('Data Exhibit-2'!$D790+'Data Exhibit-2'!$D790*'Data Exhibit-2'!$E790)*'Data Exhibit-2'!$G790</f>
        <v>50.576</v>
      </c>
      <c r="F109" s="55">
        <f>MAX(0,'Data Exhibit-2'!$C790-'Data Exhibit-2'!$B790*'Data Exhibit-2'!$J790)</f>
        <v>1334.776033</v>
      </c>
      <c r="G109" s="54">
        <f>'Data Exhibit-2'!$L790/'Data Exhibit-2'!$B790</f>
        <v>18.14085507</v>
      </c>
      <c r="H109" s="55">
        <f>IF(AND(('Data Exhibit-2'!$M790&gt;0),('Data Exhibit-2'!$H790&lt;30)),1,0)</f>
        <v>1</v>
      </c>
      <c r="I109" s="55">
        <f>'Data Exhibit-2'!$N790*'Data Exhibit-2'!$L790</f>
        <v>1334.776033</v>
      </c>
      <c r="J109" s="235">
        <f t="shared" si="1"/>
        <v>1049534.082</v>
      </c>
    </row>
    <row r="110" ht="12.0" customHeight="1">
      <c r="A110" s="53"/>
      <c r="B110" s="53">
        <v>43035.68841678215</v>
      </c>
      <c r="C110" s="54">
        <v>2621.008670695279</v>
      </c>
      <c r="D110" s="57"/>
      <c r="E110" s="55">
        <f>('Data Exhibit-2'!$D737+'Data Exhibit-2'!$D737*'Data Exhibit-2'!$E737)*'Data Exhibit-2'!$G737</f>
        <v>40.368</v>
      </c>
      <c r="F110" s="55">
        <f>MAX(0,'Data Exhibit-2'!$C737-'Data Exhibit-2'!$B737*'Data Exhibit-2'!$J737)</f>
        <v>1191.84282</v>
      </c>
      <c r="G110" s="54">
        <f>'Data Exhibit-2'!$L737/'Data Exhibit-2'!$B737</f>
        <v>33.66460997</v>
      </c>
      <c r="H110" s="55">
        <f>IF(AND(('Data Exhibit-2'!$M737&gt;0),('Data Exhibit-2'!$H737&lt;30)),1,0)</f>
        <v>1</v>
      </c>
      <c r="I110" s="55">
        <f>'Data Exhibit-2'!$N737*'Data Exhibit-2'!$L737</f>
        <v>1191.84282</v>
      </c>
      <c r="J110" s="235">
        <f t="shared" si="1"/>
        <v>1050725.924</v>
      </c>
    </row>
    <row r="111" ht="12.0" customHeight="1">
      <c r="A111" s="53"/>
      <c r="B111" s="53">
        <v>12802.892198449734</v>
      </c>
      <c r="C111" s="54">
        <v>10586.240226734133</v>
      </c>
      <c r="D111" s="57"/>
      <c r="E111" s="55">
        <f>('Data Exhibit-2'!$D1593+'Data Exhibit-2'!$D1593*'Data Exhibit-2'!$E1593)*'Data Exhibit-2'!$G1593</f>
        <v>18.72</v>
      </c>
      <c r="F111" s="55">
        <f>MAX(0,'Data Exhibit-2'!$C1593-'Data Exhibit-2'!$B1593*'Data Exhibit-2'!$J1593)</f>
        <v>1054.796888</v>
      </c>
      <c r="G111" s="54">
        <f>'Data Exhibit-2'!$L1593/'Data Exhibit-2'!$B1593</f>
        <v>2.071648233</v>
      </c>
      <c r="H111" s="55">
        <f>IF(AND(('Data Exhibit-2'!$M1593&gt;0),('Data Exhibit-2'!$H1593&lt;30)),1,0)</f>
        <v>1</v>
      </c>
      <c r="I111" s="55">
        <f>'Data Exhibit-2'!$N1593*'Data Exhibit-2'!$L1593</f>
        <v>1054.796888</v>
      </c>
      <c r="J111" s="235">
        <f t="shared" si="1"/>
        <v>1051780.721</v>
      </c>
    </row>
    <row r="112" ht="12.0" customHeight="1">
      <c r="A112" s="53"/>
      <c r="B112" s="53">
        <v>38742.027714567215</v>
      </c>
      <c r="C112" s="54">
        <v>5510.755483599054</v>
      </c>
      <c r="D112" s="57"/>
      <c r="E112" s="55">
        <f>('Data Exhibit-2'!$D1244+'Data Exhibit-2'!$D1244*'Data Exhibit-2'!$E1244)*'Data Exhibit-2'!$G1244</f>
        <v>543.2</v>
      </c>
      <c r="F112" s="55">
        <f>MAX(0,'Data Exhibit-2'!$C1244-'Data Exhibit-2'!$B1244*'Data Exhibit-2'!$J1244)</f>
        <v>995.5541194</v>
      </c>
      <c r="G112" s="54">
        <f>'Data Exhibit-2'!$L1244/'Data Exhibit-2'!$B1244</f>
        <v>119.7698517</v>
      </c>
      <c r="H112" s="55">
        <f>IF(AND(('Data Exhibit-2'!$M1244&gt;0),('Data Exhibit-2'!$H1244&lt;30)),1,0)</f>
        <v>1</v>
      </c>
      <c r="I112" s="55">
        <f>'Data Exhibit-2'!$N1244*'Data Exhibit-2'!$L1244</f>
        <v>995.5541194</v>
      </c>
      <c r="J112" s="235">
        <f t="shared" si="1"/>
        <v>1052776.275</v>
      </c>
    </row>
    <row r="113" ht="12.0" customHeight="1">
      <c r="A113" s="53"/>
      <c r="B113" s="53">
        <v>63145.95993515403</v>
      </c>
      <c r="C113" s="54">
        <v>1431.2924443176994</v>
      </c>
      <c r="D113" s="57"/>
      <c r="E113" s="55">
        <f>('Data Exhibit-2'!$D942+'Data Exhibit-2'!$D942*'Data Exhibit-2'!$E942)*'Data Exhibit-2'!$G942</f>
        <v>19.494</v>
      </c>
      <c r="F113" s="55">
        <f>MAX(0,'Data Exhibit-2'!$C942-'Data Exhibit-2'!$B942*'Data Exhibit-2'!$J942)</f>
        <v>994.9966369</v>
      </c>
      <c r="G113" s="54">
        <f>'Data Exhibit-2'!$L942/'Data Exhibit-2'!$B942</f>
        <v>44.45714149</v>
      </c>
      <c r="H113" s="55">
        <f>IF(AND(('Data Exhibit-2'!$M942&gt;0),('Data Exhibit-2'!$H942&lt;30)),1,0)</f>
        <v>1</v>
      </c>
      <c r="I113" s="55">
        <f>'Data Exhibit-2'!$N942*'Data Exhibit-2'!$L942</f>
        <v>994.9966369</v>
      </c>
      <c r="J113" s="235">
        <f t="shared" si="1"/>
        <v>1053771.272</v>
      </c>
    </row>
    <row r="114" ht="12.0" customHeight="1">
      <c r="A114" s="53"/>
      <c r="B114" s="53">
        <v>38791.91312600303</v>
      </c>
      <c r="C114" s="54">
        <v>2856.4117751979334</v>
      </c>
      <c r="D114" s="57"/>
      <c r="E114" s="55">
        <f>('Data Exhibit-2'!$D405+'Data Exhibit-2'!$D405*'Data Exhibit-2'!$E405)*'Data Exhibit-2'!$G405</f>
        <v>332.176</v>
      </c>
      <c r="F114" s="55">
        <f>MAX(0,'Data Exhibit-2'!$C405-'Data Exhibit-2'!$B405*'Data Exhibit-2'!$J405)</f>
        <v>958.5574168</v>
      </c>
      <c r="G114" s="54">
        <f>'Data Exhibit-2'!$L405/'Data Exhibit-2'!$B405</f>
        <v>167.7735528</v>
      </c>
      <c r="H114" s="55">
        <f>IF(AND(('Data Exhibit-2'!$M405&gt;0),('Data Exhibit-2'!$H405&lt;30)),1,0)</f>
        <v>1</v>
      </c>
      <c r="I114" s="55">
        <f>'Data Exhibit-2'!$N405*'Data Exhibit-2'!$L405</f>
        <v>958.5574168</v>
      </c>
      <c r="J114" s="235">
        <f t="shared" si="1"/>
        <v>1054729.829</v>
      </c>
    </row>
    <row r="115" ht="12.0" customHeight="1">
      <c r="A115" s="53"/>
      <c r="B115" s="53">
        <v>89414.43547755622</v>
      </c>
      <c r="C115" s="54">
        <v>2416.65492444142</v>
      </c>
      <c r="D115" s="57"/>
      <c r="E115" s="55">
        <f>('Data Exhibit-2'!$D933+'Data Exhibit-2'!$D933*'Data Exhibit-2'!$E933)*'Data Exhibit-2'!$G933</f>
        <v>104.16</v>
      </c>
      <c r="F115" s="55">
        <f>MAX(0,'Data Exhibit-2'!$C933-'Data Exhibit-2'!$B933*'Data Exhibit-2'!$J933)</f>
        <v>933.2660372</v>
      </c>
      <c r="G115" s="54">
        <f>'Data Exhibit-2'!$L933/'Data Exhibit-2'!$B933</f>
        <v>65.53169656</v>
      </c>
      <c r="H115" s="55">
        <f>IF(AND(('Data Exhibit-2'!$M933&gt;0),('Data Exhibit-2'!$H933&lt;30)),1,0)</f>
        <v>1</v>
      </c>
      <c r="I115" s="55">
        <f>'Data Exhibit-2'!$N933*'Data Exhibit-2'!$L933</f>
        <v>933.2660372</v>
      </c>
      <c r="J115" s="235">
        <f t="shared" si="1"/>
        <v>1055663.095</v>
      </c>
    </row>
    <row r="116" ht="12.0" customHeight="1">
      <c r="A116" s="53"/>
      <c r="B116" s="53">
        <v>17051.990151253325</v>
      </c>
      <c r="C116" s="54">
        <v>2374.17151805165</v>
      </c>
      <c r="D116" s="57"/>
      <c r="E116" s="55">
        <f>('Data Exhibit-2'!$D1093+'Data Exhibit-2'!$D1093*'Data Exhibit-2'!$E1093)*'Data Exhibit-2'!$G1093</f>
        <v>240.912</v>
      </c>
      <c r="F116" s="55">
        <f>MAX(0,'Data Exhibit-2'!$C1093-'Data Exhibit-2'!$B1093*'Data Exhibit-2'!$J1093)</f>
        <v>912.3423545</v>
      </c>
      <c r="G116" s="54">
        <f>'Data Exhibit-2'!$L1093/'Data Exhibit-2'!$B1093</f>
        <v>150.3556139</v>
      </c>
      <c r="H116" s="55">
        <f>IF(AND(('Data Exhibit-2'!$M1093&gt;0),('Data Exhibit-2'!$H1093&lt;30)),1,0)</f>
        <v>1</v>
      </c>
      <c r="I116" s="55">
        <f>'Data Exhibit-2'!$N1093*'Data Exhibit-2'!$L1093</f>
        <v>912.3423545</v>
      </c>
      <c r="J116" s="235">
        <f t="shared" si="1"/>
        <v>1056575.438</v>
      </c>
    </row>
    <row r="117" ht="12.0" customHeight="1">
      <c r="A117" s="53"/>
      <c r="B117" s="53">
        <v>6088.393127465041</v>
      </c>
      <c r="C117" s="54">
        <v>13723.499905535202</v>
      </c>
      <c r="D117" s="57"/>
      <c r="E117" s="55">
        <f>('Data Exhibit-2'!$D297+'Data Exhibit-2'!$D297*'Data Exhibit-2'!$E297)*'Data Exhibit-2'!$G297</f>
        <v>288.712</v>
      </c>
      <c r="F117" s="55">
        <f>MAX(0,'Data Exhibit-2'!$C297-'Data Exhibit-2'!$B297*'Data Exhibit-2'!$J297)</f>
        <v>900.7606223</v>
      </c>
      <c r="G117" s="54">
        <f>'Data Exhibit-2'!$L297/'Data Exhibit-2'!$B297</f>
        <v>20.28118915</v>
      </c>
      <c r="H117" s="55">
        <f>IF(AND(('Data Exhibit-2'!$M297&gt;0),('Data Exhibit-2'!$H297&lt;30)),1,0)</f>
        <v>1</v>
      </c>
      <c r="I117" s="55">
        <f>'Data Exhibit-2'!$N297*'Data Exhibit-2'!$L297</f>
        <v>900.7606223</v>
      </c>
      <c r="J117" s="235">
        <f t="shared" si="1"/>
        <v>1057476.198</v>
      </c>
    </row>
    <row r="118" ht="12.0" customHeight="1">
      <c r="A118" s="53"/>
      <c r="B118" s="53">
        <v>49928.21245813839</v>
      </c>
      <c r="C118" s="54">
        <v>2538.650295132327</v>
      </c>
      <c r="D118" s="57"/>
      <c r="E118" s="55">
        <f>('Data Exhibit-2'!$D1171+'Data Exhibit-2'!$D1171*'Data Exhibit-2'!$E1171)*'Data Exhibit-2'!$G1171</f>
        <v>323.64</v>
      </c>
      <c r="F118" s="55">
        <f>MAX(0,'Data Exhibit-2'!$C1171-'Data Exhibit-2'!$B1171*'Data Exhibit-2'!$J1171)</f>
        <v>886.2618555</v>
      </c>
      <c r="G118" s="54">
        <f>'Data Exhibit-2'!$L1171/'Data Exhibit-2'!$B1171</f>
        <v>173.5849635</v>
      </c>
      <c r="H118" s="55">
        <f>IF(AND(('Data Exhibit-2'!$M1171&gt;0),('Data Exhibit-2'!$H1171&lt;30)),1,0)</f>
        <v>1</v>
      </c>
      <c r="I118" s="55">
        <f>'Data Exhibit-2'!$N1171*'Data Exhibit-2'!$L1171</f>
        <v>886.2618555</v>
      </c>
      <c r="J118" s="235">
        <f t="shared" si="1"/>
        <v>1058362.46</v>
      </c>
    </row>
    <row r="119" ht="12.0" customHeight="1">
      <c r="A119" s="53"/>
      <c r="B119" s="53">
        <v>5413.494526112061</v>
      </c>
      <c r="C119" s="54">
        <v>1369.150989732324</v>
      </c>
      <c r="D119" s="57"/>
      <c r="E119" s="55">
        <f>('Data Exhibit-2'!$D948+'Data Exhibit-2'!$D948*'Data Exhibit-2'!$E948)*'Data Exhibit-2'!$G948</f>
        <v>31</v>
      </c>
      <c r="F119" s="55">
        <f>MAX(0,'Data Exhibit-2'!$C948-'Data Exhibit-2'!$B948*'Data Exhibit-2'!$J948)</f>
        <v>842.6159897</v>
      </c>
      <c r="G119" s="54">
        <f>'Data Exhibit-2'!$L948/'Data Exhibit-2'!$B948</f>
        <v>49.60941947</v>
      </c>
      <c r="H119" s="55">
        <f>IF(AND(('Data Exhibit-2'!$M948&gt;0),('Data Exhibit-2'!$H948&lt;30)),1,0)</f>
        <v>1</v>
      </c>
      <c r="I119" s="55">
        <f>'Data Exhibit-2'!$N948*'Data Exhibit-2'!$L948</f>
        <v>842.6159897</v>
      </c>
      <c r="J119" s="235">
        <f t="shared" si="1"/>
        <v>1059205.076</v>
      </c>
    </row>
    <row r="120" ht="12.0" customHeight="1">
      <c r="A120" s="53"/>
      <c r="B120" s="53">
        <v>32416.583463629377</v>
      </c>
      <c r="C120" s="54">
        <v>1211.9328980726132</v>
      </c>
      <c r="D120" s="57"/>
      <c r="E120" s="55">
        <f>('Data Exhibit-2'!$D1374+'Data Exhibit-2'!$D1374*'Data Exhibit-2'!$E1374)*'Data Exhibit-2'!$G1374</f>
        <v>14.352</v>
      </c>
      <c r="F120" s="55">
        <f>MAX(0,'Data Exhibit-2'!$C1374-'Data Exhibit-2'!$B1374*'Data Exhibit-2'!$J1374)</f>
        <v>807.2913514</v>
      </c>
      <c r="G120" s="54">
        <f>'Data Exhibit-2'!$L1374/'Data Exhibit-2'!$B1374</f>
        <v>28.63335604</v>
      </c>
      <c r="H120" s="55">
        <f>IF(AND(('Data Exhibit-2'!$M1374&gt;0),('Data Exhibit-2'!$H1374&lt;30)),1,0)</f>
        <v>1</v>
      </c>
      <c r="I120" s="55">
        <f>'Data Exhibit-2'!$N1374*'Data Exhibit-2'!$L1374</f>
        <v>807.2913514</v>
      </c>
      <c r="J120" s="235">
        <f t="shared" si="1"/>
        <v>1060012.368</v>
      </c>
    </row>
    <row r="121" ht="12.0" customHeight="1">
      <c r="A121" s="53"/>
      <c r="B121" s="53">
        <v>49341.73825422796</v>
      </c>
      <c r="C121" s="54">
        <v>1254.7504983784986</v>
      </c>
      <c r="D121" s="57"/>
      <c r="E121" s="55">
        <f>('Data Exhibit-2'!$D1107+'Data Exhibit-2'!$D1107*'Data Exhibit-2'!$E1107)*'Data Exhibit-2'!$G1107</f>
        <v>87.6</v>
      </c>
      <c r="F121" s="55">
        <f>MAX(0,'Data Exhibit-2'!$C1107-'Data Exhibit-2'!$B1107*'Data Exhibit-2'!$J1107)</f>
        <v>804.5215813</v>
      </c>
      <c r="G121" s="54">
        <f>'Data Exhibit-2'!$L1107/'Data Exhibit-2'!$B1107</f>
        <v>156.533905</v>
      </c>
      <c r="H121" s="55">
        <f>IF(AND(('Data Exhibit-2'!$M1107&gt;0),('Data Exhibit-2'!$H1107&lt;30)),1,0)</f>
        <v>1</v>
      </c>
      <c r="I121" s="55">
        <f>'Data Exhibit-2'!$N1107*'Data Exhibit-2'!$L1107</f>
        <v>804.5215813</v>
      </c>
      <c r="J121" s="235">
        <f t="shared" si="1"/>
        <v>1060816.889</v>
      </c>
    </row>
    <row r="122" ht="12.0" customHeight="1">
      <c r="A122" s="53"/>
      <c r="B122" s="53">
        <v>84789.38357060222</v>
      </c>
      <c r="C122" s="54">
        <v>1014.8479295944861</v>
      </c>
      <c r="D122" s="57"/>
      <c r="E122" s="55">
        <f>('Data Exhibit-2'!$D658+'Data Exhibit-2'!$D658*'Data Exhibit-2'!$E658)*'Data Exhibit-2'!$G658</f>
        <v>10.374</v>
      </c>
      <c r="F122" s="55">
        <f>MAX(0,'Data Exhibit-2'!$C658-'Data Exhibit-2'!$B658*'Data Exhibit-2'!$J658)</f>
        <v>782.9398543</v>
      </c>
      <c r="G122" s="54">
        <f>'Data Exhibit-2'!$L658/'Data Exhibit-2'!$B658</f>
        <v>35.0234378</v>
      </c>
      <c r="H122" s="55">
        <f>IF(AND(('Data Exhibit-2'!$M658&gt;0),('Data Exhibit-2'!$H658&lt;30)),1,0)</f>
        <v>1</v>
      </c>
      <c r="I122" s="55">
        <f>'Data Exhibit-2'!$N658*'Data Exhibit-2'!$L658</f>
        <v>782.9398543</v>
      </c>
      <c r="J122" s="235">
        <f t="shared" si="1"/>
        <v>1061599.829</v>
      </c>
    </row>
    <row r="123" ht="12.0" customHeight="1">
      <c r="A123" s="53"/>
      <c r="B123" s="53">
        <v>84810.90015802623</v>
      </c>
      <c r="C123" s="54">
        <v>1275.5051635277953</v>
      </c>
      <c r="D123" s="57"/>
      <c r="E123" s="55">
        <f>('Data Exhibit-2'!$D932+'Data Exhibit-2'!$D932*'Data Exhibit-2'!$E932)*'Data Exhibit-2'!$G932</f>
        <v>26.28</v>
      </c>
      <c r="F123" s="55">
        <f>MAX(0,'Data Exhibit-2'!$C932-'Data Exhibit-2'!$B932*'Data Exhibit-2'!$J932)</f>
        <v>776.881613</v>
      </c>
      <c r="G123" s="54">
        <f>'Data Exhibit-2'!$L932/'Data Exhibit-2'!$B932</f>
        <v>40.94561672</v>
      </c>
      <c r="H123" s="55">
        <f>IF(AND(('Data Exhibit-2'!$M932&gt;0),('Data Exhibit-2'!$H932&lt;30)),1,0)</f>
        <v>1</v>
      </c>
      <c r="I123" s="55">
        <f>'Data Exhibit-2'!$N932*'Data Exhibit-2'!$L932</f>
        <v>776.881613</v>
      </c>
      <c r="J123" s="235">
        <f t="shared" si="1"/>
        <v>1062376.711</v>
      </c>
    </row>
    <row r="124" ht="12.0" customHeight="1">
      <c r="A124" s="53"/>
      <c r="B124" s="53">
        <v>6647.529747315805</v>
      </c>
      <c r="C124" s="54">
        <v>1219.2171813440668</v>
      </c>
      <c r="D124" s="57"/>
      <c r="E124" s="55">
        <f>('Data Exhibit-2'!$D1647+'Data Exhibit-2'!$D1647*'Data Exhibit-2'!$E1647)*'Data Exhibit-2'!$G1647</f>
        <v>20.4</v>
      </c>
      <c r="F124" s="55">
        <f>MAX(0,'Data Exhibit-2'!$C1647-'Data Exhibit-2'!$B1647*'Data Exhibit-2'!$J1647)</f>
        <v>772.0229877</v>
      </c>
      <c r="G124" s="54">
        <f>'Data Exhibit-2'!$L1647/'Data Exhibit-2'!$B1647</f>
        <v>35.21796386</v>
      </c>
      <c r="H124" s="55">
        <f>IF(AND(('Data Exhibit-2'!$M1647&gt;0),('Data Exhibit-2'!$H1647&lt;30)),1,0)</f>
        <v>1</v>
      </c>
      <c r="I124" s="55">
        <f>'Data Exhibit-2'!$N1647*'Data Exhibit-2'!$L1647</f>
        <v>772.0229877</v>
      </c>
      <c r="J124" s="235">
        <f t="shared" si="1"/>
        <v>1063148.734</v>
      </c>
    </row>
    <row r="125" ht="12.0" customHeight="1">
      <c r="A125" s="53"/>
      <c r="B125" s="53">
        <v>66550.65027069584</v>
      </c>
      <c r="C125" s="54">
        <v>1129.9156327387502</v>
      </c>
      <c r="D125" s="57"/>
      <c r="E125" s="55">
        <f>('Data Exhibit-2'!$D208+'Data Exhibit-2'!$D208*'Data Exhibit-2'!$E208)*'Data Exhibit-2'!$G208</f>
        <v>52.92</v>
      </c>
      <c r="F125" s="55">
        <f>MAX(0,'Data Exhibit-2'!$C208-'Data Exhibit-2'!$B208*'Data Exhibit-2'!$J208)</f>
        <v>768.5762851</v>
      </c>
      <c r="G125" s="54">
        <f>'Data Exhibit-2'!$L208/'Data Exhibit-2'!$B208</f>
        <v>112.5619374</v>
      </c>
      <c r="H125" s="55">
        <f>IF(AND(('Data Exhibit-2'!$M208&gt;0),('Data Exhibit-2'!$H208&lt;30)),1,0)</f>
        <v>1</v>
      </c>
      <c r="I125" s="55">
        <f>'Data Exhibit-2'!$N208*'Data Exhibit-2'!$L208</f>
        <v>768.5762851</v>
      </c>
      <c r="J125" s="235">
        <f t="shared" si="1"/>
        <v>1063917.31</v>
      </c>
    </row>
    <row r="126" ht="12.0" customHeight="1">
      <c r="A126" s="53"/>
      <c r="B126" s="53">
        <v>62669.72857196754</v>
      </c>
      <c r="C126" s="54">
        <v>1380.2330655176715</v>
      </c>
      <c r="D126" s="57"/>
      <c r="E126" s="55">
        <f>('Data Exhibit-2'!$D1478+'Data Exhibit-2'!$D1478*'Data Exhibit-2'!$E1478)*'Data Exhibit-2'!$G1478</f>
        <v>59.52</v>
      </c>
      <c r="F126" s="55">
        <f>MAX(0,'Data Exhibit-2'!$C1478-'Data Exhibit-2'!$B1478*'Data Exhibit-2'!$J1478)</f>
        <v>747.7552015</v>
      </c>
      <c r="G126" s="54">
        <f>'Data Exhibit-2'!$L1478/'Data Exhibit-2'!$B1478</f>
        <v>70.36829606</v>
      </c>
      <c r="H126" s="55">
        <f>IF(AND(('Data Exhibit-2'!$M1478&gt;0),('Data Exhibit-2'!$H1478&lt;30)),1,0)</f>
        <v>1</v>
      </c>
      <c r="I126" s="55">
        <f>'Data Exhibit-2'!$N1478*'Data Exhibit-2'!$L1478</f>
        <v>747.7552015</v>
      </c>
      <c r="J126" s="235">
        <f t="shared" si="1"/>
        <v>1064665.065</v>
      </c>
    </row>
    <row r="127" ht="12.0" customHeight="1">
      <c r="A127" s="53"/>
      <c r="B127" s="53">
        <v>45552.599798556534</v>
      </c>
      <c r="C127" s="54">
        <v>1049.0765325040002</v>
      </c>
      <c r="D127" s="57"/>
      <c r="E127" s="55">
        <f>('Data Exhibit-2'!$D193+'Data Exhibit-2'!$D193*'Data Exhibit-2'!$E193)*'Data Exhibit-2'!$G193</f>
        <v>10.8</v>
      </c>
      <c r="F127" s="55">
        <f>MAX(0,'Data Exhibit-2'!$C193-'Data Exhibit-2'!$B193*'Data Exhibit-2'!$J193)</f>
        <v>733.9096365</v>
      </c>
      <c r="G127" s="54">
        <f>'Data Exhibit-2'!$L193/'Data Exhibit-2'!$B193</f>
        <v>25.1492913</v>
      </c>
      <c r="H127" s="55">
        <f>IF(AND(('Data Exhibit-2'!$M193&gt;0),('Data Exhibit-2'!$H193&lt;30)),1,0)</f>
        <v>1</v>
      </c>
      <c r="I127" s="55">
        <f>'Data Exhibit-2'!$N193*'Data Exhibit-2'!$L193</f>
        <v>733.9096365</v>
      </c>
      <c r="J127" s="235">
        <f t="shared" si="1"/>
        <v>1065398.975</v>
      </c>
    </row>
    <row r="128" ht="12.0" customHeight="1">
      <c r="A128" s="53"/>
      <c r="B128" s="53">
        <v>83605.04193160031</v>
      </c>
      <c r="C128" s="54">
        <v>1324.2720602925147</v>
      </c>
      <c r="D128" s="57"/>
      <c r="E128" s="55">
        <f>('Data Exhibit-2'!$D864+'Data Exhibit-2'!$D864*'Data Exhibit-2'!$E864)*'Data Exhibit-2'!$G864</f>
        <v>15.9</v>
      </c>
      <c r="F128" s="55">
        <f>MAX(0,'Data Exhibit-2'!$C864-'Data Exhibit-2'!$B864*'Data Exhibit-2'!$J864)</f>
        <v>729.1909024</v>
      </c>
      <c r="G128" s="54">
        <f>'Data Exhibit-2'!$L864/'Data Exhibit-2'!$B864</f>
        <v>19.48328424</v>
      </c>
      <c r="H128" s="55">
        <f>IF(AND(('Data Exhibit-2'!$M864&gt;0),('Data Exhibit-2'!$H864&lt;30)),1,0)</f>
        <v>1</v>
      </c>
      <c r="I128" s="55">
        <f>'Data Exhibit-2'!$N864*'Data Exhibit-2'!$L864</f>
        <v>729.1909024</v>
      </c>
      <c r="J128" s="235">
        <f t="shared" si="1"/>
        <v>1066128.166</v>
      </c>
    </row>
    <row r="129" ht="12.0" customHeight="1">
      <c r="A129" s="53"/>
      <c r="B129" s="53">
        <v>77672.93790390808</v>
      </c>
      <c r="C129" s="54">
        <v>1701.6875853602003</v>
      </c>
      <c r="D129" s="57"/>
      <c r="E129" s="55">
        <f>('Data Exhibit-2'!$D1030+'Data Exhibit-2'!$D1030*'Data Exhibit-2'!$E1030)*'Data Exhibit-2'!$G1030</f>
        <v>49.92</v>
      </c>
      <c r="F129" s="55">
        <f>MAX(0,'Data Exhibit-2'!$C1030-'Data Exhibit-2'!$B1030*'Data Exhibit-2'!$J1030)</f>
        <v>710.4626319</v>
      </c>
      <c r="G129" s="54">
        <f>'Data Exhibit-2'!$L1030/'Data Exhibit-2'!$B1030</f>
        <v>35.7802681</v>
      </c>
      <c r="H129" s="55">
        <f>IF(AND(('Data Exhibit-2'!$M1030&gt;0),('Data Exhibit-2'!$H1030&lt;30)),1,0)</f>
        <v>1</v>
      </c>
      <c r="I129" s="55">
        <f>'Data Exhibit-2'!$N1030*'Data Exhibit-2'!$L1030</f>
        <v>710.4626319</v>
      </c>
      <c r="J129" s="235">
        <f t="shared" si="1"/>
        <v>1066838.628</v>
      </c>
    </row>
    <row r="130" ht="12.0" customHeight="1">
      <c r="A130" s="53"/>
      <c r="B130" s="53">
        <v>36242.58920958915</v>
      </c>
      <c r="C130" s="54">
        <v>1031.9201734380001</v>
      </c>
      <c r="D130" s="57"/>
      <c r="E130" s="55">
        <f>('Data Exhibit-2'!$D190+'Data Exhibit-2'!$D190*'Data Exhibit-2'!$E190)*'Data Exhibit-2'!$G190</f>
        <v>39.114</v>
      </c>
      <c r="F130" s="55">
        <f>MAX(0,'Data Exhibit-2'!$C190-'Data Exhibit-2'!$B190*'Data Exhibit-2'!$J190)</f>
        <v>705.1422604</v>
      </c>
      <c r="G130" s="54">
        <f>'Data Exhibit-2'!$L190/'Data Exhibit-2'!$B190</f>
        <v>84.40268842</v>
      </c>
      <c r="H130" s="55">
        <f>IF(AND(('Data Exhibit-2'!$M190&gt;0),('Data Exhibit-2'!$H190&lt;30)),1,0)</f>
        <v>1</v>
      </c>
      <c r="I130" s="55">
        <f>'Data Exhibit-2'!$N190*'Data Exhibit-2'!$L190</f>
        <v>705.1422604</v>
      </c>
      <c r="J130" s="235">
        <f t="shared" si="1"/>
        <v>1067543.771</v>
      </c>
    </row>
    <row r="131" ht="12.0" customHeight="1">
      <c r="A131" s="53"/>
      <c r="B131" s="53">
        <v>54137.96425400073</v>
      </c>
      <c r="C131" s="54">
        <v>1067.0695689404836</v>
      </c>
      <c r="D131" s="57"/>
      <c r="E131" s="55">
        <f>('Data Exhibit-2'!$D1384+'Data Exhibit-2'!$D1384*'Data Exhibit-2'!$E1384)*'Data Exhibit-2'!$G1384</f>
        <v>17.976</v>
      </c>
      <c r="F131" s="55">
        <f>MAX(0,'Data Exhibit-2'!$C1384-'Data Exhibit-2'!$B1384*'Data Exhibit-2'!$J1384)</f>
        <v>680.3735151</v>
      </c>
      <c r="G131" s="54">
        <f>'Data Exhibit-2'!$L1384/'Data Exhibit-2'!$B1384</f>
        <v>31.62792634</v>
      </c>
      <c r="H131" s="55">
        <f>IF(AND(('Data Exhibit-2'!$M1384&gt;0),('Data Exhibit-2'!$H1384&lt;30)),1,0)</f>
        <v>1</v>
      </c>
      <c r="I131" s="55">
        <f>'Data Exhibit-2'!$N1384*'Data Exhibit-2'!$L1384</f>
        <v>680.3735151</v>
      </c>
      <c r="J131" s="235">
        <f t="shared" si="1"/>
        <v>1068224.144</v>
      </c>
    </row>
    <row r="132" ht="12.0" customHeight="1">
      <c r="A132" s="53"/>
      <c r="B132" s="53">
        <v>84645.50896847181</v>
      </c>
      <c r="C132" s="54">
        <v>1325.598920035867</v>
      </c>
      <c r="D132" s="57"/>
      <c r="E132" s="55">
        <f>('Data Exhibit-2'!$D242+'Data Exhibit-2'!$D242*'Data Exhibit-2'!$E242)*'Data Exhibit-2'!$G242</f>
        <v>75.48</v>
      </c>
      <c r="F132" s="55">
        <f>MAX(0,'Data Exhibit-2'!$C242-'Data Exhibit-2'!$B242*'Data Exhibit-2'!$J242)</f>
        <v>669.3123968</v>
      </c>
      <c r="G132" s="54">
        <f>'Data Exhibit-2'!$L242/'Data Exhibit-2'!$B242</f>
        <v>76.97811539</v>
      </c>
      <c r="H132" s="55">
        <f>IF(AND(('Data Exhibit-2'!$M242&gt;0),('Data Exhibit-2'!$H242&lt;30)),1,0)</f>
        <v>1</v>
      </c>
      <c r="I132" s="55">
        <f>'Data Exhibit-2'!$N242*'Data Exhibit-2'!$L242</f>
        <v>669.3123968</v>
      </c>
      <c r="J132" s="235">
        <f t="shared" si="1"/>
        <v>1068893.457</v>
      </c>
    </row>
    <row r="133" ht="12.0" customHeight="1">
      <c r="A133" s="53"/>
      <c r="B133" s="53">
        <v>19925.592274116676</v>
      </c>
      <c r="C133" s="54">
        <v>1288.8933558500999</v>
      </c>
      <c r="D133" s="57"/>
      <c r="E133" s="55">
        <f>('Data Exhibit-2'!$D1773+'Data Exhibit-2'!$D1773*'Data Exhibit-2'!$E1773)*'Data Exhibit-2'!$G1773</f>
        <v>49.68</v>
      </c>
      <c r="F133" s="55">
        <f>MAX(0,'Data Exhibit-2'!$C1773-'Data Exhibit-2'!$B1773*'Data Exhibit-2'!$J1773)</f>
        <v>649.9844611</v>
      </c>
      <c r="G133" s="54">
        <f>'Data Exhibit-2'!$L1773/'Data Exhibit-2'!$B1773</f>
        <v>50.54120906</v>
      </c>
      <c r="H133" s="55">
        <f>IF(AND(('Data Exhibit-2'!$M1773&gt;0),('Data Exhibit-2'!$H1773&lt;30)),1,0)</f>
        <v>1</v>
      </c>
      <c r="I133" s="55">
        <f>'Data Exhibit-2'!$N1773*'Data Exhibit-2'!$L1773</f>
        <v>649.9844611</v>
      </c>
      <c r="J133" s="235">
        <f t="shared" si="1"/>
        <v>1069543.441</v>
      </c>
    </row>
    <row r="134" ht="12.0" customHeight="1">
      <c r="A134" s="53"/>
      <c r="B134" s="53">
        <v>72754.33596248664</v>
      </c>
      <c r="C134" s="54">
        <v>1064.0286479842</v>
      </c>
      <c r="D134" s="57"/>
      <c r="E134" s="55">
        <f>('Data Exhibit-2'!$D244+'Data Exhibit-2'!$D244*'Data Exhibit-2'!$E244)*'Data Exhibit-2'!$G244</f>
        <v>48.216</v>
      </c>
      <c r="F134" s="55">
        <f>MAX(0,'Data Exhibit-2'!$C244-'Data Exhibit-2'!$B244*'Data Exhibit-2'!$J244)</f>
        <v>647.683488</v>
      </c>
      <c r="G134" s="54">
        <f>'Data Exhibit-2'!$L244/'Data Exhibit-2'!$B244</f>
        <v>75.00677336</v>
      </c>
      <c r="H134" s="55">
        <f>IF(AND(('Data Exhibit-2'!$M244&gt;0),('Data Exhibit-2'!$H244&lt;30)),1,0)</f>
        <v>1</v>
      </c>
      <c r="I134" s="55">
        <f>'Data Exhibit-2'!$N244*'Data Exhibit-2'!$L244</f>
        <v>647.683488</v>
      </c>
      <c r="J134" s="235">
        <f t="shared" si="1"/>
        <v>1070191.124</v>
      </c>
    </row>
    <row r="135" ht="12.0" customHeight="1">
      <c r="A135" s="53"/>
      <c r="B135" s="53">
        <v>12808.259739988403</v>
      </c>
      <c r="C135" s="54">
        <v>10817.706488956712</v>
      </c>
      <c r="D135" s="57"/>
      <c r="E135" s="55">
        <f>('Data Exhibit-2'!$D1191+'Data Exhibit-2'!$D1191*'Data Exhibit-2'!$E1191)*'Data Exhibit-2'!$G1191</f>
        <v>904.824</v>
      </c>
      <c r="F135" s="55">
        <f>MAX(0,'Data Exhibit-2'!$C1191-'Data Exhibit-2'!$B1191*'Data Exhibit-2'!$J1191)</f>
        <v>630.9626427</v>
      </c>
      <c r="G135" s="54">
        <f>'Data Exhibit-2'!$L1191/'Data Exhibit-2'!$B1191</f>
        <v>56.04441918</v>
      </c>
      <c r="H135" s="55">
        <f>IF(AND(('Data Exhibit-2'!$M1191&gt;0),('Data Exhibit-2'!$H1191&lt;30)),1,0)</f>
        <v>1</v>
      </c>
      <c r="I135" s="55">
        <f>'Data Exhibit-2'!$N1191*'Data Exhibit-2'!$L1191</f>
        <v>630.9626427</v>
      </c>
      <c r="J135" s="235">
        <f t="shared" si="1"/>
        <v>1070822.087</v>
      </c>
    </row>
    <row r="136" ht="12.0" customHeight="1">
      <c r="A136" s="53"/>
      <c r="B136" s="53">
        <v>42177.39671966165</v>
      </c>
      <c r="C136" s="54">
        <v>19900.824462536202</v>
      </c>
      <c r="D136" s="57"/>
      <c r="E136" s="55">
        <f>('Data Exhibit-2'!$D1257+'Data Exhibit-2'!$D1257*'Data Exhibit-2'!$E1257)*'Data Exhibit-2'!$G1257</f>
        <v>797.616</v>
      </c>
      <c r="F136" s="55">
        <f>MAX(0,'Data Exhibit-2'!$C1257-'Data Exhibit-2'!$B1257*'Data Exhibit-2'!$J1257)</f>
        <v>625.7538469</v>
      </c>
      <c r="G136" s="54">
        <f>'Data Exhibit-2'!$L1257/'Data Exhibit-2'!$B1257</f>
        <v>25.89413498</v>
      </c>
      <c r="H136" s="55">
        <f>IF(AND(('Data Exhibit-2'!$M1257&gt;0),('Data Exhibit-2'!$H1257&lt;30)),1,0)</f>
        <v>1</v>
      </c>
      <c r="I136" s="55">
        <f>'Data Exhibit-2'!$N1257*'Data Exhibit-2'!$L1257</f>
        <v>625.7538469</v>
      </c>
      <c r="J136" s="235">
        <f t="shared" si="1"/>
        <v>1071447.841</v>
      </c>
    </row>
    <row r="137" ht="12.0" customHeight="1">
      <c r="A137" s="53"/>
      <c r="B137" s="53">
        <v>45570.452611245346</v>
      </c>
      <c r="C137" s="54">
        <v>600.0</v>
      </c>
      <c r="D137" s="57"/>
      <c r="E137" s="55">
        <f>('Data Exhibit-2'!$D592+'Data Exhibit-2'!$D592*'Data Exhibit-2'!$E592)*'Data Exhibit-2'!$G592</f>
        <v>0.75</v>
      </c>
      <c r="F137" s="55">
        <f>MAX(0,'Data Exhibit-2'!$C592-'Data Exhibit-2'!$B592*'Data Exhibit-2'!$J592)</f>
        <v>595.23732</v>
      </c>
      <c r="G137" s="54">
        <f>'Data Exhibit-2'!$L592/'Data Exhibit-2'!$B592</f>
        <v>93.7346179</v>
      </c>
      <c r="H137" s="55">
        <f>IF(AND(('Data Exhibit-2'!$M592&gt;0),('Data Exhibit-2'!$H592&lt;30)),1,0)</f>
        <v>1</v>
      </c>
      <c r="I137" s="55">
        <f>'Data Exhibit-2'!$N592*'Data Exhibit-2'!$L592</f>
        <v>595.23732</v>
      </c>
      <c r="J137" s="235">
        <f t="shared" si="1"/>
        <v>1072043.078</v>
      </c>
    </row>
    <row r="138" ht="12.0" customHeight="1">
      <c r="A138" s="53"/>
      <c r="B138" s="53">
        <v>87416.07239565888</v>
      </c>
      <c r="C138" s="54">
        <v>680.0</v>
      </c>
      <c r="D138" s="57"/>
      <c r="E138" s="55">
        <f>('Data Exhibit-2'!$D63+'Data Exhibit-2'!$D63*'Data Exhibit-2'!$E63)*'Data Exhibit-2'!$G63</f>
        <v>11.7</v>
      </c>
      <c r="F138" s="55">
        <f>MAX(0,'Data Exhibit-2'!$C63-'Data Exhibit-2'!$B63*'Data Exhibit-2'!$J63)</f>
        <v>590.2198967</v>
      </c>
      <c r="G138" s="54">
        <f>'Data Exhibit-2'!$L63/'Data Exhibit-2'!$B63</f>
        <v>76.91651647</v>
      </c>
      <c r="H138" s="55">
        <f>IF(AND(('Data Exhibit-2'!$M63&gt;0),('Data Exhibit-2'!$H63&lt;30)),1,0)</f>
        <v>1</v>
      </c>
      <c r="I138" s="55">
        <f>'Data Exhibit-2'!$N63*'Data Exhibit-2'!$L63</f>
        <v>590.2198967</v>
      </c>
      <c r="J138" s="235">
        <f t="shared" si="1"/>
        <v>1072633.298</v>
      </c>
    </row>
    <row r="139" ht="12.0" customHeight="1">
      <c r="A139" s="53"/>
      <c r="B139" s="53">
        <v>4972.487359128563</v>
      </c>
      <c r="C139" s="54">
        <v>2499.252383206605</v>
      </c>
      <c r="D139" s="57"/>
      <c r="E139" s="55">
        <f>('Data Exhibit-2'!$D1417+'Data Exhibit-2'!$D1417*'Data Exhibit-2'!$E1417)*'Data Exhibit-2'!$G1417</f>
        <v>63.36</v>
      </c>
      <c r="F139" s="55">
        <f>MAX(0,'Data Exhibit-2'!$C1417-'Data Exhibit-2'!$B1417*'Data Exhibit-2'!$J1417)</f>
        <v>564.3670792</v>
      </c>
      <c r="G139" s="54">
        <f>'Data Exhibit-2'!$L1417/'Data Exhibit-2'!$B1417</f>
        <v>18.48083608</v>
      </c>
      <c r="H139" s="55">
        <f>IF(AND(('Data Exhibit-2'!$M1417&gt;0),('Data Exhibit-2'!$H1417&lt;30)),1,0)</f>
        <v>1</v>
      </c>
      <c r="I139" s="55">
        <f>'Data Exhibit-2'!$N1417*'Data Exhibit-2'!$L1417</f>
        <v>564.3670792</v>
      </c>
      <c r="J139" s="235">
        <f t="shared" si="1"/>
        <v>1073197.665</v>
      </c>
    </row>
    <row r="140" ht="12.0" customHeight="1">
      <c r="A140" s="53"/>
      <c r="B140" s="53">
        <v>42720.38637837251</v>
      </c>
      <c r="C140" s="54">
        <v>6620.517340830678</v>
      </c>
      <c r="D140" s="57"/>
      <c r="E140" s="55">
        <f>('Data Exhibit-2'!$D1505+'Data Exhibit-2'!$D1505*'Data Exhibit-2'!$E1505)*'Data Exhibit-2'!$G1505</f>
        <v>225.008</v>
      </c>
      <c r="F140" s="55">
        <f>MAX(0,'Data Exhibit-2'!$C1505-'Data Exhibit-2'!$B1505*'Data Exhibit-2'!$J1505)</f>
        <v>547.6195308</v>
      </c>
      <c r="G140" s="54">
        <f>'Data Exhibit-2'!$L1505/'Data Exhibit-2'!$B1505</f>
        <v>20.28994711</v>
      </c>
      <c r="H140" s="55">
        <f>IF(AND(('Data Exhibit-2'!$M1505&gt;0),('Data Exhibit-2'!$H1505&lt;30)),1,0)</f>
        <v>1</v>
      </c>
      <c r="I140" s="55">
        <f>'Data Exhibit-2'!$N1505*'Data Exhibit-2'!$L1505</f>
        <v>547.6195308</v>
      </c>
      <c r="J140" s="235">
        <f t="shared" si="1"/>
        <v>1073745.285</v>
      </c>
    </row>
    <row r="141" ht="12.0" customHeight="1">
      <c r="A141" s="53"/>
      <c r="B141" s="53">
        <v>95967.66219750397</v>
      </c>
      <c r="C141" s="54">
        <v>1347.1373265480743</v>
      </c>
      <c r="D141" s="57"/>
      <c r="E141" s="55">
        <f>('Data Exhibit-2'!$D1147+'Data Exhibit-2'!$D1147*'Data Exhibit-2'!$E1147)*'Data Exhibit-2'!$G1147</f>
        <v>117.072</v>
      </c>
      <c r="F141" s="55">
        <f>MAX(0,'Data Exhibit-2'!$C1147-'Data Exhibit-2'!$B1147*'Data Exhibit-2'!$J1147)</f>
        <v>521.918156</v>
      </c>
      <c r="G141" s="54">
        <f>'Data Exhibit-2'!$L1147/'Data Exhibit-2'!$B1147</f>
        <v>74.04336271</v>
      </c>
      <c r="H141" s="55">
        <f>IF(AND(('Data Exhibit-2'!$M1147&gt;0),('Data Exhibit-2'!$H1147&lt;30)),1,0)</f>
        <v>1</v>
      </c>
      <c r="I141" s="55">
        <f>'Data Exhibit-2'!$N1147*'Data Exhibit-2'!$L1147</f>
        <v>521.918156</v>
      </c>
      <c r="J141" s="235">
        <f t="shared" si="1"/>
        <v>1074267.203</v>
      </c>
    </row>
    <row r="142" ht="12.0" customHeight="1">
      <c r="A142" s="53"/>
      <c r="B142" s="53">
        <v>74532.16000063147</v>
      </c>
      <c r="C142" s="54">
        <v>829.4179712851056</v>
      </c>
      <c r="D142" s="57"/>
      <c r="E142" s="55">
        <f>('Data Exhibit-2'!$D1727+'Data Exhibit-2'!$D1727*'Data Exhibit-2'!$E1727)*'Data Exhibit-2'!$G1727</f>
        <v>51</v>
      </c>
      <c r="F142" s="55">
        <f>MAX(0,'Data Exhibit-2'!$C1727-'Data Exhibit-2'!$B1727*'Data Exhibit-2'!$J1727)</f>
        <v>517.5743403</v>
      </c>
      <c r="G142" s="54">
        <f>'Data Exhibit-2'!$L1727/'Data Exhibit-2'!$B1727</f>
        <v>84.645921</v>
      </c>
      <c r="H142" s="55">
        <f>IF(AND(('Data Exhibit-2'!$M1727&gt;0),('Data Exhibit-2'!$H1727&lt;30)),1,0)</f>
        <v>1</v>
      </c>
      <c r="I142" s="55">
        <f>'Data Exhibit-2'!$N1727*'Data Exhibit-2'!$L1727</f>
        <v>517.5743403</v>
      </c>
      <c r="J142" s="235">
        <f t="shared" si="1"/>
        <v>1074784.777</v>
      </c>
    </row>
    <row r="143" ht="12.0" customHeight="1">
      <c r="A143" s="53"/>
      <c r="B143" s="53">
        <v>8303.918526896936</v>
      </c>
      <c r="C143" s="54">
        <v>3079.766832397935</v>
      </c>
      <c r="D143" s="57"/>
      <c r="E143" s="55">
        <f>('Data Exhibit-2'!$D1110+'Data Exhibit-2'!$D1110*'Data Exhibit-2'!$E1110)*'Data Exhibit-2'!$G1110</f>
        <v>284.4</v>
      </c>
      <c r="F143" s="55">
        <f>MAX(0,'Data Exhibit-2'!$C1110-'Data Exhibit-2'!$B1110*'Data Exhibit-2'!$J1110)</f>
        <v>497.6412034</v>
      </c>
      <c r="G143" s="54">
        <f>'Data Exhibit-2'!$L1110/'Data Exhibit-2'!$B1110</f>
        <v>54.81110472</v>
      </c>
      <c r="H143" s="55">
        <f>IF(AND(('Data Exhibit-2'!$M1110&gt;0),('Data Exhibit-2'!$H1110&lt;30)),1,0)</f>
        <v>1</v>
      </c>
      <c r="I143" s="55">
        <f>'Data Exhibit-2'!$N1110*'Data Exhibit-2'!$L1110</f>
        <v>497.6412034</v>
      </c>
      <c r="J143" s="235">
        <f t="shared" si="1"/>
        <v>1075282.418</v>
      </c>
    </row>
    <row r="144" ht="12.0" customHeight="1">
      <c r="A144" s="53"/>
      <c r="B144" s="53">
        <v>79282.39564260037</v>
      </c>
      <c r="C144" s="54">
        <v>1742.9405072639997</v>
      </c>
      <c r="D144" s="57"/>
      <c r="E144" s="55">
        <f>('Data Exhibit-2'!$D1044+'Data Exhibit-2'!$D1044*'Data Exhibit-2'!$E1044)*'Data Exhibit-2'!$G1044</f>
        <v>85.68</v>
      </c>
      <c r="F144" s="55">
        <f>MAX(0,'Data Exhibit-2'!$C1044-'Data Exhibit-2'!$B1044*'Data Exhibit-2'!$J1044)</f>
        <v>496.1936913</v>
      </c>
      <c r="G144" s="54">
        <f>'Data Exhibit-2'!$L1044/'Data Exhibit-2'!$B1044</f>
        <v>34.09984683</v>
      </c>
      <c r="H144" s="55">
        <f>IF(AND(('Data Exhibit-2'!$M1044&gt;0),('Data Exhibit-2'!$H1044&lt;30)),1,0)</f>
        <v>1</v>
      </c>
      <c r="I144" s="55">
        <f>'Data Exhibit-2'!$N1044*'Data Exhibit-2'!$L1044</f>
        <v>496.1936913</v>
      </c>
      <c r="J144" s="235">
        <f t="shared" si="1"/>
        <v>1075778.612</v>
      </c>
    </row>
    <row r="145" ht="12.0" customHeight="1">
      <c r="A145" s="53"/>
      <c r="B145" s="53">
        <v>59135.7728746746</v>
      </c>
      <c r="C145" s="54">
        <v>1060.302096329126</v>
      </c>
      <c r="D145" s="57"/>
      <c r="E145" s="55">
        <f>('Data Exhibit-2'!$D841+'Data Exhibit-2'!$D841*'Data Exhibit-2'!$E841)*'Data Exhibit-2'!$G841</f>
        <v>24.696</v>
      </c>
      <c r="F145" s="55">
        <f>MAX(0,'Data Exhibit-2'!$C841-'Data Exhibit-2'!$B841*'Data Exhibit-2'!$J841)</f>
        <v>492.7334382</v>
      </c>
      <c r="G145" s="54">
        <f>'Data Exhibit-2'!$L841/'Data Exhibit-2'!$B841</f>
        <v>21.43977616</v>
      </c>
      <c r="H145" s="55">
        <f>IF(AND(('Data Exhibit-2'!$M841&gt;0),('Data Exhibit-2'!$H841&lt;30)),1,0)</f>
        <v>1</v>
      </c>
      <c r="I145" s="55">
        <f>'Data Exhibit-2'!$N841*'Data Exhibit-2'!$L841</f>
        <v>492.7334382</v>
      </c>
      <c r="J145" s="235">
        <f t="shared" si="1"/>
        <v>1076271.346</v>
      </c>
    </row>
    <row r="146" ht="12.0" customHeight="1">
      <c r="A146" s="53"/>
      <c r="B146" s="53">
        <v>43279.226208146494</v>
      </c>
      <c r="C146" s="54">
        <v>983.0846498082227</v>
      </c>
      <c r="D146" s="57"/>
      <c r="E146" s="55">
        <f>('Data Exhibit-2'!$D587+'Data Exhibit-2'!$D587*'Data Exhibit-2'!$E587)*'Data Exhibit-2'!$G587</f>
        <v>5.82</v>
      </c>
      <c r="F146" s="55">
        <f>MAX(0,'Data Exhibit-2'!$C587-'Data Exhibit-2'!$B587*'Data Exhibit-2'!$J587)</f>
        <v>488.4088565</v>
      </c>
      <c r="G146" s="54">
        <f>'Data Exhibit-2'!$L587/'Data Exhibit-2'!$B587</f>
        <v>5.746267723</v>
      </c>
      <c r="H146" s="55">
        <f>IF(AND(('Data Exhibit-2'!$M587&gt;0),('Data Exhibit-2'!$H587&lt;30)),1,0)</f>
        <v>1</v>
      </c>
      <c r="I146" s="55">
        <f>'Data Exhibit-2'!$N587*'Data Exhibit-2'!$L587</f>
        <v>488.4088565</v>
      </c>
      <c r="J146" s="235">
        <f t="shared" si="1"/>
        <v>1076759.754</v>
      </c>
    </row>
    <row r="147" ht="12.0" customHeight="1">
      <c r="A147" s="53"/>
      <c r="B147" s="53">
        <v>82397.14582268774</v>
      </c>
      <c r="C147" s="54">
        <v>1032.5751773682084</v>
      </c>
      <c r="D147" s="57"/>
      <c r="E147" s="55">
        <f>('Data Exhibit-2'!$D1452+'Data Exhibit-2'!$D1452*'Data Exhibit-2'!$E1452)*'Data Exhibit-2'!$G1452</f>
        <v>45.936</v>
      </c>
      <c r="F147" s="55">
        <f>MAX(0,'Data Exhibit-2'!$C1452-'Data Exhibit-2'!$B1452*'Data Exhibit-2'!$J1452)</f>
        <v>485.9522073</v>
      </c>
      <c r="G147" s="54">
        <f>'Data Exhibit-2'!$L1452/'Data Exhibit-2'!$B1452</f>
        <v>40.83747265</v>
      </c>
      <c r="H147" s="55">
        <f>IF(AND(('Data Exhibit-2'!$M1452&gt;0),('Data Exhibit-2'!$H1452&lt;30)),1,0)</f>
        <v>1</v>
      </c>
      <c r="I147" s="55">
        <f>'Data Exhibit-2'!$N1452*'Data Exhibit-2'!$L1452</f>
        <v>485.9522073</v>
      </c>
      <c r="J147" s="235">
        <f t="shared" si="1"/>
        <v>1077245.707</v>
      </c>
    </row>
    <row r="148" ht="12.0" customHeight="1">
      <c r="A148" s="53"/>
      <c r="B148" s="53">
        <v>45214.4678951962</v>
      </c>
      <c r="C148" s="54">
        <v>1067.7262338182366</v>
      </c>
      <c r="D148" s="57"/>
      <c r="E148" s="55">
        <f>('Data Exhibit-2'!$D1413+'Data Exhibit-2'!$D1413*'Data Exhibit-2'!$E1413)*'Data Exhibit-2'!$G1413</f>
        <v>21.42</v>
      </c>
      <c r="F148" s="55">
        <f>MAX(0,'Data Exhibit-2'!$C1413-'Data Exhibit-2'!$B1413*'Data Exhibit-2'!$J1413)</f>
        <v>482.636025</v>
      </c>
      <c r="G148" s="54">
        <f>'Data Exhibit-2'!$L1413/'Data Exhibit-2'!$B1413</f>
        <v>17.66917904</v>
      </c>
      <c r="H148" s="55">
        <f>IF(AND(('Data Exhibit-2'!$M1413&gt;0),('Data Exhibit-2'!$H1413&lt;30)),1,0)</f>
        <v>1</v>
      </c>
      <c r="I148" s="55">
        <f>'Data Exhibit-2'!$N1413*'Data Exhibit-2'!$L1413</f>
        <v>482.636025</v>
      </c>
      <c r="J148" s="235">
        <f t="shared" si="1"/>
        <v>1077728.343</v>
      </c>
    </row>
    <row r="149" ht="12.0" customHeight="1">
      <c r="A149" s="53"/>
      <c r="B149" s="53">
        <v>14394.163355246692</v>
      </c>
      <c r="C149" s="54">
        <v>1031.8024728611601</v>
      </c>
      <c r="D149" s="57"/>
      <c r="E149" s="55">
        <f>('Data Exhibit-2'!$D214+'Data Exhibit-2'!$D214*'Data Exhibit-2'!$E214)*'Data Exhibit-2'!$G214</f>
        <v>86.94</v>
      </c>
      <c r="F149" s="55">
        <f>MAX(0,'Data Exhibit-2'!$C214-'Data Exhibit-2'!$B214*'Data Exhibit-2'!$J214)</f>
        <v>430.1488957</v>
      </c>
      <c r="G149" s="54">
        <f>'Data Exhibit-2'!$L214/'Data Exhibit-2'!$B214</f>
        <v>62.15727192</v>
      </c>
      <c r="H149" s="55">
        <f>IF(AND(('Data Exhibit-2'!$M214&gt;0),('Data Exhibit-2'!$H214&lt;30)),1,0)</f>
        <v>1</v>
      </c>
      <c r="I149" s="55">
        <f>'Data Exhibit-2'!$N214*'Data Exhibit-2'!$L214</f>
        <v>430.1488957</v>
      </c>
      <c r="J149" s="235">
        <f t="shared" si="1"/>
        <v>1078158.492</v>
      </c>
    </row>
    <row r="150" ht="12.0" customHeight="1">
      <c r="A150" s="53"/>
      <c r="B150" s="53">
        <v>64325.68991292342</v>
      </c>
      <c r="C150" s="54">
        <v>825.157818056</v>
      </c>
      <c r="D150" s="57"/>
      <c r="E150" s="55">
        <f>('Data Exhibit-2'!$D958+'Data Exhibit-2'!$D958*'Data Exhibit-2'!$E958)*'Data Exhibit-2'!$G958</f>
        <v>33.672</v>
      </c>
      <c r="F150" s="55">
        <f>MAX(0,'Data Exhibit-2'!$C958-'Data Exhibit-2'!$B958*'Data Exhibit-2'!$J958)</f>
        <v>427.7103661</v>
      </c>
      <c r="G150" s="54">
        <f>'Data Exhibit-2'!$L958/'Data Exhibit-2'!$B958</f>
        <v>36.23589326</v>
      </c>
      <c r="H150" s="55">
        <f>IF(AND(('Data Exhibit-2'!$M958&gt;0),('Data Exhibit-2'!$H958&lt;30)),1,0)</f>
        <v>1</v>
      </c>
      <c r="I150" s="55">
        <f>'Data Exhibit-2'!$N958*'Data Exhibit-2'!$L958</f>
        <v>427.7103661</v>
      </c>
      <c r="J150" s="235">
        <f t="shared" si="1"/>
        <v>1078586.202</v>
      </c>
    </row>
    <row r="151" ht="12.0" customHeight="1">
      <c r="A151" s="53"/>
      <c r="B151" s="53">
        <v>55007.584592789215</v>
      </c>
      <c r="C151" s="54">
        <v>845.2269811697713</v>
      </c>
      <c r="D151" s="57"/>
      <c r="E151" s="55">
        <f>('Data Exhibit-2'!$D644+'Data Exhibit-2'!$D644*'Data Exhibit-2'!$E644)*'Data Exhibit-2'!$G644</f>
        <v>12.96</v>
      </c>
      <c r="F151" s="55">
        <f>MAX(0,'Data Exhibit-2'!$C644-'Data Exhibit-2'!$B644*'Data Exhibit-2'!$J644)</f>
        <v>425.8577204</v>
      </c>
      <c r="G151" s="54">
        <f>'Data Exhibit-2'!$L644/'Data Exhibit-2'!$B644</f>
        <v>13.16051645</v>
      </c>
      <c r="H151" s="55">
        <f>IF(AND(('Data Exhibit-2'!$M644&gt;0),('Data Exhibit-2'!$H644&lt;30)),1,0)</f>
        <v>1</v>
      </c>
      <c r="I151" s="55">
        <f>'Data Exhibit-2'!$N644*'Data Exhibit-2'!$L644</f>
        <v>425.8577204</v>
      </c>
      <c r="J151" s="235">
        <f t="shared" si="1"/>
        <v>1079012.06</v>
      </c>
    </row>
    <row r="152" ht="12.0" customHeight="1">
      <c r="A152" s="53"/>
      <c r="B152" s="53">
        <v>53101.94765495838</v>
      </c>
      <c r="C152" s="54">
        <v>914.7516337054025</v>
      </c>
      <c r="D152" s="57"/>
      <c r="E152" s="55">
        <f>('Data Exhibit-2'!$D756+'Data Exhibit-2'!$D756*'Data Exhibit-2'!$E756)*'Data Exhibit-2'!$G756</f>
        <v>17.34</v>
      </c>
      <c r="F152" s="55">
        <f>MAX(0,'Data Exhibit-2'!$C756-'Data Exhibit-2'!$B756*'Data Exhibit-2'!$J756)</f>
        <v>409.2524928</v>
      </c>
      <c r="G152" s="54">
        <f>'Data Exhibit-2'!$L756/'Data Exhibit-2'!$B756</f>
        <v>14.03847732</v>
      </c>
      <c r="H152" s="55">
        <f>IF(AND(('Data Exhibit-2'!$M756&gt;0),('Data Exhibit-2'!$H756&lt;30)),1,0)</f>
        <v>1</v>
      </c>
      <c r="I152" s="55">
        <f>'Data Exhibit-2'!$N756*'Data Exhibit-2'!$L756</f>
        <v>409.2524928</v>
      </c>
      <c r="J152" s="235">
        <f t="shared" si="1"/>
        <v>1079421.312</v>
      </c>
    </row>
    <row r="153" ht="12.0" customHeight="1">
      <c r="A153" s="53"/>
      <c r="B153" s="53">
        <v>92629.19002250052</v>
      </c>
      <c r="C153" s="54">
        <v>1266.9498710602393</v>
      </c>
      <c r="D153" s="57"/>
      <c r="E153" s="55">
        <f>('Data Exhibit-2'!$D70+'Data Exhibit-2'!$D70*'Data Exhibit-2'!$E70)*'Data Exhibit-2'!$G70</f>
        <v>87.904</v>
      </c>
      <c r="F153" s="55">
        <f>MAX(0,'Data Exhibit-2'!$C70-'Data Exhibit-2'!$B70*'Data Exhibit-2'!$J70)</f>
        <v>402.8138888</v>
      </c>
      <c r="G153" s="54">
        <f>'Data Exhibit-2'!$L70/'Data Exhibit-2'!$B70</f>
        <v>40.97613432</v>
      </c>
      <c r="H153" s="55">
        <f>IF(AND(('Data Exhibit-2'!$M70&gt;0),('Data Exhibit-2'!$H70&lt;30)),1,0)</f>
        <v>1</v>
      </c>
      <c r="I153" s="55">
        <f>'Data Exhibit-2'!$N70*'Data Exhibit-2'!$L70</f>
        <v>402.8138888</v>
      </c>
      <c r="J153" s="235">
        <f t="shared" si="1"/>
        <v>1079824.126</v>
      </c>
    </row>
    <row r="154" ht="12.0" customHeight="1">
      <c r="A154" s="53"/>
      <c r="B154" s="53">
        <v>64333.34907642309</v>
      </c>
      <c r="C154" s="54">
        <v>789.9992539296002</v>
      </c>
      <c r="D154" s="57"/>
      <c r="E154" s="55">
        <f>('Data Exhibit-2'!$D160+'Data Exhibit-2'!$D160*'Data Exhibit-2'!$E160)*'Data Exhibit-2'!$G160</f>
        <v>14.256</v>
      </c>
      <c r="F154" s="55">
        <f>MAX(0,'Data Exhibit-2'!$C160-'Data Exhibit-2'!$B160*'Data Exhibit-2'!$J160)</f>
        <v>398.7746971</v>
      </c>
      <c r="G154" s="54">
        <f>'Data Exhibit-2'!$L160/'Data Exhibit-2'!$B160</f>
        <v>14.53112281</v>
      </c>
      <c r="H154" s="55">
        <f>IF(AND(('Data Exhibit-2'!$M160&gt;0),('Data Exhibit-2'!$H160&lt;30)),1,0)</f>
        <v>1</v>
      </c>
      <c r="I154" s="55">
        <f>'Data Exhibit-2'!$N160*'Data Exhibit-2'!$L160</f>
        <v>398.7746971</v>
      </c>
      <c r="J154" s="235">
        <f t="shared" si="1"/>
        <v>1080222.901</v>
      </c>
    </row>
    <row r="155" ht="12.0" customHeight="1">
      <c r="A155" s="53"/>
      <c r="B155" s="53">
        <v>33429.50255600716</v>
      </c>
      <c r="C155" s="54">
        <v>1271.41504466548</v>
      </c>
      <c r="D155" s="57"/>
      <c r="E155" s="55">
        <f>('Data Exhibit-2'!$D1697+'Data Exhibit-2'!$D1697*'Data Exhibit-2'!$E1697)*'Data Exhibit-2'!$G1697</f>
        <v>32.208</v>
      </c>
      <c r="F155" s="55">
        <f>MAX(0,'Data Exhibit-2'!$C1697-'Data Exhibit-2'!$B1697*'Data Exhibit-2'!$J1697)</f>
        <v>386.8872238</v>
      </c>
      <c r="G155" s="54">
        <f>'Data Exhibit-2'!$L1697/'Data Exhibit-2'!$B1697</f>
        <v>14.08758821</v>
      </c>
      <c r="H155" s="55">
        <f>IF(AND(('Data Exhibit-2'!$M1697&gt;0),('Data Exhibit-2'!$H1697&lt;30)),1,0)</f>
        <v>1</v>
      </c>
      <c r="I155" s="55">
        <f>'Data Exhibit-2'!$N1697*'Data Exhibit-2'!$L1697</f>
        <v>386.8872238</v>
      </c>
      <c r="J155" s="235">
        <f t="shared" si="1"/>
        <v>1080609.788</v>
      </c>
    </row>
    <row r="156" ht="12.0" customHeight="1">
      <c r="A156" s="53"/>
      <c r="B156" s="53">
        <v>54009.317974054095</v>
      </c>
      <c r="C156" s="54">
        <v>1015.252677022303</v>
      </c>
      <c r="D156" s="57"/>
      <c r="E156" s="55">
        <f>('Data Exhibit-2'!$D1393+'Data Exhibit-2'!$D1393*'Data Exhibit-2'!$E1393)*'Data Exhibit-2'!$G1393</f>
        <v>26.928</v>
      </c>
      <c r="F156" s="55">
        <f>MAX(0,'Data Exhibit-2'!$C1393-'Data Exhibit-2'!$B1393*'Data Exhibit-2'!$J1393)</f>
        <v>384.7013996</v>
      </c>
      <c r="G156" s="54">
        <f>'Data Exhibit-2'!$L1393/'Data Exhibit-2'!$B1393</f>
        <v>16.428861</v>
      </c>
      <c r="H156" s="55">
        <f>IF(AND(('Data Exhibit-2'!$M1393&gt;0),('Data Exhibit-2'!$H1393&lt;30)),1,0)</f>
        <v>1</v>
      </c>
      <c r="I156" s="55">
        <f>'Data Exhibit-2'!$N1393*'Data Exhibit-2'!$L1393</f>
        <v>384.7013996</v>
      </c>
      <c r="J156" s="235">
        <f t="shared" si="1"/>
        <v>1080994.489</v>
      </c>
    </row>
    <row r="157" ht="12.0" customHeight="1">
      <c r="A157" s="53"/>
      <c r="B157" s="53">
        <v>45282.24361206402</v>
      </c>
      <c r="C157" s="54">
        <v>1087.9148028792642</v>
      </c>
      <c r="D157" s="57"/>
      <c r="E157" s="55">
        <f>('Data Exhibit-2'!$D639+'Data Exhibit-2'!$D639*'Data Exhibit-2'!$E639)*'Data Exhibit-2'!$G639</f>
        <v>75.222</v>
      </c>
      <c r="F157" s="55">
        <f>MAX(0,'Data Exhibit-2'!$C639-'Data Exhibit-2'!$B639*'Data Exhibit-2'!$J639)</f>
        <v>382.1126713</v>
      </c>
      <c r="G157" s="54">
        <f>'Data Exhibit-2'!$L639/'Data Exhibit-2'!$B639</f>
        <v>40.72427395</v>
      </c>
      <c r="H157" s="55">
        <f>IF(AND(('Data Exhibit-2'!$M639&gt;0),('Data Exhibit-2'!$H639&lt;30)),1,0)</f>
        <v>1</v>
      </c>
      <c r="I157" s="55">
        <f>'Data Exhibit-2'!$N639*'Data Exhibit-2'!$L639</f>
        <v>382.1126713</v>
      </c>
      <c r="J157" s="235">
        <f t="shared" si="1"/>
        <v>1081376.602</v>
      </c>
    </row>
    <row r="158" ht="12.0" customHeight="1">
      <c r="A158" s="53"/>
      <c r="B158" s="53">
        <v>94965.05463962119</v>
      </c>
      <c r="C158" s="54">
        <v>809.6130068009984</v>
      </c>
      <c r="D158" s="57"/>
      <c r="E158" s="55">
        <f>('Data Exhibit-2'!$D1436+'Data Exhibit-2'!$D1436*'Data Exhibit-2'!$E1436)*'Data Exhibit-2'!$G1436</f>
        <v>40.704</v>
      </c>
      <c r="F158" s="55">
        <f>MAX(0,'Data Exhibit-2'!$C1436-'Data Exhibit-2'!$B1436*'Data Exhibit-2'!$J1436)</f>
        <v>365.7366683</v>
      </c>
      <c r="G158" s="54">
        <f>'Data Exhibit-2'!$L1436/'Data Exhibit-2'!$B1436</f>
        <v>33.53849723</v>
      </c>
      <c r="H158" s="55">
        <f>IF(AND(('Data Exhibit-2'!$M1436&gt;0),('Data Exhibit-2'!$H1436&lt;30)),1,0)</f>
        <v>1</v>
      </c>
      <c r="I158" s="55">
        <f>'Data Exhibit-2'!$N1436*'Data Exhibit-2'!$L1436</f>
        <v>365.7366683</v>
      </c>
      <c r="J158" s="235">
        <f t="shared" si="1"/>
        <v>1081742.339</v>
      </c>
    </row>
    <row r="159" ht="12.0" customHeight="1">
      <c r="A159" s="53"/>
      <c r="B159" s="53">
        <v>75465.7408921612</v>
      </c>
      <c r="C159" s="54">
        <v>922.6733943606802</v>
      </c>
      <c r="D159" s="57"/>
      <c r="E159" s="55">
        <f>('Data Exhibit-2'!$D1464+'Data Exhibit-2'!$D1464*'Data Exhibit-2'!$E1464)*'Data Exhibit-2'!$G1464</f>
        <v>56.544</v>
      </c>
      <c r="F159" s="55">
        <f>MAX(0,'Data Exhibit-2'!$C1464-'Data Exhibit-2'!$B1464*'Data Exhibit-2'!$J1464)</f>
        <v>355.8412076</v>
      </c>
      <c r="G159" s="54">
        <f>'Data Exhibit-2'!$L1464/'Data Exhibit-2'!$B1464</f>
        <v>35.49672321</v>
      </c>
      <c r="H159" s="55">
        <f>IF(AND(('Data Exhibit-2'!$M1464&gt;0),('Data Exhibit-2'!$H1464&lt;30)),1,0)</f>
        <v>1</v>
      </c>
      <c r="I159" s="55">
        <f>'Data Exhibit-2'!$N1464*'Data Exhibit-2'!$L1464</f>
        <v>355.8412076</v>
      </c>
      <c r="J159" s="235">
        <f t="shared" si="1"/>
        <v>1082098.18</v>
      </c>
    </row>
    <row r="160" ht="12.0" customHeight="1">
      <c r="A160" s="53"/>
      <c r="B160" s="53">
        <v>83827.89094316568</v>
      </c>
      <c r="C160" s="54">
        <v>2993.9539143013503</v>
      </c>
      <c r="D160" s="57"/>
      <c r="E160" s="55">
        <f>('Data Exhibit-2'!$D1788+'Data Exhibit-2'!$D1788*'Data Exhibit-2'!$E1788)*'Data Exhibit-2'!$G1788</f>
        <v>205.92</v>
      </c>
      <c r="F160" s="55">
        <f>MAX(0,'Data Exhibit-2'!$C1788-'Data Exhibit-2'!$B1788*'Data Exhibit-2'!$J1788)</f>
        <v>345.7228431</v>
      </c>
      <c r="G160" s="54">
        <f>'Data Exhibit-2'!$L1788/'Data Exhibit-2'!$B1788</f>
        <v>26.88256649</v>
      </c>
      <c r="H160" s="55">
        <f>IF(AND(('Data Exhibit-2'!$M1788&gt;0),('Data Exhibit-2'!$H1788&lt;30)),1,0)</f>
        <v>1</v>
      </c>
      <c r="I160" s="55">
        <f>'Data Exhibit-2'!$N1788*'Data Exhibit-2'!$L1788</f>
        <v>345.7228431</v>
      </c>
      <c r="J160" s="235">
        <f t="shared" si="1"/>
        <v>1082443.903</v>
      </c>
    </row>
    <row r="161" ht="12.0" customHeight="1">
      <c r="A161" s="53"/>
      <c r="B161" s="53">
        <v>42528.76974926975</v>
      </c>
      <c r="C161" s="54">
        <v>1189.45624928592</v>
      </c>
      <c r="D161" s="57"/>
      <c r="E161" s="55">
        <f>('Data Exhibit-2'!$D1439+'Data Exhibit-2'!$D1439*'Data Exhibit-2'!$E1439)*'Data Exhibit-2'!$G1439</f>
        <v>56.8</v>
      </c>
      <c r="F161" s="55">
        <f>MAX(0,'Data Exhibit-2'!$C1439-'Data Exhibit-2'!$B1439*'Data Exhibit-2'!$J1439)</f>
        <v>344.5801962</v>
      </c>
      <c r="G161" s="54">
        <f>'Data Exhibit-2'!$L1439/'Data Exhibit-2'!$B1439</f>
        <v>23.16571179</v>
      </c>
      <c r="H161" s="55">
        <f>IF(AND(('Data Exhibit-2'!$M1439&gt;0),('Data Exhibit-2'!$H1439&lt;30)),1,0)</f>
        <v>1</v>
      </c>
      <c r="I161" s="55">
        <f>'Data Exhibit-2'!$N1439*'Data Exhibit-2'!$L1439</f>
        <v>344.5801962</v>
      </c>
      <c r="J161" s="235">
        <f t="shared" si="1"/>
        <v>1082788.483</v>
      </c>
    </row>
    <row r="162" ht="12.0" customHeight="1">
      <c r="A162" s="53"/>
      <c r="B162" s="53">
        <v>40989.982319494746</v>
      </c>
      <c r="C162" s="54">
        <v>1218.2238141064524</v>
      </c>
      <c r="D162" s="57"/>
      <c r="E162" s="55">
        <f>('Data Exhibit-2'!$D1144+'Data Exhibit-2'!$D1144*'Data Exhibit-2'!$E1144)*'Data Exhibit-2'!$G1144</f>
        <v>176.64</v>
      </c>
      <c r="F162" s="55">
        <f>MAX(0,'Data Exhibit-2'!$C1144-'Data Exhibit-2'!$B1144*'Data Exhibit-2'!$J1144)</f>
        <v>332.3583165</v>
      </c>
      <c r="G162" s="54">
        <f>'Data Exhibit-2'!$L1144/'Data Exhibit-2'!$B1144</f>
        <v>66.27165545</v>
      </c>
      <c r="H162" s="55">
        <f>IF(AND(('Data Exhibit-2'!$M1144&gt;0),('Data Exhibit-2'!$H1144&lt;30)),1,0)</f>
        <v>1</v>
      </c>
      <c r="I162" s="55">
        <f>'Data Exhibit-2'!$N1144*'Data Exhibit-2'!$L1144</f>
        <v>332.3583165</v>
      </c>
      <c r="J162" s="235">
        <f t="shared" si="1"/>
        <v>1083120.841</v>
      </c>
    </row>
    <row r="163" ht="12.0" customHeight="1">
      <c r="A163" s="53"/>
      <c r="B163" s="53">
        <v>71757.13270997432</v>
      </c>
      <c r="C163" s="54">
        <v>1382.2096717</v>
      </c>
      <c r="D163" s="57"/>
      <c r="E163" s="55">
        <f>('Data Exhibit-2'!$D1088+'Data Exhibit-2'!$D1088*'Data Exhibit-2'!$E1088)*'Data Exhibit-2'!$G1088</f>
        <v>209.04</v>
      </c>
      <c r="F163" s="55">
        <f>MAX(0,'Data Exhibit-2'!$C1088-'Data Exhibit-2'!$B1088*'Data Exhibit-2'!$J1088)</f>
        <v>330.5294317</v>
      </c>
      <c r="G163" s="54">
        <f>'Data Exhibit-2'!$L1088/'Data Exhibit-2'!$B1088</f>
        <v>65.6985553</v>
      </c>
      <c r="H163" s="55">
        <f>IF(AND(('Data Exhibit-2'!$M1088&gt;0),('Data Exhibit-2'!$H1088&lt;30)),1,0)</f>
        <v>1</v>
      </c>
      <c r="I163" s="55">
        <f>'Data Exhibit-2'!$N1088*'Data Exhibit-2'!$L1088</f>
        <v>330.5294317</v>
      </c>
      <c r="J163" s="235">
        <f t="shared" si="1"/>
        <v>1083451.371</v>
      </c>
    </row>
    <row r="164" ht="12.0" customHeight="1">
      <c r="A164" s="53"/>
      <c r="B164" s="53">
        <v>64784.44353949264</v>
      </c>
      <c r="C164" s="54">
        <v>350.0</v>
      </c>
      <c r="D164" s="57"/>
      <c r="E164" s="55">
        <f>('Data Exhibit-2'!$D56+'Data Exhibit-2'!$D56*'Data Exhibit-2'!$E56)*'Data Exhibit-2'!$G56</f>
        <v>2.4</v>
      </c>
      <c r="F164" s="55">
        <f>MAX(0,'Data Exhibit-2'!$C56-'Data Exhibit-2'!$B56*'Data Exhibit-2'!$J56)</f>
        <v>330.3948399</v>
      </c>
      <c r="G164" s="54">
        <f>'Data Exhibit-2'!$L56/'Data Exhibit-2'!$B56</f>
        <v>40.44586285</v>
      </c>
      <c r="H164" s="55">
        <f>IF(AND(('Data Exhibit-2'!$M56&gt;0),('Data Exhibit-2'!$H56&lt;30)),1,0)</f>
        <v>1</v>
      </c>
      <c r="I164" s="55">
        <f>'Data Exhibit-2'!$N56*'Data Exhibit-2'!$L56</f>
        <v>330.3948399</v>
      </c>
      <c r="J164" s="235">
        <f t="shared" si="1"/>
        <v>1083781.766</v>
      </c>
    </row>
    <row r="165" ht="12.0" customHeight="1">
      <c r="A165" s="53"/>
      <c r="B165" s="53">
        <v>36174.298070542354</v>
      </c>
      <c r="C165" s="54">
        <v>823.7470860666666</v>
      </c>
      <c r="D165" s="57"/>
      <c r="E165" s="55">
        <f>('Data Exhibit-2'!$D130+'Data Exhibit-2'!$D130*'Data Exhibit-2'!$E130)*'Data Exhibit-2'!$G130</f>
        <v>8.56</v>
      </c>
      <c r="F165" s="55">
        <f>MAX(0,'Data Exhibit-2'!$C130-'Data Exhibit-2'!$B130*'Data Exhibit-2'!$J130)</f>
        <v>330.3486861</v>
      </c>
      <c r="G165" s="54">
        <f>'Data Exhibit-2'!$L130/'Data Exhibit-2'!$B130</f>
        <v>5.731240216</v>
      </c>
      <c r="H165" s="55">
        <f>IF(AND(('Data Exhibit-2'!$M130&gt;0),('Data Exhibit-2'!$H130&lt;30)),1,0)</f>
        <v>1</v>
      </c>
      <c r="I165" s="55">
        <f>'Data Exhibit-2'!$N130*'Data Exhibit-2'!$L130</f>
        <v>330.3486861</v>
      </c>
      <c r="J165" s="235">
        <f t="shared" si="1"/>
        <v>1084112.114</v>
      </c>
    </row>
    <row r="166" ht="12.0" customHeight="1">
      <c r="A166" s="53"/>
      <c r="B166" s="53">
        <v>42497.04661569506</v>
      </c>
      <c r="C166" s="54">
        <v>597.3143042130001</v>
      </c>
      <c r="D166" s="57"/>
      <c r="E166" s="55">
        <f>('Data Exhibit-2'!$D246+'Data Exhibit-2'!$D246*'Data Exhibit-2'!$E246)*'Data Exhibit-2'!$G246</f>
        <v>26.28</v>
      </c>
      <c r="F166" s="55">
        <f>MAX(0,'Data Exhibit-2'!$C246-'Data Exhibit-2'!$B246*'Data Exhibit-2'!$J246)</f>
        <v>323.4312398</v>
      </c>
      <c r="G166" s="54">
        <f>'Data Exhibit-2'!$L246/'Data Exhibit-2'!$B246</f>
        <v>31.03431386</v>
      </c>
      <c r="H166" s="55">
        <f>IF(AND(('Data Exhibit-2'!$M246&gt;0),('Data Exhibit-2'!$H246&lt;30)),1,0)</f>
        <v>1</v>
      </c>
      <c r="I166" s="55">
        <f>'Data Exhibit-2'!$N246*'Data Exhibit-2'!$L246</f>
        <v>323.4312398</v>
      </c>
      <c r="J166" s="235">
        <f t="shared" si="1"/>
        <v>1084435.545</v>
      </c>
    </row>
    <row r="167" ht="12.0" customHeight="1">
      <c r="A167" s="53"/>
      <c r="B167" s="53">
        <v>57581.147536638535</v>
      </c>
      <c r="C167" s="54">
        <v>500.63442227699466</v>
      </c>
      <c r="D167" s="57"/>
      <c r="E167" s="55">
        <f>('Data Exhibit-2'!$D487+'Data Exhibit-2'!$D487*'Data Exhibit-2'!$E487)*'Data Exhibit-2'!$G487</f>
        <v>30.6</v>
      </c>
      <c r="F167" s="55">
        <f>MAX(0,'Data Exhibit-2'!$C487-'Data Exhibit-2'!$B487*'Data Exhibit-2'!$J487)</f>
        <v>315.660982</v>
      </c>
      <c r="G167" s="54">
        <f>'Data Exhibit-2'!$L487/'Data Exhibit-2'!$B487</f>
        <v>52.21952964</v>
      </c>
      <c r="H167" s="55">
        <f>IF(AND(('Data Exhibit-2'!$M487&gt;0),('Data Exhibit-2'!$H487&lt;30)),1,0)</f>
        <v>1</v>
      </c>
      <c r="I167" s="55">
        <f>'Data Exhibit-2'!$N487*'Data Exhibit-2'!$L487</f>
        <v>315.660982</v>
      </c>
      <c r="J167" s="235">
        <f t="shared" si="1"/>
        <v>1084751.206</v>
      </c>
    </row>
    <row r="168" ht="12.0" customHeight="1">
      <c r="A168" s="53"/>
      <c r="B168" s="53">
        <v>48754.45583459521</v>
      </c>
      <c r="C168" s="54">
        <v>1178.0359911059852</v>
      </c>
      <c r="D168" s="57"/>
      <c r="E168" s="55">
        <f>('Data Exhibit-2'!$D1345+'Data Exhibit-2'!$D1345*'Data Exhibit-2'!$E1345)*'Data Exhibit-2'!$G1345</f>
        <v>1.92</v>
      </c>
      <c r="F168" s="55">
        <f>MAX(0,'Data Exhibit-2'!$C1345-'Data Exhibit-2'!$B1345*'Data Exhibit-2'!$J1345)</f>
        <v>294.0609964</v>
      </c>
      <c r="G168" s="54">
        <f>'Data Exhibit-2'!$L1345/'Data Exhibit-2'!$B1345</f>
        <v>0.6387025836</v>
      </c>
      <c r="H168" s="55">
        <f>IF(AND(('Data Exhibit-2'!$M1345&gt;0),('Data Exhibit-2'!$H1345&lt;30)),1,0)</f>
        <v>1</v>
      </c>
      <c r="I168" s="55">
        <f>'Data Exhibit-2'!$N1345*'Data Exhibit-2'!$L1345</f>
        <v>294.0609964</v>
      </c>
      <c r="J168" s="235">
        <f t="shared" si="1"/>
        <v>1085045.267</v>
      </c>
    </row>
    <row r="169" ht="12.0" customHeight="1">
      <c r="A169" s="53"/>
      <c r="B169" s="53">
        <v>41862.31551586882</v>
      </c>
      <c r="C169" s="54">
        <v>1329.3445155252998</v>
      </c>
      <c r="D169" s="57"/>
      <c r="E169" s="55">
        <f>('Data Exhibit-2'!$D1033+'Data Exhibit-2'!$D1033*'Data Exhibit-2'!$E1033)*'Data Exhibit-2'!$G1033</f>
        <v>72.36</v>
      </c>
      <c r="F169" s="55">
        <f>MAX(0,'Data Exhibit-2'!$C1033-'Data Exhibit-2'!$B1033*'Data Exhibit-2'!$J1033)</f>
        <v>287.3411028</v>
      </c>
      <c r="G169" s="54">
        <f>'Data Exhibit-2'!$L1033/'Data Exhibit-2'!$B1033</f>
        <v>19.9538715</v>
      </c>
      <c r="H169" s="55">
        <f>IF(AND(('Data Exhibit-2'!$M1033&gt;0),('Data Exhibit-2'!$H1033&lt;30)),1,0)</f>
        <v>1</v>
      </c>
      <c r="I169" s="55">
        <f>'Data Exhibit-2'!$N1033*'Data Exhibit-2'!$L1033</f>
        <v>287.3411028</v>
      </c>
      <c r="J169" s="235">
        <f t="shared" si="1"/>
        <v>1085332.609</v>
      </c>
    </row>
    <row r="170" ht="12.0" customHeight="1">
      <c r="A170" s="53"/>
      <c r="B170" s="53">
        <v>17682.881264557025</v>
      </c>
      <c r="C170" s="54">
        <v>341.95071595123915</v>
      </c>
      <c r="D170" s="57"/>
      <c r="E170" s="55">
        <f>('Data Exhibit-2'!$D500+'Data Exhibit-2'!$D500*'Data Exhibit-2'!$E500)*'Data Exhibit-2'!$G500</f>
        <v>0.75</v>
      </c>
      <c r="F170" s="55">
        <f>MAX(0,'Data Exhibit-2'!$C500-'Data Exhibit-2'!$B500*'Data Exhibit-2'!$J500)</f>
        <v>276.7774266</v>
      </c>
      <c r="G170" s="54">
        <f>'Data Exhibit-2'!$L500/'Data Exhibit-2'!$B500</f>
        <v>3.18509426</v>
      </c>
      <c r="H170" s="55">
        <f>IF(AND(('Data Exhibit-2'!$M500&gt;0),('Data Exhibit-2'!$H500&lt;30)),1,0)</f>
        <v>1</v>
      </c>
      <c r="I170" s="55">
        <f>'Data Exhibit-2'!$N500*'Data Exhibit-2'!$L500</f>
        <v>276.7774266</v>
      </c>
      <c r="J170" s="235">
        <f t="shared" si="1"/>
        <v>1085609.386</v>
      </c>
    </row>
    <row r="171" ht="12.0" customHeight="1">
      <c r="A171" s="53"/>
      <c r="B171" s="53">
        <v>16357.875826415735</v>
      </c>
      <c r="C171" s="54">
        <v>965.3842641595153</v>
      </c>
      <c r="D171" s="57"/>
      <c r="E171" s="55">
        <f>('Data Exhibit-2'!$D1386+'Data Exhibit-2'!$D1386*'Data Exhibit-2'!$E1386)*'Data Exhibit-2'!$G1386</f>
        <v>16.068</v>
      </c>
      <c r="F171" s="55">
        <f>MAX(0,'Data Exhibit-2'!$C1386-'Data Exhibit-2'!$B1386*'Data Exhibit-2'!$J1386)</f>
        <v>271.1801683</v>
      </c>
      <c r="G171" s="54">
        <f>'Data Exhibit-2'!$L1386/'Data Exhibit-2'!$B1386</f>
        <v>6.276717425</v>
      </c>
      <c r="H171" s="55">
        <f>IF(AND(('Data Exhibit-2'!$M1386&gt;0),('Data Exhibit-2'!$H1386&lt;30)),1,0)</f>
        <v>1</v>
      </c>
      <c r="I171" s="55">
        <f>'Data Exhibit-2'!$N1386*'Data Exhibit-2'!$L1386</f>
        <v>271.1801683</v>
      </c>
      <c r="J171" s="235">
        <f t="shared" si="1"/>
        <v>1085880.566</v>
      </c>
    </row>
    <row r="172" ht="12.0" customHeight="1">
      <c r="A172" s="53"/>
      <c r="B172" s="53">
        <v>4640.630710412807</v>
      </c>
      <c r="C172" s="54">
        <v>13945.268370857384</v>
      </c>
      <c r="D172" s="57"/>
      <c r="E172" s="55">
        <f>('Data Exhibit-2'!$D1204+'Data Exhibit-2'!$D1204*'Data Exhibit-2'!$E1204)*'Data Exhibit-2'!$G1204</f>
        <v>1050.192</v>
      </c>
      <c r="F172" s="55">
        <f>MAX(0,'Data Exhibit-2'!$C1204-'Data Exhibit-2'!$B1204*'Data Exhibit-2'!$J1204)</f>
        <v>252.3819865</v>
      </c>
      <c r="G172" s="54">
        <f>'Data Exhibit-2'!$L1204/'Data Exhibit-2'!$B1204</f>
        <v>19.35673281</v>
      </c>
      <c r="H172" s="55">
        <f>IF(AND(('Data Exhibit-2'!$M1204&gt;0),('Data Exhibit-2'!$H1204&lt;30)),1,0)</f>
        <v>1</v>
      </c>
      <c r="I172" s="55">
        <f>'Data Exhibit-2'!$N1204*'Data Exhibit-2'!$L1204</f>
        <v>252.3819865</v>
      </c>
      <c r="J172" s="235">
        <f t="shared" si="1"/>
        <v>1086132.948</v>
      </c>
    </row>
    <row r="173" ht="12.0" customHeight="1">
      <c r="A173" s="53"/>
      <c r="B173" s="53">
        <v>46633.95719364607</v>
      </c>
      <c r="C173" s="54">
        <v>408.4774504344591</v>
      </c>
      <c r="D173" s="57"/>
      <c r="E173" s="55">
        <f>('Data Exhibit-2'!$D854+'Data Exhibit-2'!$D854*'Data Exhibit-2'!$E854)*'Data Exhibit-2'!$G854</f>
        <v>20.91</v>
      </c>
      <c r="F173" s="55">
        <f>MAX(0,'Data Exhibit-2'!$C854-'Data Exhibit-2'!$B854*'Data Exhibit-2'!$J854)</f>
        <v>234.9183865</v>
      </c>
      <c r="G173" s="54">
        <f>'Data Exhibit-2'!$L854/'Data Exhibit-2'!$B854</f>
        <v>28.30243118</v>
      </c>
      <c r="H173" s="55">
        <f>IF(AND(('Data Exhibit-2'!$M854&gt;0),('Data Exhibit-2'!$H854&lt;30)),1,0)</f>
        <v>1</v>
      </c>
      <c r="I173" s="55">
        <f>'Data Exhibit-2'!$N854*'Data Exhibit-2'!$L854</f>
        <v>234.9183865</v>
      </c>
      <c r="J173" s="235">
        <f t="shared" si="1"/>
        <v>1086367.867</v>
      </c>
    </row>
    <row r="174" ht="12.0" customHeight="1">
      <c r="A174" s="53"/>
      <c r="B174" s="53">
        <v>27500.373609168295</v>
      </c>
      <c r="C174" s="54">
        <v>1014.7172603517951</v>
      </c>
      <c r="D174" s="57"/>
      <c r="E174" s="55">
        <f>('Data Exhibit-2'!$D1706+'Data Exhibit-2'!$D1706*'Data Exhibit-2'!$E1706)*'Data Exhibit-2'!$G1706</f>
        <v>61.008</v>
      </c>
      <c r="F174" s="55">
        <f>MAX(0,'Data Exhibit-2'!$C1706-'Data Exhibit-2'!$B1706*'Data Exhibit-2'!$J1706)</f>
        <v>230.1247915</v>
      </c>
      <c r="G174" s="54">
        <f>'Data Exhibit-2'!$L1706/'Data Exhibit-2'!$B1706</f>
        <v>17.89394346</v>
      </c>
      <c r="H174" s="55">
        <f>IF(AND(('Data Exhibit-2'!$M1706&gt;0),('Data Exhibit-2'!$H1706&lt;30)),1,0)</f>
        <v>1</v>
      </c>
      <c r="I174" s="55">
        <f>'Data Exhibit-2'!$N1706*'Data Exhibit-2'!$L1706</f>
        <v>230.1247915</v>
      </c>
      <c r="J174" s="235">
        <f t="shared" si="1"/>
        <v>1086597.991</v>
      </c>
    </row>
    <row r="175" ht="12.0" customHeight="1">
      <c r="A175" s="53"/>
      <c r="B175" s="53">
        <v>12363.612148933868</v>
      </c>
      <c r="C175" s="54">
        <v>270.0</v>
      </c>
      <c r="D175" s="57"/>
      <c r="E175" s="55">
        <f>('Data Exhibit-2'!$D633+'Data Exhibit-2'!$D633*'Data Exhibit-2'!$E633)*'Data Exhibit-2'!$G633</f>
        <v>4.4</v>
      </c>
      <c r="F175" s="55">
        <f>MAX(0,'Data Exhibit-2'!$C633-'Data Exhibit-2'!$B633*'Data Exhibit-2'!$J633)</f>
        <v>218.0256097</v>
      </c>
      <c r="G175" s="54">
        <f>'Data Exhibit-2'!$L633/'Data Exhibit-2'!$B633</f>
        <v>18.45741097</v>
      </c>
      <c r="H175" s="55">
        <f>IF(AND(('Data Exhibit-2'!$M633&gt;0),('Data Exhibit-2'!$H633&lt;30)),1,0)</f>
        <v>1</v>
      </c>
      <c r="I175" s="55">
        <f>'Data Exhibit-2'!$N633*'Data Exhibit-2'!$L633</f>
        <v>218.0256097</v>
      </c>
      <c r="J175" s="235">
        <f t="shared" si="1"/>
        <v>1086816.017</v>
      </c>
    </row>
    <row r="176" ht="12.0" customHeight="1">
      <c r="A176" s="53"/>
      <c r="B176" s="53">
        <v>93725.97319520642</v>
      </c>
      <c r="C176" s="54">
        <v>2697.9976161600007</v>
      </c>
      <c r="D176" s="57"/>
      <c r="E176" s="55">
        <f>('Data Exhibit-2'!$D1014+'Data Exhibit-2'!$D1014*'Data Exhibit-2'!$E1014)*'Data Exhibit-2'!$G1014</f>
        <v>128.52</v>
      </c>
      <c r="F176" s="55">
        <f>MAX(0,'Data Exhibit-2'!$C1014-'Data Exhibit-2'!$B1014*'Data Exhibit-2'!$J1014)</f>
        <v>216.6619762</v>
      </c>
      <c r="G176" s="54">
        <f>'Data Exhibit-2'!$L1014/'Data Exhibit-2'!$B1014</f>
        <v>11.22193899</v>
      </c>
      <c r="H176" s="55">
        <f>IF(AND(('Data Exhibit-2'!$M1014&gt;0),('Data Exhibit-2'!$H1014&lt;30)),1,0)</f>
        <v>1</v>
      </c>
      <c r="I176" s="55">
        <f>'Data Exhibit-2'!$N1014*'Data Exhibit-2'!$L1014</f>
        <v>216.6619762</v>
      </c>
      <c r="J176" s="235">
        <f t="shared" si="1"/>
        <v>1087032.679</v>
      </c>
    </row>
    <row r="177" ht="12.0" customHeight="1">
      <c r="A177" s="53"/>
      <c r="B177" s="53">
        <v>52913.96599031424</v>
      </c>
      <c r="C177" s="54">
        <v>1073.1735817327994</v>
      </c>
      <c r="D177" s="57"/>
      <c r="E177" s="55">
        <f>('Data Exhibit-2'!$D1813+'Data Exhibit-2'!$D1813*'Data Exhibit-2'!$E1813)*'Data Exhibit-2'!$G1813</f>
        <v>154.872</v>
      </c>
      <c r="F177" s="55">
        <f>MAX(0,'Data Exhibit-2'!$C1813-'Data Exhibit-2'!$B1813*'Data Exhibit-2'!$J1813)</f>
        <v>214.9209681</v>
      </c>
      <c r="G177" s="54">
        <f>'Data Exhibit-2'!$L1813/'Data Exhibit-2'!$B1813</f>
        <v>38.78256778</v>
      </c>
      <c r="H177" s="55">
        <f>IF(AND(('Data Exhibit-2'!$M1813&gt;0),('Data Exhibit-2'!$H1813&lt;30)),1,0)</f>
        <v>1</v>
      </c>
      <c r="I177" s="55">
        <f>'Data Exhibit-2'!$N1813*'Data Exhibit-2'!$L1813</f>
        <v>214.9209681</v>
      </c>
      <c r="J177" s="235">
        <f t="shared" si="1"/>
        <v>1087247.6</v>
      </c>
    </row>
    <row r="178" ht="12.0" customHeight="1">
      <c r="A178" s="53"/>
      <c r="B178" s="53">
        <v>35399.658312769345</v>
      </c>
      <c r="C178" s="54">
        <v>772.0518294857043</v>
      </c>
      <c r="D178" s="57"/>
      <c r="E178" s="55">
        <f>('Data Exhibit-2'!$D1678+'Data Exhibit-2'!$D1678*'Data Exhibit-2'!$E1678)*'Data Exhibit-2'!$G1678</f>
        <v>35.1</v>
      </c>
      <c r="F178" s="55">
        <f>MAX(0,'Data Exhibit-2'!$C1678-'Data Exhibit-2'!$B1678*'Data Exhibit-2'!$J1678)</f>
        <v>210.6705376</v>
      </c>
      <c r="G178" s="54">
        <f>'Data Exhibit-2'!$L1678/'Data Exhibit-2'!$B1678</f>
        <v>13.17203828</v>
      </c>
      <c r="H178" s="55">
        <f>IF(AND(('Data Exhibit-2'!$M1678&gt;0),('Data Exhibit-2'!$H1678&lt;30)),1,0)</f>
        <v>1</v>
      </c>
      <c r="I178" s="55">
        <f>'Data Exhibit-2'!$N1678*'Data Exhibit-2'!$L1678</f>
        <v>210.6705376</v>
      </c>
      <c r="J178" s="235">
        <f t="shared" si="1"/>
        <v>1087458.27</v>
      </c>
    </row>
    <row r="179" ht="12.0" customHeight="1">
      <c r="A179" s="53"/>
      <c r="B179" s="53">
        <v>12439.485010309614</v>
      </c>
      <c r="C179" s="54">
        <v>1016.2407391331626</v>
      </c>
      <c r="D179" s="57"/>
      <c r="E179" s="55">
        <f>('Data Exhibit-2'!$D840+'Data Exhibit-2'!$D840*'Data Exhibit-2'!$E840)*'Data Exhibit-2'!$G840</f>
        <v>57</v>
      </c>
      <c r="F179" s="55">
        <f>MAX(0,'Data Exhibit-2'!$C840-'Data Exhibit-2'!$B840*'Data Exhibit-2'!$J840)</f>
        <v>209.8617391</v>
      </c>
      <c r="G179" s="54">
        <f>'Data Exhibit-2'!$L840/'Data Exhibit-2'!$B840</f>
        <v>14.83436341</v>
      </c>
      <c r="H179" s="55">
        <f>IF(AND(('Data Exhibit-2'!$M840&gt;0),('Data Exhibit-2'!$H840&lt;30)),1,0)</f>
        <v>1</v>
      </c>
      <c r="I179" s="55">
        <f>'Data Exhibit-2'!$N840*'Data Exhibit-2'!$L840</f>
        <v>209.8617391</v>
      </c>
      <c r="J179" s="235">
        <f t="shared" si="1"/>
        <v>1087668.132</v>
      </c>
    </row>
    <row r="180" ht="12.0" customHeight="1">
      <c r="A180" s="53"/>
      <c r="B180" s="53">
        <v>96716.71530145989</v>
      </c>
      <c r="C180" s="54">
        <v>501.62361220056385</v>
      </c>
      <c r="D180" s="57"/>
      <c r="E180" s="55">
        <f>('Data Exhibit-2'!$D515+'Data Exhibit-2'!$D515*'Data Exhibit-2'!$E515)*'Data Exhibit-2'!$G515</f>
        <v>32.472</v>
      </c>
      <c r="F180" s="55">
        <f>MAX(0,'Data Exhibit-2'!$C515-'Data Exhibit-2'!$B515*'Data Exhibit-2'!$J515)</f>
        <v>206.8036986</v>
      </c>
      <c r="G180" s="54">
        <f>'Data Exhibit-2'!$L515/'Data Exhibit-2'!$B515</f>
        <v>22.77773445</v>
      </c>
      <c r="H180" s="55">
        <f>IF(AND(('Data Exhibit-2'!$M515&gt;0),('Data Exhibit-2'!$H515&lt;30)),1,0)</f>
        <v>1</v>
      </c>
      <c r="I180" s="55">
        <f>'Data Exhibit-2'!$N515*'Data Exhibit-2'!$L515</f>
        <v>206.8036986</v>
      </c>
      <c r="J180" s="235">
        <f t="shared" si="1"/>
        <v>1087874.936</v>
      </c>
    </row>
    <row r="181" ht="12.0" customHeight="1">
      <c r="A181" s="53"/>
      <c r="B181" s="53">
        <v>76253.80621051394</v>
      </c>
      <c r="C181" s="54">
        <v>426.8460415472074</v>
      </c>
      <c r="D181" s="57"/>
      <c r="E181" s="55">
        <f>('Data Exhibit-2'!$D1731+'Data Exhibit-2'!$D1731*'Data Exhibit-2'!$E1731)*'Data Exhibit-2'!$G1731</f>
        <v>17.088</v>
      </c>
      <c r="F181" s="55">
        <f>MAX(0,'Data Exhibit-2'!$C1731-'Data Exhibit-2'!$B1731*'Data Exhibit-2'!$J1731)</f>
        <v>193.8046309</v>
      </c>
      <c r="G181" s="54">
        <f>'Data Exhibit-2'!$L1731/'Data Exhibit-2'!$B1731</f>
        <v>14.21092296</v>
      </c>
      <c r="H181" s="55">
        <f>IF(AND(('Data Exhibit-2'!$M1731&gt;0),('Data Exhibit-2'!$H1731&lt;30)),1,0)</f>
        <v>1</v>
      </c>
      <c r="I181" s="55">
        <f>'Data Exhibit-2'!$N1731*'Data Exhibit-2'!$L1731</f>
        <v>193.8046309</v>
      </c>
      <c r="J181" s="235">
        <f t="shared" si="1"/>
        <v>1088068.74</v>
      </c>
    </row>
    <row r="182" ht="12.0" customHeight="1">
      <c r="A182" s="53"/>
      <c r="B182" s="53">
        <v>2809.0558660969655</v>
      </c>
      <c r="C182" s="54">
        <v>1107.32954572086</v>
      </c>
      <c r="D182" s="57"/>
      <c r="E182" s="55">
        <f>('Data Exhibit-2'!$D1400+'Data Exhibit-2'!$D1400*'Data Exhibit-2'!$E1400)*'Data Exhibit-2'!$G1400</f>
        <v>21.2</v>
      </c>
      <c r="F182" s="55">
        <f>MAX(0,'Data Exhibit-2'!$C1400-'Data Exhibit-2'!$B1400*'Data Exhibit-2'!$J1400)</f>
        <v>187.4065148</v>
      </c>
      <c r="G182" s="54">
        <f>'Data Exhibit-2'!$L1400/'Data Exhibit-2'!$B1400</f>
        <v>4.318859273</v>
      </c>
      <c r="H182" s="55">
        <f>IF(AND(('Data Exhibit-2'!$M1400&gt;0),('Data Exhibit-2'!$H1400&lt;30)),1,0)</f>
        <v>1</v>
      </c>
      <c r="I182" s="55">
        <f>'Data Exhibit-2'!$N1400*'Data Exhibit-2'!$L1400</f>
        <v>187.4065148</v>
      </c>
      <c r="J182" s="235">
        <f t="shared" si="1"/>
        <v>1088256.147</v>
      </c>
    </row>
    <row r="183" ht="12.0" customHeight="1">
      <c r="A183" s="53"/>
      <c r="B183" s="53">
        <v>29982.571990210115</v>
      </c>
      <c r="C183" s="54">
        <v>247.03546939762086</v>
      </c>
      <c r="D183" s="57"/>
      <c r="E183" s="55">
        <f>('Data Exhibit-2'!$D1714+'Data Exhibit-2'!$D1714*'Data Exhibit-2'!$E1714)*'Data Exhibit-2'!$G1714</f>
        <v>7.95</v>
      </c>
      <c r="F183" s="55">
        <f>MAX(0,'Data Exhibit-2'!$C1714-'Data Exhibit-2'!$B1714*'Data Exhibit-2'!$J1714)</f>
        <v>185.2262466</v>
      </c>
      <c r="G183" s="54">
        <f>'Data Exhibit-2'!$L1714/'Data Exhibit-2'!$B1714</f>
        <v>23.82409283</v>
      </c>
      <c r="H183" s="55">
        <f>IF(AND(('Data Exhibit-2'!$M1714&gt;0),('Data Exhibit-2'!$H1714&lt;30)),1,0)</f>
        <v>1</v>
      </c>
      <c r="I183" s="55">
        <f>'Data Exhibit-2'!$N1714*'Data Exhibit-2'!$L1714</f>
        <v>185.2262466</v>
      </c>
      <c r="J183" s="235">
        <f t="shared" si="1"/>
        <v>1088441.373</v>
      </c>
    </row>
    <row r="184" ht="12.0" customHeight="1">
      <c r="A184" s="53"/>
      <c r="B184" s="53">
        <v>61839.113812259515</v>
      </c>
      <c r="C184" s="54">
        <v>260.89198127442495</v>
      </c>
      <c r="D184" s="57"/>
      <c r="E184" s="55">
        <f>('Data Exhibit-2'!$D490+'Data Exhibit-2'!$D490*'Data Exhibit-2'!$E490)*'Data Exhibit-2'!$G490</f>
        <v>9.18</v>
      </c>
      <c r="F184" s="55">
        <f>MAX(0,'Data Exhibit-2'!$C490-'Data Exhibit-2'!$B490*'Data Exhibit-2'!$J490)</f>
        <v>184.3340372</v>
      </c>
      <c r="G184" s="54">
        <f>'Data Exhibit-2'!$L490/'Data Exhibit-2'!$B490</f>
        <v>22.10334255</v>
      </c>
      <c r="H184" s="55">
        <f>IF(AND(('Data Exhibit-2'!$M490&gt;0),('Data Exhibit-2'!$H490&lt;30)),1,0)</f>
        <v>1</v>
      </c>
      <c r="I184" s="55">
        <f>'Data Exhibit-2'!$N490*'Data Exhibit-2'!$L490</f>
        <v>184.3340372</v>
      </c>
      <c r="J184" s="235">
        <f t="shared" si="1"/>
        <v>1088625.707</v>
      </c>
    </row>
    <row r="185" ht="12.0" customHeight="1">
      <c r="A185" s="53"/>
      <c r="B185" s="53">
        <v>31967.577887724274</v>
      </c>
      <c r="C185" s="54">
        <v>798.8538742946669</v>
      </c>
      <c r="D185" s="57"/>
      <c r="E185" s="55">
        <f>('Data Exhibit-2'!$D104+'Data Exhibit-2'!$D104*'Data Exhibit-2'!$E104)*'Data Exhibit-2'!$G104</f>
        <v>95.4</v>
      </c>
      <c r="F185" s="55">
        <f>MAX(0,'Data Exhibit-2'!$C104-'Data Exhibit-2'!$B104*'Data Exhibit-2'!$J104)</f>
        <v>177.5880863</v>
      </c>
      <c r="G185" s="54">
        <f>'Data Exhibit-2'!$L104/'Data Exhibit-2'!$B104</f>
        <v>27.26997649</v>
      </c>
      <c r="H185" s="55">
        <f>IF(AND(('Data Exhibit-2'!$M104&gt;0),('Data Exhibit-2'!$H104&lt;30)),1,0)</f>
        <v>1</v>
      </c>
      <c r="I185" s="55">
        <f>'Data Exhibit-2'!$N104*'Data Exhibit-2'!$L104</f>
        <v>177.5880863</v>
      </c>
      <c r="J185" s="235">
        <f t="shared" si="1"/>
        <v>1088803.295</v>
      </c>
    </row>
    <row r="186" ht="12.0" customHeight="1">
      <c r="A186" s="53"/>
      <c r="B186" s="53">
        <v>58828.961515590236</v>
      </c>
      <c r="C186" s="54">
        <v>6648.899507569816</v>
      </c>
      <c r="D186" s="57"/>
      <c r="E186" s="55">
        <f>('Data Exhibit-2'!$D1230+'Data Exhibit-2'!$D1230*'Data Exhibit-2'!$E1230)*'Data Exhibit-2'!$G1230</f>
        <v>945.504</v>
      </c>
      <c r="F186" s="55">
        <f>MAX(0,'Data Exhibit-2'!$C1230-'Data Exhibit-2'!$B1230*'Data Exhibit-2'!$J1230)</f>
        <v>171.5130827</v>
      </c>
      <c r="G186" s="54">
        <f>'Data Exhibit-2'!$L1230/'Data Exhibit-2'!$B1230</f>
        <v>25.03576213</v>
      </c>
      <c r="H186" s="55">
        <f>IF(AND(('Data Exhibit-2'!$M1230&gt;0),('Data Exhibit-2'!$H1230&lt;30)),1,0)</f>
        <v>1</v>
      </c>
      <c r="I186" s="55">
        <f>'Data Exhibit-2'!$N1230*'Data Exhibit-2'!$L1230</f>
        <v>171.5130827</v>
      </c>
      <c r="J186" s="235">
        <f t="shared" si="1"/>
        <v>1088974.808</v>
      </c>
    </row>
    <row r="187" ht="12.0" customHeight="1">
      <c r="A187" s="53"/>
      <c r="B187" s="53">
        <v>66171.33682965845</v>
      </c>
      <c r="C187" s="54">
        <v>1397.6062840563636</v>
      </c>
      <c r="D187" s="57"/>
      <c r="E187" s="55">
        <f>('Data Exhibit-2'!$D1440+'Data Exhibit-2'!$D1440*'Data Exhibit-2'!$E1440)*'Data Exhibit-2'!$G1440</f>
        <v>53.6</v>
      </c>
      <c r="F187" s="55">
        <f>MAX(0,'Data Exhibit-2'!$C1440-'Data Exhibit-2'!$B1440*'Data Exhibit-2'!$J1440)</f>
        <v>170.8862071</v>
      </c>
      <c r="G187" s="54">
        <f>'Data Exhibit-2'!$L1440/'Data Exhibit-2'!$B1440</f>
        <v>7.466659161</v>
      </c>
      <c r="H187" s="55">
        <f>IF(AND(('Data Exhibit-2'!$M1440&gt;0),('Data Exhibit-2'!$H1440&lt;30)),1,0)</f>
        <v>1</v>
      </c>
      <c r="I187" s="55">
        <f>'Data Exhibit-2'!$N1440*'Data Exhibit-2'!$L1440</f>
        <v>170.8862071</v>
      </c>
      <c r="J187" s="235">
        <f t="shared" si="1"/>
        <v>1089145.695</v>
      </c>
    </row>
    <row r="188" ht="12.0" customHeight="1">
      <c r="A188" s="53"/>
      <c r="B188" s="53">
        <v>56216.19554006605</v>
      </c>
      <c r="C188" s="54">
        <v>1110.5250715772947</v>
      </c>
      <c r="D188" s="57"/>
      <c r="E188" s="55">
        <f>('Data Exhibit-2'!$D847+'Data Exhibit-2'!$D847*'Data Exhibit-2'!$E847)*'Data Exhibit-2'!$G847</f>
        <v>52.152</v>
      </c>
      <c r="F188" s="55">
        <f>MAX(0,'Data Exhibit-2'!$C847-'Data Exhibit-2'!$B847*'Data Exhibit-2'!$J847)</f>
        <v>163.0786607</v>
      </c>
      <c r="G188" s="54">
        <f>'Data Exhibit-2'!$L847/'Data Exhibit-2'!$B847</f>
        <v>8.976632573</v>
      </c>
      <c r="H188" s="55">
        <f>IF(AND(('Data Exhibit-2'!$M847&gt;0),('Data Exhibit-2'!$H847&lt;30)),1,0)</f>
        <v>1</v>
      </c>
      <c r="I188" s="55">
        <f>'Data Exhibit-2'!$N847*'Data Exhibit-2'!$L847</f>
        <v>163.0786607</v>
      </c>
      <c r="J188" s="235">
        <f t="shared" si="1"/>
        <v>1089308.773</v>
      </c>
    </row>
    <row r="189" ht="12.0" customHeight="1">
      <c r="A189" s="53"/>
      <c r="B189" s="53">
        <v>79135.88516313066</v>
      </c>
      <c r="C189" s="54">
        <v>306.5030162606134</v>
      </c>
      <c r="D189" s="57"/>
      <c r="E189" s="55">
        <f>('Data Exhibit-2'!$D588+'Data Exhibit-2'!$D588*'Data Exhibit-2'!$E588)*'Data Exhibit-2'!$G588</f>
        <v>5.85</v>
      </c>
      <c r="F189" s="55">
        <f>MAX(0,'Data Exhibit-2'!$C588-'Data Exhibit-2'!$B588*'Data Exhibit-2'!$J588)</f>
        <v>159.6757465</v>
      </c>
      <c r="G189" s="54">
        <f>'Data Exhibit-2'!$L588/'Data Exhibit-2'!$B588</f>
        <v>6.36191845</v>
      </c>
      <c r="H189" s="55">
        <f>IF(AND(('Data Exhibit-2'!$M588&gt;0),('Data Exhibit-2'!$H588&lt;30)),1,0)</f>
        <v>1</v>
      </c>
      <c r="I189" s="55">
        <f>'Data Exhibit-2'!$N588*'Data Exhibit-2'!$L588</f>
        <v>159.6757465</v>
      </c>
      <c r="J189" s="235">
        <f t="shared" si="1"/>
        <v>1089468.449</v>
      </c>
    </row>
    <row r="190" ht="12.0" customHeight="1">
      <c r="A190" s="53"/>
      <c r="B190" s="53">
        <v>73865.19729239523</v>
      </c>
      <c r="C190" s="54">
        <v>774.7441764891273</v>
      </c>
      <c r="D190" s="57"/>
      <c r="E190" s="55">
        <f>('Data Exhibit-2'!$D838+'Data Exhibit-2'!$D838*'Data Exhibit-2'!$E838)*'Data Exhibit-2'!$G838</f>
        <v>62.172</v>
      </c>
      <c r="F190" s="55">
        <f>MAX(0,'Data Exhibit-2'!$C838-'Data Exhibit-2'!$B838*'Data Exhibit-2'!$J838)</f>
        <v>133.1291365</v>
      </c>
      <c r="G190" s="54">
        <f>'Data Exhibit-2'!$L838/'Data Exhibit-2'!$B838</f>
        <v>12.90011012</v>
      </c>
      <c r="H190" s="55">
        <f>IF(AND(('Data Exhibit-2'!$M838&gt;0),('Data Exhibit-2'!$H838&lt;30)),1,0)</f>
        <v>1</v>
      </c>
      <c r="I190" s="55">
        <f>'Data Exhibit-2'!$N838*'Data Exhibit-2'!$L838</f>
        <v>133.1291365</v>
      </c>
      <c r="J190" s="235">
        <f t="shared" si="1"/>
        <v>1089601.578</v>
      </c>
    </row>
    <row r="191" ht="12.0" customHeight="1">
      <c r="A191" s="53"/>
      <c r="B191" s="53">
        <v>66159.28148791588</v>
      </c>
      <c r="C191" s="54">
        <v>547.8553598144001</v>
      </c>
      <c r="D191" s="57"/>
      <c r="E191" s="55">
        <f>('Data Exhibit-2'!$D1027+'Data Exhibit-2'!$D1027*'Data Exhibit-2'!$E1027)*'Data Exhibit-2'!$G1027</f>
        <v>49.104</v>
      </c>
      <c r="F191" s="55">
        <f>MAX(0,'Data Exhibit-2'!$C1027-'Data Exhibit-2'!$B1027*'Data Exhibit-2'!$J1027)</f>
        <v>129.1504622</v>
      </c>
      <c r="G191" s="54">
        <f>'Data Exhibit-2'!$L1027/'Data Exhibit-2'!$B1027</f>
        <v>15.14623863</v>
      </c>
      <c r="H191" s="55">
        <f>IF(AND(('Data Exhibit-2'!$M1027&gt;0),('Data Exhibit-2'!$H1027&lt;30)),1,0)</f>
        <v>1</v>
      </c>
      <c r="I191" s="55">
        <f>'Data Exhibit-2'!$N1027*'Data Exhibit-2'!$L1027</f>
        <v>129.1504622</v>
      </c>
      <c r="J191" s="235">
        <f t="shared" si="1"/>
        <v>1089730.729</v>
      </c>
    </row>
    <row r="192" ht="12.0" customHeight="1">
      <c r="A192" s="53"/>
      <c r="B192" s="53">
        <v>78998.63825539754</v>
      </c>
      <c r="C192" s="54">
        <v>252.5413005271556</v>
      </c>
      <c r="D192" s="57"/>
      <c r="E192" s="55">
        <f>('Data Exhibit-2'!$D652+'Data Exhibit-2'!$D652*'Data Exhibit-2'!$E652)*'Data Exhibit-2'!$G652</f>
        <v>12.312</v>
      </c>
      <c r="F192" s="55">
        <f>MAX(0,'Data Exhibit-2'!$C652-'Data Exhibit-2'!$B652*'Data Exhibit-2'!$J652)</f>
        <v>111.81204</v>
      </c>
      <c r="G192" s="54">
        <f>'Data Exhibit-2'!$L652/'Data Exhibit-2'!$B652</f>
        <v>9.782115185</v>
      </c>
      <c r="H192" s="55">
        <f>IF(AND(('Data Exhibit-2'!$M652&gt;0),('Data Exhibit-2'!$H652&lt;30)),1,0)</f>
        <v>1</v>
      </c>
      <c r="I192" s="55">
        <f>'Data Exhibit-2'!$N652*'Data Exhibit-2'!$L652</f>
        <v>111.81204</v>
      </c>
      <c r="J192" s="235">
        <f t="shared" si="1"/>
        <v>1089842.541</v>
      </c>
    </row>
    <row r="193" ht="12.0" customHeight="1">
      <c r="A193" s="53"/>
      <c r="B193" s="53">
        <v>68.43051657219323</v>
      </c>
      <c r="C193" s="54">
        <v>6875.745104305</v>
      </c>
      <c r="D193" s="57"/>
      <c r="E193" s="55">
        <f>('Data Exhibit-2'!$D797+'Data Exhibit-2'!$D797*'Data Exhibit-2'!$E797)*'Data Exhibit-2'!$G797</f>
        <v>88.56</v>
      </c>
      <c r="F193" s="55">
        <f>MAX(0,'Data Exhibit-2'!$C797-'Data Exhibit-2'!$B797*'Data Exhibit-2'!$J797)</f>
        <v>108.7869443</v>
      </c>
      <c r="G193" s="54">
        <f>'Data Exhibit-2'!$L797/'Data Exhibit-2'!$B797</f>
        <v>1.423707899</v>
      </c>
      <c r="H193" s="55">
        <f>IF(AND(('Data Exhibit-2'!$M797&gt;0),('Data Exhibit-2'!$H797&lt;30)),1,0)</f>
        <v>1</v>
      </c>
      <c r="I193" s="55">
        <f>'Data Exhibit-2'!$N797*'Data Exhibit-2'!$L797</f>
        <v>108.7869443</v>
      </c>
      <c r="J193" s="235">
        <f t="shared" si="1"/>
        <v>1089951.328</v>
      </c>
    </row>
    <row r="194" ht="12.0" customHeight="1">
      <c r="A194" s="53"/>
      <c r="B194" s="53">
        <v>86637.30649914347</v>
      </c>
      <c r="C194" s="54">
        <v>735.5963924595</v>
      </c>
      <c r="D194" s="57"/>
      <c r="E194" s="55">
        <f>('Data Exhibit-2'!$D675+'Data Exhibit-2'!$D675*'Data Exhibit-2'!$E675)*'Data Exhibit-2'!$G675</f>
        <v>7.8</v>
      </c>
      <c r="F194" s="55">
        <f>MAX(0,'Data Exhibit-2'!$C675-'Data Exhibit-2'!$B675*'Data Exhibit-2'!$J675)</f>
        <v>102.2451441</v>
      </c>
      <c r="G194" s="54">
        <f>'Data Exhibit-2'!$L675/'Data Exhibit-2'!$B675</f>
        <v>1.25919405</v>
      </c>
      <c r="H194" s="55">
        <f>IF(AND(('Data Exhibit-2'!$M675&gt;0),('Data Exhibit-2'!$H675&lt;30)),1,0)</f>
        <v>1</v>
      </c>
      <c r="I194" s="55">
        <f>'Data Exhibit-2'!$N675*'Data Exhibit-2'!$L675</f>
        <v>102.2451441</v>
      </c>
      <c r="J194" s="235">
        <f t="shared" si="1"/>
        <v>1090053.573</v>
      </c>
    </row>
    <row r="195" ht="12.0" customHeight="1">
      <c r="A195" s="53"/>
      <c r="B195" s="53">
        <v>56490.52411686338</v>
      </c>
      <c r="C195" s="54">
        <v>187.94800169522114</v>
      </c>
      <c r="D195" s="57"/>
      <c r="E195" s="55">
        <f>('Data Exhibit-2'!$D604+'Data Exhibit-2'!$D604*'Data Exhibit-2'!$E604)*'Data Exhibit-2'!$G604</f>
        <v>4.41</v>
      </c>
      <c r="F195" s="55">
        <f>MAX(0,'Data Exhibit-2'!$C604-'Data Exhibit-2'!$B604*'Data Exhibit-2'!$J604)</f>
        <v>99.6562737</v>
      </c>
      <c r="G195" s="54">
        <f>'Data Exhibit-2'!$L604/'Data Exhibit-2'!$B604</f>
        <v>4.977636942</v>
      </c>
      <c r="H195" s="55">
        <f>IF(AND(('Data Exhibit-2'!$M604&gt;0),('Data Exhibit-2'!$H604&lt;30)),1,0)</f>
        <v>1</v>
      </c>
      <c r="I195" s="55">
        <f>'Data Exhibit-2'!$N604*'Data Exhibit-2'!$L604</f>
        <v>99.6562737</v>
      </c>
      <c r="J195" s="235">
        <f t="shared" si="1"/>
        <v>1090153.229</v>
      </c>
    </row>
    <row r="196" ht="12.0" customHeight="1">
      <c r="A196" s="53"/>
      <c r="B196" s="53">
        <v>12707.5485483243</v>
      </c>
      <c r="C196" s="54">
        <v>1229.8481303679998</v>
      </c>
      <c r="D196" s="57"/>
      <c r="E196" s="55">
        <f>('Data Exhibit-2'!$D1051+'Data Exhibit-2'!$D1051*'Data Exhibit-2'!$E1051)*'Data Exhibit-2'!$G1051</f>
        <v>128.96</v>
      </c>
      <c r="F196" s="55">
        <f>MAX(0,'Data Exhibit-2'!$C1051-'Data Exhibit-2'!$B1051*'Data Exhibit-2'!$J1051)</f>
        <v>90.84761837</v>
      </c>
      <c r="G196" s="54">
        <f>'Data Exhibit-2'!$L1051/'Data Exhibit-2'!$B1051</f>
        <v>10.28595575</v>
      </c>
      <c r="H196" s="55">
        <f>IF(AND(('Data Exhibit-2'!$M1051&gt;0),('Data Exhibit-2'!$H1051&lt;30)),1,0)</f>
        <v>1</v>
      </c>
      <c r="I196" s="55">
        <f>'Data Exhibit-2'!$N1051*'Data Exhibit-2'!$L1051</f>
        <v>90.84761837</v>
      </c>
      <c r="J196" s="235">
        <f t="shared" si="1"/>
        <v>1090244.077</v>
      </c>
    </row>
    <row r="197" ht="12.0" customHeight="1">
      <c r="A197" s="53"/>
      <c r="B197" s="53">
        <v>5146.411326691636</v>
      </c>
      <c r="C197" s="54">
        <v>160.42346496</v>
      </c>
      <c r="D197" s="57"/>
      <c r="E197" s="55">
        <f>('Data Exhibit-2'!$D712+'Data Exhibit-2'!$D712*'Data Exhibit-2'!$E712)*'Data Exhibit-2'!$G712</f>
        <v>8.64</v>
      </c>
      <c r="F197" s="55">
        <f>MAX(0,'Data Exhibit-2'!$C712-'Data Exhibit-2'!$B712*'Data Exhibit-2'!$J712)</f>
        <v>87.60554496</v>
      </c>
      <c r="G197" s="54">
        <f>'Data Exhibit-2'!$L712/'Data Exhibit-2'!$B712</f>
        <v>10.39458293</v>
      </c>
      <c r="H197" s="55">
        <f>IF(AND(('Data Exhibit-2'!$M712&gt;0),('Data Exhibit-2'!$H712&lt;30)),1,0)</f>
        <v>1</v>
      </c>
      <c r="I197" s="55">
        <f>'Data Exhibit-2'!$N712*'Data Exhibit-2'!$L712</f>
        <v>87.60554496</v>
      </c>
      <c r="J197" s="235">
        <f t="shared" si="1"/>
        <v>1090331.682</v>
      </c>
    </row>
    <row r="198" ht="12.0" customHeight="1">
      <c r="A198" s="53"/>
      <c r="B198" s="53">
        <v>57758.83565662347</v>
      </c>
      <c r="C198" s="54">
        <v>598.4479526134103</v>
      </c>
      <c r="D198" s="57"/>
      <c r="E198" s="55">
        <f>('Data Exhibit-2'!$D1700+'Data Exhibit-2'!$D1700*'Data Exhibit-2'!$E1700)*'Data Exhibit-2'!$G1700</f>
        <v>40.014</v>
      </c>
      <c r="F198" s="55">
        <f>MAX(0,'Data Exhibit-2'!$C1700-'Data Exhibit-2'!$B1700*'Data Exhibit-2'!$J1700)</f>
        <v>83.84850582</v>
      </c>
      <c r="G198" s="54">
        <f>'Data Exhibit-2'!$L1700/'Data Exhibit-2'!$B1700</f>
        <v>6.519855653</v>
      </c>
      <c r="H198" s="55">
        <f>IF(AND(('Data Exhibit-2'!$M1700&gt;0),('Data Exhibit-2'!$H1700&lt;30)),1,0)</f>
        <v>1</v>
      </c>
      <c r="I198" s="55">
        <f>'Data Exhibit-2'!$N1700*'Data Exhibit-2'!$L1700</f>
        <v>83.84850582</v>
      </c>
      <c r="J198" s="235">
        <f t="shared" si="1"/>
        <v>1090415.531</v>
      </c>
    </row>
    <row r="199" ht="12.0" customHeight="1">
      <c r="A199" s="53"/>
      <c r="B199" s="53">
        <v>28701.633188123844</v>
      </c>
      <c r="C199" s="54">
        <v>261.4454634369371</v>
      </c>
      <c r="D199" s="57"/>
      <c r="E199" s="55">
        <f>('Data Exhibit-2'!$D248+'Data Exhibit-2'!$D248*'Data Exhibit-2'!$E248)*'Data Exhibit-2'!$G248</f>
        <v>15.912</v>
      </c>
      <c r="F199" s="55">
        <f>MAX(0,'Data Exhibit-2'!$C248-'Data Exhibit-2'!$B248*'Data Exhibit-2'!$J248)</f>
        <v>82.91282344</v>
      </c>
      <c r="G199" s="54">
        <f>'Data Exhibit-2'!$L248/'Data Exhibit-2'!$B248</f>
        <v>7.389734709</v>
      </c>
      <c r="H199" s="55">
        <f>IF(AND(('Data Exhibit-2'!$M248&gt;0),('Data Exhibit-2'!$H248&lt;30)),1,0)</f>
        <v>1</v>
      </c>
      <c r="I199" s="55">
        <f>'Data Exhibit-2'!$N248*'Data Exhibit-2'!$L248</f>
        <v>82.91282344</v>
      </c>
      <c r="J199" s="235">
        <f t="shared" si="1"/>
        <v>1090498.444</v>
      </c>
    </row>
    <row r="200" ht="12.0" customHeight="1">
      <c r="A200" s="53"/>
      <c r="B200" s="53">
        <v>46291.06204811308</v>
      </c>
      <c r="C200" s="54">
        <v>146.17142394266605</v>
      </c>
      <c r="D200" s="57"/>
      <c r="E200" s="55">
        <f>('Data Exhibit-2'!$D683+'Data Exhibit-2'!$D683*'Data Exhibit-2'!$E683)*'Data Exhibit-2'!$G683</f>
        <v>7.956</v>
      </c>
      <c r="F200" s="55">
        <f>MAX(0,'Data Exhibit-2'!$C683-'Data Exhibit-2'!$B683*'Data Exhibit-2'!$J683)</f>
        <v>82.85395899</v>
      </c>
      <c r="G200" s="54">
        <f>'Data Exhibit-2'!$L683/'Data Exhibit-2'!$B683</f>
        <v>10.41081001</v>
      </c>
      <c r="H200" s="55">
        <f>IF(AND(('Data Exhibit-2'!$M683&gt;0),('Data Exhibit-2'!$H683&lt;30)),1,0)</f>
        <v>1</v>
      </c>
      <c r="I200" s="55">
        <f>'Data Exhibit-2'!$N683*'Data Exhibit-2'!$L683</f>
        <v>82.85395899</v>
      </c>
      <c r="J200" s="235">
        <f t="shared" si="1"/>
        <v>1090581.298</v>
      </c>
    </row>
    <row r="201" ht="12.0" customHeight="1">
      <c r="A201" s="53"/>
      <c r="B201" s="53">
        <v>92208.60078350468</v>
      </c>
      <c r="C201" s="54">
        <v>12426.784584299563</v>
      </c>
      <c r="D201" s="57"/>
      <c r="E201" s="55">
        <f>('Data Exhibit-2'!$D1237+'Data Exhibit-2'!$D1237*'Data Exhibit-2'!$E1237)*'Data Exhibit-2'!$G1237</f>
        <v>1785.36</v>
      </c>
      <c r="F201" s="55">
        <f>MAX(0,'Data Exhibit-2'!$C1237-'Data Exhibit-2'!$B1237*'Data Exhibit-2'!$J1237)</f>
        <v>77.53891084</v>
      </c>
      <c r="G201" s="54">
        <f>'Data Exhibit-2'!$L1237/'Data Exhibit-2'!$B1237</f>
        <v>11.2099859</v>
      </c>
      <c r="H201" s="55">
        <f>IF(AND(('Data Exhibit-2'!$M1237&gt;0),('Data Exhibit-2'!$H1237&lt;30)),1,0)</f>
        <v>1</v>
      </c>
      <c r="I201" s="55">
        <f>'Data Exhibit-2'!$N1237*'Data Exhibit-2'!$L1237</f>
        <v>77.53891084</v>
      </c>
      <c r="J201" s="235">
        <f t="shared" si="1"/>
        <v>1090658.836</v>
      </c>
    </row>
    <row r="202" ht="12.0" customHeight="1">
      <c r="A202" s="53"/>
      <c r="B202" s="53">
        <v>98805.82762170518</v>
      </c>
      <c r="C202" s="54">
        <v>1151.0898371633923</v>
      </c>
      <c r="D202" s="57"/>
      <c r="E202" s="55">
        <f>('Data Exhibit-2'!$D645+'Data Exhibit-2'!$D645*'Data Exhibit-2'!$E645)*'Data Exhibit-2'!$G645</f>
        <v>9.2</v>
      </c>
      <c r="F202" s="55">
        <f>MAX(0,'Data Exhibit-2'!$C645-'Data Exhibit-2'!$B645*'Data Exhibit-2'!$J645)</f>
        <v>71.58854384</v>
      </c>
      <c r="G202" s="54">
        <f>'Data Exhibit-2'!$L645/'Data Exhibit-2'!$B645</f>
        <v>0.6101100642</v>
      </c>
      <c r="H202" s="55">
        <f>IF(AND(('Data Exhibit-2'!$M645&gt;0),('Data Exhibit-2'!$H645&lt;30)),1,0)</f>
        <v>1</v>
      </c>
      <c r="I202" s="55">
        <f>'Data Exhibit-2'!$N645*'Data Exhibit-2'!$L645</f>
        <v>71.58854384</v>
      </c>
      <c r="J202" s="235">
        <f t="shared" si="1"/>
        <v>1090730.425</v>
      </c>
    </row>
    <row r="203" ht="12.0" customHeight="1">
      <c r="A203" s="53"/>
      <c r="B203" s="53">
        <v>68540.27610722551</v>
      </c>
      <c r="C203" s="54">
        <v>166.7220442745</v>
      </c>
      <c r="D203" s="57"/>
      <c r="E203" s="55">
        <f>('Data Exhibit-2'!$D1659+'Data Exhibit-2'!$D1659*'Data Exhibit-2'!$E1659)*'Data Exhibit-2'!$G1659</f>
        <v>9.9</v>
      </c>
      <c r="F203" s="55">
        <f>MAX(0,'Data Exhibit-2'!$C1659-'Data Exhibit-2'!$B1659*'Data Exhibit-2'!$J1659)</f>
        <v>71.00112227</v>
      </c>
      <c r="G203" s="54">
        <f>'Data Exhibit-2'!$L1659/'Data Exhibit-2'!$B1659</f>
        <v>7.343338278</v>
      </c>
      <c r="H203" s="55">
        <f>IF(AND(('Data Exhibit-2'!$M1659&gt;0),('Data Exhibit-2'!$H1659&lt;30)),1,0)</f>
        <v>1</v>
      </c>
      <c r="I203" s="55">
        <f>'Data Exhibit-2'!$N1659*'Data Exhibit-2'!$L1659</f>
        <v>71.00112227</v>
      </c>
      <c r="J203" s="235">
        <f t="shared" si="1"/>
        <v>1090801.426</v>
      </c>
    </row>
    <row r="204" ht="12.0" customHeight="1">
      <c r="A204" s="53"/>
      <c r="B204" s="53">
        <v>93398.35280959116</v>
      </c>
      <c r="C204" s="54">
        <v>123.36504460432124</v>
      </c>
      <c r="D204" s="57"/>
      <c r="E204" s="55">
        <f>('Data Exhibit-2'!$D829+'Data Exhibit-2'!$D829*'Data Exhibit-2'!$E829)*'Data Exhibit-2'!$G829</f>
        <v>9.9</v>
      </c>
      <c r="F204" s="55">
        <f>MAX(0,'Data Exhibit-2'!$C829-'Data Exhibit-2'!$B829*'Data Exhibit-2'!$J829)</f>
        <v>59.2120546</v>
      </c>
      <c r="G204" s="54">
        <f>'Data Exhibit-2'!$L829/'Data Exhibit-2'!$B829</f>
        <v>9.137521736</v>
      </c>
      <c r="H204" s="55">
        <f>IF(AND(('Data Exhibit-2'!$M829&gt;0),('Data Exhibit-2'!$H829&lt;30)),1,0)</f>
        <v>1</v>
      </c>
      <c r="I204" s="55">
        <f>'Data Exhibit-2'!$N829*'Data Exhibit-2'!$L829</f>
        <v>59.2120546</v>
      </c>
      <c r="J204" s="235">
        <f t="shared" si="1"/>
        <v>1090860.638</v>
      </c>
    </row>
    <row r="205" ht="12.0" customHeight="1">
      <c r="A205" s="53"/>
      <c r="B205" s="53">
        <v>14171.732124836068</v>
      </c>
      <c r="C205" s="54">
        <v>5837.312718195612</v>
      </c>
      <c r="D205" s="57"/>
      <c r="E205" s="55">
        <f>('Data Exhibit-2'!$D2+'Data Exhibit-2'!$D2*'Data Exhibit-2'!$E2)*'Data Exhibit-2'!$G2</f>
        <v>171.288</v>
      </c>
      <c r="F205" s="55">
        <f>MAX(0,'Data Exhibit-2'!$C2-'Data Exhibit-2'!$B2*'Data Exhibit-2'!$J2)</f>
        <v>54.12395622</v>
      </c>
      <c r="G205" s="54">
        <f>'Data Exhibit-2'!$L2/'Data Exhibit-2'!$B2</f>
        <v>1.603057516</v>
      </c>
      <c r="H205" s="55">
        <f>IF(AND(('Data Exhibit-2'!$M2&gt;0),('Data Exhibit-2'!$H2&lt;30)),1,0)</f>
        <v>1</v>
      </c>
      <c r="I205" s="55">
        <f>'Data Exhibit-2'!$N2*'Data Exhibit-2'!$L2</f>
        <v>54.12395622</v>
      </c>
      <c r="J205" s="235">
        <f t="shared" si="1"/>
        <v>1090914.762</v>
      </c>
    </row>
    <row r="206" ht="12.0" customHeight="1">
      <c r="A206" s="53"/>
      <c r="B206" s="53">
        <v>80696.93523073837</v>
      </c>
      <c r="C206" s="54">
        <v>438.2019067185664</v>
      </c>
      <c r="D206" s="57"/>
      <c r="E206" s="55">
        <f>('Data Exhibit-2'!$D585+'Data Exhibit-2'!$D585*'Data Exhibit-2'!$E585)*'Data Exhibit-2'!$G585</f>
        <v>14.58</v>
      </c>
      <c r="F206" s="55">
        <f>MAX(0,'Data Exhibit-2'!$C585-'Data Exhibit-2'!$B585*'Data Exhibit-2'!$J585)</f>
        <v>51.80275386</v>
      </c>
      <c r="G206" s="54">
        <f>'Data Exhibit-2'!$L585/'Data Exhibit-2'!$B585</f>
        <v>1.954673414</v>
      </c>
      <c r="H206" s="55">
        <f>IF(AND(('Data Exhibit-2'!$M585&gt;0),('Data Exhibit-2'!$H585&lt;30)),1,0)</f>
        <v>1</v>
      </c>
      <c r="I206" s="55">
        <f>'Data Exhibit-2'!$N585*'Data Exhibit-2'!$L585</f>
        <v>51.80275386</v>
      </c>
      <c r="J206" s="235">
        <f t="shared" si="1"/>
        <v>1090966.565</v>
      </c>
    </row>
    <row r="207" ht="12.0" customHeight="1">
      <c r="A207" s="53"/>
      <c r="B207" s="53">
        <v>35470.91724271194</v>
      </c>
      <c r="C207" s="54">
        <v>181.1433888605</v>
      </c>
      <c r="D207" s="57"/>
      <c r="E207" s="55">
        <f>('Data Exhibit-2'!$D514+'Data Exhibit-2'!$D514*'Data Exhibit-2'!$E514)*'Data Exhibit-2'!$G514</f>
        <v>11.1</v>
      </c>
      <c r="F207" s="55">
        <f>MAX(0,'Data Exhibit-2'!$C514-'Data Exhibit-2'!$B514*'Data Exhibit-2'!$J514)</f>
        <v>50.59766249</v>
      </c>
      <c r="G207" s="54">
        <f>'Data Exhibit-2'!$L514/'Data Exhibit-2'!$B514</f>
        <v>4.302201759</v>
      </c>
      <c r="H207" s="55">
        <f>IF(AND(('Data Exhibit-2'!$M514&gt;0),('Data Exhibit-2'!$H514&lt;30)),1,0)</f>
        <v>1</v>
      </c>
      <c r="I207" s="55">
        <f>'Data Exhibit-2'!$N514*'Data Exhibit-2'!$L514</f>
        <v>50.59766249</v>
      </c>
      <c r="J207" s="235">
        <f t="shared" si="1"/>
        <v>1091017.163</v>
      </c>
    </row>
    <row r="208" ht="12.0" customHeight="1">
      <c r="A208" s="53"/>
      <c r="B208" s="53">
        <v>52607.26649846429</v>
      </c>
      <c r="C208" s="54">
        <v>135.63776523624503</v>
      </c>
      <c r="D208" s="57"/>
      <c r="E208" s="55">
        <f>('Data Exhibit-2'!$D31+'Data Exhibit-2'!$D31*'Data Exhibit-2'!$E31)*'Data Exhibit-2'!$G31</f>
        <v>13.62</v>
      </c>
      <c r="F208" s="55">
        <f>MAX(0,'Data Exhibit-2'!$C31-'Data Exhibit-2'!$B31*'Data Exhibit-2'!$J31)</f>
        <v>50.04615357</v>
      </c>
      <c r="G208" s="54">
        <f>'Data Exhibit-2'!$L31/'Data Exhibit-2'!$B31</f>
        <v>7.963731473</v>
      </c>
      <c r="H208" s="55">
        <f>IF(AND(('Data Exhibit-2'!$M31&gt;0),('Data Exhibit-2'!$H31&lt;30)),1,0)</f>
        <v>1</v>
      </c>
      <c r="I208" s="55">
        <f>'Data Exhibit-2'!$N31*'Data Exhibit-2'!$L31</f>
        <v>50.04615357</v>
      </c>
      <c r="J208" s="235">
        <f t="shared" si="1"/>
        <v>1091067.209</v>
      </c>
    </row>
    <row r="209" ht="12.0" customHeight="1">
      <c r="A209" s="53"/>
      <c r="B209" s="53">
        <v>43162.7414367657</v>
      </c>
      <c r="C209" s="54">
        <v>1034.46908909953</v>
      </c>
      <c r="D209" s="57"/>
      <c r="E209" s="55">
        <f>('Data Exhibit-2'!$D1457+'Data Exhibit-2'!$D1457*'Data Exhibit-2'!$E1457)*'Data Exhibit-2'!$G1457</f>
        <v>81.696</v>
      </c>
      <c r="F209" s="55">
        <f>MAX(0,'Data Exhibit-2'!$C1457-'Data Exhibit-2'!$B1457*'Data Exhibit-2'!$J1457)</f>
        <v>49.42582701</v>
      </c>
      <c r="G209" s="54">
        <f>'Data Exhibit-2'!$L1457/'Data Exhibit-2'!$B1457</f>
        <v>4.09920307</v>
      </c>
      <c r="H209" s="55">
        <f>IF(AND(('Data Exhibit-2'!$M1457&gt;0),('Data Exhibit-2'!$H1457&lt;30)),1,0)</f>
        <v>1</v>
      </c>
      <c r="I209" s="55">
        <f>'Data Exhibit-2'!$N1457*'Data Exhibit-2'!$L1457</f>
        <v>49.42582701</v>
      </c>
      <c r="J209" s="235">
        <f t="shared" si="1"/>
        <v>1091116.635</v>
      </c>
    </row>
    <row r="210" ht="12.0" customHeight="1">
      <c r="A210" s="53"/>
      <c r="B210" s="53">
        <v>33690.34863649985</v>
      </c>
      <c r="C210" s="54">
        <v>3236.4785899854205</v>
      </c>
      <c r="D210" s="57"/>
      <c r="E210" s="55">
        <f>('Data Exhibit-2'!$D1063+'Data Exhibit-2'!$D1063*'Data Exhibit-2'!$E1063)*'Data Exhibit-2'!$G1063</f>
        <v>179.52</v>
      </c>
      <c r="F210" s="55">
        <f>MAX(0,'Data Exhibit-2'!$C1063-'Data Exhibit-2'!$B1063*'Data Exhibit-2'!$J1063)</f>
        <v>45.95509407</v>
      </c>
      <c r="G210" s="54">
        <f>'Data Exhibit-2'!$L1063/'Data Exhibit-2'!$B1063</f>
        <v>2.585738202</v>
      </c>
      <c r="H210" s="55">
        <f>IF(AND(('Data Exhibit-2'!$M1063&gt;0),('Data Exhibit-2'!$H1063&lt;30)),1,0)</f>
        <v>1</v>
      </c>
      <c r="I210" s="55">
        <f>'Data Exhibit-2'!$N1063*'Data Exhibit-2'!$L1063</f>
        <v>45.95509407</v>
      </c>
      <c r="J210" s="235">
        <f t="shared" si="1"/>
        <v>1091162.59</v>
      </c>
    </row>
    <row r="211" ht="12.0" customHeight="1">
      <c r="A211" s="53"/>
      <c r="B211" s="53">
        <v>54483.07648130188</v>
      </c>
      <c r="C211" s="54">
        <v>406.98055538755375</v>
      </c>
      <c r="D211" s="57"/>
      <c r="E211" s="55">
        <f>('Data Exhibit-2'!$D1319+'Data Exhibit-2'!$D1319*'Data Exhibit-2'!$E1319)*'Data Exhibit-2'!$G1319</f>
        <v>27.552</v>
      </c>
      <c r="F211" s="55">
        <f>MAX(0,'Data Exhibit-2'!$C1319-'Data Exhibit-2'!$B1319*'Data Exhibit-2'!$J1319)</f>
        <v>42.18160287</v>
      </c>
      <c r="G211" s="54">
        <f>'Data Exhibit-2'!$L1319/'Data Exhibit-2'!$B1319</f>
        <v>3.185830207</v>
      </c>
      <c r="H211" s="55">
        <f>IF(AND(('Data Exhibit-2'!$M1319&gt;0),('Data Exhibit-2'!$H1319&lt;30)),1,0)</f>
        <v>1</v>
      </c>
      <c r="I211" s="55">
        <f>'Data Exhibit-2'!$N1319*'Data Exhibit-2'!$L1319</f>
        <v>42.18160287</v>
      </c>
      <c r="J211" s="235">
        <f t="shared" si="1"/>
        <v>1091204.771</v>
      </c>
    </row>
    <row r="212" ht="12.0" customHeight="1">
      <c r="A212" s="53"/>
      <c r="B212" s="53">
        <v>66104.14712691795</v>
      </c>
      <c r="C212" s="54">
        <v>129.44186630069694</v>
      </c>
      <c r="D212" s="57"/>
      <c r="E212" s="55">
        <f>('Data Exhibit-2'!$D892+'Data Exhibit-2'!$D892*'Data Exhibit-2'!$E892)*'Data Exhibit-2'!$G892</f>
        <v>7.65</v>
      </c>
      <c r="F212" s="55">
        <f>MAX(0,'Data Exhibit-2'!$C892-'Data Exhibit-2'!$B892*'Data Exhibit-2'!$J892)</f>
        <v>41.53943611</v>
      </c>
      <c r="G212" s="54">
        <f>'Data Exhibit-2'!$L892/'Data Exhibit-2'!$B892</f>
        <v>3.61510695</v>
      </c>
      <c r="H212" s="55">
        <f>IF(AND(('Data Exhibit-2'!$M892&gt;0),('Data Exhibit-2'!$H892&lt;30)),1,0)</f>
        <v>1</v>
      </c>
      <c r="I212" s="55">
        <f>'Data Exhibit-2'!$N892*'Data Exhibit-2'!$L892</f>
        <v>41.53943611</v>
      </c>
      <c r="J212" s="235">
        <f t="shared" si="1"/>
        <v>1091246.311</v>
      </c>
    </row>
    <row r="213" ht="12.0" customHeight="1">
      <c r="A213" s="53"/>
      <c r="B213" s="53">
        <v>73436.20737307044</v>
      </c>
      <c r="C213" s="54">
        <v>2507.602490581519</v>
      </c>
      <c r="D213" s="57"/>
      <c r="E213" s="55">
        <f>('Data Exhibit-2'!$D1675+'Data Exhibit-2'!$D1675*'Data Exhibit-2'!$E1675)*'Data Exhibit-2'!$G1675</f>
        <v>70.596</v>
      </c>
      <c r="F213" s="55">
        <f>MAX(0,'Data Exhibit-2'!$C1675-'Data Exhibit-2'!$B1675*'Data Exhibit-2'!$J1675)</f>
        <v>41.41905201</v>
      </c>
      <c r="G213" s="54">
        <f>'Data Exhibit-2'!$L1675/'Data Exhibit-2'!$B1675</f>
        <v>1.18564554</v>
      </c>
      <c r="H213" s="55">
        <f>IF(AND(('Data Exhibit-2'!$M1675&gt;0),('Data Exhibit-2'!$H1675&lt;30)),1,0)</f>
        <v>1</v>
      </c>
      <c r="I213" s="55">
        <f>'Data Exhibit-2'!$N1675*'Data Exhibit-2'!$L1675</f>
        <v>41.41905201</v>
      </c>
      <c r="J213" s="235">
        <f t="shared" si="1"/>
        <v>1091287.73</v>
      </c>
    </row>
    <row r="214" ht="12.0" customHeight="1">
      <c r="A214" s="53"/>
      <c r="B214" s="53">
        <v>52071.583922068006</v>
      </c>
      <c r="C214" s="54">
        <v>173.3175634817</v>
      </c>
      <c r="D214" s="57"/>
      <c r="E214" s="55">
        <f>('Data Exhibit-2'!$D1390+'Data Exhibit-2'!$D1390*'Data Exhibit-2'!$E1390)*'Data Exhibit-2'!$G1390</f>
        <v>19.84</v>
      </c>
      <c r="F214" s="55">
        <f>MAX(0,'Data Exhibit-2'!$C1390-'Data Exhibit-2'!$B1390*'Data Exhibit-2'!$J1390)</f>
        <v>36.99319555</v>
      </c>
      <c r="G214" s="54">
        <f>'Data Exhibit-2'!$L1390/'Data Exhibit-2'!$B1390</f>
        <v>5.383813699</v>
      </c>
      <c r="H214" s="55">
        <f>IF(AND(('Data Exhibit-2'!$M1390&gt;0),('Data Exhibit-2'!$H1390&lt;30)),1,0)</f>
        <v>1</v>
      </c>
      <c r="I214" s="55">
        <f>'Data Exhibit-2'!$N1390*'Data Exhibit-2'!$L1390</f>
        <v>36.99319555</v>
      </c>
      <c r="J214" s="235">
        <f t="shared" si="1"/>
        <v>1091324.723</v>
      </c>
    </row>
    <row r="215" ht="12.0" customHeight="1">
      <c r="A215" s="53"/>
      <c r="B215" s="53">
        <v>93202.32542735283</v>
      </c>
      <c r="C215" s="54">
        <v>278.45530177445943</v>
      </c>
      <c r="D215" s="57"/>
      <c r="E215" s="55">
        <f>('Data Exhibit-2'!$D1404+'Data Exhibit-2'!$D1404*'Data Exhibit-2'!$E1404)*'Data Exhibit-2'!$G1404</f>
        <v>19.552</v>
      </c>
      <c r="F215" s="55">
        <f>MAX(0,'Data Exhibit-2'!$C1404-'Data Exhibit-2'!$B1404*'Data Exhibit-2'!$J1404)</f>
        <v>36.08782016</v>
      </c>
      <c r="G215" s="54">
        <f>'Data Exhibit-2'!$L1404/'Data Exhibit-2'!$B1404</f>
        <v>2.911236503</v>
      </c>
      <c r="H215" s="55">
        <f>IF(AND(('Data Exhibit-2'!$M1404&gt;0),('Data Exhibit-2'!$H1404&lt;30)),1,0)</f>
        <v>1</v>
      </c>
      <c r="I215" s="55">
        <f>'Data Exhibit-2'!$N1404*'Data Exhibit-2'!$L1404</f>
        <v>36.08782016</v>
      </c>
      <c r="J215" s="235">
        <f t="shared" si="1"/>
        <v>1091360.811</v>
      </c>
    </row>
    <row r="216" ht="12.0" customHeight="1">
      <c r="A216" s="53"/>
      <c r="B216" s="53">
        <v>21915.70074893444</v>
      </c>
      <c r="C216" s="54">
        <v>166.01359720000002</v>
      </c>
      <c r="D216" s="57"/>
      <c r="E216" s="55">
        <f>('Data Exhibit-2'!$D907+'Data Exhibit-2'!$D907*'Data Exhibit-2'!$E907)*'Data Exhibit-2'!$G907</f>
        <v>21.9</v>
      </c>
      <c r="F216" s="55">
        <f>MAX(0,'Data Exhibit-2'!$C907-'Data Exhibit-2'!$B907*'Data Exhibit-2'!$J907)</f>
        <v>35.1172972</v>
      </c>
      <c r="G216" s="54">
        <f>'Data Exhibit-2'!$L907/'Data Exhibit-2'!$B907</f>
        <v>5.875405253</v>
      </c>
      <c r="H216" s="55">
        <f>IF(AND(('Data Exhibit-2'!$M907&gt;0),('Data Exhibit-2'!$H907&lt;30)),1,0)</f>
        <v>1</v>
      </c>
      <c r="I216" s="55">
        <f>'Data Exhibit-2'!$N907*'Data Exhibit-2'!$L907</f>
        <v>35.1172972</v>
      </c>
      <c r="J216" s="235">
        <f t="shared" si="1"/>
        <v>1091395.928</v>
      </c>
    </row>
    <row r="217" ht="12.0" customHeight="1">
      <c r="A217" s="53"/>
      <c r="B217" s="53">
        <v>22099.88081145766</v>
      </c>
      <c r="C217" s="54">
        <v>131.48730525617648</v>
      </c>
      <c r="D217" s="57"/>
      <c r="E217" s="55">
        <f>('Data Exhibit-2'!$D891+'Data Exhibit-2'!$D891*'Data Exhibit-2'!$E891)*'Data Exhibit-2'!$G891</f>
        <v>10.2</v>
      </c>
      <c r="F217" s="55">
        <f>MAX(0,'Data Exhibit-2'!$C891-'Data Exhibit-2'!$B891*'Data Exhibit-2'!$J891)</f>
        <v>34.26057569</v>
      </c>
      <c r="G217" s="54">
        <f>'Data Exhibit-2'!$L891/'Data Exhibit-2'!$B891</f>
        <v>3.594257193</v>
      </c>
      <c r="H217" s="55">
        <f>IF(AND(('Data Exhibit-2'!$M891&gt;0),('Data Exhibit-2'!$H891&lt;30)),1,0)</f>
        <v>1</v>
      </c>
      <c r="I217" s="55">
        <f>'Data Exhibit-2'!$N891*'Data Exhibit-2'!$L891</f>
        <v>34.26057569</v>
      </c>
      <c r="J217" s="235">
        <f t="shared" si="1"/>
        <v>1091430.189</v>
      </c>
    </row>
    <row r="218" ht="12.0" customHeight="1">
      <c r="A218" s="53"/>
      <c r="B218" s="53">
        <v>82812.70331756271</v>
      </c>
      <c r="C218" s="54">
        <v>820.6993601663999</v>
      </c>
      <c r="D218" s="57"/>
      <c r="E218" s="55">
        <f>('Data Exhibit-2'!$D959+'Data Exhibit-2'!$D959*'Data Exhibit-2'!$E959)*'Data Exhibit-2'!$G959</f>
        <v>67.344</v>
      </c>
      <c r="F218" s="55">
        <f>MAX(0,'Data Exhibit-2'!$C959-'Data Exhibit-2'!$B959*'Data Exhibit-2'!$J959)</f>
        <v>30.72730257</v>
      </c>
      <c r="G218" s="54">
        <f>'Data Exhibit-2'!$L959/'Data Exhibit-2'!$B959</f>
        <v>2.619459061</v>
      </c>
      <c r="H218" s="55">
        <f>IF(AND(('Data Exhibit-2'!$M959&gt;0),('Data Exhibit-2'!$H959&lt;30)),1,0)</f>
        <v>1</v>
      </c>
      <c r="I218" s="55">
        <f>'Data Exhibit-2'!$N959*'Data Exhibit-2'!$L959</f>
        <v>30.72730257</v>
      </c>
      <c r="J218" s="235">
        <f t="shared" si="1"/>
        <v>1091460.916</v>
      </c>
    </row>
    <row r="219" ht="12.0" customHeight="1">
      <c r="A219" s="53"/>
      <c r="B219" s="53">
        <v>55806.51580433471</v>
      </c>
      <c r="C219" s="54">
        <v>316.79283260106655</v>
      </c>
      <c r="D219" s="57"/>
      <c r="E219" s="55">
        <f>('Data Exhibit-2'!$D205+'Data Exhibit-2'!$D205*'Data Exhibit-2'!$E205)*'Data Exhibit-2'!$G205</f>
        <v>33.06</v>
      </c>
      <c r="F219" s="55">
        <f>MAX(0,'Data Exhibit-2'!$C205-'Data Exhibit-2'!$B205*'Data Exhibit-2'!$J205)</f>
        <v>28.424999</v>
      </c>
      <c r="G219" s="54">
        <f>'Data Exhibit-2'!$L205/'Data Exhibit-2'!$B205</f>
        <v>3.258790883</v>
      </c>
      <c r="H219" s="55">
        <f>IF(AND(('Data Exhibit-2'!$M205&gt;0),('Data Exhibit-2'!$H205&lt;30)),1,0)</f>
        <v>1</v>
      </c>
      <c r="I219" s="55">
        <f>'Data Exhibit-2'!$N205*'Data Exhibit-2'!$L205</f>
        <v>28.424999</v>
      </c>
      <c r="J219" s="235">
        <f t="shared" si="1"/>
        <v>1091489.341</v>
      </c>
    </row>
    <row r="220" ht="12.0" customHeight="1">
      <c r="A220" s="53"/>
      <c r="B220" s="53">
        <v>16763.752028427138</v>
      </c>
      <c r="C220" s="54">
        <v>52.8986832</v>
      </c>
      <c r="D220" s="57"/>
      <c r="E220" s="55">
        <f>('Data Exhibit-2'!$D599+'Data Exhibit-2'!$D599*'Data Exhibit-2'!$E599)*'Data Exhibit-2'!$G599</f>
        <v>1.8</v>
      </c>
      <c r="F220" s="55">
        <f>MAX(0,'Data Exhibit-2'!$C599-'Data Exhibit-2'!$B599*'Data Exhibit-2'!$J599)</f>
        <v>25.9634832</v>
      </c>
      <c r="G220" s="54">
        <f>'Data Exhibit-2'!$L599/'Data Exhibit-2'!$B599</f>
        <v>1.735063031</v>
      </c>
      <c r="H220" s="55">
        <f>IF(AND(('Data Exhibit-2'!$M599&gt;0),('Data Exhibit-2'!$H599&lt;30)),1,0)</f>
        <v>1</v>
      </c>
      <c r="I220" s="55">
        <f>'Data Exhibit-2'!$N599*'Data Exhibit-2'!$L599</f>
        <v>25.9634832</v>
      </c>
      <c r="J220" s="235">
        <f t="shared" si="1"/>
        <v>1091515.304</v>
      </c>
    </row>
    <row r="221" ht="12.0" customHeight="1">
      <c r="A221" s="53"/>
      <c r="B221" s="53">
        <v>55.95166091476589</v>
      </c>
      <c r="C221" s="54">
        <v>551.4226713600001</v>
      </c>
      <c r="D221" s="57"/>
      <c r="E221" s="55">
        <f>('Data Exhibit-2'!$D571+'Data Exhibit-2'!$D571*'Data Exhibit-2'!$E571)*'Data Exhibit-2'!$G571</f>
        <v>19.44</v>
      </c>
      <c r="F221" s="55">
        <f>MAX(0,'Data Exhibit-2'!$C571-'Data Exhibit-2'!$B571*'Data Exhibit-2'!$J571)</f>
        <v>23.12123136</v>
      </c>
      <c r="G221" s="54">
        <f>'Data Exhibit-2'!$L571/'Data Exhibit-2'!$B571</f>
        <v>0.8507959729</v>
      </c>
      <c r="H221" s="55">
        <f>IF(AND(('Data Exhibit-2'!$M571&gt;0),('Data Exhibit-2'!$H571&lt;30)),1,0)</f>
        <v>1</v>
      </c>
      <c r="I221" s="55">
        <f>'Data Exhibit-2'!$N571*'Data Exhibit-2'!$L571</f>
        <v>23.12123136</v>
      </c>
      <c r="J221" s="235">
        <f t="shared" si="1"/>
        <v>1091538.426</v>
      </c>
    </row>
    <row r="222" ht="12.0" customHeight="1">
      <c r="A222" s="53"/>
      <c r="B222" s="53">
        <v>19029.92505210558</v>
      </c>
      <c r="C222" s="54">
        <v>108.533572563347</v>
      </c>
      <c r="D222" s="57"/>
      <c r="E222" s="55">
        <f>('Data Exhibit-2'!$D664+'Data Exhibit-2'!$D664*'Data Exhibit-2'!$E664)*'Data Exhibit-2'!$G664</f>
        <v>3.9</v>
      </c>
      <c r="F222" s="55">
        <f>MAX(0,'Data Exhibit-2'!$C664-'Data Exhibit-2'!$B664*'Data Exhibit-2'!$J664)</f>
        <v>23.00657256</v>
      </c>
      <c r="G222" s="54">
        <f>'Data Exhibit-2'!$L664/'Data Exhibit-2'!$B664</f>
        <v>1.049091316</v>
      </c>
      <c r="H222" s="55">
        <f>IF(AND(('Data Exhibit-2'!$M664&gt;0),('Data Exhibit-2'!$H664&lt;30)),1,0)</f>
        <v>1</v>
      </c>
      <c r="I222" s="55">
        <f>'Data Exhibit-2'!$N664*'Data Exhibit-2'!$L664</f>
        <v>23.00657256</v>
      </c>
      <c r="J222" s="235">
        <f t="shared" si="1"/>
        <v>1091561.432</v>
      </c>
    </row>
    <row r="223" ht="12.0" customHeight="1">
      <c r="A223" s="53"/>
      <c r="B223" s="53">
        <v>64530.526709407335</v>
      </c>
      <c r="C223" s="54">
        <v>62.384072296021664</v>
      </c>
      <c r="D223" s="57"/>
      <c r="E223" s="55">
        <f>('Data Exhibit-2'!$D614+'Data Exhibit-2'!$D614*'Data Exhibit-2'!$E614)*'Data Exhibit-2'!$G614</f>
        <v>2</v>
      </c>
      <c r="F223" s="55">
        <f>MAX(0,'Data Exhibit-2'!$C614-'Data Exhibit-2'!$B614*'Data Exhibit-2'!$J614)</f>
        <v>20.70917234</v>
      </c>
      <c r="G223" s="54">
        <f>'Data Exhibit-2'!$L614/'Data Exhibit-2'!$B614</f>
        <v>0.9938438895</v>
      </c>
      <c r="H223" s="55">
        <f>IF(AND(('Data Exhibit-2'!$M614&gt;0),('Data Exhibit-2'!$H614&lt;30)),1,0)</f>
        <v>1</v>
      </c>
      <c r="I223" s="55">
        <f>'Data Exhibit-2'!$N614*'Data Exhibit-2'!$L614</f>
        <v>20.70917234</v>
      </c>
      <c r="J223" s="235">
        <f t="shared" si="1"/>
        <v>1091582.141</v>
      </c>
    </row>
    <row r="224" ht="12.0" customHeight="1">
      <c r="A224" s="53"/>
      <c r="B224" s="53">
        <v>80733.80677229435</v>
      </c>
      <c r="C224" s="54">
        <v>71.66914526970001</v>
      </c>
      <c r="D224" s="57"/>
      <c r="E224" s="55">
        <f>('Data Exhibit-2'!$D702+'Data Exhibit-2'!$D702*'Data Exhibit-2'!$E702)*'Data Exhibit-2'!$G702</f>
        <v>9.76</v>
      </c>
      <c r="F224" s="55">
        <f>MAX(0,'Data Exhibit-2'!$C702-'Data Exhibit-2'!$B702*'Data Exhibit-2'!$J702)</f>
        <v>20.23601829</v>
      </c>
      <c r="G224" s="54">
        <f>'Data Exhibit-2'!$L702/'Data Exhibit-2'!$B702</f>
        <v>3.840006435</v>
      </c>
      <c r="H224" s="55">
        <f>IF(AND(('Data Exhibit-2'!$M702&gt;0),('Data Exhibit-2'!$H702&lt;30)),1,0)</f>
        <v>1</v>
      </c>
      <c r="I224" s="55">
        <f>'Data Exhibit-2'!$N702*'Data Exhibit-2'!$L702</f>
        <v>20.23601829</v>
      </c>
      <c r="J224" s="235">
        <f t="shared" si="1"/>
        <v>1091602.377</v>
      </c>
    </row>
    <row r="225" ht="12.0" customHeight="1">
      <c r="A225" s="53"/>
      <c r="B225" s="53">
        <v>23921.16203442106</v>
      </c>
      <c r="C225" s="54">
        <v>239.16063625965978</v>
      </c>
      <c r="D225" s="57"/>
      <c r="E225" s="55">
        <f>('Data Exhibit-2'!$D8+'Data Exhibit-2'!$D8*'Data Exhibit-2'!$E8)*'Data Exhibit-2'!$G8</f>
        <v>6</v>
      </c>
      <c r="F225" s="55">
        <f>MAX(0,'Data Exhibit-2'!$C8-'Data Exhibit-2'!$B8*'Data Exhibit-2'!$J8)</f>
        <v>19.28660606</v>
      </c>
      <c r="G225" s="54">
        <f>'Data Exhibit-2'!$L8/'Data Exhibit-2'!$B8</f>
        <v>0.526299701</v>
      </c>
      <c r="H225" s="55">
        <f>IF(AND(('Data Exhibit-2'!$M8&gt;0),('Data Exhibit-2'!$H8&lt;30)),1,0)</f>
        <v>1</v>
      </c>
      <c r="I225" s="55">
        <f>'Data Exhibit-2'!$N8*'Data Exhibit-2'!$L8</f>
        <v>19.28660606</v>
      </c>
      <c r="J225" s="235">
        <f t="shared" si="1"/>
        <v>1091621.664</v>
      </c>
    </row>
    <row r="226" ht="12.0" customHeight="1">
      <c r="A226" s="53"/>
      <c r="B226" s="53">
        <v>6591.650063950494</v>
      </c>
      <c r="C226" s="54">
        <v>234.78138803941013</v>
      </c>
      <c r="D226" s="57"/>
      <c r="E226" s="55">
        <f>('Data Exhibit-2'!$D512+'Data Exhibit-2'!$D512*'Data Exhibit-2'!$E512)*'Data Exhibit-2'!$G512</f>
        <v>9.396</v>
      </c>
      <c r="F226" s="55">
        <f>MAX(0,'Data Exhibit-2'!$C512-'Data Exhibit-2'!$B512*'Data Exhibit-2'!$J512)</f>
        <v>16.37246108</v>
      </c>
      <c r="G226" s="54">
        <f>'Data Exhibit-2'!$L512/'Data Exhibit-2'!$B512</f>
        <v>0.7043468708</v>
      </c>
      <c r="H226" s="55">
        <f>IF(AND(('Data Exhibit-2'!$M512&gt;0),('Data Exhibit-2'!$H512&lt;30)),1,0)</f>
        <v>1</v>
      </c>
      <c r="I226" s="55">
        <f>'Data Exhibit-2'!$N512*'Data Exhibit-2'!$L512</f>
        <v>16.37246108</v>
      </c>
      <c r="J226" s="235">
        <f t="shared" si="1"/>
        <v>1091638.036</v>
      </c>
    </row>
    <row r="227" ht="12.0" customHeight="1">
      <c r="A227" s="53"/>
      <c r="B227" s="53">
        <v>4154.608702370377</v>
      </c>
      <c r="C227" s="54">
        <v>802.2084293723501</v>
      </c>
      <c r="D227" s="57"/>
      <c r="E227" s="55">
        <f>('Data Exhibit-2'!$D1782+'Data Exhibit-2'!$D1782*'Data Exhibit-2'!$E1782)*'Data Exhibit-2'!$G1782</f>
        <v>134.616</v>
      </c>
      <c r="F227" s="55">
        <f>MAX(0,'Data Exhibit-2'!$C1782-'Data Exhibit-2'!$B1782*'Data Exhibit-2'!$J1782)</f>
        <v>15.28704357</v>
      </c>
      <c r="G227" s="54">
        <f>'Data Exhibit-2'!$L1782/'Data Exhibit-2'!$B1782</f>
        <v>2.61510323</v>
      </c>
      <c r="H227" s="55">
        <f>IF(AND(('Data Exhibit-2'!$M1782&gt;0),('Data Exhibit-2'!$H1782&lt;30)),1,0)</f>
        <v>1</v>
      </c>
      <c r="I227" s="55">
        <f>'Data Exhibit-2'!$N1782*'Data Exhibit-2'!$L1782</f>
        <v>15.28704357</v>
      </c>
      <c r="J227" s="235">
        <f t="shared" si="1"/>
        <v>1091653.323</v>
      </c>
    </row>
    <row r="228" ht="12.0" customHeight="1">
      <c r="A228" s="53"/>
      <c r="B228" s="53">
        <v>19362.408878381964</v>
      </c>
      <c r="C228" s="54">
        <v>113.15589148705592</v>
      </c>
      <c r="D228" s="57"/>
      <c r="E228" s="55">
        <f>('Data Exhibit-2'!$D90+'Data Exhibit-2'!$D90*'Data Exhibit-2'!$E90)*'Data Exhibit-2'!$G90</f>
        <v>13.392</v>
      </c>
      <c r="F228" s="55">
        <f>MAX(0,'Data Exhibit-2'!$C90-'Data Exhibit-2'!$B90*'Data Exhibit-2'!$J90)</f>
        <v>14.1010314</v>
      </c>
      <c r="G228" s="54">
        <f>'Data Exhibit-2'!$L90/'Data Exhibit-2'!$B90</f>
        <v>1.906428543</v>
      </c>
      <c r="H228" s="55">
        <f>IF(AND(('Data Exhibit-2'!$M90&gt;0),('Data Exhibit-2'!$H90&lt;30)),1,0)</f>
        <v>1</v>
      </c>
      <c r="I228" s="55">
        <f>'Data Exhibit-2'!$N90*'Data Exhibit-2'!$L90</f>
        <v>14.1010314</v>
      </c>
      <c r="J228" s="235">
        <f t="shared" si="1"/>
        <v>1091667.425</v>
      </c>
    </row>
    <row r="229" ht="12.0" customHeight="1">
      <c r="A229" s="53"/>
      <c r="B229" s="53">
        <v>14959.284891570578</v>
      </c>
      <c r="C229" s="54">
        <v>94.848098341656</v>
      </c>
      <c r="D229" s="57"/>
      <c r="E229" s="55">
        <f>('Data Exhibit-2'!$D554+'Data Exhibit-2'!$D554*'Data Exhibit-2'!$E554)*'Data Exhibit-2'!$G554</f>
        <v>2.7</v>
      </c>
      <c r="F229" s="55">
        <f>MAX(0,'Data Exhibit-2'!$C554-'Data Exhibit-2'!$B554*'Data Exhibit-2'!$J554)</f>
        <v>13.38997687</v>
      </c>
      <c r="G229" s="54">
        <f>'Data Exhibit-2'!$L554/'Data Exhibit-2'!$B554</f>
        <v>0.4438223825</v>
      </c>
      <c r="H229" s="55">
        <f>IF(AND(('Data Exhibit-2'!$M554&gt;0),('Data Exhibit-2'!$H554&lt;30)),1,0)</f>
        <v>1</v>
      </c>
      <c r="I229" s="55">
        <f>'Data Exhibit-2'!$N554*'Data Exhibit-2'!$L554</f>
        <v>13.38997687</v>
      </c>
      <c r="J229" s="235">
        <f t="shared" si="1"/>
        <v>1091680.814</v>
      </c>
    </row>
    <row r="230" ht="12.0" customHeight="1">
      <c r="A230" s="53"/>
      <c r="B230" s="53">
        <v>88147.3574074448</v>
      </c>
      <c r="C230" s="54">
        <v>67.371348</v>
      </c>
      <c r="D230" s="57"/>
      <c r="E230" s="55">
        <f>('Data Exhibit-2'!$D649+'Data Exhibit-2'!$D649*'Data Exhibit-2'!$E649)*'Data Exhibit-2'!$G649</f>
        <v>2.7</v>
      </c>
      <c r="F230" s="55">
        <f>MAX(0,'Data Exhibit-2'!$C649-'Data Exhibit-2'!$B649*'Data Exhibit-2'!$J649)</f>
        <v>12.804348</v>
      </c>
      <c r="G230" s="54">
        <f>'Data Exhibit-2'!$L649/'Data Exhibit-2'!$B649</f>
        <v>0.6335649678</v>
      </c>
      <c r="H230" s="55">
        <f>IF(AND(('Data Exhibit-2'!$M649&gt;0),('Data Exhibit-2'!$H649&lt;30)),1,0)</f>
        <v>1</v>
      </c>
      <c r="I230" s="55">
        <f>'Data Exhibit-2'!$N649*'Data Exhibit-2'!$L649</f>
        <v>12.804348</v>
      </c>
      <c r="J230" s="235">
        <f t="shared" si="1"/>
        <v>1091693.619</v>
      </c>
    </row>
    <row r="231" ht="12.0" customHeight="1">
      <c r="A231" s="53"/>
      <c r="B231" s="53">
        <v>78535.81499210693</v>
      </c>
      <c r="C231" s="54">
        <v>42.943517446575726</v>
      </c>
      <c r="D231" s="57"/>
      <c r="E231" s="55">
        <f>('Data Exhibit-2'!$D848+'Data Exhibit-2'!$D848*'Data Exhibit-2'!$E848)*'Data Exhibit-2'!$G848</f>
        <v>2.7</v>
      </c>
      <c r="F231" s="55">
        <f>MAX(0,'Data Exhibit-2'!$C848-'Data Exhibit-2'!$B848*'Data Exhibit-2'!$J848)</f>
        <v>12.50209745</v>
      </c>
      <c r="G231" s="54">
        <f>'Data Exhibit-2'!$L848/'Data Exhibit-2'!$B848</f>
        <v>1.108872816</v>
      </c>
      <c r="H231" s="55">
        <f>IF(AND(('Data Exhibit-2'!$M848&gt;0),('Data Exhibit-2'!$H848&lt;30)),1,0)</f>
        <v>1</v>
      </c>
      <c r="I231" s="55">
        <f>'Data Exhibit-2'!$N848*'Data Exhibit-2'!$L848</f>
        <v>12.50209745</v>
      </c>
      <c r="J231" s="235">
        <f t="shared" si="1"/>
        <v>1091706.121</v>
      </c>
    </row>
    <row r="232" ht="12.0" customHeight="1">
      <c r="A232" s="53"/>
      <c r="B232" s="53">
        <v>92010.48053795515</v>
      </c>
      <c r="C232" s="54">
        <v>364.925876675957</v>
      </c>
      <c r="D232" s="57"/>
      <c r="E232" s="55">
        <f>('Data Exhibit-2'!$D525+'Data Exhibit-2'!$D525*'Data Exhibit-2'!$E525)*'Data Exhibit-2'!$G525</f>
        <v>43.092</v>
      </c>
      <c r="F232" s="55">
        <f>MAX(0,'Data Exhibit-2'!$C525-'Data Exhibit-2'!$B525*'Data Exhibit-2'!$J525)</f>
        <v>10.11378291</v>
      </c>
      <c r="G232" s="54">
        <f>'Data Exhibit-2'!$L525/'Data Exhibit-2'!$B525</f>
        <v>1.228320964</v>
      </c>
      <c r="H232" s="55">
        <f>IF(AND(('Data Exhibit-2'!$M525&gt;0),('Data Exhibit-2'!$H525&lt;30)),1,0)</f>
        <v>1</v>
      </c>
      <c r="I232" s="55">
        <f>'Data Exhibit-2'!$N525*'Data Exhibit-2'!$L525</f>
        <v>10.11378291</v>
      </c>
      <c r="J232" s="235">
        <f t="shared" si="1"/>
        <v>1091716.235</v>
      </c>
    </row>
    <row r="233" ht="12.0" customHeight="1">
      <c r="A233" s="53"/>
      <c r="B233" s="53">
        <v>40688.08368696877</v>
      </c>
      <c r="C233" s="54">
        <v>69.45577728349333</v>
      </c>
      <c r="D233" s="57"/>
      <c r="E233" s="55">
        <f>('Data Exhibit-2'!$D522+'Data Exhibit-2'!$D522*'Data Exhibit-2'!$E522)*'Data Exhibit-2'!$G522</f>
        <v>11.7</v>
      </c>
      <c r="F233" s="55">
        <f>MAX(0,'Data Exhibit-2'!$C522-'Data Exhibit-2'!$B522*'Data Exhibit-2'!$J522)</f>
        <v>7.796143143</v>
      </c>
      <c r="G233" s="54">
        <f>'Data Exhibit-2'!$L522/'Data Exhibit-2'!$B522</f>
        <v>1.479328836</v>
      </c>
      <c r="H233" s="55">
        <f>IF(AND(('Data Exhibit-2'!$M522&gt;0),('Data Exhibit-2'!$H522&lt;30)),1,0)</f>
        <v>1</v>
      </c>
      <c r="I233" s="55">
        <f>'Data Exhibit-2'!$N522*'Data Exhibit-2'!$L522</f>
        <v>7.796143143</v>
      </c>
      <c r="J233" s="235">
        <f t="shared" si="1"/>
        <v>1091724.031</v>
      </c>
    </row>
    <row r="234" ht="12.0" customHeight="1">
      <c r="A234" s="53"/>
      <c r="B234" s="53">
        <v>21546.184241018975</v>
      </c>
      <c r="C234" s="54">
        <v>41.76570753404669</v>
      </c>
      <c r="D234" s="57"/>
      <c r="E234" s="55">
        <f>('Data Exhibit-2'!$D637+'Data Exhibit-2'!$D637*'Data Exhibit-2'!$E637)*'Data Exhibit-2'!$G637</f>
        <v>5.16</v>
      </c>
      <c r="F234" s="55">
        <f>MAX(0,'Data Exhibit-2'!$C637-'Data Exhibit-2'!$B637*'Data Exhibit-2'!$J637)</f>
        <v>7.485247534</v>
      </c>
      <c r="G234" s="54">
        <f>'Data Exhibit-2'!$L637/'Data Exhibit-2'!$B637</f>
        <v>1.126702421</v>
      </c>
      <c r="H234" s="55">
        <f>IF(AND(('Data Exhibit-2'!$M637&gt;0),('Data Exhibit-2'!$H637&lt;30)),1,0)</f>
        <v>1</v>
      </c>
      <c r="I234" s="55">
        <f>'Data Exhibit-2'!$N637*'Data Exhibit-2'!$L637</f>
        <v>7.485247534</v>
      </c>
      <c r="J234" s="235">
        <f t="shared" si="1"/>
        <v>1091731.516</v>
      </c>
    </row>
    <row r="235" ht="12.0" customHeight="1">
      <c r="A235" s="53"/>
      <c r="B235" s="53">
        <v>1762.61210522215</v>
      </c>
      <c r="C235" s="54">
        <v>42.273837760000006</v>
      </c>
      <c r="D235" s="57"/>
      <c r="E235" s="55">
        <f>('Data Exhibit-2'!$D636+'Data Exhibit-2'!$D636*'Data Exhibit-2'!$E636)*'Data Exhibit-2'!$G636</f>
        <v>5.16</v>
      </c>
      <c r="F235" s="55">
        <f>MAX(0,'Data Exhibit-2'!$C636-'Data Exhibit-2'!$B636*'Data Exhibit-2'!$J636)</f>
        <v>7.21679776</v>
      </c>
      <c r="G235" s="54">
        <f>'Data Exhibit-2'!$L636/'Data Exhibit-2'!$B636</f>
        <v>1.062231051</v>
      </c>
      <c r="H235" s="55">
        <f>IF(AND(('Data Exhibit-2'!$M636&gt;0),('Data Exhibit-2'!$H636&lt;30)),1,0)</f>
        <v>1</v>
      </c>
      <c r="I235" s="55">
        <f>'Data Exhibit-2'!$N636*'Data Exhibit-2'!$L636</f>
        <v>7.21679776</v>
      </c>
      <c r="J235" s="235">
        <f t="shared" si="1"/>
        <v>1091738.733</v>
      </c>
    </row>
    <row r="236" ht="12.0" customHeight="1">
      <c r="A236" s="53"/>
      <c r="B236" s="53">
        <v>7328.0114365796735</v>
      </c>
      <c r="C236" s="54">
        <v>31.895170853333333</v>
      </c>
      <c r="D236" s="57"/>
      <c r="E236" s="55">
        <f>('Data Exhibit-2'!$D541+'Data Exhibit-2'!$D541*'Data Exhibit-2'!$E541)*'Data Exhibit-2'!$G541</f>
        <v>1.5</v>
      </c>
      <c r="F236" s="55">
        <f>MAX(0,'Data Exhibit-2'!$C541-'Data Exhibit-2'!$B541*'Data Exhibit-2'!$J541)</f>
        <v>6.995590853</v>
      </c>
      <c r="G236" s="54">
        <f>'Data Exhibit-2'!$L541/'Data Exhibit-2'!$B541</f>
        <v>0.4214282442</v>
      </c>
      <c r="H236" s="55">
        <f>IF(AND(('Data Exhibit-2'!$M541&gt;0),('Data Exhibit-2'!$H541&lt;30)),1,0)</f>
        <v>1</v>
      </c>
      <c r="I236" s="55">
        <f>'Data Exhibit-2'!$N541*'Data Exhibit-2'!$L541</f>
        <v>6.995590853</v>
      </c>
      <c r="J236" s="235">
        <f t="shared" si="1"/>
        <v>1091745.728</v>
      </c>
    </row>
    <row r="237" ht="12.0" customHeight="1">
      <c r="A237" s="53"/>
      <c r="B237" s="53">
        <v>18554.01968753022</v>
      </c>
      <c r="C237" s="54">
        <v>46.68810200406825</v>
      </c>
      <c r="D237" s="57"/>
      <c r="E237" s="55">
        <f>('Data Exhibit-2'!$D540+'Data Exhibit-2'!$D540*'Data Exhibit-2'!$E540)*'Data Exhibit-2'!$G540</f>
        <v>5.4</v>
      </c>
      <c r="F237" s="55">
        <f>MAX(0,'Data Exhibit-2'!$C540-'Data Exhibit-2'!$B540*'Data Exhibit-2'!$J540)</f>
        <v>5.852060922</v>
      </c>
      <c r="G237" s="54">
        <f>'Data Exhibit-2'!$L540/'Data Exhibit-2'!$B540</f>
        <v>0.7738538835</v>
      </c>
      <c r="H237" s="55">
        <f>IF(AND(('Data Exhibit-2'!$M540&gt;0),('Data Exhibit-2'!$H540&lt;30)),1,0)</f>
        <v>1</v>
      </c>
      <c r="I237" s="55">
        <f>'Data Exhibit-2'!$N540*'Data Exhibit-2'!$L540</f>
        <v>5.852060922</v>
      </c>
      <c r="J237" s="235">
        <f t="shared" si="1"/>
        <v>1091751.581</v>
      </c>
    </row>
    <row r="238" ht="12.0" customHeight="1">
      <c r="A238" s="53"/>
      <c r="B238" s="53">
        <v>59728.21089858167</v>
      </c>
      <c r="C238" s="54">
        <v>8.46527354088594</v>
      </c>
      <c r="D238" s="57"/>
      <c r="E238" s="55">
        <f>('Data Exhibit-2'!$D1342+'Data Exhibit-2'!$D1342*'Data Exhibit-2'!$E1342)*'Data Exhibit-2'!$G1342</f>
        <v>0.75</v>
      </c>
      <c r="F238" s="55">
        <f>MAX(0,'Data Exhibit-2'!$C1342-'Data Exhibit-2'!$B1342*'Data Exhibit-2'!$J1342)</f>
        <v>4.692189666</v>
      </c>
      <c r="G238" s="54">
        <f>'Data Exhibit-2'!$L1342/'Data Exhibit-2'!$B1342</f>
        <v>0.9326965331</v>
      </c>
      <c r="H238" s="55">
        <f>IF(AND(('Data Exhibit-2'!$M1342&gt;0),('Data Exhibit-2'!$H1342&lt;30)),1,0)</f>
        <v>1</v>
      </c>
      <c r="I238" s="55">
        <f>'Data Exhibit-2'!$N1342*'Data Exhibit-2'!$L1342</f>
        <v>4.692189666</v>
      </c>
      <c r="J238" s="235">
        <f t="shared" si="1"/>
        <v>1091756.273</v>
      </c>
    </row>
    <row r="239" ht="12.0" customHeight="1">
      <c r="A239" s="53"/>
      <c r="B239" s="53">
        <v>10401.57273309319</v>
      </c>
      <c r="C239" s="54">
        <v>35.34453991755801</v>
      </c>
      <c r="D239" s="57"/>
      <c r="E239" s="55">
        <f>('Data Exhibit-2'!$D1320+'Data Exhibit-2'!$D1320*'Data Exhibit-2'!$E1320)*'Data Exhibit-2'!$G1320</f>
        <v>1</v>
      </c>
      <c r="F239" s="55">
        <f>MAX(0,'Data Exhibit-2'!$C1320-'Data Exhibit-2'!$B1320*'Data Exhibit-2'!$J1320)</f>
        <v>4.500861418</v>
      </c>
      <c r="G239" s="54">
        <f>'Data Exhibit-2'!$L1320/'Data Exhibit-2'!$B1320</f>
        <v>0.1459249232</v>
      </c>
      <c r="H239" s="55">
        <f>IF(AND(('Data Exhibit-2'!$M1320&gt;0),('Data Exhibit-2'!$H1320&lt;30)),1,0)</f>
        <v>1</v>
      </c>
      <c r="I239" s="55">
        <f>'Data Exhibit-2'!$N1320*'Data Exhibit-2'!$L1320</f>
        <v>4.500861418</v>
      </c>
      <c r="J239" s="235">
        <f t="shared" si="1"/>
        <v>1091760.774</v>
      </c>
    </row>
    <row r="240" ht="12.0" customHeight="1">
      <c r="A240" s="53"/>
      <c r="B240" s="53">
        <v>70200.57051699015</v>
      </c>
      <c r="C240" s="54">
        <v>234.27165772755504</v>
      </c>
      <c r="D240" s="57"/>
      <c r="E240" s="55">
        <f>('Data Exhibit-2'!$D510+'Data Exhibit-2'!$D510*'Data Exhibit-2'!$E510)*'Data Exhibit-2'!$G510</f>
        <v>14.31</v>
      </c>
      <c r="F240" s="55">
        <f>MAX(0,'Data Exhibit-2'!$C510-'Data Exhibit-2'!$B510*'Data Exhibit-2'!$J510)</f>
        <v>4.498230391</v>
      </c>
      <c r="G240" s="54">
        <f>'Data Exhibit-2'!$L510/'Data Exhibit-2'!$B510</f>
        <v>0.28014413</v>
      </c>
      <c r="H240" s="55">
        <f>IF(AND(('Data Exhibit-2'!$M510&gt;0),('Data Exhibit-2'!$H510&lt;30)),1,0)</f>
        <v>1</v>
      </c>
      <c r="I240" s="55">
        <f>'Data Exhibit-2'!$N510*'Data Exhibit-2'!$L510</f>
        <v>4.498230391</v>
      </c>
      <c r="J240" s="235">
        <f t="shared" si="1"/>
        <v>1091765.272</v>
      </c>
    </row>
    <row r="241" ht="12.0" customHeight="1">
      <c r="A241" s="53"/>
      <c r="B241" s="53">
        <v>91628.00789276969</v>
      </c>
      <c r="C241" s="54">
        <v>315.3340977537581</v>
      </c>
      <c r="D241" s="57"/>
      <c r="E241" s="55">
        <f>('Data Exhibit-2'!$D767+'Data Exhibit-2'!$D767*'Data Exhibit-2'!$E767)*'Data Exhibit-2'!$G767</f>
        <v>39.624</v>
      </c>
      <c r="F241" s="55">
        <f>MAX(0,'Data Exhibit-2'!$C767-'Data Exhibit-2'!$B767*'Data Exhibit-2'!$J767)</f>
        <v>3.532841754</v>
      </c>
      <c r="G241" s="54">
        <f>'Data Exhibit-2'!$L767/'Data Exhibit-2'!$B767</f>
        <v>0.4489568883</v>
      </c>
      <c r="H241" s="55">
        <f>IF(AND(('Data Exhibit-2'!$M767&gt;0),('Data Exhibit-2'!$H767&lt;30)),1,0)</f>
        <v>1</v>
      </c>
      <c r="I241" s="55">
        <f>'Data Exhibit-2'!$N767*'Data Exhibit-2'!$L767</f>
        <v>3.532841754</v>
      </c>
      <c r="J241" s="235">
        <f t="shared" si="1"/>
        <v>1091768.805</v>
      </c>
    </row>
    <row r="242" ht="12.0" customHeight="1">
      <c r="A242" s="53"/>
      <c r="B242" s="53">
        <v>77841.39490525989</v>
      </c>
      <c r="C242" s="54">
        <v>301.5738594878708</v>
      </c>
      <c r="D242" s="57"/>
      <c r="E242" s="55">
        <f>('Data Exhibit-2'!$D773+'Data Exhibit-2'!$D773*'Data Exhibit-2'!$E773)*'Data Exhibit-2'!$G773</f>
        <v>39.624</v>
      </c>
      <c r="F242" s="55">
        <f>MAX(0,'Data Exhibit-2'!$C773-'Data Exhibit-2'!$B773*'Data Exhibit-2'!$J773)</f>
        <v>3.403259488</v>
      </c>
      <c r="G242" s="54">
        <f>'Data Exhibit-2'!$L773/'Data Exhibit-2'!$B773</f>
        <v>0.4522603971</v>
      </c>
      <c r="H242" s="55">
        <f>IF(AND(('Data Exhibit-2'!$M773&gt;0),('Data Exhibit-2'!$H773&lt;30)),1,0)</f>
        <v>1</v>
      </c>
      <c r="I242" s="55">
        <f>'Data Exhibit-2'!$N773*'Data Exhibit-2'!$L773</f>
        <v>3.403259488</v>
      </c>
      <c r="J242" s="235">
        <f t="shared" si="1"/>
        <v>1091772.208</v>
      </c>
    </row>
    <row r="243" ht="12.0" customHeight="1">
      <c r="A243" s="53"/>
      <c r="B243" s="53">
        <v>37920.10879016295</v>
      </c>
      <c r="C243" s="54">
        <v>1271.7175370900002</v>
      </c>
      <c r="D243" s="57"/>
      <c r="E243" s="55">
        <f>('Data Exhibit-2'!$D270+'Data Exhibit-2'!$D270*'Data Exhibit-2'!$E270)*'Data Exhibit-2'!$G270</f>
        <v>175.56</v>
      </c>
      <c r="F243" s="55">
        <f>MAX(0,'Data Exhibit-2'!$C270-'Data Exhibit-2'!$B270*'Data Exhibit-2'!$J270)</f>
        <v>1.01425709</v>
      </c>
      <c r="G243" s="54">
        <f>'Data Exhibit-2'!$L270/'Data Exhibit-2'!$B270</f>
        <v>0.1401294681</v>
      </c>
      <c r="H243" s="55">
        <f>IF(AND(('Data Exhibit-2'!$M270&gt;0),('Data Exhibit-2'!$H270&lt;30)),1,0)</f>
        <v>1</v>
      </c>
      <c r="I243" s="55">
        <f>'Data Exhibit-2'!$N270*'Data Exhibit-2'!$L270</f>
        <v>1.01425709</v>
      </c>
      <c r="J243" s="235">
        <f t="shared" si="1"/>
        <v>1091773.222</v>
      </c>
    </row>
    <row r="244" ht="12.0" customHeight="1">
      <c r="A244" s="53"/>
      <c r="B244" s="53">
        <v>98390.26877543979</v>
      </c>
      <c r="C244" s="54">
        <v>18.93038060644958</v>
      </c>
      <c r="D244" s="57"/>
      <c r="E244" s="55">
        <f>('Data Exhibit-2'!$D545+'Data Exhibit-2'!$D545*'Data Exhibit-2'!$E545)*'Data Exhibit-2'!$G545</f>
        <v>3</v>
      </c>
      <c r="F244" s="55">
        <f>MAX(0,'Data Exhibit-2'!$C545-'Data Exhibit-2'!$B545*'Data Exhibit-2'!$J545)</f>
        <v>0.3587498364</v>
      </c>
      <c r="G244" s="54">
        <f>'Data Exhibit-2'!$L545/'Data Exhibit-2'!$B545</f>
        <v>0.05795126571</v>
      </c>
      <c r="H244" s="55">
        <f>IF(AND(('Data Exhibit-2'!$M545&gt;0),('Data Exhibit-2'!$H545&lt;30)),1,0)</f>
        <v>1</v>
      </c>
      <c r="I244" s="55">
        <f>'Data Exhibit-2'!$N545*'Data Exhibit-2'!$L545</f>
        <v>0.3587498364</v>
      </c>
      <c r="J244" s="235">
        <f t="shared" si="1"/>
        <v>1091773.581</v>
      </c>
    </row>
    <row r="245" ht="12.0" customHeight="1">
      <c r="A245" s="53"/>
      <c r="B245" s="53">
        <v>18495.568540977903</v>
      </c>
      <c r="C245" s="54">
        <v>26.09894857099434</v>
      </c>
      <c r="D245" s="57"/>
      <c r="E245" s="55">
        <f>('Data Exhibit-2'!$D1578+'Data Exhibit-2'!$D1578*'Data Exhibit-2'!$E1578)*'Data Exhibit-2'!$G1578</f>
        <v>2.16</v>
      </c>
      <c r="F245" s="55">
        <f>MAX(0,'Data Exhibit-2'!$C1578-'Data Exhibit-2'!$B1578*'Data Exhibit-2'!$J1578)</f>
        <v>0.03753121099</v>
      </c>
      <c r="G245" s="54">
        <f>'Data Exhibit-2'!$L1578/'Data Exhibit-2'!$B1578</f>
        <v>0.00311062958</v>
      </c>
      <c r="H245" s="55">
        <f>IF(AND(('Data Exhibit-2'!$M1578&gt;0),('Data Exhibit-2'!$H1578&lt;30)),1,0)</f>
        <v>1</v>
      </c>
      <c r="I245" s="55">
        <f>'Data Exhibit-2'!$N1578*'Data Exhibit-2'!$L1578</f>
        <v>0.03753121099</v>
      </c>
      <c r="J245" s="235">
        <f t="shared" si="1"/>
        <v>1091773.618</v>
      </c>
    </row>
    <row r="246" ht="12.0" customHeight="1">
      <c r="A246" s="53"/>
      <c r="B246" s="53">
        <v>52169.04282545739</v>
      </c>
      <c r="C246" s="54">
        <v>1532.7194757659297</v>
      </c>
      <c r="D246" s="57"/>
      <c r="E246" s="55">
        <f>('Data Exhibit-2'!$D3+'Data Exhibit-2'!$D3*'Data Exhibit-2'!$E3)*'Data Exhibit-2'!$G3</f>
        <v>384.48</v>
      </c>
      <c r="F246" s="55">
        <f>MAX(0,'Data Exhibit-2'!$C3-'Data Exhibit-2'!$B3*'Data Exhibit-2'!$J3)</f>
        <v>0</v>
      </c>
      <c r="G246" s="54">
        <f>'Data Exhibit-2'!$L3/'Data Exhibit-2'!$B3</f>
        <v>0</v>
      </c>
      <c r="H246" s="55">
        <f>IF(AND(('Data Exhibit-2'!$M3&gt;0),('Data Exhibit-2'!$H3&lt;30)),1,0)</f>
        <v>0</v>
      </c>
      <c r="I246" s="55">
        <f>'Data Exhibit-2'!$N3*'Data Exhibit-2'!$L3</f>
        <v>0</v>
      </c>
      <c r="J246" s="235"/>
    </row>
    <row r="247" ht="12.0" customHeight="1">
      <c r="A247" s="53"/>
      <c r="B247" s="53">
        <v>8954.076984388015</v>
      </c>
      <c r="C247" s="54">
        <v>4156.8952615572</v>
      </c>
      <c r="D247" s="57"/>
      <c r="E247" s="55">
        <f>('Data Exhibit-2'!$D5+'Data Exhibit-2'!$D5*'Data Exhibit-2'!$E5)*'Data Exhibit-2'!$G5</f>
        <v>1235.79</v>
      </c>
      <c r="F247" s="55">
        <f>MAX(0,'Data Exhibit-2'!$C5-'Data Exhibit-2'!$B5*'Data Exhibit-2'!$J5)</f>
        <v>0</v>
      </c>
      <c r="G247" s="54">
        <f>'Data Exhibit-2'!$L5/'Data Exhibit-2'!$B5</f>
        <v>0</v>
      </c>
      <c r="H247" s="55">
        <f>IF(AND(('Data Exhibit-2'!$M5&gt;0),('Data Exhibit-2'!$H5&lt;30)),1,0)</f>
        <v>0</v>
      </c>
      <c r="I247" s="55">
        <f>'Data Exhibit-2'!$N5*'Data Exhibit-2'!$L5</f>
        <v>0</v>
      </c>
      <c r="J247" s="235"/>
    </row>
    <row r="248" ht="12.0" customHeight="1">
      <c r="A248" s="53"/>
      <c r="B248" s="53">
        <v>94785.83180425735</v>
      </c>
      <c r="C248" s="54">
        <v>587.5857636391432</v>
      </c>
      <c r="D248" s="57"/>
      <c r="E248" s="55">
        <f>('Data Exhibit-2'!$D6+'Data Exhibit-2'!$D6*'Data Exhibit-2'!$E6)*'Data Exhibit-2'!$G6</f>
        <v>344.08</v>
      </c>
      <c r="F248" s="55">
        <f>MAX(0,'Data Exhibit-2'!$C6-'Data Exhibit-2'!$B6*'Data Exhibit-2'!$J6)</f>
        <v>0</v>
      </c>
      <c r="G248" s="54">
        <f>'Data Exhibit-2'!$L6/'Data Exhibit-2'!$B6</f>
        <v>0</v>
      </c>
      <c r="H248" s="55">
        <f>IF(AND(('Data Exhibit-2'!$M6&gt;0),('Data Exhibit-2'!$H6&lt;30)),1,0)</f>
        <v>0</v>
      </c>
      <c r="I248" s="55">
        <f>'Data Exhibit-2'!$N6*'Data Exhibit-2'!$L6</f>
        <v>0</v>
      </c>
      <c r="J248" s="235"/>
    </row>
    <row r="249" ht="12.0" customHeight="1">
      <c r="A249" s="53"/>
      <c r="B249" s="53">
        <v>7857.752319259903</v>
      </c>
      <c r="C249" s="54">
        <v>233.16917194429956</v>
      </c>
      <c r="D249" s="57"/>
      <c r="E249" s="55">
        <f>('Data Exhibit-2'!$D7+'Data Exhibit-2'!$D7*'Data Exhibit-2'!$E7)*'Data Exhibit-2'!$G7</f>
        <v>39.312</v>
      </c>
      <c r="F249" s="55">
        <f>MAX(0,'Data Exhibit-2'!$C7-'Data Exhibit-2'!$B7*'Data Exhibit-2'!$J7)</f>
        <v>0</v>
      </c>
      <c r="G249" s="54">
        <f>'Data Exhibit-2'!$L7/'Data Exhibit-2'!$B7</f>
        <v>0</v>
      </c>
      <c r="H249" s="55">
        <f>IF(AND(('Data Exhibit-2'!$M7&gt;0),('Data Exhibit-2'!$H7&lt;30)),1,0)</f>
        <v>0</v>
      </c>
      <c r="I249" s="55">
        <f>'Data Exhibit-2'!$N7*'Data Exhibit-2'!$L7</f>
        <v>0</v>
      </c>
      <c r="J249" s="235"/>
    </row>
    <row r="250" ht="12.0" customHeight="1">
      <c r="A250" s="53"/>
      <c r="B250" s="53">
        <v>20838.156820606437</v>
      </c>
      <c r="C250" s="54">
        <v>328.75859732340206</v>
      </c>
      <c r="D250" s="57"/>
      <c r="E250" s="55">
        <f>('Data Exhibit-2'!$D9+'Data Exhibit-2'!$D9*'Data Exhibit-2'!$E9)*'Data Exhibit-2'!$G9</f>
        <v>36.18</v>
      </c>
      <c r="F250" s="55">
        <f>MAX(0,'Data Exhibit-2'!$C9-'Data Exhibit-2'!$B9*'Data Exhibit-2'!$J9)</f>
        <v>0</v>
      </c>
      <c r="G250" s="54">
        <f>'Data Exhibit-2'!$L9/'Data Exhibit-2'!$B9</f>
        <v>0</v>
      </c>
      <c r="H250" s="55">
        <f>IF(AND(('Data Exhibit-2'!$M9&gt;0),('Data Exhibit-2'!$H9&lt;30)),1,0)</f>
        <v>0</v>
      </c>
      <c r="I250" s="55">
        <f>'Data Exhibit-2'!$N9*'Data Exhibit-2'!$L9</f>
        <v>0</v>
      </c>
      <c r="J250" s="235"/>
    </row>
    <row r="251" ht="12.0" customHeight="1">
      <c r="A251" s="53"/>
      <c r="B251" s="53">
        <v>28119.91436102802</v>
      </c>
      <c r="C251" s="54">
        <v>1169.9312050712874</v>
      </c>
      <c r="D251" s="57"/>
      <c r="E251" s="55">
        <f>('Data Exhibit-2'!$D10+'Data Exhibit-2'!$D10*'Data Exhibit-2'!$E10)*'Data Exhibit-2'!$G10</f>
        <v>218.7</v>
      </c>
      <c r="F251" s="55">
        <f>MAX(0,'Data Exhibit-2'!$C10-'Data Exhibit-2'!$B10*'Data Exhibit-2'!$J10)</f>
        <v>0</v>
      </c>
      <c r="G251" s="54">
        <f>'Data Exhibit-2'!$L10/'Data Exhibit-2'!$B10</f>
        <v>0</v>
      </c>
      <c r="H251" s="55">
        <f>IF(AND(('Data Exhibit-2'!$M10&gt;0),('Data Exhibit-2'!$H10&lt;30)),1,0)</f>
        <v>0</v>
      </c>
      <c r="I251" s="55">
        <f>'Data Exhibit-2'!$N10*'Data Exhibit-2'!$L10</f>
        <v>0</v>
      </c>
      <c r="J251" s="235"/>
    </row>
    <row r="252" ht="12.0" customHeight="1">
      <c r="A252" s="53"/>
      <c r="B252" s="53">
        <v>36916.60249628258</v>
      </c>
      <c r="C252" s="54">
        <v>1041.1157216969082</v>
      </c>
      <c r="D252" s="57"/>
      <c r="E252" s="55">
        <f>('Data Exhibit-2'!$D12+'Data Exhibit-2'!$D12*'Data Exhibit-2'!$E12)*'Data Exhibit-2'!$G12</f>
        <v>22.88</v>
      </c>
      <c r="F252" s="55">
        <f>MAX(0,'Data Exhibit-2'!$C12-'Data Exhibit-2'!$B12*'Data Exhibit-2'!$J12)</f>
        <v>0</v>
      </c>
      <c r="G252" s="54">
        <f>'Data Exhibit-2'!$L12/'Data Exhibit-2'!$B12</f>
        <v>0</v>
      </c>
      <c r="H252" s="55">
        <f>IF(AND(('Data Exhibit-2'!$M12&gt;0),('Data Exhibit-2'!$H12&lt;30)),1,0)</f>
        <v>0</v>
      </c>
      <c r="I252" s="55">
        <f>'Data Exhibit-2'!$N12*'Data Exhibit-2'!$L12</f>
        <v>0</v>
      </c>
      <c r="J252" s="235"/>
    </row>
    <row r="253" ht="12.0" customHeight="1">
      <c r="A253" s="53"/>
      <c r="B253" s="53">
        <v>20167.095233451193</v>
      </c>
      <c r="C253" s="54">
        <v>549.9200595937464</v>
      </c>
      <c r="D253" s="57"/>
      <c r="E253" s="55">
        <f>('Data Exhibit-2'!$D13+'Data Exhibit-2'!$D13*'Data Exhibit-2'!$E13)*'Data Exhibit-2'!$G13</f>
        <v>73.216</v>
      </c>
      <c r="F253" s="55">
        <f>MAX(0,'Data Exhibit-2'!$C13-'Data Exhibit-2'!$B13*'Data Exhibit-2'!$J13)</f>
        <v>0</v>
      </c>
      <c r="G253" s="54">
        <f>'Data Exhibit-2'!$L13/'Data Exhibit-2'!$B13</f>
        <v>0</v>
      </c>
      <c r="H253" s="55">
        <f>IF(AND(('Data Exhibit-2'!$M13&gt;0),('Data Exhibit-2'!$H13&lt;30)),1,0)</f>
        <v>0</v>
      </c>
      <c r="I253" s="55">
        <f>'Data Exhibit-2'!$N13*'Data Exhibit-2'!$L13</f>
        <v>0</v>
      </c>
      <c r="J253" s="235"/>
    </row>
    <row r="254" ht="12.0" customHeight="1">
      <c r="A254" s="53"/>
      <c r="B254" s="53">
        <v>13825.925658404514</v>
      </c>
      <c r="C254" s="54">
        <v>222.319341265857</v>
      </c>
      <c r="D254" s="57"/>
      <c r="E254" s="55">
        <f>('Data Exhibit-2'!$D14+'Data Exhibit-2'!$D14*'Data Exhibit-2'!$E14)*'Data Exhibit-2'!$G14</f>
        <v>42.768</v>
      </c>
      <c r="F254" s="55">
        <f>MAX(0,'Data Exhibit-2'!$C14-'Data Exhibit-2'!$B14*'Data Exhibit-2'!$J14)</f>
        <v>0</v>
      </c>
      <c r="G254" s="54">
        <f>'Data Exhibit-2'!$L14/'Data Exhibit-2'!$B14</f>
        <v>0</v>
      </c>
      <c r="H254" s="55">
        <f>IF(AND(('Data Exhibit-2'!$M14&gt;0),('Data Exhibit-2'!$H14&lt;30)),1,0)</f>
        <v>0</v>
      </c>
      <c r="I254" s="55">
        <f>'Data Exhibit-2'!$N14*'Data Exhibit-2'!$L14</f>
        <v>0</v>
      </c>
      <c r="J254" s="235"/>
    </row>
    <row r="255" ht="12.0" customHeight="1">
      <c r="A255" s="53"/>
      <c r="B255" s="53">
        <v>35393.00405960823</v>
      </c>
      <c r="C255" s="54">
        <v>1758.931944485377</v>
      </c>
      <c r="D255" s="57"/>
      <c r="E255" s="55">
        <f>('Data Exhibit-2'!$D15+'Data Exhibit-2'!$D15*'Data Exhibit-2'!$E15)*'Data Exhibit-2'!$G15</f>
        <v>263.52</v>
      </c>
      <c r="F255" s="55">
        <f>MAX(0,'Data Exhibit-2'!$C15-'Data Exhibit-2'!$B15*'Data Exhibit-2'!$J15)</f>
        <v>0</v>
      </c>
      <c r="G255" s="54">
        <f>'Data Exhibit-2'!$L15/'Data Exhibit-2'!$B15</f>
        <v>0</v>
      </c>
      <c r="H255" s="55">
        <f>IF(AND(('Data Exhibit-2'!$M15&gt;0),('Data Exhibit-2'!$H15&lt;30)),1,0)</f>
        <v>0</v>
      </c>
      <c r="I255" s="55">
        <f>'Data Exhibit-2'!$N15*'Data Exhibit-2'!$L15</f>
        <v>0</v>
      </c>
      <c r="J255" s="235"/>
    </row>
    <row r="256" ht="12.0" customHeight="1">
      <c r="A256" s="53"/>
      <c r="B256" s="53">
        <v>64602.92922136224</v>
      </c>
      <c r="C256" s="54">
        <v>1636.063717050346</v>
      </c>
      <c r="D256" s="57"/>
      <c r="E256" s="55">
        <f>('Data Exhibit-2'!$D16+'Data Exhibit-2'!$D16*'Data Exhibit-2'!$E16)*'Data Exhibit-2'!$G16</f>
        <v>173.728</v>
      </c>
      <c r="F256" s="55">
        <f>MAX(0,'Data Exhibit-2'!$C16-'Data Exhibit-2'!$B16*'Data Exhibit-2'!$J16)</f>
        <v>402.2951668</v>
      </c>
      <c r="G256" s="54">
        <f>'Data Exhibit-2'!$L16/'Data Exhibit-2'!$B16</f>
        <v>56.64752495</v>
      </c>
      <c r="H256" s="55">
        <f>IF(AND(('Data Exhibit-2'!$M16&gt;0),('Data Exhibit-2'!$H16&lt;30)),1,0)</f>
        <v>0</v>
      </c>
      <c r="I256" s="55">
        <f>'Data Exhibit-2'!$N16*'Data Exhibit-2'!$L16</f>
        <v>0</v>
      </c>
      <c r="J256" s="235"/>
    </row>
    <row r="257" ht="12.0" customHeight="1">
      <c r="A257" s="53"/>
      <c r="B257" s="53">
        <v>78437.89750928491</v>
      </c>
      <c r="C257" s="54">
        <v>3409.9840384445884</v>
      </c>
      <c r="D257" s="57"/>
      <c r="E257" s="55">
        <f>('Data Exhibit-2'!$D17+'Data Exhibit-2'!$D17*'Data Exhibit-2'!$E17)*'Data Exhibit-2'!$G17</f>
        <v>73.26</v>
      </c>
      <c r="F257" s="55">
        <f>MAX(0,'Data Exhibit-2'!$C17-'Data Exhibit-2'!$B17*'Data Exhibit-2'!$J17)</f>
        <v>2193.361563</v>
      </c>
      <c r="G257" s="54">
        <f>'Data Exhibit-2'!$L17/'Data Exhibit-2'!$B17</f>
        <v>132.0752093</v>
      </c>
      <c r="H257" s="55">
        <f>IF(AND(('Data Exhibit-2'!$M17&gt;0),('Data Exhibit-2'!$H17&lt;30)),1,0)</f>
        <v>0</v>
      </c>
      <c r="I257" s="55">
        <f>'Data Exhibit-2'!$N17*'Data Exhibit-2'!$L17</f>
        <v>0</v>
      </c>
      <c r="J257" s="235"/>
    </row>
    <row r="258" ht="12.0" customHeight="1">
      <c r="A258" s="53"/>
      <c r="B258" s="53">
        <v>49840.64110897519</v>
      </c>
      <c r="C258" s="54">
        <v>272.355807146404</v>
      </c>
      <c r="D258" s="57"/>
      <c r="E258" s="55">
        <f>('Data Exhibit-2'!$D18+'Data Exhibit-2'!$D18*'Data Exhibit-2'!$E18)*'Data Exhibit-2'!$G18</f>
        <v>31.46</v>
      </c>
      <c r="F258" s="55">
        <f>MAX(0,'Data Exhibit-2'!$C18-'Data Exhibit-2'!$B18*'Data Exhibit-2'!$J18)</f>
        <v>0</v>
      </c>
      <c r="G258" s="54">
        <f>'Data Exhibit-2'!$L18/'Data Exhibit-2'!$B18</f>
        <v>0</v>
      </c>
      <c r="H258" s="55">
        <f>IF(AND(('Data Exhibit-2'!$M18&gt;0),('Data Exhibit-2'!$H18&lt;30)),1,0)</f>
        <v>0</v>
      </c>
      <c r="I258" s="55">
        <f>'Data Exhibit-2'!$N18*'Data Exhibit-2'!$L18</f>
        <v>0</v>
      </c>
      <c r="J258" s="235"/>
    </row>
    <row r="259" ht="12.0" customHeight="1">
      <c r="A259" s="53"/>
      <c r="B259" s="53">
        <v>11673.868118827302</v>
      </c>
      <c r="C259" s="54">
        <v>331.52684597226045</v>
      </c>
      <c r="D259" s="57"/>
      <c r="E259" s="55">
        <f>('Data Exhibit-2'!$D19+'Data Exhibit-2'!$D19*'Data Exhibit-2'!$E19)*'Data Exhibit-2'!$G19</f>
        <v>10.35</v>
      </c>
      <c r="F259" s="55">
        <f>MAX(0,'Data Exhibit-2'!$C19-'Data Exhibit-2'!$B19*'Data Exhibit-2'!$J19)</f>
        <v>0</v>
      </c>
      <c r="G259" s="54">
        <f>'Data Exhibit-2'!$L19/'Data Exhibit-2'!$B19</f>
        <v>0</v>
      </c>
      <c r="H259" s="55">
        <f>IF(AND(('Data Exhibit-2'!$M19&gt;0),('Data Exhibit-2'!$H19&lt;30)),1,0)</f>
        <v>0</v>
      </c>
      <c r="I259" s="55">
        <f>'Data Exhibit-2'!$N19*'Data Exhibit-2'!$L19</f>
        <v>0</v>
      </c>
      <c r="J259" s="235"/>
    </row>
    <row r="260" ht="12.0" customHeight="1">
      <c r="A260" s="53"/>
      <c r="B260" s="53">
        <v>67407.81987138941</v>
      </c>
      <c r="C260" s="54">
        <v>214.01300006447684</v>
      </c>
      <c r="D260" s="57"/>
      <c r="E260" s="55">
        <f>('Data Exhibit-2'!$D20+'Data Exhibit-2'!$D20*'Data Exhibit-2'!$E20)*'Data Exhibit-2'!$G20</f>
        <v>9.48</v>
      </c>
      <c r="F260" s="55">
        <f>MAX(0,'Data Exhibit-2'!$C20-'Data Exhibit-2'!$B20*'Data Exhibit-2'!$J20)</f>
        <v>0</v>
      </c>
      <c r="G260" s="54">
        <f>'Data Exhibit-2'!$L20/'Data Exhibit-2'!$B20</f>
        <v>0</v>
      </c>
      <c r="H260" s="55">
        <f>IF(AND(('Data Exhibit-2'!$M20&gt;0),('Data Exhibit-2'!$H20&lt;30)),1,0)</f>
        <v>0</v>
      </c>
      <c r="I260" s="55">
        <f>'Data Exhibit-2'!$N20*'Data Exhibit-2'!$L20</f>
        <v>0</v>
      </c>
      <c r="J260" s="235"/>
    </row>
    <row r="261" ht="12.0" customHeight="1">
      <c r="A261" s="53"/>
      <c r="B261" s="53">
        <v>46546.618425031826</v>
      </c>
      <c r="C261" s="54">
        <v>59.17933349873187</v>
      </c>
      <c r="D261" s="57"/>
      <c r="E261" s="55">
        <f>('Data Exhibit-2'!$D22+'Data Exhibit-2'!$D22*'Data Exhibit-2'!$E22)*'Data Exhibit-2'!$G22</f>
        <v>27.06</v>
      </c>
      <c r="F261" s="55">
        <f>MAX(0,'Data Exhibit-2'!$C22-'Data Exhibit-2'!$B22*'Data Exhibit-2'!$J22)</f>
        <v>0</v>
      </c>
      <c r="G261" s="54">
        <f>'Data Exhibit-2'!$L22/'Data Exhibit-2'!$B22</f>
        <v>0</v>
      </c>
      <c r="H261" s="55">
        <f>IF(AND(('Data Exhibit-2'!$M22&gt;0),('Data Exhibit-2'!$H22&lt;30)),1,0)</f>
        <v>0</v>
      </c>
      <c r="I261" s="55">
        <f>'Data Exhibit-2'!$N22*'Data Exhibit-2'!$L22</f>
        <v>0</v>
      </c>
      <c r="J261" s="235"/>
    </row>
    <row r="262" ht="12.0" customHeight="1">
      <c r="A262" s="53"/>
      <c r="B262" s="53">
        <v>16996.042258722046</v>
      </c>
      <c r="C262" s="54">
        <v>602.7456750912315</v>
      </c>
      <c r="D262" s="57"/>
      <c r="E262" s="55">
        <f>('Data Exhibit-2'!$D23+'Data Exhibit-2'!$D23*'Data Exhibit-2'!$E23)*'Data Exhibit-2'!$G23</f>
        <v>8</v>
      </c>
      <c r="F262" s="55">
        <f>MAX(0,'Data Exhibit-2'!$C23-'Data Exhibit-2'!$B23*'Data Exhibit-2'!$J23)</f>
        <v>459.5413303</v>
      </c>
      <c r="G262" s="54">
        <f>'Data Exhibit-2'!$L23/'Data Exhibit-2'!$B23</f>
        <v>25.67192111</v>
      </c>
      <c r="H262" s="55">
        <f>IF(AND(('Data Exhibit-2'!$M23&gt;0),('Data Exhibit-2'!$H23&lt;30)),1,0)</f>
        <v>0</v>
      </c>
      <c r="I262" s="55">
        <f>'Data Exhibit-2'!$N23*'Data Exhibit-2'!$L23</f>
        <v>0</v>
      </c>
      <c r="J262" s="235"/>
    </row>
    <row r="263" ht="12.0" customHeight="1">
      <c r="A263" s="53"/>
      <c r="B263" s="53">
        <v>89385.16644414865</v>
      </c>
      <c r="C263" s="54">
        <v>260.6843469903523</v>
      </c>
      <c r="D263" s="57"/>
      <c r="E263" s="55">
        <f>('Data Exhibit-2'!$D24+'Data Exhibit-2'!$D24*'Data Exhibit-2'!$E24)*'Data Exhibit-2'!$G24</f>
        <v>23.1</v>
      </c>
      <c r="F263" s="55">
        <f>MAX(0,'Data Exhibit-2'!$C24-'Data Exhibit-2'!$B24*'Data Exhibit-2'!$J24)</f>
        <v>0</v>
      </c>
      <c r="G263" s="54">
        <f>'Data Exhibit-2'!$L24/'Data Exhibit-2'!$B24</f>
        <v>0</v>
      </c>
      <c r="H263" s="55">
        <f>IF(AND(('Data Exhibit-2'!$M24&gt;0),('Data Exhibit-2'!$H24&lt;30)),1,0)</f>
        <v>0</v>
      </c>
      <c r="I263" s="55">
        <f>'Data Exhibit-2'!$N24*'Data Exhibit-2'!$L24</f>
        <v>0</v>
      </c>
      <c r="J263" s="235"/>
    </row>
    <row r="264" ht="12.0" customHeight="1">
      <c r="A264" s="53"/>
      <c r="B264" s="53">
        <v>94094.52434242594</v>
      </c>
      <c r="C264" s="54">
        <v>337.474300007249</v>
      </c>
      <c r="D264" s="57"/>
      <c r="E264" s="55">
        <f>('Data Exhibit-2'!$D25+'Data Exhibit-2'!$D25*'Data Exhibit-2'!$E25)*'Data Exhibit-2'!$G25</f>
        <v>19.84</v>
      </c>
      <c r="F264" s="55">
        <f>MAX(0,'Data Exhibit-2'!$C25-'Data Exhibit-2'!$B25*'Data Exhibit-2'!$J25)</f>
        <v>0</v>
      </c>
      <c r="G264" s="54">
        <f>'Data Exhibit-2'!$L25/'Data Exhibit-2'!$B25</f>
        <v>0</v>
      </c>
      <c r="H264" s="55">
        <f>IF(AND(('Data Exhibit-2'!$M25&gt;0),('Data Exhibit-2'!$H25&lt;30)),1,0)</f>
        <v>0</v>
      </c>
      <c r="I264" s="55">
        <f>'Data Exhibit-2'!$N25*'Data Exhibit-2'!$L25</f>
        <v>0</v>
      </c>
      <c r="J264" s="235"/>
    </row>
    <row r="265" ht="12.0" customHeight="1">
      <c r="A265" s="53"/>
      <c r="B265" s="53">
        <v>53822.56424722053</v>
      </c>
      <c r="C265" s="54">
        <v>90.01427367038627</v>
      </c>
      <c r="D265" s="57"/>
      <c r="E265" s="55">
        <f>('Data Exhibit-2'!$D26+'Data Exhibit-2'!$D26*'Data Exhibit-2'!$E26)*'Data Exhibit-2'!$G26</f>
        <v>42.02</v>
      </c>
      <c r="F265" s="55">
        <f>MAX(0,'Data Exhibit-2'!$C26-'Data Exhibit-2'!$B26*'Data Exhibit-2'!$J26)</f>
        <v>0</v>
      </c>
      <c r="G265" s="54">
        <f>'Data Exhibit-2'!$L26/'Data Exhibit-2'!$B26</f>
        <v>0</v>
      </c>
      <c r="H265" s="55">
        <f>IF(AND(('Data Exhibit-2'!$M26&gt;0),('Data Exhibit-2'!$H26&lt;30)),1,0)</f>
        <v>0</v>
      </c>
      <c r="I265" s="55">
        <f>'Data Exhibit-2'!$N26*'Data Exhibit-2'!$L26</f>
        <v>0</v>
      </c>
      <c r="J265" s="235"/>
    </row>
    <row r="266" ht="12.0" customHeight="1">
      <c r="A266" s="53"/>
      <c r="B266" s="53">
        <v>46060.91678007517</v>
      </c>
      <c r="C266" s="54">
        <v>482.58153493120705</v>
      </c>
      <c r="D266" s="57"/>
      <c r="E266" s="55">
        <f>('Data Exhibit-2'!$D27+'Data Exhibit-2'!$D27*'Data Exhibit-2'!$E27)*'Data Exhibit-2'!$G27</f>
        <v>25.704</v>
      </c>
      <c r="F266" s="55">
        <f>MAX(0,'Data Exhibit-2'!$C27-'Data Exhibit-2'!$B27*'Data Exhibit-2'!$J27)</f>
        <v>231.0304468</v>
      </c>
      <c r="G266" s="54">
        <f>'Data Exhibit-2'!$L27/'Data Exhibit-2'!$B27</f>
        <v>23.60715927</v>
      </c>
      <c r="H266" s="55">
        <f>IF(AND(('Data Exhibit-2'!$M27&gt;0),('Data Exhibit-2'!$H27&lt;30)),1,0)</f>
        <v>0</v>
      </c>
      <c r="I266" s="55">
        <f>'Data Exhibit-2'!$N27*'Data Exhibit-2'!$L27</f>
        <v>0</v>
      </c>
      <c r="J266" s="235"/>
    </row>
    <row r="267" ht="12.0" customHeight="1">
      <c r="A267" s="53"/>
      <c r="B267" s="53">
        <v>41213.87087696003</v>
      </c>
      <c r="C267" s="54">
        <v>1022.2382200549524</v>
      </c>
      <c r="D267" s="57"/>
      <c r="E267" s="55">
        <f>('Data Exhibit-2'!$D28+'Data Exhibit-2'!$D28*'Data Exhibit-2'!$E28)*'Data Exhibit-2'!$G28</f>
        <v>29.26</v>
      </c>
      <c r="F267" s="55">
        <f>MAX(0,'Data Exhibit-2'!$C28-'Data Exhibit-2'!$B28*'Data Exhibit-2'!$J28)</f>
        <v>643.4276679</v>
      </c>
      <c r="G267" s="54">
        <f>'Data Exhibit-2'!$L28/'Data Exhibit-2'!$B28</f>
        <v>49.69949612</v>
      </c>
      <c r="H267" s="55">
        <f>IF(AND(('Data Exhibit-2'!$M28&gt;0),('Data Exhibit-2'!$H28&lt;30)),1,0)</f>
        <v>0</v>
      </c>
      <c r="I267" s="55">
        <f>'Data Exhibit-2'!$N28*'Data Exhibit-2'!$L28</f>
        <v>0</v>
      </c>
      <c r="J267" s="235"/>
    </row>
    <row r="268" ht="12.0" customHeight="1">
      <c r="A268" s="53"/>
      <c r="B268" s="53">
        <v>77704.06653868816</v>
      </c>
      <c r="C268" s="54">
        <v>603.6462311563805</v>
      </c>
      <c r="D268" s="57"/>
      <c r="E268" s="55">
        <f>('Data Exhibit-2'!$D29+'Data Exhibit-2'!$D29*'Data Exhibit-2'!$E29)*'Data Exhibit-2'!$G29</f>
        <v>56.32</v>
      </c>
      <c r="F268" s="55">
        <f>MAX(0,'Data Exhibit-2'!$C29-'Data Exhibit-2'!$B29*'Data Exhibit-2'!$J29)</f>
        <v>0</v>
      </c>
      <c r="G268" s="54">
        <f>'Data Exhibit-2'!$L29/'Data Exhibit-2'!$B29</f>
        <v>0</v>
      </c>
      <c r="H268" s="55">
        <f>IF(AND(('Data Exhibit-2'!$M29&gt;0),('Data Exhibit-2'!$H29&lt;30)),1,0)</f>
        <v>0</v>
      </c>
      <c r="I268" s="55">
        <f>'Data Exhibit-2'!$N29*'Data Exhibit-2'!$L29</f>
        <v>0</v>
      </c>
      <c r="J268" s="235"/>
    </row>
    <row r="269" ht="12.0" customHeight="1">
      <c r="A269" s="53"/>
      <c r="B269" s="53">
        <v>21835.377876907714</v>
      </c>
      <c r="C269" s="54">
        <v>1276.578823528397</v>
      </c>
      <c r="D269" s="57"/>
      <c r="E269" s="55">
        <f>('Data Exhibit-2'!$D30+'Data Exhibit-2'!$D30*'Data Exhibit-2'!$E30)*'Data Exhibit-2'!$G30</f>
        <v>26</v>
      </c>
      <c r="F269" s="55">
        <f>MAX(0,'Data Exhibit-2'!$C30-'Data Exhibit-2'!$B30*'Data Exhibit-2'!$J30)</f>
        <v>75.12794433</v>
      </c>
      <c r="G269" s="54">
        <f>'Data Exhibit-2'!$L30/'Data Exhibit-2'!$B30</f>
        <v>1.62580642</v>
      </c>
      <c r="H269" s="55">
        <f>IF(AND(('Data Exhibit-2'!$M30&gt;0),('Data Exhibit-2'!$H30&lt;30)),1,0)</f>
        <v>0</v>
      </c>
      <c r="I269" s="55">
        <f>'Data Exhibit-2'!$N30*'Data Exhibit-2'!$L30</f>
        <v>0</v>
      </c>
      <c r="J269" s="235"/>
    </row>
    <row r="270" ht="12.0" customHeight="1">
      <c r="A270" s="53"/>
      <c r="B270" s="53">
        <v>70964.12008998457</v>
      </c>
      <c r="C270" s="54">
        <v>833.3433843730743</v>
      </c>
      <c r="D270" s="57"/>
      <c r="E270" s="55">
        <f>('Data Exhibit-2'!$D32+'Data Exhibit-2'!$D32*'Data Exhibit-2'!$E32)*'Data Exhibit-2'!$G32</f>
        <v>27.648</v>
      </c>
      <c r="F270" s="55">
        <f>MAX(0,'Data Exhibit-2'!$C32-'Data Exhibit-2'!$B32*'Data Exhibit-2'!$J32)</f>
        <v>499.4047274</v>
      </c>
      <c r="G270" s="54">
        <f>'Data Exhibit-2'!$L32/'Data Exhibit-2'!$B32</f>
        <v>41.34753978</v>
      </c>
      <c r="H270" s="55">
        <f>IF(AND(('Data Exhibit-2'!$M32&gt;0),('Data Exhibit-2'!$H32&lt;30)),1,0)</f>
        <v>0</v>
      </c>
      <c r="I270" s="55">
        <f>'Data Exhibit-2'!$N32*'Data Exhibit-2'!$L32</f>
        <v>0</v>
      </c>
      <c r="J270" s="235"/>
    </row>
    <row r="271" ht="12.0" customHeight="1">
      <c r="A271" s="53"/>
      <c r="B271" s="53">
        <v>57014.25897345708</v>
      </c>
      <c r="C271" s="54">
        <v>97.35736429535814</v>
      </c>
      <c r="D271" s="57"/>
      <c r="E271" s="55">
        <f>('Data Exhibit-2'!$D33+'Data Exhibit-2'!$D33*'Data Exhibit-2'!$E33)*'Data Exhibit-2'!$G33</f>
        <v>14.24</v>
      </c>
      <c r="F271" s="55">
        <f>MAX(0,'Data Exhibit-2'!$C33-'Data Exhibit-2'!$B33*'Data Exhibit-2'!$J33)</f>
        <v>0</v>
      </c>
      <c r="G271" s="54">
        <f>'Data Exhibit-2'!$L33/'Data Exhibit-2'!$B33</f>
        <v>0</v>
      </c>
      <c r="H271" s="55">
        <f>IF(AND(('Data Exhibit-2'!$M33&gt;0),('Data Exhibit-2'!$H33&lt;30)),1,0)</f>
        <v>0</v>
      </c>
      <c r="I271" s="55">
        <f>'Data Exhibit-2'!$N33*'Data Exhibit-2'!$L33</f>
        <v>0</v>
      </c>
      <c r="J271" s="235"/>
    </row>
    <row r="272" ht="12.0" customHeight="1">
      <c r="A272" s="53"/>
      <c r="B272" s="53">
        <v>42854.32620396718</v>
      </c>
      <c r="C272" s="54">
        <v>381.0198467982237</v>
      </c>
      <c r="D272" s="57"/>
      <c r="E272" s="55">
        <f>('Data Exhibit-2'!$D34+'Data Exhibit-2'!$D34*'Data Exhibit-2'!$E34)*'Data Exhibit-2'!$G34</f>
        <v>14.72</v>
      </c>
      <c r="F272" s="55">
        <f>MAX(0,'Data Exhibit-2'!$C34-'Data Exhibit-2'!$B34*'Data Exhibit-2'!$J34)</f>
        <v>206.7996912</v>
      </c>
      <c r="G272" s="54">
        <f>'Data Exhibit-2'!$L34/'Data Exhibit-2'!$B34</f>
        <v>17.47267096</v>
      </c>
      <c r="H272" s="55">
        <f>IF(AND(('Data Exhibit-2'!$M34&gt;0),('Data Exhibit-2'!$H34&lt;30)),1,0)</f>
        <v>0</v>
      </c>
      <c r="I272" s="55">
        <f>'Data Exhibit-2'!$N34*'Data Exhibit-2'!$L34</f>
        <v>0</v>
      </c>
      <c r="J272" s="235"/>
    </row>
    <row r="273" ht="12.0" customHeight="1">
      <c r="A273" s="53"/>
      <c r="B273" s="53">
        <v>55647.424503145085</v>
      </c>
      <c r="C273" s="54">
        <v>587.7703370296085</v>
      </c>
      <c r="D273" s="57"/>
      <c r="E273" s="55">
        <f>('Data Exhibit-2'!$D35+'Data Exhibit-2'!$D35*'Data Exhibit-2'!$E35)*'Data Exhibit-2'!$G35</f>
        <v>14.84</v>
      </c>
      <c r="F273" s="55">
        <f>MAX(0,'Data Exhibit-2'!$C35-'Data Exhibit-2'!$B35*'Data Exhibit-2'!$J35)</f>
        <v>263.6661973</v>
      </c>
      <c r="G273" s="54">
        <f>'Data Exhibit-2'!$L35/'Data Exhibit-2'!$B35</f>
        <v>12.07268247</v>
      </c>
      <c r="H273" s="55">
        <f>IF(AND(('Data Exhibit-2'!$M35&gt;0),('Data Exhibit-2'!$H35&lt;30)),1,0)</f>
        <v>0</v>
      </c>
      <c r="I273" s="55">
        <f>'Data Exhibit-2'!$N35*'Data Exhibit-2'!$L35</f>
        <v>0</v>
      </c>
      <c r="J273" s="235"/>
    </row>
    <row r="274" ht="12.0" customHeight="1">
      <c r="A274" s="53"/>
      <c r="B274" s="53">
        <v>72009.69859249929</v>
      </c>
      <c r="C274" s="54">
        <v>273.7612170342998</v>
      </c>
      <c r="D274" s="57"/>
      <c r="E274" s="55">
        <f>('Data Exhibit-2'!$D36+'Data Exhibit-2'!$D36*'Data Exhibit-2'!$E36)*'Data Exhibit-2'!$G36</f>
        <v>19.74</v>
      </c>
      <c r="F274" s="55">
        <f>MAX(0,'Data Exhibit-2'!$C36-'Data Exhibit-2'!$B36*'Data Exhibit-2'!$J36)</f>
        <v>0</v>
      </c>
      <c r="G274" s="54">
        <f>'Data Exhibit-2'!$L36/'Data Exhibit-2'!$B36</f>
        <v>0</v>
      </c>
      <c r="H274" s="55">
        <f>IF(AND(('Data Exhibit-2'!$M36&gt;0),('Data Exhibit-2'!$H36&lt;30)),1,0)</f>
        <v>0</v>
      </c>
      <c r="I274" s="55">
        <f>'Data Exhibit-2'!$N36*'Data Exhibit-2'!$L36</f>
        <v>0</v>
      </c>
      <c r="J274" s="235"/>
    </row>
    <row r="275" ht="12.0" customHeight="1">
      <c r="A275" s="53"/>
      <c r="B275" s="53">
        <v>12950.882455361512</v>
      </c>
      <c r="C275" s="54">
        <v>239.1445530038034</v>
      </c>
      <c r="D275" s="57"/>
      <c r="E275" s="55">
        <f>('Data Exhibit-2'!$D37+'Data Exhibit-2'!$D37*'Data Exhibit-2'!$E37)*'Data Exhibit-2'!$G37</f>
        <v>31.84</v>
      </c>
      <c r="F275" s="55">
        <f>MAX(0,'Data Exhibit-2'!$C37-'Data Exhibit-2'!$B37*'Data Exhibit-2'!$J37)</f>
        <v>13.92429708</v>
      </c>
      <c r="G275" s="54">
        <f>'Data Exhibit-2'!$L37/'Data Exhibit-2'!$B37</f>
        <v>1.968515742</v>
      </c>
      <c r="H275" s="55">
        <f>IF(AND(('Data Exhibit-2'!$M37&gt;0),('Data Exhibit-2'!$H37&lt;30)),1,0)</f>
        <v>0</v>
      </c>
      <c r="I275" s="55">
        <f>'Data Exhibit-2'!$N37*'Data Exhibit-2'!$L37</f>
        <v>0</v>
      </c>
      <c r="J275" s="235"/>
    </row>
    <row r="276" ht="12.0" customHeight="1">
      <c r="A276" s="53"/>
      <c r="B276" s="53">
        <v>12391.621345426229</v>
      </c>
      <c r="C276" s="54">
        <v>212.741188034167</v>
      </c>
      <c r="D276" s="57"/>
      <c r="E276" s="55">
        <f>('Data Exhibit-2'!$D38+'Data Exhibit-2'!$D38*'Data Exhibit-2'!$E38)*'Data Exhibit-2'!$G38</f>
        <v>28.512</v>
      </c>
      <c r="F276" s="55">
        <f>MAX(0,'Data Exhibit-2'!$C38-'Data Exhibit-2'!$B38*'Data Exhibit-2'!$J38)</f>
        <v>0</v>
      </c>
      <c r="G276" s="54">
        <f>'Data Exhibit-2'!$L38/'Data Exhibit-2'!$B38</f>
        <v>0</v>
      </c>
      <c r="H276" s="55">
        <f>IF(AND(('Data Exhibit-2'!$M38&gt;0),('Data Exhibit-2'!$H38&lt;30)),1,0)</f>
        <v>0</v>
      </c>
      <c r="I276" s="55">
        <f>'Data Exhibit-2'!$N38*'Data Exhibit-2'!$L38</f>
        <v>0</v>
      </c>
      <c r="J276" s="235"/>
    </row>
    <row r="277" ht="12.0" customHeight="1">
      <c r="A277" s="53"/>
      <c r="B277" s="53">
        <v>13316.331424275684</v>
      </c>
      <c r="C277" s="54">
        <v>105.88315580414672</v>
      </c>
      <c r="D277" s="57"/>
      <c r="E277" s="55">
        <f>('Data Exhibit-2'!$D40+'Data Exhibit-2'!$D40*'Data Exhibit-2'!$E40)*'Data Exhibit-2'!$G40</f>
        <v>10.92</v>
      </c>
      <c r="F277" s="55">
        <f>MAX(0,'Data Exhibit-2'!$C40-'Data Exhibit-2'!$B40*'Data Exhibit-2'!$J40)</f>
        <v>0</v>
      </c>
      <c r="G277" s="54">
        <f>'Data Exhibit-2'!$L40/'Data Exhibit-2'!$B40</f>
        <v>0</v>
      </c>
      <c r="H277" s="55">
        <f>IF(AND(('Data Exhibit-2'!$M40&gt;0),('Data Exhibit-2'!$H40&lt;30)),1,0)</f>
        <v>0</v>
      </c>
      <c r="I277" s="55">
        <f>'Data Exhibit-2'!$N40*'Data Exhibit-2'!$L40</f>
        <v>0</v>
      </c>
      <c r="J277" s="235"/>
    </row>
    <row r="278" ht="12.0" customHeight="1">
      <c r="A278" s="53"/>
      <c r="B278" s="53">
        <v>9715.72920549043</v>
      </c>
      <c r="C278" s="54">
        <v>74.40288945878358</v>
      </c>
      <c r="D278" s="57"/>
      <c r="E278" s="55">
        <f>('Data Exhibit-2'!$D41+'Data Exhibit-2'!$D41*'Data Exhibit-2'!$E41)*'Data Exhibit-2'!$G41</f>
        <v>6.75</v>
      </c>
      <c r="F278" s="55">
        <f>MAX(0,'Data Exhibit-2'!$C41-'Data Exhibit-2'!$B41*'Data Exhibit-2'!$J41)</f>
        <v>0</v>
      </c>
      <c r="G278" s="54">
        <f>'Data Exhibit-2'!$L41/'Data Exhibit-2'!$B41</f>
        <v>0</v>
      </c>
      <c r="H278" s="55">
        <f>IF(AND(('Data Exhibit-2'!$M41&gt;0),('Data Exhibit-2'!$H41&lt;30)),1,0)</f>
        <v>0</v>
      </c>
      <c r="I278" s="55">
        <f>'Data Exhibit-2'!$N41*'Data Exhibit-2'!$L41</f>
        <v>0</v>
      </c>
      <c r="J278" s="235"/>
    </row>
    <row r="279" ht="12.0" customHeight="1">
      <c r="A279" s="53"/>
      <c r="B279" s="53">
        <v>92172.87215210118</v>
      </c>
      <c r="C279" s="54">
        <v>1095.4970661068262</v>
      </c>
      <c r="D279" s="57"/>
      <c r="E279" s="55">
        <f>('Data Exhibit-2'!$D42+'Data Exhibit-2'!$D42*'Data Exhibit-2'!$E42)*'Data Exhibit-2'!$G42</f>
        <v>29.484</v>
      </c>
      <c r="F279" s="55">
        <f>MAX(0,'Data Exhibit-2'!$C42-'Data Exhibit-2'!$B42*'Data Exhibit-2'!$J42)</f>
        <v>659.0288323</v>
      </c>
      <c r="G279" s="54">
        <f>'Data Exhibit-2'!$L42/'Data Exhibit-2'!$B42</f>
        <v>44.51825949</v>
      </c>
      <c r="H279" s="55">
        <f>IF(AND(('Data Exhibit-2'!$M42&gt;0),('Data Exhibit-2'!$H42&lt;30)),1,0)</f>
        <v>0</v>
      </c>
      <c r="I279" s="55">
        <f>'Data Exhibit-2'!$N42*'Data Exhibit-2'!$L42</f>
        <v>0</v>
      </c>
      <c r="J279" s="235"/>
    </row>
    <row r="280" ht="12.0" customHeight="1">
      <c r="A280" s="53"/>
      <c r="B280" s="53">
        <v>48429.39229175105</v>
      </c>
      <c r="C280" s="54">
        <v>3800.0</v>
      </c>
      <c r="D280" s="57"/>
      <c r="E280" s="55">
        <f>('Data Exhibit-2'!$D43+'Data Exhibit-2'!$D43*'Data Exhibit-2'!$E43)*'Data Exhibit-2'!$G43</f>
        <v>11.696</v>
      </c>
      <c r="F280" s="55">
        <f>MAX(0,'Data Exhibit-2'!$C43-'Data Exhibit-2'!$B43*'Data Exhibit-2'!$J43)</f>
        <v>3730.453237</v>
      </c>
      <c r="G280" s="54">
        <f>'Data Exhibit-2'!$L43/'Data Exhibit-2'!$B43</f>
        <v>627.3675284</v>
      </c>
      <c r="H280" s="55">
        <f>IF(AND(('Data Exhibit-2'!$M43&gt;0),('Data Exhibit-2'!$H43&lt;30)),1,0)</f>
        <v>0</v>
      </c>
      <c r="I280" s="55">
        <f>'Data Exhibit-2'!$N43*'Data Exhibit-2'!$L43</f>
        <v>0</v>
      </c>
      <c r="J280" s="235"/>
    </row>
    <row r="281" ht="12.0" customHeight="1">
      <c r="A281" s="53"/>
      <c r="B281" s="53">
        <v>67144.68233324689</v>
      </c>
      <c r="C281" s="54">
        <v>194.0267374079633</v>
      </c>
      <c r="D281" s="57"/>
      <c r="E281" s="55">
        <f>('Data Exhibit-2'!$D44+'Data Exhibit-2'!$D44*'Data Exhibit-2'!$E44)*'Data Exhibit-2'!$G44</f>
        <v>19.5</v>
      </c>
      <c r="F281" s="55">
        <f>MAX(0,'Data Exhibit-2'!$C44-'Data Exhibit-2'!$B44*'Data Exhibit-2'!$J44)</f>
        <v>0</v>
      </c>
      <c r="G281" s="54">
        <f>'Data Exhibit-2'!$L44/'Data Exhibit-2'!$B44</f>
        <v>0</v>
      </c>
      <c r="H281" s="55">
        <f>IF(AND(('Data Exhibit-2'!$M44&gt;0),('Data Exhibit-2'!$H44&lt;30)),1,0)</f>
        <v>0</v>
      </c>
      <c r="I281" s="55">
        <f>'Data Exhibit-2'!$N44*'Data Exhibit-2'!$L44</f>
        <v>0</v>
      </c>
      <c r="J281" s="235"/>
    </row>
    <row r="282" ht="12.0" customHeight="1">
      <c r="A282" s="53"/>
      <c r="B282" s="53">
        <v>22940.711258558742</v>
      </c>
      <c r="C282" s="54">
        <v>979.4099310508236</v>
      </c>
      <c r="D282" s="57"/>
      <c r="E282" s="55">
        <f>('Data Exhibit-2'!$D45+'Data Exhibit-2'!$D45*'Data Exhibit-2'!$E45)*'Data Exhibit-2'!$G45</f>
        <v>19.2</v>
      </c>
      <c r="F282" s="55">
        <f>MAX(0,'Data Exhibit-2'!$C45-'Data Exhibit-2'!$B45*'Data Exhibit-2'!$J45)</f>
        <v>479.9290485</v>
      </c>
      <c r="G282" s="54">
        <f>'Data Exhibit-2'!$L45/'Data Exhibit-2'!$B45</f>
        <v>18.44842926</v>
      </c>
      <c r="H282" s="55">
        <f>IF(AND(('Data Exhibit-2'!$M45&gt;0),('Data Exhibit-2'!$H45&lt;30)),1,0)</f>
        <v>0</v>
      </c>
      <c r="I282" s="55">
        <f>'Data Exhibit-2'!$N45*'Data Exhibit-2'!$L45</f>
        <v>0</v>
      </c>
      <c r="J282" s="235"/>
    </row>
    <row r="283" ht="12.0" customHeight="1">
      <c r="A283" s="53"/>
      <c r="B283" s="53">
        <v>91258.55653160489</v>
      </c>
      <c r="C283" s="54">
        <v>862.5582173184882</v>
      </c>
      <c r="D283" s="57"/>
      <c r="E283" s="55">
        <f>('Data Exhibit-2'!$D46+'Data Exhibit-2'!$D46*'Data Exhibit-2'!$E46)*'Data Exhibit-2'!$G46</f>
        <v>28.62</v>
      </c>
      <c r="F283" s="55">
        <f>MAX(0,'Data Exhibit-2'!$C46-'Data Exhibit-2'!$B46*'Data Exhibit-2'!$J46)</f>
        <v>439.973285</v>
      </c>
      <c r="G283" s="54">
        <f>'Data Exhibit-2'!$L46/'Data Exhibit-2'!$B46</f>
        <v>29.7976441</v>
      </c>
      <c r="H283" s="55">
        <f>IF(AND(('Data Exhibit-2'!$M46&gt;0),('Data Exhibit-2'!$H46&lt;30)),1,0)</f>
        <v>0</v>
      </c>
      <c r="I283" s="55">
        <f>'Data Exhibit-2'!$N46*'Data Exhibit-2'!$L46</f>
        <v>0</v>
      </c>
      <c r="J283" s="235"/>
    </row>
    <row r="284" ht="12.0" customHeight="1">
      <c r="A284" s="53"/>
      <c r="B284" s="53">
        <v>84273.51019265213</v>
      </c>
      <c r="C284" s="54">
        <v>215.69723653317837</v>
      </c>
      <c r="D284" s="57"/>
      <c r="E284" s="55">
        <f>('Data Exhibit-2'!$D47+'Data Exhibit-2'!$D47*'Data Exhibit-2'!$E47)*'Data Exhibit-2'!$G47</f>
        <v>54.432</v>
      </c>
      <c r="F284" s="55">
        <f>MAX(0,'Data Exhibit-2'!$C47-'Data Exhibit-2'!$B47*'Data Exhibit-2'!$J47)</f>
        <v>0</v>
      </c>
      <c r="G284" s="54">
        <f>'Data Exhibit-2'!$L47/'Data Exhibit-2'!$B47</f>
        <v>0</v>
      </c>
      <c r="H284" s="55">
        <f>IF(AND(('Data Exhibit-2'!$M47&gt;0),('Data Exhibit-2'!$H47&lt;30)),1,0)</f>
        <v>0</v>
      </c>
      <c r="I284" s="55">
        <f>'Data Exhibit-2'!$N47*'Data Exhibit-2'!$L47</f>
        <v>0</v>
      </c>
      <c r="J284" s="235"/>
    </row>
    <row r="285" ht="12.0" customHeight="1">
      <c r="A285" s="53"/>
      <c r="B285" s="53">
        <v>75297.95150250955</v>
      </c>
      <c r="C285" s="54">
        <v>742.3609324167466</v>
      </c>
      <c r="D285" s="57"/>
      <c r="E285" s="55">
        <f>('Data Exhibit-2'!$D48+'Data Exhibit-2'!$D48*'Data Exhibit-2'!$E48)*'Data Exhibit-2'!$G48</f>
        <v>28.08</v>
      </c>
      <c r="F285" s="55">
        <f>MAX(0,'Data Exhibit-2'!$C48-'Data Exhibit-2'!$B48*'Data Exhibit-2'!$J48)</f>
        <v>437.6419476</v>
      </c>
      <c r="G285" s="54">
        <f>'Data Exhibit-2'!$L48/'Data Exhibit-2'!$B48</f>
        <v>40.3289145</v>
      </c>
      <c r="H285" s="55">
        <f>IF(AND(('Data Exhibit-2'!$M48&gt;0),('Data Exhibit-2'!$H48&lt;30)),1,0)</f>
        <v>0</v>
      </c>
      <c r="I285" s="55">
        <f>'Data Exhibit-2'!$N48*'Data Exhibit-2'!$L48</f>
        <v>0</v>
      </c>
      <c r="J285" s="235"/>
    </row>
    <row r="286" ht="12.0" customHeight="1">
      <c r="A286" s="53"/>
      <c r="B286" s="53">
        <v>33972.888701308715</v>
      </c>
      <c r="C286" s="54">
        <v>1146.0129631500001</v>
      </c>
      <c r="D286" s="57"/>
      <c r="E286" s="55">
        <f>('Data Exhibit-2'!$D49+'Data Exhibit-2'!$D49*'Data Exhibit-2'!$E49)*'Data Exhibit-2'!$G49</f>
        <v>6</v>
      </c>
      <c r="F286" s="55">
        <f>MAX(0,'Data Exhibit-2'!$C49-'Data Exhibit-2'!$B49*'Data Exhibit-2'!$J49)</f>
        <v>843.4095632</v>
      </c>
      <c r="G286" s="54">
        <f>'Data Exhibit-2'!$L49/'Data Exhibit-2'!$B49</f>
        <v>16.72306847</v>
      </c>
      <c r="H286" s="55">
        <f>IF(AND(('Data Exhibit-2'!$M49&gt;0),('Data Exhibit-2'!$H49&lt;30)),1,0)</f>
        <v>0</v>
      </c>
      <c r="I286" s="55">
        <f>'Data Exhibit-2'!$N49*'Data Exhibit-2'!$L49</f>
        <v>0</v>
      </c>
      <c r="J286" s="235"/>
    </row>
    <row r="287" ht="12.0" customHeight="1">
      <c r="A287" s="53"/>
      <c r="B287" s="53">
        <v>66345.50014935258</v>
      </c>
      <c r="C287" s="54">
        <v>214.620134572272</v>
      </c>
      <c r="D287" s="57"/>
      <c r="E287" s="55">
        <f>('Data Exhibit-2'!$D50+'Data Exhibit-2'!$D50*'Data Exhibit-2'!$E50)*'Data Exhibit-2'!$G50</f>
        <v>25.92</v>
      </c>
      <c r="F287" s="55">
        <f>MAX(0,'Data Exhibit-2'!$C50-'Data Exhibit-2'!$B50*'Data Exhibit-2'!$J50)</f>
        <v>2.818115308</v>
      </c>
      <c r="G287" s="54">
        <f>'Data Exhibit-2'!$L50/'Data Exhibit-2'!$B50</f>
        <v>0.3448765458</v>
      </c>
      <c r="H287" s="55">
        <f>IF(AND(('Data Exhibit-2'!$M50&gt;0),('Data Exhibit-2'!$H50&lt;30)),1,0)</f>
        <v>0</v>
      </c>
      <c r="I287" s="55">
        <f>'Data Exhibit-2'!$N50*'Data Exhibit-2'!$L50</f>
        <v>0</v>
      </c>
      <c r="J287" s="235"/>
    </row>
    <row r="288" ht="12.0" customHeight="1">
      <c r="A288" s="53"/>
      <c r="B288" s="53">
        <v>44320.83530858534</v>
      </c>
      <c r="C288" s="54">
        <v>186.4623035163504</v>
      </c>
      <c r="D288" s="57"/>
      <c r="E288" s="55">
        <f>('Data Exhibit-2'!$D51+'Data Exhibit-2'!$D51*'Data Exhibit-2'!$E51)*'Data Exhibit-2'!$G51</f>
        <v>42.3</v>
      </c>
      <c r="F288" s="55">
        <f>MAX(0,'Data Exhibit-2'!$C51-'Data Exhibit-2'!$B51*'Data Exhibit-2'!$J51)</f>
        <v>0</v>
      </c>
      <c r="G288" s="54">
        <f>'Data Exhibit-2'!$L51/'Data Exhibit-2'!$B51</f>
        <v>0</v>
      </c>
      <c r="H288" s="55">
        <f>IF(AND(('Data Exhibit-2'!$M51&gt;0),('Data Exhibit-2'!$H51&lt;30)),1,0)</f>
        <v>0</v>
      </c>
      <c r="I288" s="55">
        <f>'Data Exhibit-2'!$N51*'Data Exhibit-2'!$L51</f>
        <v>0</v>
      </c>
      <c r="J288" s="235"/>
    </row>
    <row r="289" ht="12.0" customHeight="1">
      <c r="A289" s="53"/>
      <c r="B289" s="53">
        <v>5368.4487535381795</v>
      </c>
      <c r="C289" s="54">
        <v>34.373623234221334</v>
      </c>
      <c r="D289" s="57"/>
      <c r="E289" s="55">
        <f>('Data Exhibit-2'!$D52+'Data Exhibit-2'!$D52*'Data Exhibit-2'!$E52)*'Data Exhibit-2'!$G52</f>
        <v>13.05</v>
      </c>
      <c r="F289" s="55">
        <f>MAX(0,'Data Exhibit-2'!$C52-'Data Exhibit-2'!$B52*'Data Exhibit-2'!$J52)</f>
        <v>0</v>
      </c>
      <c r="G289" s="54">
        <f>'Data Exhibit-2'!$L52/'Data Exhibit-2'!$B52</f>
        <v>0</v>
      </c>
      <c r="H289" s="55">
        <f>IF(AND(('Data Exhibit-2'!$M52&gt;0),('Data Exhibit-2'!$H52&lt;30)),1,0)</f>
        <v>0</v>
      </c>
      <c r="I289" s="55">
        <f>'Data Exhibit-2'!$N52*'Data Exhibit-2'!$L52</f>
        <v>0</v>
      </c>
      <c r="J289" s="235"/>
    </row>
    <row r="290" ht="12.0" customHeight="1">
      <c r="A290" s="53"/>
      <c r="B290" s="53">
        <v>9503.43666644865</v>
      </c>
      <c r="C290" s="54">
        <v>162.80381444812727</v>
      </c>
      <c r="D290" s="57"/>
      <c r="E290" s="55">
        <f>('Data Exhibit-2'!$D53+'Data Exhibit-2'!$D53*'Data Exhibit-2'!$E53)*'Data Exhibit-2'!$G53</f>
        <v>57.772</v>
      </c>
      <c r="F290" s="55">
        <f>MAX(0,'Data Exhibit-2'!$C53-'Data Exhibit-2'!$B53*'Data Exhibit-2'!$J53)</f>
        <v>0</v>
      </c>
      <c r="G290" s="54">
        <f>'Data Exhibit-2'!$L53/'Data Exhibit-2'!$B53</f>
        <v>0</v>
      </c>
      <c r="H290" s="55">
        <f>IF(AND(('Data Exhibit-2'!$M53&gt;0),('Data Exhibit-2'!$H53&lt;30)),1,0)</f>
        <v>0</v>
      </c>
      <c r="I290" s="55">
        <f>'Data Exhibit-2'!$N53*'Data Exhibit-2'!$L53</f>
        <v>0</v>
      </c>
      <c r="J290" s="235"/>
    </row>
    <row r="291" ht="12.0" customHeight="1">
      <c r="A291" s="53"/>
      <c r="B291" s="53">
        <v>10035.774732539849</v>
      </c>
      <c r="C291" s="54">
        <v>780.0</v>
      </c>
      <c r="D291" s="57"/>
      <c r="E291" s="55">
        <f>('Data Exhibit-2'!$D54+'Data Exhibit-2'!$D54*'Data Exhibit-2'!$E54)*'Data Exhibit-2'!$G54</f>
        <v>7.446</v>
      </c>
      <c r="F291" s="55">
        <f>MAX(0,'Data Exhibit-2'!$C54-'Data Exhibit-2'!$B54*'Data Exhibit-2'!$J54)</f>
        <v>725.5961919</v>
      </c>
      <c r="G291" s="54">
        <f>'Data Exhibit-2'!$L54/'Data Exhibit-2'!$B54</f>
        <v>99.30902698</v>
      </c>
      <c r="H291" s="55">
        <f>IF(AND(('Data Exhibit-2'!$M54&gt;0),('Data Exhibit-2'!$H54&lt;30)),1,0)</f>
        <v>0</v>
      </c>
      <c r="I291" s="55">
        <f>'Data Exhibit-2'!$N54*'Data Exhibit-2'!$L54</f>
        <v>0</v>
      </c>
      <c r="J291" s="235"/>
    </row>
    <row r="292" ht="12.0" customHeight="1">
      <c r="A292" s="53"/>
      <c r="B292" s="53">
        <v>30898.511409038932</v>
      </c>
      <c r="C292" s="54">
        <v>419.58322393096273</v>
      </c>
      <c r="D292" s="57"/>
      <c r="E292" s="55">
        <f>('Data Exhibit-2'!$D55+'Data Exhibit-2'!$D55*'Data Exhibit-2'!$E55)*'Data Exhibit-2'!$G55</f>
        <v>14.56</v>
      </c>
      <c r="F292" s="55">
        <f>MAX(0,'Data Exhibit-2'!$C55-'Data Exhibit-2'!$B55*'Data Exhibit-2'!$J55)</f>
        <v>0</v>
      </c>
      <c r="G292" s="54">
        <f>'Data Exhibit-2'!$L55/'Data Exhibit-2'!$B55</f>
        <v>0</v>
      </c>
      <c r="H292" s="55">
        <f>IF(AND(('Data Exhibit-2'!$M55&gt;0),('Data Exhibit-2'!$H55&lt;30)),1,0)</f>
        <v>0</v>
      </c>
      <c r="I292" s="55">
        <f>'Data Exhibit-2'!$N55*'Data Exhibit-2'!$L55</f>
        <v>0</v>
      </c>
      <c r="J292" s="235"/>
    </row>
    <row r="293" ht="12.0" customHeight="1">
      <c r="A293" s="53"/>
      <c r="B293" s="53">
        <v>40510.06280233982</v>
      </c>
      <c r="C293" s="54">
        <v>81.04074027847966</v>
      </c>
      <c r="D293" s="57"/>
      <c r="E293" s="55">
        <f>('Data Exhibit-2'!$D57+'Data Exhibit-2'!$D57*'Data Exhibit-2'!$E57)*'Data Exhibit-2'!$G57</f>
        <v>18.04</v>
      </c>
      <c r="F293" s="55">
        <f>MAX(0,'Data Exhibit-2'!$C57-'Data Exhibit-2'!$B57*'Data Exhibit-2'!$J57)</f>
        <v>0</v>
      </c>
      <c r="G293" s="54">
        <f>'Data Exhibit-2'!$L57/'Data Exhibit-2'!$B57</f>
        <v>0</v>
      </c>
      <c r="H293" s="55">
        <f>IF(AND(('Data Exhibit-2'!$M57&gt;0),('Data Exhibit-2'!$H57&lt;30)),1,0)</f>
        <v>0</v>
      </c>
      <c r="I293" s="55">
        <f>'Data Exhibit-2'!$N57*'Data Exhibit-2'!$L57</f>
        <v>0</v>
      </c>
      <c r="J293" s="235"/>
    </row>
    <row r="294" ht="12.0" customHeight="1">
      <c r="A294" s="53"/>
      <c r="B294" s="53">
        <v>66763.51186672284</v>
      </c>
      <c r="C294" s="54">
        <v>152.70103853400005</v>
      </c>
      <c r="D294" s="57"/>
      <c r="E294" s="55">
        <f>('Data Exhibit-2'!$D58+'Data Exhibit-2'!$D58*'Data Exhibit-2'!$E58)*'Data Exhibit-2'!$G58</f>
        <v>31.68</v>
      </c>
      <c r="F294" s="55">
        <f>MAX(0,'Data Exhibit-2'!$C58-'Data Exhibit-2'!$B58*'Data Exhibit-2'!$J58)</f>
        <v>0</v>
      </c>
      <c r="G294" s="54">
        <f>'Data Exhibit-2'!$L58/'Data Exhibit-2'!$B58</f>
        <v>0</v>
      </c>
      <c r="H294" s="55">
        <f>IF(AND(('Data Exhibit-2'!$M58&gt;0),('Data Exhibit-2'!$H58&lt;30)),1,0)</f>
        <v>0</v>
      </c>
      <c r="I294" s="55">
        <f>'Data Exhibit-2'!$N58*'Data Exhibit-2'!$L58</f>
        <v>0</v>
      </c>
      <c r="J294" s="235"/>
    </row>
    <row r="295" ht="12.0" customHeight="1">
      <c r="A295" s="53"/>
      <c r="B295" s="53">
        <v>79836.62188517721</v>
      </c>
      <c r="C295" s="54">
        <v>11000.0</v>
      </c>
      <c r="D295" s="57"/>
      <c r="E295" s="55">
        <f>('Data Exhibit-2'!$D59+'Data Exhibit-2'!$D59*'Data Exhibit-2'!$E59)*'Data Exhibit-2'!$G59</f>
        <v>40</v>
      </c>
      <c r="F295" s="55">
        <f>MAX(0,'Data Exhibit-2'!$C59-'Data Exhibit-2'!$B59*'Data Exhibit-2'!$J59)</f>
        <v>10742.07121</v>
      </c>
      <c r="G295" s="54">
        <f>'Data Exhibit-2'!$L59/'Data Exhibit-2'!$B59</f>
        <v>1665.897184</v>
      </c>
      <c r="H295" s="55">
        <f>IF(AND(('Data Exhibit-2'!$M59&gt;0),('Data Exhibit-2'!$H59&lt;30)),1,0)</f>
        <v>0</v>
      </c>
      <c r="I295" s="55">
        <f>'Data Exhibit-2'!$N59*'Data Exhibit-2'!$L59</f>
        <v>0</v>
      </c>
      <c r="J295" s="235"/>
    </row>
    <row r="296" ht="12.0" customHeight="1">
      <c r="A296" s="53"/>
      <c r="B296" s="53">
        <v>42003.69567630702</v>
      </c>
      <c r="C296" s="54">
        <v>1250.0</v>
      </c>
      <c r="D296" s="57"/>
      <c r="E296" s="55">
        <f>('Data Exhibit-2'!$D60+'Data Exhibit-2'!$D60*'Data Exhibit-2'!$E60)*'Data Exhibit-2'!$G60</f>
        <v>3.44</v>
      </c>
      <c r="F296" s="55">
        <f>MAX(0,'Data Exhibit-2'!$C60-'Data Exhibit-2'!$B60*'Data Exhibit-2'!$J60)</f>
        <v>1231.638458</v>
      </c>
      <c r="G296" s="54">
        <f>'Data Exhibit-2'!$L60/'Data Exhibit-2'!$B60</f>
        <v>230.7451227</v>
      </c>
      <c r="H296" s="55">
        <f>IF(AND(('Data Exhibit-2'!$M60&gt;0),('Data Exhibit-2'!$H60&lt;30)),1,0)</f>
        <v>0</v>
      </c>
      <c r="I296" s="55">
        <f>'Data Exhibit-2'!$N60*'Data Exhibit-2'!$L60</f>
        <v>0</v>
      </c>
      <c r="J296" s="235"/>
    </row>
    <row r="297" ht="12.0" customHeight="1">
      <c r="A297" s="53"/>
      <c r="B297" s="53">
        <v>32369.281619072353</v>
      </c>
      <c r="C297" s="54">
        <v>137.46502042446252</v>
      </c>
      <c r="D297" s="57"/>
      <c r="E297" s="55">
        <f>('Data Exhibit-2'!$D61+'Data Exhibit-2'!$D61*'Data Exhibit-2'!$E61)*'Data Exhibit-2'!$G61</f>
        <v>19.8</v>
      </c>
      <c r="F297" s="55">
        <f>MAX(0,'Data Exhibit-2'!$C61-'Data Exhibit-2'!$B61*'Data Exhibit-2'!$J61)</f>
        <v>0</v>
      </c>
      <c r="G297" s="54">
        <f>'Data Exhibit-2'!$L61/'Data Exhibit-2'!$B61</f>
        <v>0</v>
      </c>
      <c r="H297" s="55">
        <f>IF(AND(('Data Exhibit-2'!$M61&gt;0),('Data Exhibit-2'!$H61&lt;30)),1,0)</f>
        <v>0</v>
      </c>
      <c r="I297" s="55">
        <f>'Data Exhibit-2'!$N61*'Data Exhibit-2'!$L61</f>
        <v>0</v>
      </c>
      <c r="J297" s="235"/>
    </row>
    <row r="298" ht="12.0" customHeight="1">
      <c r="A298" s="53"/>
      <c r="B298" s="53">
        <v>54570.822912430885</v>
      </c>
      <c r="C298" s="54">
        <v>2450.0</v>
      </c>
      <c r="D298" s="57"/>
      <c r="E298" s="55">
        <f>('Data Exhibit-2'!$D62+'Data Exhibit-2'!$D62*'Data Exhibit-2'!$E62)*'Data Exhibit-2'!$G62</f>
        <v>4.16</v>
      </c>
      <c r="F298" s="55">
        <f>MAX(0,'Data Exhibit-2'!$C62-'Data Exhibit-2'!$B62*'Data Exhibit-2'!$J62)</f>
        <v>2416.172053</v>
      </c>
      <c r="G298" s="54">
        <f>'Data Exhibit-2'!$L62/'Data Exhibit-2'!$B62</f>
        <v>297.1293425</v>
      </c>
      <c r="H298" s="55">
        <f>IF(AND(('Data Exhibit-2'!$M62&gt;0),('Data Exhibit-2'!$H62&lt;30)),1,0)</f>
        <v>0</v>
      </c>
      <c r="I298" s="55">
        <f>'Data Exhibit-2'!$N62*'Data Exhibit-2'!$L62</f>
        <v>0</v>
      </c>
      <c r="J298" s="235"/>
    </row>
    <row r="299" ht="12.0" customHeight="1">
      <c r="A299" s="53"/>
      <c r="B299" s="53">
        <v>35550.82626236207</v>
      </c>
      <c r="C299" s="54">
        <v>480.4743791623051</v>
      </c>
      <c r="D299" s="57"/>
      <c r="E299" s="55">
        <f>('Data Exhibit-2'!$D64+'Data Exhibit-2'!$D64*'Data Exhibit-2'!$E64)*'Data Exhibit-2'!$G64</f>
        <v>28.08</v>
      </c>
      <c r="F299" s="55">
        <f>MAX(0,'Data Exhibit-2'!$C64-'Data Exhibit-2'!$B64*'Data Exhibit-2'!$J64)</f>
        <v>161.2438413</v>
      </c>
      <c r="G299" s="54">
        <f>'Data Exhibit-2'!$L64/'Data Exhibit-2'!$B64</f>
        <v>14.18325168</v>
      </c>
      <c r="H299" s="55">
        <f>IF(AND(('Data Exhibit-2'!$M64&gt;0),('Data Exhibit-2'!$H64&lt;30)),1,0)</f>
        <v>0</v>
      </c>
      <c r="I299" s="55">
        <f>'Data Exhibit-2'!$N64*'Data Exhibit-2'!$L64</f>
        <v>0</v>
      </c>
      <c r="J299" s="235"/>
    </row>
    <row r="300" ht="12.0" customHeight="1">
      <c r="A300" s="53"/>
      <c r="B300" s="53">
        <v>58772.38551194386</v>
      </c>
      <c r="C300" s="54">
        <v>69.19655426852667</v>
      </c>
      <c r="D300" s="57"/>
      <c r="E300" s="55">
        <f>('Data Exhibit-2'!$D65+'Data Exhibit-2'!$D65*'Data Exhibit-2'!$E65)*'Data Exhibit-2'!$G65</f>
        <v>21.6</v>
      </c>
      <c r="F300" s="55">
        <f>MAX(0,'Data Exhibit-2'!$C65-'Data Exhibit-2'!$B65*'Data Exhibit-2'!$J65)</f>
        <v>0</v>
      </c>
      <c r="G300" s="54">
        <f>'Data Exhibit-2'!$L65/'Data Exhibit-2'!$B65</f>
        <v>0</v>
      </c>
      <c r="H300" s="55">
        <f>IF(AND(('Data Exhibit-2'!$M65&gt;0),('Data Exhibit-2'!$H65&lt;30)),1,0)</f>
        <v>0</v>
      </c>
      <c r="I300" s="55">
        <f>'Data Exhibit-2'!$N65*'Data Exhibit-2'!$L65</f>
        <v>0</v>
      </c>
      <c r="J300" s="235"/>
    </row>
    <row r="301" ht="12.0" customHeight="1">
      <c r="A301" s="53"/>
      <c r="B301" s="53">
        <v>7436.807314256433</v>
      </c>
      <c r="C301" s="54">
        <v>242.31584953261736</v>
      </c>
      <c r="D301" s="57"/>
      <c r="E301" s="55">
        <f>('Data Exhibit-2'!$D66+'Data Exhibit-2'!$D66*'Data Exhibit-2'!$E66)*'Data Exhibit-2'!$G66</f>
        <v>36.25</v>
      </c>
      <c r="F301" s="55">
        <f>MAX(0,'Data Exhibit-2'!$C66-'Data Exhibit-2'!$B66*'Data Exhibit-2'!$J66)</f>
        <v>10.24334953</v>
      </c>
      <c r="G301" s="54">
        <f>'Data Exhibit-2'!$L66/'Data Exhibit-2'!$B66</f>
        <v>1.600023357</v>
      </c>
      <c r="H301" s="55">
        <f>IF(AND(('Data Exhibit-2'!$M66&gt;0),('Data Exhibit-2'!$H66&lt;30)),1,0)</f>
        <v>0</v>
      </c>
      <c r="I301" s="55">
        <f>'Data Exhibit-2'!$N66*'Data Exhibit-2'!$L66</f>
        <v>0</v>
      </c>
      <c r="J301" s="235"/>
    </row>
    <row r="302" ht="12.0" customHeight="1">
      <c r="A302" s="53"/>
      <c r="B302" s="53">
        <v>42197.03079931195</v>
      </c>
      <c r="C302" s="54">
        <v>115.54666002249998</v>
      </c>
      <c r="D302" s="57"/>
      <c r="E302" s="55">
        <f>('Data Exhibit-2'!$D67+'Data Exhibit-2'!$D67*'Data Exhibit-2'!$E67)*'Data Exhibit-2'!$G67</f>
        <v>43</v>
      </c>
      <c r="F302" s="55">
        <f>MAX(0,'Data Exhibit-2'!$C67-'Data Exhibit-2'!$B67*'Data Exhibit-2'!$J67)</f>
        <v>0</v>
      </c>
      <c r="G302" s="54">
        <f>'Data Exhibit-2'!$L67/'Data Exhibit-2'!$B67</f>
        <v>0</v>
      </c>
      <c r="H302" s="55">
        <f>IF(AND(('Data Exhibit-2'!$M67&gt;0),('Data Exhibit-2'!$H67&lt;30)),1,0)</f>
        <v>0</v>
      </c>
      <c r="I302" s="55">
        <f>'Data Exhibit-2'!$N67*'Data Exhibit-2'!$L67</f>
        <v>0</v>
      </c>
      <c r="J302" s="235"/>
    </row>
    <row r="303" ht="12.0" customHeight="1">
      <c r="A303" s="53"/>
      <c r="B303" s="53">
        <v>65905.88381473914</v>
      </c>
      <c r="C303" s="54">
        <v>57.04994075019948</v>
      </c>
      <c r="D303" s="57"/>
      <c r="E303" s="55">
        <f>('Data Exhibit-2'!$D68+'Data Exhibit-2'!$D68*'Data Exhibit-2'!$E68)*'Data Exhibit-2'!$G68</f>
        <v>21</v>
      </c>
      <c r="F303" s="55">
        <f>MAX(0,'Data Exhibit-2'!$C68-'Data Exhibit-2'!$B68*'Data Exhibit-2'!$J68)</f>
        <v>0</v>
      </c>
      <c r="G303" s="54">
        <f>'Data Exhibit-2'!$L68/'Data Exhibit-2'!$B68</f>
        <v>0</v>
      </c>
      <c r="H303" s="55">
        <f>IF(AND(('Data Exhibit-2'!$M68&gt;0),('Data Exhibit-2'!$H68&lt;30)),1,0)</f>
        <v>0</v>
      </c>
      <c r="I303" s="55">
        <f>'Data Exhibit-2'!$N68*'Data Exhibit-2'!$L68</f>
        <v>0</v>
      </c>
      <c r="J303" s="235"/>
    </row>
    <row r="304" ht="12.0" customHeight="1">
      <c r="A304" s="53"/>
      <c r="B304" s="53">
        <v>36205.11128400134</v>
      </c>
      <c r="C304" s="54">
        <v>1016.4301731838484</v>
      </c>
      <c r="D304" s="57"/>
      <c r="E304" s="55">
        <f>('Data Exhibit-2'!$D69+'Data Exhibit-2'!$D69*'Data Exhibit-2'!$E69)*'Data Exhibit-2'!$G69</f>
        <v>38.976</v>
      </c>
      <c r="F304" s="55">
        <f>MAX(0,'Data Exhibit-2'!$C69-'Data Exhibit-2'!$B69*'Data Exhibit-2'!$J69)</f>
        <v>0</v>
      </c>
      <c r="G304" s="54">
        <f>'Data Exhibit-2'!$L69/'Data Exhibit-2'!$B69</f>
        <v>0</v>
      </c>
      <c r="H304" s="55">
        <f>IF(AND(('Data Exhibit-2'!$M69&gt;0),('Data Exhibit-2'!$H69&lt;30)),1,0)</f>
        <v>0</v>
      </c>
      <c r="I304" s="55">
        <f>'Data Exhibit-2'!$N69*'Data Exhibit-2'!$L69</f>
        <v>0</v>
      </c>
      <c r="J304" s="235"/>
    </row>
    <row r="305" ht="12.0" customHeight="1">
      <c r="A305" s="53"/>
      <c r="B305" s="53">
        <v>14400.806892806084</v>
      </c>
      <c r="C305" s="54">
        <v>458.5571843473162</v>
      </c>
      <c r="D305" s="57"/>
      <c r="E305" s="55">
        <f>('Data Exhibit-2'!$D71+'Data Exhibit-2'!$D71*'Data Exhibit-2'!$E71)*'Data Exhibit-2'!$G71</f>
        <v>248.952</v>
      </c>
      <c r="F305" s="55">
        <f>MAX(0,'Data Exhibit-2'!$C71-'Data Exhibit-2'!$B71*'Data Exhibit-2'!$J71)</f>
        <v>0</v>
      </c>
      <c r="G305" s="54">
        <f>'Data Exhibit-2'!$L71/'Data Exhibit-2'!$B71</f>
        <v>0</v>
      </c>
      <c r="H305" s="55">
        <f>IF(AND(('Data Exhibit-2'!$M71&gt;0),('Data Exhibit-2'!$H71&lt;30)),1,0)</f>
        <v>0</v>
      </c>
      <c r="I305" s="55">
        <f>'Data Exhibit-2'!$N71*'Data Exhibit-2'!$L71</f>
        <v>0</v>
      </c>
      <c r="J305" s="235"/>
    </row>
    <row r="306" ht="12.0" customHeight="1">
      <c r="A306" s="53"/>
      <c r="B306" s="53">
        <v>20418.927318283662</v>
      </c>
      <c r="C306" s="54">
        <v>1492.006203976098</v>
      </c>
      <c r="D306" s="57"/>
      <c r="E306" s="55">
        <f>('Data Exhibit-2'!$D72+'Data Exhibit-2'!$D72*'Data Exhibit-2'!$E72)*'Data Exhibit-2'!$G72</f>
        <v>22.788</v>
      </c>
      <c r="F306" s="55">
        <f>MAX(0,'Data Exhibit-2'!$C72-'Data Exhibit-2'!$B72*'Data Exhibit-2'!$J72)</f>
        <v>557.0745785</v>
      </c>
      <c r="G306" s="54">
        <f>'Data Exhibit-2'!$L72/'Data Exhibit-2'!$B72</f>
        <v>13.57812181</v>
      </c>
      <c r="H306" s="55">
        <f>IF(AND(('Data Exhibit-2'!$M72&gt;0),('Data Exhibit-2'!$H72&lt;30)),1,0)</f>
        <v>0</v>
      </c>
      <c r="I306" s="55">
        <f>'Data Exhibit-2'!$N72*'Data Exhibit-2'!$L72</f>
        <v>0</v>
      </c>
      <c r="J306" s="235"/>
    </row>
    <row r="307" ht="12.0" customHeight="1">
      <c r="A307" s="53"/>
      <c r="B307" s="53">
        <v>69313.07821529795</v>
      </c>
      <c r="C307" s="54">
        <v>4627.271478220221</v>
      </c>
      <c r="D307" s="57"/>
      <c r="E307" s="55">
        <f>('Data Exhibit-2'!$D73+'Data Exhibit-2'!$D73*'Data Exhibit-2'!$E73)*'Data Exhibit-2'!$G73</f>
        <v>79.212</v>
      </c>
      <c r="F307" s="55">
        <f>MAX(0,'Data Exhibit-2'!$C73-'Data Exhibit-2'!$B73*'Data Exhibit-2'!$J73)</f>
        <v>3907.248846</v>
      </c>
      <c r="G307" s="54">
        <f>'Data Exhibit-2'!$L73/'Data Exhibit-2'!$B73</f>
        <v>429.8489825</v>
      </c>
      <c r="H307" s="55">
        <f>IF(AND(('Data Exhibit-2'!$M73&gt;0),('Data Exhibit-2'!$H73&lt;30)),1,0)</f>
        <v>0</v>
      </c>
      <c r="I307" s="55">
        <f>'Data Exhibit-2'!$N73*'Data Exhibit-2'!$L73</f>
        <v>0</v>
      </c>
      <c r="J307" s="235"/>
    </row>
    <row r="308" ht="12.0" customHeight="1">
      <c r="A308" s="53"/>
      <c r="B308" s="53">
        <v>98329.55093780196</v>
      </c>
      <c r="C308" s="54">
        <v>1237.2644842765626</v>
      </c>
      <c r="D308" s="57"/>
      <c r="E308" s="55">
        <f>('Data Exhibit-2'!$D74+'Data Exhibit-2'!$D74*'Data Exhibit-2'!$E74)*'Data Exhibit-2'!$G74</f>
        <v>89.628</v>
      </c>
      <c r="F308" s="55">
        <f>MAX(0,'Data Exhibit-2'!$C74-'Data Exhibit-2'!$B74*'Data Exhibit-2'!$J74)</f>
        <v>0</v>
      </c>
      <c r="G308" s="54">
        <f>'Data Exhibit-2'!$L74/'Data Exhibit-2'!$B74</f>
        <v>0</v>
      </c>
      <c r="H308" s="55">
        <f>IF(AND(('Data Exhibit-2'!$M74&gt;0),('Data Exhibit-2'!$H74&lt;30)),1,0)</f>
        <v>0</v>
      </c>
      <c r="I308" s="55">
        <f>'Data Exhibit-2'!$N74*'Data Exhibit-2'!$L74</f>
        <v>0</v>
      </c>
      <c r="J308" s="235"/>
    </row>
    <row r="309" ht="12.0" customHeight="1">
      <c r="A309" s="53"/>
      <c r="B309" s="53">
        <v>76231.03341661902</v>
      </c>
      <c r="C309" s="54">
        <v>452.3846667023534</v>
      </c>
      <c r="D309" s="57"/>
      <c r="E309" s="55">
        <f>('Data Exhibit-2'!$D75+'Data Exhibit-2'!$D75*'Data Exhibit-2'!$E75)*'Data Exhibit-2'!$G75</f>
        <v>78</v>
      </c>
      <c r="F309" s="55">
        <f>MAX(0,'Data Exhibit-2'!$C75-'Data Exhibit-2'!$B75*'Data Exhibit-2'!$J75)</f>
        <v>0</v>
      </c>
      <c r="G309" s="54">
        <f>'Data Exhibit-2'!$L75/'Data Exhibit-2'!$B75</f>
        <v>0</v>
      </c>
      <c r="H309" s="55">
        <f>IF(AND(('Data Exhibit-2'!$M75&gt;0),('Data Exhibit-2'!$H75&lt;30)),1,0)</f>
        <v>0</v>
      </c>
      <c r="I309" s="55">
        <f>'Data Exhibit-2'!$N75*'Data Exhibit-2'!$L75</f>
        <v>0</v>
      </c>
      <c r="J309" s="235"/>
    </row>
    <row r="310" ht="12.0" customHeight="1">
      <c r="A310" s="53"/>
      <c r="B310" s="53">
        <v>81537.96901321158</v>
      </c>
      <c r="C310" s="54">
        <v>404.29619216971673</v>
      </c>
      <c r="D310" s="57"/>
      <c r="E310" s="55">
        <f>('Data Exhibit-2'!$D76+'Data Exhibit-2'!$D76*'Data Exhibit-2'!$E76)*'Data Exhibit-2'!$G76</f>
        <v>136.5</v>
      </c>
      <c r="F310" s="55">
        <f>MAX(0,'Data Exhibit-2'!$C76-'Data Exhibit-2'!$B76*'Data Exhibit-2'!$J76)</f>
        <v>0</v>
      </c>
      <c r="G310" s="54">
        <f>'Data Exhibit-2'!$L76/'Data Exhibit-2'!$B76</f>
        <v>0</v>
      </c>
      <c r="H310" s="55">
        <f>IF(AND(('Data Exhibit-2'!$M76&gt;0),('Data Exhibit-2'!$H76&lt;30)),1,0)</f>
        <v>0</v>
      </c>
      <c r="I310" s="55">
        <f>'Data Exhibit-2'!$N76*'Data Exhibit-2'!$L76</f>
        <v>0</v>
      </c>
      <c r="J310" s="235"/>
    </row>
    <row r="311" ht="12.0" customHeight="1">
      <c r="A311" s="53"/>
      <c r="B311" s="53">
        <v>848.0809453408677</v>
      </c>
      <c r="C311" s="54">
        <v>4235.901659728745</v>
      </c>
      <c r="D311" s="57"/>
      <c r="E311" s="55">
        <f>('Data Exhibit-2'!$D77+'Data Exhibit-2'!$D77*'Data Exhibit-2'!$E77)*'Data Exhibit-2'!$G77</f>
        <v>1344.2</v>
      </c>
      <c r="F311" s="55">
        <f>MAX(0,'Data Exhibit-2'!$C77-'Data Exhibit-2'!$B77*'Data Exhibit-2'!$J77)</f>
        <v>0</v>
      </c>
      <c r="G311" s="54">
        <f>'Data Exhibit-2'!$L77/'Data Exhibit-2'!$B77</f>
        <v>0</v>
      </c>
      <c r="H311" s="55">
        <f>IF(AND(('Data Exhibit-2'!$M77&gt;0),('Data Exhibit-2'!$H77&lt;30)),1,0)</f>
        <v>0</v>
      </c>
      <c r="I311" s="55">
        <f>'Data Exhibit-2'!$N77*'Data Exhibit-2'!$L77</f>
        <v>0</v>
      </c>
      <c r="J311" s="235"/>
    </row>
    <row r="312" ht="12.0" customHeight="1">
      <c r="A312" s="53"/>
      <c r="B312" s="53">
        <v>5869.59344342396</v>
      </c>
      <c r="C312" s="54">
        <v>239.57190925859766</v>
      </c>
      <c r="D312" s="57"/>
      <c r="E312" s="55">
        <f>('Data Exhibit-2'!$D78+'Data Exhibit-2'!$D78*'Data Exhibit-2'!$E78)*'Data Exhibit-2'!$G78</f>
        <v>29.484</v>
      </c>
      <c r="F312" s="55">
        <f>MAX(0,'Data Exhibit-2'!$C78-'Data Exhibit-2'!$B78*'Data Exhibit-2'!$J78)</f>
        <v>0</v>
      </c>
      <c r="G312" s="54">
        <f>'Data Exhibit-2'!$L78/'Data Exhibit-2'!$B78</f>
        <v>0</v>
      </c>
      <c r="H312" s="55">
        <f>IF(AND(('Data Exhibit-2'!$M78&gt;0),('Data Exhibit-2'!$H78&lt;30)),1,0)</f>
        <v>0</v>
      </c>
      <c r="I312" s="55">
        <f>'Data Exhibit-2'!$N78*'Data Exhibit-2'!$L78</f>
        <v>0</v>
      </c>
      <c r="J312" s="235"/>
    </row>
    <row r="313" ht="12.0" customHeight="1">
      <c r="A313" s="53"/>
      <c r="B313" s="53">
        <v>57416.49580841829</v>
      </c>
      <c r="C313" s="54">
        <v>1261.5865661343669</v>
      </c>
      <c r="D313" s="57"/>
      <c r="E313" s="55">
        <f>('Data Exhibit-2'!$D79+'Data Exhibit-2'!$D79*'Data Exhibit-2'!$E79)*'Data Exhibit-2'!$G79</f>
        <v>195.84</v>
      </c>
      <c r="F313" s="55">
        <f>MAX(0,'Data Exhibit-2'!$C79-'Data Exhibit-2'!$B79*'Data Exhibit-2'!$J79)</f>
        <v>0</v>
      </c>
      <c r="G313" s="54">
        <f>'Data Exhibit-2'!$L79/'Data Exhibit-2'!$B79</f>
        <v>0</v>
      </c>
      <c r="H313" s="55">
        <f>IF(AND(('Data Exhibit-2'!$M79&gt;0),('Data Exhibit-2'!$H79&lt;30)),1,0)</f>
        <v>0</v>
      </c>
      <c r="I313" s="55">
        <f>'Data Exhibit-2'!$N79*'Data Exhibit-2'!$L79</f>
        <v>0</v>
      </c>
      <c r="J313" s="235"/>
    </row>
    <row r="314" ht="12.0" customHeight="1">
      <c r="A314" s="53"/>
      <c r="B314" s="53">
        <v>8392.581071392857</v>
      </c>
      <c r="C314" s="54">
        <v>224.51143449890117</v>
      </c>
      <c r="D314" s="57"/>
      <c r="E314" s="55">
        <f>('Data Exhibit-2'!$D80+'Data Exhibit-2'!$D80*'Data Exhibit-2'!$E80)*'Data Exhibit-2'!$G80</f>
        <v>118.272</v>
      </c>
      <c r="F314" s="55">
        <f>MAX(0,'Data Exhibit-2'!$C80-'Data Exhibit-2'!$B80*'Data Exhibit-2'!$J80)</f>
        <v>0</v>
      </c>
      <c r="G314" s="54">
        <f>'Data Exhibit-2'!$L80/'Data Exhibit-2'!$B80</f>
        <v>0</v>
      </c>
      <c r="H314" s="55">
        <f>IF(AND(('Data Exhibit-2'!$M80&gt;0),('Data Exhibit-2'!$H80&lt;30)),1,0)</f>
        <v>0</v>
      </c>
      <c r="I314" s="55">
        <f>'Data Exhibit-2'!$N80*'Data Exhibit-2'!$L80</f>
        <v>0</v>
      </c>
      <c r="J314" s="235"/>
    </row>
    <row r="315" ht="12.0" customHeight="1">
      <c r="A315" s="53"/>
      <c r="B315" s="53">
        <v>84102.45844528163</v>
      </c>
      <c r="C315" s="54">
        <v>260.56846709222543</v>
      </c>
      <c r="D315" s="57"/>
      <c r="E315" s="55">
        <f>('Data Exhibit-2'!$D81+'Data Exhibit-2'!$D81*'Data Exhibit-2'!$E81)*'Data Exhibit-2'!$G81</f>
        <v>50.688</v>
      </c>
      <c r="F315" s="55">
        <f>MAX(0,'Data Exhibit-2'!$C81-'Data Exhibit-2'!$B81*'Data Exhibit-2'!$J81)</f>
        <v>0</v>
      </c>
      <c r="G315" s="54">
        <f>'Data Exhibit-2'!$L81/'Data Exhibit-2'!$B81</f>
        <v>0</v>
      </c>
      <c r="H315" s="55">
        <f>IF(AND(('Data Exhibit-2'!$M81&gt;0),('Data Exhibit-2'!$H81&lt;30)),1,0)</f>
        <v>0</v>
      </c>
      <c r="I315" s="55">
        <f>'Data Exhibit-2'!$N81*'Data Exhibit-2'!$L81</f>
        <v>0</v>
      </c>
      <c r="J315" s="235"/>
    </row>
    <row r="316" ht="12.0" customHeight="1">
      <c r="A316" s="53"/>
      <c r="B316" s="53">
        <v>53779.006650088</v>
      </c>
      <c r="C316" s="54">
        <v>268.73038156554696</v>
      </c>
      <c r="D316" s="57"/>
      <c r="E316" s="55">
        <f>('Data Exhibit-2'!$D82+'Data Exhibit-2'!$D82*'Data Exhibit-2'!$E82)*'Data Exhibit-2'!$G82</f>
        <v>39.936</v>
      </c>
      <c r="F316" s="55">
        <f>MAX(0,'Data Exhibit-2'!$C82-'Data Exhibit-2'!$B82*'Data Exhibit-2'!$J82)</f>
        <v>0</v>
      </c>
      <c r="G316" s="54">
        <f>'Data Exhibit-2'!$L82/'Data Exhibit-2'!$B82</f>
        <v>0</v>
      </c>
      <c r="H316" s="55">
        <f>IF(AND(('Data Exhibit-2'!$M82&gt;0),('Data Exhibit-2'!$H82&lt;30)),1,0)</f>
        <v>0</v>
      </c>
      <c r="I316" s="55">
        <f>'Data Exhibit-2'!$N82*'Data Exhibit-2'!$L82</f>
        <v>0</v>
      </c>
      <c r="J316" s="235"/>
    </row>
    <row r="317" ht="12.0" customHeight="1">
      <c r="A317" s="53"/>
      <c r="B317" s="53">
        <v>82832.52498468498</v>
      </c>
      <c r="C317" s="54">
        <v>278.5672066586003</v>
      </c>
      <c r="D317" s="57"/>
      <c r="E317" s="55">
        <f>('Data Exhibit-2'!$D83+'Data Exhibit-2'!$D83*'Data Exhibit-2'!$E83)*'Data Exhibit-2'!$G83</f>
        <v>17.25</v>
      </c>
      <c r="F317" s="55">
        <f>MAX(0,'Data Exhibit-2'!$C83-'Data Exhibit-2'!$B83*'Data Exhibit-2'!$J83)</f>
        <v>188.1745571</v>
      </c>
      <c r="G317" s="54">
        <f>'Data Exhibit-2'!$L83/'Data Exhibit-2'!$B83</f>
        <v>35.91012238</v>
      </c>
      <c r="H317" s="55">
        <f>IF(AND(('Data Exhibit-2'!$M83&gt;0),('Data Exhibit-2'!$H83&lt;30)),1,0)</f>
        <v>0</v>
      </c>
      <c r="I317" s="55">
        <f>'Data Exhibit-2'!$N83*'Data Exhibit-2'!$L83</f>
        <v>0</v>
      </c>
      <c r="J317" s="235"/>
    </row>
    <row r="318" ht="12.0" customHeight="1">
      <c r="A318" s="53"/>
      <c r="B318" s="53">
        <v>98378.27554764586</v>
      </c>
      <c r="C318" s="54">
        <v>122.9116519630403</v>
      </c>
      <c r="D318" s="57"/>
      <c r="E318" s="55">
        <f>('Data Exhibit-2'!$D84+'Data Exhibit-2'!$D84*'Data Exhibit-2'!$E84)*'Data Exhibit-2'!$G84</f>
        <v>72.996</v>
      </c>
      <c r="F318" s="55">
        <f>MAX(0,'Data Exhibit-2'!$C84-'Data Exhibit-2'!$B84*'Data Exhibit-2'!$J84)</f>
        <v>0</v>
      </c>
      <c r="G318" s="54">
        <f>'Data Exhibit-2'!$L84/'Data Exhibit-2'!$B84</f>
        <v>0</v>
      </c>
      <c r="H318" s="55">
        <f>IF(AND(('Data Exhibit-2'!$M84&gt;0),('Data Exhibit-2'!$H84&lt;30)),1,0)</f>
        <v>0</v>
      </c>
      <c r="I318" s="55">
        <f>'Data Exhibit-2'!$N84*'Data Exhibit-2'!$L84</f>
        <v>0</v>
      </c>
      <c r="J318" s="235"/>
    </row>
    <row r="319" ht="12.0" customHeight="1">
      <c r="A319" s="53"/>
      <c r="B319" s="53">
        <v>58079.343472632914</v>
      </c>
      <c r="C319" s="54">
        <v>299.6878055818696</v>
      </c>
      <c r="D319" s="57"/>
      <c r="E319" s="55">
        <f>('Data Exhibit-2'!$D85+'Data Exhibit-2'!$D85*'Data Exhibit-2'!$E85)*'Data Exhibit-2'!$G85</f>
        <v>4.32</v>
      </c>
      <c r="F319" s="55">
        <f>MAX(0,'Data Exhibit-2'!$C85-'Data Exhibit-2'!$B85*'Data Exhibit-2'!$J85)</f>
        <v>218.0518878</v>
      </c>
      <c r="G319" s="54">
        <f>'Data Exhibit-2'!$L85/'Data Exhibit-2'!$B85</f>
        <v>11.53884442</v>
      </c>
      <c r="H319" s="55">
        <f>IF(AND(('Data Exhibit-2'!$M85&gt;0),('Data Exhibit-2'!$H85&lt;30)),1,0)</f>
        <v>0</v>
      </c>
      <c r="I319" s="55">
        <f>'Data Exhibit-2'!$N85*'Data Exhibit-2'!$L85</f>
        <v>0</v>
      </c>
      <c r="J319" s="235"/>
    </row>
    <row r="320" ht="12.0" customHeight="1">
      <c r="A320" s="53"/>
      <c r="B320" s="53">
        <v>20515.10296713781</v>
      </c>
      <c r="C320" s="54">
        <v>61.11626851702548</v>
      </c>
      <c r="D320" s="57"/>
      <c r="E320" s="55">
        <f>('Data Exhibit-2'!$D86+'Data Exhibit-2'!$D86*'Data Exhibit-2'!$E86)*'Data Exhibit-2'!$G86</f>
        <v>20.16</v>
      </c>
      <c r="F320" s="55">
        <f>MAX(0,'Data Exhibit-2'!$C86-'Data Exhibit-2'!$B86*'Data Exhibit-2'!$J86)</f>
        <v>0</v>
      </c>
      <c r="G320" s="54">
        <f>'Data Exhibit-2'!$L86/'Data Exhibit-2'!$B86</f>
        <v>0</v>
      </c>
      <c r="H320" s="55">
        <f>IF(AND(('Data Exhibit-2'!$M86&gt;0),('Data Exhibit-2'!$H86&lt;30)),1,0)</f>
        <v>0</v>
      </c>
      <c r="I320" s="55">
        <f>'Data Exhibit-2'!$N86*'Data Exhibit-2'!$L86</f>
        <v>0</v>
      </c>
      <c r="J320" s="235"/>
    </row>
    <row r="321" ht="12.0" customHeight="1">
      <c r="A321" s="53"/>
      <c r="B321" s="53">
        <v>21977.15266402046</v>
      </c>
      <c r="C321" s="54">
        <v>52.095096049419155</v>
      </c>
      <c r="D321" s="57"/>
      <c r="E321" s="55">
        <f>('Data Exhibit-2'!$D87+'Data Exhibit-2'!$D87*'Data Exhibit-2'!$E87)*'Data Exhibit-2'!$G87</f>
        <v>46.8</v>
      </c>
      <c r="F321" s="55">
        <f>MAX(0,'Data Exhibit-2'!$C87-'Data Exhibit-2'!$B87*'Data Exhibit-2'!$J87)</f>
        <v>0</v>
      </c>
      <c r="G321" s="54">
        <f>'Data Exhibit-2'!$L87/'Data Exhibit-2'!$B87</f>
        <v>0</v>
      </c>
      <c r="H321" s="55">
        <f>IF(AND(('Data Exhibit-2'!$M87&gt;0),('Data Exhibit-2'!$H87&lt;30)),1,0)</f>
        <v>0</v>
      </c>
      <c r="I321" s="55">
        <f>'Data Exhibit-2'!$N87*'Data Exhibit-2'!$L87</f>
        <v>0</v>
      </c>
      <c r="J321" s="235"/>
    </row>
    <row r="322" ht="12.0" customHeight="1">
      <c r="A322" s="53"/>
      <c r="B322" s="53">
        <v>61599.13697287956</v>
      </c>
      <c r="C322" s="54">
        <v>45.39892880775679</v>
      </c>
      <c r="D322" s="57"/>
      <c r="E322" s="55">
        <f>('Data Exhibit-2'!$D89+'Data Exhibit-2'!$D89*'Data Exhibit-2'!$E89)*'Data Exhibit-2'!$G89</f>
        <v>24.948</v>
      </c>
      <c r="F322" s="55">
        <f>MAX(0,'Data Exhibit-2'!$C89-'Data Exhibit-2'!$B89*'Data Exhibit-2'!$J89)</f>
        <v>0</v>
      </c>
      <c r="G322" s="54">
        <f>'Data Exhibit-2'!$L89/'Data Exhibit-2'!$B89</f>
        <v>0</v>
      </c>
      <c r="H322" s="55">
        <f>IF(AND(('Data Exhibit-2'!$M89&gt;0),('Data Exhibit-2'!$H89&lt;30)),1,0)</f>
        <v>0</v>
      </c>
      <c r="I322" s="55">
        <f>'Data Exhibit-2'!$N89*'Data Exhibit-2'!$L89</f>
        <v>0</v>
      </c>
      <c r="J322" s="235"/>
    </row>
    <row r="323" ht="12.0" customHeight="1">
      <c r="A323" s="53"/>
      <c r="B323" s="53">
        <v>28643.91351692288</v>
      </c>
      <c r="C323" s="54">
        <v>27.944578014109158</v>
      </c>
      <c r="D323" s="57"/>
      <c r="E323" s="55">
        <f>('Data Exhibit-2'!$D91+'Data Exhibit-2'!$D91*'Data Exhibit-2'!$E91)*'Data Exhibit-2'!$G91</f>
        <v>22</v>
      </c>
      <c r="F323" s="55">
        <f>MAX(0,'Data Exhibit-2'!$C91-'Data Exhibit-2'!$B91*'Data Exhibit-2'!$J91)</f>
        <v>0</v>
      </c>
      <c r="G323" s="54">
        <f>'Data Exhibit-2'!$L91/'Data Exhibit-2'!$B91</f>
        <v>0</v>
      </c>
      <c r="H323" s="55">
        <f>IF(AND(('Data Exhibit-2'!$M91&gt;0),('Data Exhibit-2'!$H91&lt;30)),1,0)</f>
        <v>0</v>
      </c>
      <c r="I323" s="55">
        <f>'Data Exhibit-2'!$N91*'Data Exhibit-2'!$L91</f>
        <v>0</v>
      </c>
      <c r="J323" s="235"/>
    </row>
    <row r="324" ht="12.0" customHeight="1">
      <c r="A324" s="53"/>
      <c r="B324" s="53">
        <v>40066.64533364631</v>
      </c>
      <c r="C324" s="54">
        <v>63.59936631395377</v>
      </c>
      <c r="D324" s="57"/>
      <c r="E324" s="55">
        <f>('Data Exhibit-2'!$D92+'Data Exhibit-2'!$D92*'Data Exhibit-2'!$E92)*'Data Exhibit-2'!$G92</f>
        <v>19.98</v>
      </c>
      <c r="F324" s="55">
        <f>MAX(0,'Data Exhibit-2'!$C92-'Data Exhibit-2'!$B92*'Data Exhibit-2'!$J92)</f>
        <v>0</v>
      </c>
      <c r="G324" s="54">
        <f>'Data Exhibit-2'!$L92/'Data Exhibit-2'!$B92</f>
        <v>0</v>
      </c>
      <c r="H324" s="55">
        <f>IF(AND(('Data Exhibit-2'!$M92&gt;0),('Data Exhibit-2'!$H92&lt;30)),1,0)</f>
        <v>0</v>
      </c>
      <c r="I324" s="55">
        <f>'Data Exhibit-2'!$N92*'Data Exhibit-2'!$L92</f>
        <v>0</v>
      </c>
      <c r="J324" s="235"/>
    </row>
    <row r="325" ht="12.0" customHeight="1">
      <c r="A325" s="53"/>
      <c r="B325" s="53">
        <v>56531.788910381554</v>
      </c>
      <c r="C325" s="54">
        <v>791.7953540789804</v>
      </c>
      <c r="D325" s="57"/>
      <c r="E325" s="55">
        <f>('Data Exhibit-2'!$D93+'Data Exhibit-2'!$D93*'Data Exhibit-2'!$E93)*'Data Exhibit-2'!$G93</f>
        <v>108.8</v>
      </c>
      <c r="F325" s="55">
        <f>MAX(0,'Data Exhibit-2'!$C93-'Data Exhibit-2'!$B93*'Data Exhibit-2'!$J93)</f>
        <v>247.1477765</v>
      </c>
      <c r="G325" s="54">
        <f>'Data Exhibit-2'!$L93/'Data Exhibit-2'!$B93</f>
        <v>49.37078431</v>
      </c>
      <c r="H325" s="55">
        <f>IF(AND(('Data Exhibit-2'!$M93&gt;0),('Data Exhibit-2'!$H93&lt;30)),1,0)</f>
        <v>0</v>
      </c>
      <c r="I325" s="55">
        <f>'Data Exhibit-2'!$N93*'Data Exhibit-2'!$L93</f>
        <v>0</v>
      </c>
      <c r="J325" s="235"/>
    </row>
    <row r="326" ht="12.0" customHeight="1">
      <c r="A326" s="53"/>
      <c r="B326" s="53">
        <v>73183.07634497751</v>
      </c>
      <c r="C326" s="54">
        <v>186.82204988052226</v>
      </c>
      <c r="D326" s="57"/>
      <c r="E326" s="55">
        <f>('Data Exhibit-2'!$D94+'Data Exhibit-2'!$D94*'Data Exhibit-2'!$E94)*'Data Exhibit-2'!$G94</f>
        <v>13.86</v>
      </c>
      <c r="F326" s="55">
        <f>MAX(0,'Data Exhibit-2'!$C94-'Data Exhibit-2'!$B94*'Data Exhibit-2'!$J94)</f>
        <v>9.414049881</v>
      </c>
      <c r="G326" s="54">
        <f>'Data Exhibit-2'!$L94/'Data Exhibit-2'!$B94</f>
        <v>0.7354726469</v>
      </c>
      <c r="H326" s="55">
        <f>IF(AND(('Data Exhibit-2'!$M94&gt;0),('Data Exhibit-2'!$H94&lt;30)),1,0)</f>
        <v>0</v>
      </c>
      <c r="I326" s="55">
        <f>'Data Exhibit-2'!$N94*'Data Exhibit-2'!$L94</f>
        <v>0</v>
      </c>
      <c r="J326" s="235"/>
    </row>
    <row r="327" ht="12.0" customHeight="1">
      <c r="A327" s="53"/>
      <c r="B327" s="53">
        <v>39547.295663475394</v>
      </c>
      <c r="C327" s="54">
        <v>94.66562498227898</v>
      </c>
      <c r="D327" s="57"/>
      <c r="E327" s="55">
        <f>('Data Exhibit-2'!$D95+'Data Exhibit-2'!$D95*'Data Exhibit-2'!$E95)*'Data Exhibit-2'!$G95</f>
        <v>14.04</v>
      </c>
      <c r="F327" s="55">
        <f>MAX(0,'Data Exhibit-2'!$C95-'Data Exhibit-2'!$B95*'Data Exhibit-2'!$J95)</f>
        <v>11.27925698</v>
      </c>
      <c r="G327" s="54">
        <f>'Data Exhibit-2'!$L95/'Data Exhibit-2'!$B95</f>
        <v>1.899120586</v>
      </c>
      <c r="H327" s="55">
        <f>IF(AND(('Data Exhibit-2'!$M95&gt;0),('Data Exhibit-2'!$H95&lt;30)),1,0)</f>
        <v>0</v>
      </c>
      <c r="I327" s="55">
        <f>'Data Exhibit-2'!$N95*'Data Exhibit-2'!$L95</f>
        <v>0</v>
      </c>
      <c r="J327" s="235"/>
    </row>
    <row r="328" ht="12.0" customHeight="1">
      <c r="A328" s="53"/>
      <c r="B328" s="53">
        <v>74026.59965500167</v>
      </c>
      <c r="C328" s="54">
        <v>220.14866111672924</v>
      </c>
      <c r="D328" s="57"/>
      <c r="E328" s="55">
        <f>('Data Exhibit-2'!$D96+'Data Exhibit-2'!$D96*'Data Exhibit-2'!$E96)*'Data Exhibit-2'!$G96</f>
        <v>17.928</v>
      </c>
      <c r="F328" s="55">
        <f>MAX(0,'Data Exhibit-2'!$C96-'Data Exhibit-2'!$B96*'Data Exhibit-2'!$J96)</f>
        <v>87.54296133</v>
      </c>
      <c r="G328" s="54">
        <f>'Data Exhibit-2'!$L96/'Data Exhibit-2'!$B96</f>
        <v>11.83561652</v>
      </c>
      <c r="H328" s="55">
        <f>IF(AND(('Data Exhibit-2'!$M96&gt;0),('Data Exhibit-2'!$H96&lt;30)),1,0)</f>
        <v>0</v>
      </c>
      <c r="I328" s="55">
        <f>'Data Exhibit-2'!$N96*'Data Exhibit-2'!$L96</f>
        <v>0</v>
      </c>
      <c r="J328" s="235"/>
    </row>
    <row r="329" ht="12.0" customHeight="1">
      <c r="A329" s="53"/>
      <c r="B329" s="53">
        <v>33788.86994646148</v>
      </c>
      <c r="C329" s="54">
        <v>154.38646329596813</v>
      </c>
      <c r="D329" s="57"/>
      <c r="E329" s="55">
        <f>('Data Exhibit-2'!$D97+'Data Exhibit-2'!$D97*'Data Exhibit-2'!$E97)*'Data Exhibit-2'!$G97</f>
        <v>18.48</v>
      </c>
      <c r="F329" s="55">
        <f>MAX(0,'Data Exhibit-2'!$C97-'Data Exhibit-2'!$B97*'Data Exhibit-2'!$J97)</f>
        <v>57.76084128</v>
      </c>
      <c r="G329" s="54">
        <f>'Data Exhibit-2'!$L97/'Data Exhibit-2'!$B97</f>
        <v>11.04696999</v>
      </c>
      <c r="H329" s="55">
        <f>IF(AND(('Data Exhibit-2'!$M97&gt;0),('Data Exhibit-2'!$H97&lt;30)),1,0)</f>
        <v>0</v>
      </c>
      <c r="I329" s="55">
        <f>'Data Exhibit-2'!$N97*'Data Exhibit-2'!$L97</f>
        <v>0</v>
      </c>
      <c r="J329" s="235"/>
    </row>
    <row r="330" ht="12.0" customHeight="1">
      <c r="A330" s="53"/>
      <c r="B330" s="53">
        <v>22520.016891161697</v>
      </c>
      <c r="C330" s="54">
        <v>56.71313099964968</v>
      </c>
      <c r="D330" s="57"/>
      <c r="E330" s="55">
        <f>('Data Exhibit-2'!$D98+'Data Exhibit-2'!$D98*'Data Exhibit-2'!$E98)*'Data Exhibit-2'!$G98</f>
        <v>13.08</v>
      </c>
      <c r="F330" s="55">
        <f>MAX(0,'Data Exhibit-2'!$C98-'Data Exhibit-2'!$B98*'Data Exhibit-2'!$J98)</f>
        <v>0</v>
      </c>
      <c r="G330" s="54">
        <f>'Data Exhibit-2'!$L98/'Data Exhibit-2'!$B98</f>
        <v>0</v>
      </c>
      <c r="H330" s="55">
        <f>IF(AND(('Data Exhibit-2'!$M98&gt;0),('Data Exhibit-2'!$H98&lt;30)),1,0)</f>
        <v>0</v>
      </c>
      <c r="I330" s="55">
        <f>'Data Exhibit-2'!$N98*'Data Exhibit-2'!$L98</f>
        <v>0</v>
      </c>
      <c r="J330" s="235"/>
    </row>
    <row r="331" ht="12.0" customHeight="1">
      <c r="A331" s="53"/>
      <c r="B331" s="53">
        <v>82709.24090598468</v>
      </c>
      <c r="C331" s="54">
        <v>5134.8596178176</v>
      </c>
      <c r="D331" s="57"/>
      <c r="E331" s="55">
        <f>('Data Exhibit-2'!$D99+'Data Exhibit-2'!$D99*'Data Exhibit-2'!$E99)*'Data Exhibit-2'!$G99</f>
        <v>220.088</v>
      </c>
      <c r="F331" s="55">
        <f>MAX(0,'Data Exhibit-2'!$C99-'Data Exhibit-2'!$B99*'Data Exhibit-2'!$J99)</f>
        <v>503.6446725</v>
      </c>
      <c r="G331" s="54">
        <f>'Data Exhibit-2'!$L99/'Data Exhibit-2'!$B99</f>
        <v>23.93457224</v>
      </c>
      <c r="H331" s="55">
        <f>IF(AND(('Data Exhibit-2'!$M99&gt;0),('Data Exhibit-2'!$H99&lt;30)),1,0)</f>
        <v>0</v>
      </c>
      <c r="I331" s="55">
        <f>'Data Exhibit-2'!$N99*'Data Exhibit-2'!$L99</f>
        <v>0</v>
      </c>
      <c r="J331" s="235"/>
    </row>
    <row r="332" ht="12.0" customHeight="1">
      <c r="A332" s="53"/>
      <c r="B332" s="53">
        <v>95156.36474225765</v>
      </c>
      <c r="C332" s="54">
        <v>770.698182335116</v>
      </c>
      <c r="D332" s="57"/>
      <c r="E332" s="55">
        <f>('Data Exhibit-2'!$D100+'Data Exhibit-2'!$D100*'Data Exhibit-2'!$E100)*'Data Exhibit-2'!$G100</f>
        <v>134.64</v>
      </c>
      <c r="F332" s="55">
        <f>MAX(0,'Data Exhibit-2'!$C100-'Data Exhibit-2'!$B100*'Data Exhibit-2'!$J100)</f>
        <v>0</v>
      </c>
      <c r="G332" s="54">
        <f>'Data Exhibit-2'!$L100/'Data Exhibit-2'!$B100</f>
        <v>0</v>
      </c>
      <c r="H332" s="55">
        <f>IF(AND(('Data Exhibit-2'!$M100&gt;0),('Data Exhibit-2'!$H100&lt;30)),1,0)</f>
        <v>0</v>
      </c>
      <c r="I332" s="55">
        <f>'Data Exhibit-2'!$N100*'Data Exhibit-2'!$L100</f>
        <v>0</v>
      </c>
      <c r="J332" s="235"/>
    </row>
    <row r="333" ht="12.0" customHeight="1">
      <c r="A333" s="53"/>
      <c r="B333" s="53">
        <v>46403.873729979365</v>
      </c>
      <c r="C333" s="54">
        <v>18597.08237410254</v>
      </c>
      <c r="D333" s="57"/>
      <c r="E333" s="55">
        <f>('Data Exhibit-2'!$D101+'Data Exhibit-2'!$D101*'Data Exhibit-2'!$E101)*'Data Exhibit-2'!$G101</f>
        <v>92.964</v>
      </c>
      <c r="F333" s="55">
        <f>MAX(0,'Data Exhibit-2'!$C101-'Data Exhibit-2'!$B101*'Data Exhibit-2'!$J101)</f>
        <v>17558.38259</v>
      </c>
      <c r="G333" s="54">
        <f>'Data Exhibit-2'!$L101/'Data Exhibit-2'!$B101</f>
        <v>1571.48148</v>
      </c>
      <c r="H333" s="55">
        <f>IF(AND(('Data Exhibit-2'!$M101&gt;0),('Data Exhibit-2'!$H101&lt;30)),1,0)</f>
        <v>0</v>
      </c>
      <c r="I333" s="55">
        <f>'Data Exhibit-2'!$N101*'Data Exhibit-2'!$L101</f>
        <v>0</v>
      </c>
      <c r="J333" s="235"/>
    </row>
    <row r="334" ht="12.0" customHeight="1">
      <c r="A334" s="53"/>
      <c r="B334" s="53">
        <v>97104.2832178041</v>
      </c>
      <c r="C334" s="54">
        <v>1624.7173535999998</v>
      </c>
      <c r="D334" s="57"/>
      <c r="E334" s="55">
        <f>('Data Exhibit-2'!$D102+'Data Exhibit-2'!$D102*'Data Exhibit-2'!$E102)*'Data Exhibit-2'!$G102</f>
        <v>14.688</v>
      </c>
      <c r="F334" s="55">
        <f>MAX(0,'Data Exhibit-2'!$C102-'Data Exhibit-2'!$B102*'Data Exhibit-2'!$J102)</f>
        <v>1380.749674</v>
      </c>
      <c r="G334" s="54">
        <f>'Data Exhibit-2'!$L102/'Data Exhibit-2'!$B102</f>
        <v>83.1276143</v>
      </c>
      <c r="H334" s="55">
        <f>IF(AND(('Data Exhibit-2'!$M102&gt;0),('Data Exhibit-2'!$H102&lt;30)),1,0)</f>
        <v>0</v>
      </c>
      <c r="I334" s="55">
        <f>'Data Exhibit-2'!$N102*'Data Exhibit-2'!$L102</f>
        <v>0</v>
      </c>
      <c r="J334" s="235"/>
    </row>
    <row r="335" ht="12.0" customHeight="1">
      <c r="A335" s="53"/>
      <c r="B335" s="53">
        <v>48736.013963857935</v>
      </c>
      <c r="C335" s="54">
        <v>3971.584412796001</v>
      </c>
      <c r="D335" s="57"/>
      <c r="E335" s="55">
        <f>('Data Exhibit-2'!$D103+'Data Exhibit-2'!$D103*'Data Exhibit-2'!$E103)*'Data Exhibit-2'!$G103</f>
        <v>38.556</v>
      </c>
      <c r="F335" s="55">
        <f>MAX(0,'Data Exhibit-2'!$C103-'Data Exhibit-2'!$B103*'Data Exhibit-2'!$J103)</f>
        <v>2961.59457</v>
      </c>
      <c r="G335" s="54">
        <f>'Data Exhibit-2'!$L103/'Data Exhibit-2'!$B103</f>
        <v>113.0578105</v>
      </c>
      <c r="H335" s="55">
        <f>IF(AND(('Data Exhibit-2'!$M103&gt;0),('Data Exhibit-2'!$H103&lt;30)),1,0)</f>
        <v>0</v>
      </c>
      <c r="I335" s="55">
        <f>'Data Exhibit-2'!$N103*'Data Exhibit-2'!$L103</f>
        <v>0</v>
      </c>
      <c r="J335" s="235"/>
    </row>
    <row r="336" ht="12.0" customHeight="1">
      <c r="A336" s="53"/>
      <c r="B336" s="53">
        <v>71072.24731704559</v>
      </c>
      <c r="C336" s="54">
        <v>1607.73413064</v>
      </c>
      <c r="D336" s="57"/>
      <c r="E336" s="55">
        <f>('Data Exhibit-2'!$D105+'Data Exhibit-2'!$D105*'Data Exhibit-2'!$E105)*'Data Exhibit-2'!$G105</f>
        <v>91.8</v>
      </c>
      <c r="F336" s="55">
        <f>MAX(0,'Data Exhibit-2'!$C105-'Data Exhibit-2'!$B105*'Data Exhibit-2'!$J105)</f>
        <v>0</v>
      </c>
      <c r="G336" s="54">
        <f>'Data Exhibit-2'!$L105/'Data Exhibit-2'!$B105</f>
        <v>0</v>
      </c>
      <c r="H336" s="55">
        <f>IF(AND(('Data Exhibit-2'!$M105&gt;0),('Data Exhibit-2'!$H105&lt;30)),1,0)</f>
        <v>0</v>
      </c>
      <c r="I336" s="55">
        <f>'Data Exhibit-2'!$N105*'Data Exhibit-2'!$L105</f>
        <v>0</v>
      </c>
      <c r="J336" s="235"/>
    </row>
    <row r="337" ht="12.0" customHeight="1">
      <c r="A337" s="53"/>
      <c r="B337" s="53">
        <v>81909.30133600459</v>
      </c>
      <c r="C337" s="54">
        <v>1026.1050310896</v>
      </c>
      <c r="D337" s="57"/>
      <c r="E337" s="55">
        <f>('Data Exhibit-2'!$D106+'Data Exhibit-2'!$D106*'Data Exhibit-2'!$E106)*'Data Exhibit-2'!$G106</f>
        <v>2.52</v>
      </c>
      <c r="F337" s="55">
        <f>MAX(0,'Data Exhibit-2'!$C106-'Data Exhibit-2'!$B106*'Data Exhibit-2'!$J106)</f>
        <v>888.9888272</v>
      </c>
      <c r="G337" s="54">
        <f>'Data Exhibit-2'!$L106/'Data Exhibit-2'!$B106</f>
        <v>16.33834501</v>
      </c>
      <c r="H337" s="55">
        <f>IF(AND(('Data Exhibit-2'!$M106&gt;0),('Data Exhibit-2'!$H106&lt;30)),1,0)</f>
        <v>0</v>
      </c>
      <c r="I337" s="55">
        <f>'Data Exhibit-2'!$N106*'Data Exhibit-2'!$L106</f>
        <v>0</v>
      </c>
      <c r="J337" s="235"/>
    </row>
    <row r="338" ht="12.0" customHeight="1">
      <c r="A338" s="53"/>
      <c r="B338" s="53">
        <v>39840.73819965006</v>
      </c>
      <c r="C338" s="54">
        <v>1644.4164220695188</v>
      </c>
      <c r="D338" s="57"/>
      <c r="E338" s="55">
        <f>('Data Exhibit-2'!$D107+'Data Exhibit-2'!$D107*'Data Exhibit-2'!$E107)*'Data Exhibit-2'!$G107</f>
        <v>28.756</v>
      </c>
      <c r="F338" s="55">
        <f>MAX(0,'Data Exhibit-2'!$C107-'Data Exhibit-2'!$B107*'Data Exhibit-2'!$J107)</f>
        <v>1408.327649</v>
      </c>
      <c r="G338" s="54">
        <f>'Data Exhibit-2'!$L107/'Data Exhibit-2'!$B107</f>
        <v>171.536619</v>
      </c>
      <c r="H338" s="55">
        <f>IF(AND(('Data Exhibit-2'!$M107&gt;0),('Data Exhibit-2'!$H107&lt;30)),1,0)</f>
        <v>0</v>
      </c>
      <c r="I338" s="55">
        <f>'Data Exhibit-2'!$N107*'Data Exhibit-2'!$L107</f>
        <v>0</v>
      </c>
      <c r="J338" s="235"/>
    </row>
    <row r="339" ht="12.0" customHeight="1">
      <c r="A339" s="53"/>
      <c r="B339" s="53">
        <v>9502.65756375378</v>
      </c>
      <c r="C339" s="54">
        <v>974.1115293195002</v>
      </c>
      <c r="D339" s="57"/>
      <c r="E339" s="55">
        <f>('Data Exhibit-2'!$D108+'Data Exhibit-2'!$D108*'Data Exhibit-2'!$E108)*'Data Exhibit-2'!$G108</f>
        <v>28.38</v>
      </c>
      <c r="F339" s="55">
        <f>MAX(0,'Data Exhibit-2'!$C108-'Data Exhibit-2'!$B108*'Data Exhibit-2'!$J108)</f>
        <v>0</v>
      </c>
      <c r="G339" s="54">
        <f>'Data Exhibit-2'!$L108/'Data Exhibit-2'!$B108</f>
        <v>0</v>
      </c>
      <c r="H339" s="55">
        <f>IF(AND(('Data Exhibit-2'!$M108&gt;0),('Data Exhibit-2'!$H108&lt;30)),1,0)</f>
        <v>0</v>
      </c>
      <c r="I339" s="55">
        <f>'Data Exhibit-2'!$N108*'Data Exhibit-2'!$L108</f>
        <v>0</v>
      </c>
      <c r="J339" s="235"/>
    </row>
    <row r="340" ht="12.0" customHeight="1">
      <c r="A340" s="53"/>
      <c r="B340" s="53">
        <v>50412.933076177826</v>
      </c>
      <c r="C340" s="54">
        <v>499.9373617333334</v>
      </c>
      <c r="D340" s="57"/>
      <c r="E340" s="55">
        <f>('Data Exhibit-2'!$D109+'Data Exhibit-2'!$D109*'Data Exhibit-2'!$E109)*'Data Exhibit-2'!$G109</f>
        <v>57.564</v>
      </c>
      <c r="F340" s="55">
        <f>MAX(0,'Data Exhibit-2'!$C109-'Data Exhibit-2'!$B109*'Data Exhibit-2'!$J109)</f>
        <v>79.48990573</v>
      </c>
      <c r="G340" s="54">
        <f>'Data Exhibit-2'!$L109/'Data Exhibit-2'!$B109</f>
        <v>10.88306486</v>
      </c>
      <c r="H340" s="55">
        <f>IF(AND(('Data Exhibit-2'!$M109&gt;0),('Data Exhibit-2'!$H109&lt;30)),1,0)</f>
        <v>0</v>
      </c>
      <c r="I340" s="55">
        <f>'Data Exhibit-2'!$N109*'Data Exhibit-2'!$L109</f>
        <v>0</v>
      </c>
      <c r="J340" s="235"/>
    </row>
    <row r="341" ht="12.0" customHeight="1">
      <c r="A341" s="53"/>
      <c r="B341" s="53">
        <v>813.4034713523253</v>
      </c>
      <c r="C341" s="54">
        <v>785.7862200760001</v>
      </c>
      <c r="D341" s="57"/>
      <c r="E341" s="55">
        <f>('Data Exhibit-2'!$D110+'Data Exhibit-2'!$D110*'Data Exhibit-2'!$E110)*'Data Exhibit-2'!$G110</f>
        <v>26.91</v>
      </c>
      <c r="F341" s="55">
        <f>MAX(0,'Data Exhibit-2'!$C110-'Data Exhibit-2'!$B110*'Data Exhibit-2'!$J110)</f>
        <v>419.9829823</v>
      </c>
      <c r="G341" s="54">
        <f>'Data Exhibit-2'!$L110/'Data Exhibit-2'!$B110</f>
        <v>30.89568622</v>
      </c>
      <c r="H341" s="55">
        <f>IF(AND(('Data Exhibit-2'!$M110&gt;0),('Data Exhibit-2'!$H110&lt;30)),1,0)</f>
        <v>0</v>
      </c>
      <c r="I341" s="55">
        <f>'Data Exhibit-2'!$N110*'Data Exhibit-2'!$L110</f>
        <v>0</v>
      </c>
      <c r="J341" s="235"/>
    </row>
    <row r="342" ht="12.0" customHeight="1">
      <c r="A342" s="53"/>
      <c r="B342" s="53">
        <v>83489.02748647555</v>
      </c>
      <c r="C342" s="54">
        <v>1410.9734746800002</v>
      </c>
      <c r="D342" s="57"/>
      <c r="E342" s="55">
        <f>('Data Exhibit-2'!$D111+'Data Exhibit-2'!$D111*'Data Exhibit-2'!$E111)*'Data Exhibit-2'!$G111</f>
        <v>141.708</v>
      </c>
      <c r="F342" s="55">
        <f>MAX(0,'Data Exhibit-2'!$C111-'Data Exhibit-2'!$B111*'Data Exhibit-2'!$J111)</f>
        <v>422.7018827</v>
      </c>
      <c r="G342" s="54">
        <f>'Data Exhibit-2'!$L111/'Data Exhibit-2'!$B111</f>
        <v>60.61111022</v>
      </c>
      <c r="H342" s="55">
        <f>IF(AND(('Data Exhibit-2'!$M111&gt;0),('Data Exhibit-2'!$H111&lt;30)),1,0)</f>
        <v>0</v>
      </c>
      <c r="I342" s="55">
        <f>'Data Exhibit-2'!$N111*'Data Exhibit-2'!$L111</f>
        <v>0</v>
      </c>
      <c r="J342" s="235"/>
    </row>
    <row r="343" ht="12.0" customHeight="1">
      <c r="A343" s="53"/>
      <c r="B343" s="53">
        <v>57475.615247827714</v>
      </c>
      <c r="C343" s="54">
        <v>330.1850113679305</v>
      </c>
      <c r="D343" s="57"/>
      <c r="E343" s="55">
        <f>('Data Exhibit-2'!$D112+'Data Exhibit-2'!$D112*'Data Exhibit-2'!$E112)*'Data Exhibit-2'!$G112</f>
        <v>53.768</v>
      </c>
      <c r="F343" s="55">
        <f>MAX(0,'Data Exhibit-2'!$C112-'Data Exhibit-2'!$B112*'Data Exhibit-2'!$J112)</f>
        <v>0</v>
      </c>
      <c r="G343" s="54">
        <f>'Data Exhibit-2'!$L112/'Data Exhibit-2'!$B112</f>
        <v>0</v>
      </c>
      <c r="H343" s="55">
        <f>IF(AND(('Data Exhibit-2'!$M112&gt;0),('Data Exhibit-2'!$H112&lt;30)),1,0)</f>
        <v>0</v>
      </c>
      <c r="I343" s="55">
        <f>'Data Exhibit-2'!$N112*'Data Exhibit-2'!$L112</f>
        <v>0</v>
      </c>
      <c r="J343" s="235"/>
    </row>
    <row r="344" ht="12.0" customHeight="1">
      <c r="A344" s="53"/>
      <c r="B344" s="53">
        <v>58600.29597733991</v>
      </c>
      <c r="C344" s="54">
        <v>355.4757545987084</v>
      </c>
      <c r="D344" s="57"/>
      <c r="E344" s="55">
        <f>('Data Exhibit-2'!$D113+'Data Exhibit-2'!$D113*'Data Exhibit-2'!$E113)*'Data Exhibit-2'!$G113</f>
        <v>360.15</v>
      </c>
      <c r="F344" s="55">
        <f>MAX(0,'Data Exhibit-2'!$C113-'Data Exhibit-2'!$B113*'Data Exhibit-2'!$J113)</f>
        <v>0</v>
      </c>
      <c r="G344" s="54">
        <f>'Data Exhibit-2'!$L113/'Data Exhibit-2'!$B113</f>
        <v>0</v>
      </c>
      <c r="H344" s="55">
        <f>IF(AND(('Data Exhibit-2'!$M113&gt;0),('Data Exhibit-2'!$H113&lt;30)),1,0)</f>
        <v>0</v>
      </c>
      <c r="I344" s="55">
        <f>'Data Exhibit-2'!$N113*'Data Exhibit-2'!$L113</f>
        <v>0</v>
      </c>
      <c r="J344" s="235"/>
    </row>
    <row r="345" ht="12.0" customHeight="1">
      <c r="A345" s="53"/>
      <c r="B345" s="53">
        <v>71000.6719890282</v>
      </c>
      <c r="C345" s="54">
        <v>846.4596051912</v>
      </c>
      <c r="D345" s="57"/>
      <c r="E345" s="55">
        <f>('Data Exhibit-2'!$D116+'Data Exhibit-2'!$D116*'Data Exhibit-2'!$E116)*'Data Exhibit-2'!$G116</f>
        <v>93.24</v>
      </c>
      <c r="F345" s="55">
        <f>MAX(0,'Data Exhibit-2'!$C116-'Data Exhibit-2'!$B116*'Data Exhibit-2'!$J116)</f>
        <v>0</v>
      </c>
      <c r="G345" s="54">
        <f>'Data Exhibit-2'!$L116/'Data Exhibit-2'!$B116</f>
        <v>0</v>
      </c>
      <c r="H345" s="55">
        <f>IF(AND(('Data Exhibit-2'!$M116&gt;0),('Data Exhibit-2'!$H116&lt;30)),1,0)</f>
        <v>0</v>
      </c>
      <c r="I345" s="55">
        <f>'Data Exhibit-2'!$N116*'Data Exhibit-2'!$L116</f>
        <v>0</v>
      </c>
      <c r="J345" s="235"/>
    </row>
    <row r="346" ht="12.0" customHeight="1">
      <c r="A346" s="53"/>
      <c r="B346" s="53">
        <v>89251.5445210072</v>
      </c>
      <c r="C346" s="54">
        <v>968.3187496840001</v>
      </c>
      <c r="D346" s="57"/>
      <c r="E346" s="55">
        <f>('Data Exhibit-2'!$D117+'Data Exhibit-2'!$D117*'Data Exhibit-2'!$E117)*'Data Exhibit-2'!$G117</f>
        <v>15.12</v>
      </c>
      <c r="F346" s="55">
        <f>MAX(0,'Data Exhibit-2'!$C117-'Data Exhibit-2'!$B117*'Data Exhibit-2'!$J117)</f>
        <v>477.8078057</v>
      </c>
      <c r="G346" s="54">
        <f>'Data Exhibit-2'!$L117/'Data Exhibit-2'!$B117</f>
        <v>14.72842576</v>
      </c>
      <c r="H346" s="55">
        <f>IF(AND(('Data Exhibit-2'!$M117&gt;0),('Data Exhibit-2'!$H117&lt;30)),1,0)</f>
        <v>0</v>
      </c>
      <c r="I346" s="55">
        <f>'Data Exhibit-2'!$N117*'Data Exhibit-2'!$L117</f>
        <v>0</v>
      </c>
      <c r="J346" s="235"/>
    </row>
    <row r="347" ht="12.0" customHeight="1">
      <c r="A347" s="53"/>
      <c r="B347" s="53">
        <v>93469.55850853829</v>
      </c>
      <c r="C347" s="54">
        <v>825.2723729250001</v>
      </c>
      <c r="D347" s="57"/>
      <c r="E347" s="55">
        <f>('Data Exhibit-2'!$D118+'Data Exhibit-2'!$D118*'Data Exhibit-2'!$E118)*'Data Exhibit-2'!$G118</f>
        <v>25.65</v>
      </c>
      <c r="F347" s="55">
        <f>MAX(0,'Data Exhibit-2'!$C118-'Data Exhibit-2'!$B118*'Data Exhibit-2'!$J118)</f>
        <v>580.3238504</v>
      </c>
      <c r="G347" s="54">
        <f>'Data Exhibit-2'!$L118/'Data Exhibit-2'!$B118</f>
        <v>60.76912247</v>
      </c>
      <c r="H347" s="55">
        <f>IF(AND(('Data Exhibit-2'!$M118&gt;0),('Data Exhibit-2'!$H118&lt;30)),1,0)</f>
        <v>0</v>
      </c>
      <c r="I347" s="55">
        <f>'Data Exhibit-2'!$N118*'Data Exhibit-2'!$L118</f>
        <v>0</v>
      </c>
      <c r="J347" s="235"/>
    </row>
    <row r="348" ht="12.0" customHeight="1">
      <c r="A348" s="53"/>
      <c r="B348" s="53">
        <v>45870.41515204827</v>
      </c>
      <c r="C348" s="54">
        <v>465.5687156802002</v>
      </c>
      <c r="D348" s="57"/>
      <c r="E348" s="55">
        <f>('Data Exhibit-2'!$D119+'Data Exhibit-2'!$D119*'Data Exhibit-2'!$E119)*'Data Exhibit-2'!$G119</f>
        <v>23.112</v>
      </c>
      <c r="F348" s="55">
        <f>MAX(0,'Data Exhibit-2'!$C119-'Data Exhibit-2'!$B119*'Data Exhibit-2'!$J119)</f>
        <v>245.2944839</v>
      </c>
      <c r="G348" s="54">
        <f>'Data Exhibit-2'!$L119/'Data Exhibit-2'!$B119</f>
        <v>25.73721886</v>
      </c>
      <c r="H348" s="55">
        <f>IF(AND(('Data Exhibit-2'!$M119&gt;0),('Data Exhibit-2'!$H119&lt;30)),1,0)</f>
        <v>0</v>
      </c>
      <c r="I348" s="55">
        <f>'Data Exhibit-2'!$N119*'Data Exhibit-2'!$L119</f>
        <v>0</v>
      </c>
      <c r="J348" s="235"/>
    </row>
    <row r="349" ht="12.0" customHeight="1">
      <c r="A349" s="53"/>
      <c r="B349" s="53">
        <v>37485.479824453614</v>
      </c>
      <c r="C349" s="54">
        <v>22000.0</v>
      </c>
      <c r="D349" s="57"/>
      <c r="E349" s="55">
        <f>('Data Exhibit-2'!$D120+'Data Exhibit-2'!$D120*'Data Exhibit-2'!$E120)*'Data Exhibit-2'!$G120</f>
        <v>24.86</v>
      </c>
      <c r="F349" s="55">
        <f>MAX(0,'Data Exhibit-2'!$C120-'Data Exhibit-2'!$B120*'Data Exhibit-2'!$J120)</f>
        <v>20694.34882</v>
      </c>
      <c r="G349" s="54">
        <f>'Data Exhibit-2'!$L120/'Data Exhibit-2'!$B120</f>
        <v>394.0267665</v>
      </c>
      <c r="H349" s="55">
        <f>IF(AND(('Data Exhibit-2'!$M120&gt;0),('Data Exhibit-2'!$H120&lt;30)),1,0)</f>
        <v>0</v>
      </c>
      <c r="I349" s="55">
        <f>'Data Exhibit-2'!$N120*'Data Exhibit-2'!$L120</f>
        <v>0</v>
      </c>
      <c r="J349" s="235"/>
    </row>
    <row r="350" ht="12.0" customHeight="1">
      <c r="A350" s="53"/>
      <c r="B350" s="53">
        <v>84559.80605983944</v>
      </c>
      <c r="C350" s="54">
        <v>3408.6133704010676</v>
      </c>
      <c r="D350" s="57"/>
      <c r="E350" s="55">
        <f>('Data Exhibit-2'!$D121+'Data Exhibit-2'!$D121*'Data Exhibit-2'!$E121)*'Data Exhibit-2'!$G121</f>
        <v>6.54</v>
      </c>
      <c r="F350" s="55">
        <f>MAX(0,'Data Exhibit-2'!$C121-'Data Exhibit-2'!$B121*'Data Exhibit-2'!$J121)</f>
        <v>2201.851524</v>
      </c>
      <c r="G350" s="54">
        <f>'Data Exhibit-2'!$L121/'Data Exhibit-2'!$B121</f>
        <v>11.93285072</v>
      </c>
      <c r="H350" s="55">
        <f>IF(AND(('Data Exhibit-2'!$M121&gt;0),('Data Exhibit-2'!$H121&lt;30)),1,0)</f>
        <v>0</v>
      </c>
      <c r="I350" s="55">
        <f>'Data Exhibit-2'!$N121*'Data Exhibit-2'!$L121</f>
        <v>0</v>
      </c>
      <c r="J350" s="235"/>
    </row>
    <row r="351" ht="12.0" customHeight="1">
      <c r="A351" s="53"/>
      <c r="B351" s="53">
        <v>67889.90501338243</v>
      </c>
      <c r="C351" s="54">
        <v>371.4495441433333</v>
      </c>
      <c r="D351" s="57"/>
      <c r="E351" s="55">
        <f>('Data Exhibit-2'!$D122+'Data Exhibit-2'!$D122*'Data Exhibit-2'!$E122)*'Data Exhibit-2'!$G122</f>
        <v>35</v>
      </c>
      <c r="F351" s="55">
        <f>MAX(0,'Data Exhibit-2'!$C122-'Data Exhibit-2'!$B122*'Data Exhibit-2'!$J122)</f>
        <v>155.4102591</v>
      </c>
      <c r="G351" s="54">
        <f>'Data Exhibit-2'!$L122/'Data Exhibit-2'!$B122</f>
        <v>25.17763873</v>
      </c>
      <c r="H351" s="55">
        <f>IF(AND(('Data Exhibit-2'!$M122&gt;0),('Data Exhibit-2'!$H122&lt;30)),1,0)</f>
        <v>0</v>
      </c>
      <c r="I351" s="55">
        <f>'Data Exhibit-2'!$N122*'Data Exhibit-2'!$L122</f>
        <v>0</v>
      </c>
      <c r="J351" s="235"/>
    </row>
    <row r="352" ht="12.0" customHeight="1">
      <c r="A352" s="53"/>
      <c r="B352" s="53">
        <v>66981.8873090587</v>
      </c>
      <c r="C352" s="54">
        <v>4500.0</v>
      </c>
      <c r="D352" s="57"/>
      <c r="E352" s="55">
        <f>('Data Exhibit-2'!$D123+'Data Exhibit-2'!$D123*'Data Exhibit-2'!$E123)*'Data Exhibit-2'!$G123</f>
        <v>4.12</v>
      </c>
      <c r="F352" s="55">
        <f>MAX(0,'Data Exhibit-2'!$C123-'Data Exhibit-2'!$B123*'Data Exhibit-2'!$J123)</f>
        <v>4459.797036</v>
      </c>
      <c r="G352" s="54">
        <f>'Data Exhibit-2'!$L123/'Data Exhibit-2'!$B123</f>
        <v>457.0400265</v>
      </c>
      <c r="H352" s="55">
        <f>IF(AND(('Data Exhibit-2'!$M123&gt;0),('Data Exhibit-2'!$H123&lt;30)),1,0)</f>
        <v>0</v>
      </c>
      <c r="I352" s="55">
        <f>'Data Exhibit-2'!$N123*'Data Exhibit-2'!$L123</f>
        <v>0</v>
      </c>
      <c r="J352" s="235"/>
    </row>
    <row r="353" ht="12.0" customHeight="1">
      <c r="A353" s="53"/>
      <c r="B353" s="53">
        <v>92110.94561547486</v>
      </c>
      <c r="C353" s="54">
        <v>154.4651904788427</v>
      </c>
      <c r="D353" s="57"/>
      <c r="E353" s="55">
        <f>('Data Exhibit-2'!$D124+'Data Exhibit-2'!$D124*'Data Exhibit-2'!$E124)*'Data Exhibit-2'!$G124</f>
        <v>10.89</v>
      </c>
      <c r="F353" s="55">
        <f>MAX(0,'Data Exhibit-2'!$C124-'Data Exhibit-2'!$B124*'Data Exhibit-2'!$J124)</f>
        <v>92.45290223</v>
      </c>
      <c r="G353" s="54">
        <f>'Data Exhibit-2'!$L124/'Data Exhibit-2'!$B124</f>
        <v>16.23568705</v>
      </c>
      <c r="H353" s="55">
        <f>IF(AND(('Data Exhibit-2'!$M124&gt;0),('Data Exhibit-2'!$H124&lt;30)),1,0)</f>
        <v>0</v>
      </c>
      <c r="I353" s="55">
        <f>'Data Exhibit-2'!$N124*'Data Exhibit-2'!$L124</f>
        <v>0</v>
      </c>
      <c r="J353" s="235"/>
    </row>
    <row r="354" ht="12.0" customHeight="1">
      <c r="A354" s="53"/>
      <c r="B354" s="53">
        <v>13890.497114604428</v>
      </c>
      <c r="C354" s="54">
        <v>183.9425744100838</v>
      </c>
      <c r="D354" s="57"/>
      <c r="E354" s="55">
        <f>('Data Exhibit-2'!$D125+'Data Exhibit-2'!$D125*'Data Exhibit-2'!$E125)*'Data Exhibit-2'!$G125</f>
        <v>3.45</v>
      </c>
      <c r="F354" s="55">
        <f>MAX(0,'Data Exhibit-2'!$C125-'Data Exhibit-2'!$B125*'Data Exhibit-2'!$J125)</f>
        <v>139.6340519</v>
      </c>
      <c r="G354" s="54">
        <f>'Data Exhibit-2'!$L125/'Data Exhibit-2'!$B125</f>
        <v>10.87234356</v>
      </c>
      <c r="H354" s="55">
        <f>IF(AND(('Data Exhibit-2'!$M125&gt;0),('Data Exhibit-2'!$H125&lt;30)),1,0)</f>
        <v>0</v>
      </c>
      <c r="I354" s="55">
        <f>'Data Exhibit-2'!$N125*'Data Exhibit-2'!$L125</f>
        <v>0</v>
      </c>
      <c r="J354" s="235"/>
    </row>
    <row r="355" ht="12.0" customHeight="1">
      <c r="A355" s="53"/>
      <c r="B355" s="53">
        <v>45576.33015472744</v>
      </c>
      <c r="C355" s="54">
        <v>3870.0</v>
      </c>
      <c r="D355" s="57"/>
      <c r="E355" s="55">
        <f>('Data Exhibit-2'!$D126+'Data Exhibit-2'!$D126*'Data Exhibit-2'!$E126)*'Data Exhibit-2'!$G126</f>
        <v>5.88</v>
      </c>
      <c r="F355" s="55">
        <f>MAX(0,'Data Exhibit-2'!$C126-'Data Exhibit-2'!$B126*'Data Exhibit-2'!$J126)</f>
        <v>3774.573068</v>
      </c>
      <c r="G355" s="54">
        <f>'Data Exhibit-2'!$L126/'Data Exhibit-2'!$B126</f>
        <v>232.5809839</v>
      </c>
      <c r="H355" s="55">
        <f>IF(AND(('Data Exhibit-2'!$M126&gt;0),('Data Exhibit-2'!$H126&lt;30)),1,0)</f>
        <v>0</v>
      </c>
      <c r="I355" s="55">
        <f>'Data Exhibit-2'!$N126*'Data Exhibit-2'!$L126</f>
        <v>0</v>
      </c>
      <c r="J355" s="235"/>
    </row>
    <row r="356" ht="12.0" customHeight="1">
      <c r="A356" s="53"/>
      <c r="B356" s="53">
        <v>56656.19487314</v>
      </c>
      <c r="C356" s="54">
        <v>2744.2832215040007</v>
      </c>
      <c r="D356" s="57"/>
      <c r="E356" s="55">
        <f>('Data Exhibit-2'!$D127+'Data Exhibit-2'!$D127*'Data Exhibit-2'!$E127)*'Data Exhibit-2'!$G127</f>
        <v>17.92</v>
      </c>
      <c r="F356" s="55">
        <f>MAX(0,'Data Exhibit-2'!$C127-'Data Exhibit-2'!$B127*'Data Exhibit-2'!$J127)</f>
        <v>1087.860207</v>
      </c>
      <c r="G356" s="54">
        <f>'Data Exhibit-2'!$L127/'Data Exhibit-2'!$B127</f>
        <v>11.76900752</v>
      </c>
      <c r="H356" s="55">
        <f>IF(AND(('Data Exhibit-2'!$M127&gt;0),('Data Exhibit-2'!$H127&lt;30)),1,0)</f>
        <v>0</v>
      </c>
      <c r="I356" s="55">
        <f>'Data Exhibit-2'!$N127*'Data Exhibit-2'!$L127</f>
        <v>0</v>
      </c>
      <c r="J356" s="235"/>
    </row>
    <row r="357" ht="12.0" customHeight="1">
      <c r="A357" s="53"/>
      <c r="B357" s="53">
        <v>41680.07185165734</v>
      </c>
      <c r="C357" s="54">
        <v>460.681123085071</v>
      </c>
      <c r="D357" s="57"/>
      <c r="E357" s="55">
        <f>('Data Exhibit-2'!$D128+'Data Exhibit-2'!$D128*'Data Exhibit-2'!$E128)*'Data Exhibit-2'!$G128</f>
        <v>11.2</v>
      </c>
      <c r="F357" s="55">
        <f>MAX(0,'Data Exhibit-2'!$C128-'Data Exhibit-2'!$B128*'Data Exhibit-2'!$J128)</f>
        <v>308.7952351</v>
      </c>
      <c r="G357" s="54">
        <f>'Data Exhibit-2'!$L128/'Data Exhibit-2'!$B128</f>
        <v>22.77042771</v>
      </c>
      <c r="H357" s="55">
        <f>IF(AND(('Data Exhibit-2'!$M128&gt;0),('Data Exhibit-2'!$H128&lt;30)),1,0)</f>
        <v>0</v>
      </c>
      <c r="I357" s="55">
        <f>'Data Exhibit-2'!$N128*'Data Exhibit-2'!$L128</f>
        <v>0</v>
      </c>
      <c r="J357" s="235"/>
    </row>
    <row r="358" ht="12.0" customHeight="1">
      <c r="A358" s="53"/>
      <c r="B358" s="53">
        <v>89811.80717458932</v>
      </c>
      <c r="C358" s="54">
        <v>3557.8114403333334</v>
      </c>
      <c r="D358" s="57"/>
      <c r="E358" s="55">
        <f>('Data Exhibit-2'!$D129+'Data Exhibit-2'!$D129*'Data Exhibit-2'!$E129)*'Data Exhibit-2'!$G129</f>
        <v>16.94</v>
      </c>
      <c r="F358" s="55">
        <f>MAX(0,'Data Exhibit-2'!$C129-'Data Exhibit-2'!$B129*'Data Exhibit-2'!$J129)</f>
        <v>2559.58806</v>
      </c>
      <c r="G358" s="54">
        <f>'Data Exhibit-2'!$L129/'Data Exhibit-2'!$B129</f>
        <v>43.43659206</v>
      </c>
      <c r="H358" s="55">
        <f>IF(AND(('Data Exhibit-2'!$M129&gt;0),('Data Exhibit-2'!$H129&lt;30)),1,0)</f>
        <v>0</v>
      </c>
      <c r="I358" s="55">
        <f>'Data Exhibit-2'!$N129*'Data Exhibit-2'!$L129</f>
        <v>0</v>
      </c>
      <c r="J358" s="235"/>
    </row>
    <row r="359" ht="12.0" customHeight="1">
      <c r="A359" s="53"/>
      <c r="B359" s="53">
        <v>39363.461746891895</v>
      </c>
      <c r="C359" s="54">
        <v>1531.6818066000005</v>
      </c>
      <c r="D359" s="57"/>
      <c r="E359" s="55">
        <f>('Data Exhibit-2'!$D131+'Data Exhibit-2'!$D131*'Data Exhibit-2'!$E131)*'Data Exhibit-2'!$G131</f>
        <v>23.94</v>
      </c>
      <c r="F359" s="55">
        <f>MAX(0,'Data Exhibit-2'!$C131-'Data Exhibit-2'!$B131*'Data Exhibit-2'!$J131)</f>
        <v>817.7670666</v>
      </c>
      <c r="G359" s="54">
        <f>'Data Exhibit-2'!$L131/'Data Exhibit-2'!$B131</f>
        <v>27.42252328</v>
      </c>
      <c r="H359" s="55">
        <f>IF(AND(('Data Exhibit-2'!$M131&gt;0),('Data Exhibit-2'!$H131&lt;30)),1,0)</f>
        <v>0</v>
      </c>
      <c r="I359" s="55">
        <f>'Data Exhibit-2'!$N131*'Data Exhibit-2'!$L131</f>
        <v>0</v>
      </c>
      <c r="J359" s="235"/>
    </row>
    <row r="360" ht="12.0" customHeight="1">
      <c r="A360" s="53"/>
      <c r="B360" s="53">
        <v>3404.017842570994</v>
      </c>
      <c r="C360" s="54">
        <v>6596.542521543334</v>
      </c>
      <c r="D360" s="57"/>
      <c r="E360" s="55">
        <f>('Data Exhibit-2'!$D132+'Data Exhibit-2'!$D132*'Data Exhibit-2'!$E132)*'Data Exhibit-2'!$G132</f>
        <v>7.74</v>
      </c>
      <c r="F360" s="55">
        <f>MAX(0,'Data Exhibit-2'!$C132-'Data Exhibit-2'!$B132*'Data Exhibit-2'!$J132)</f>
        <v>5127.21343</v>
      </c>
      <c r="G360" s="54">
        <f>'Data Exhibit-2'!$L132/'Data Exhibit-2'!$B132</f>
        <v>27.00867502</v>
      </c>
      <c r="H360" s="55">
        <f>IF(AND(('Data Exhibit-2'!$M132&gt;0),('Data Exhibit-2'!$H132&lt;30)),1,0)</f>
        <v>0</v>
      </c>
      <c r="I360" s="55">
        <f>'Data Exhibit-2'!$N132*'Data Exhibit-2'!$L132</f>
        <v>0</v>
      </c>
      <c r="J360" s="235"/>
    </row>
    <row r="361" ht="12.0" customHeight="1">
      <c r="A361" s="53"/>
      <c r="B361" s="53">
        <v>73860.71471218772</v>
      </c>
      <c r="C361" s="54">
        <v>159.48000214666672</v>
      </c>
      <c r="D361" s="57"/>
      <c r="E361" s="55">
        <f>('Data Exhibit-2'!$D133+'Data Exhibit-2'!$D133*'Data Exhibit-2'!$E133)*'Data Exhibit-2'!$G133</f>
        <v>20.64</v>
      </c>
      <c r="F361" s="55">
        <f>MAX(0,'Data Exhibit-2'!$C133-'Data Exhibit-2'!$B133*'Data Exhibit-2'!$J133)</f>
        <v>0</v>
      </c>
      <c r="G361" s="54">
        <f>'Data Exhibit-2'!$L133/'Data Exhibit-2'!$B133</f>
        <v>0</v>
      </c>
      <c r="H361" s="55">
        <f>IF(AND(('Data Exhibit-2'!$M133&gt;0),('Data Exhibit-2'!$H133&lt;30)),1,0)</f>
        <v>0</v>
      </c>
      <c r="I361" s="55">
        <f>'Data Exhibit-2'!$N133*'Data Exhibit-2'!$L133</f>
        <v>0</v>
      </c>
      <c r="J361" s="235"/>
    </row>
    <row r="362" ht="12.0" customHeight="1">
      <c r="A362" s="53"/>
      <c r="B362" s="53">
        <v>87767.50715764782</v>
      </c>
      <c r="C362" s="54">
        <v>132.57717088077135</v>
      </c>
      <c r="D362" s="57"/>
      <c r="E362" s="55">
        <f>('Data Exhibit-2'!$D134+'Data Exhibit-2'!$D134*'Data Exhibit-2'!$E134)*'Data Exhibit-2'!$G134</f>
        <v>25.65</v>
      </c>
      <c r="F362" s="55">
        <f>MAX(0,'Data Exhibit-2'!$C134-'Data Exhibit-2'!$B134*'Data Exhibit-2'!$J134)</f>
        <v>0</v>
      </c>
      <c r="G362" s="54">
        <f>'Data Exhibit-2'!$L134/'Data Exhibit-2'!$B134</f>
        <v>0</v>
      </c>
      <c r="H362" s="55">
        <f>IF(AND(('Data Exhibit-2'!$M134&gt;0),('Data Exhibit-2'!$H134&lt;30)),1,0)</f>
        <v>0</v>
      </c>
      <c r="I362" s="55">
        <f>'Data Exhibit-2'!$N134*'Data Exhibit-2'!$L134</f>
        <v>0</v>
      </c>
      <c r="J362" s="235"/>
    </row>
    <row r="363" ht="12.0" customHeight="1">
      <c r="A363" s="53"/>
      <c r="B363" s="53">
        <v>29259.210072514208</v>
      </c>
      <c r="C363" s="54">
        <v>22174.061032750004</v>
      </c>
      <c r="D363" s="57"/>
      <c r="E363" s="55">
        <f>('Data Exhibit-2'!$D135+'Data Exhibit-2'!$D135*'Data Exhibit-2'!$E135)*'Data Exhibit-2'!$G135</f>
        <v>23.76</v>
      </c>
      <c r="F363" s="55">
        <f>MAX(0,'Data Exhibit-2'!$C135-'Data Exhibit-2'!$B135*'Data Exhibit-2'!$J135)</f>
        <v>17977.92623</v>
      </c>
      <c r="G363" s="54">
        <f>'Data Exhibit-2'!$L135/'Data Exhibit-2'!$B135</f>
        <v>101.7973796</v>
      </c>
      <c r="H363" s="55">
        <f>IF(AND(('Data Exhibit-2'!$M135&gt;0),('Data Exhibit-2'!$H135&lt;30)),1,0)</f>
        <v>0</v>
      </c>
      <c r="I363" s="55">
        <f>'Data Exhibit-2'!$N135*'Data Exhibit-2'!$L135</f>
        <v>0</v>
      </c>
      <c r="J363" s="235"/>
    </row>
    <row r="364" ht="12.0" customHeight="1">
      <c r="A364" s="53"/>
      <c r="B364" s="53">
        <v>56062.73383064211</v>
      </c>
      <c r="C364" s="54">
        <v>62939.76353677983</v>
      </c>
      <c r="D364" s="57"/>
      <c r="E364" s="55">
        <f>('Data Exhibit-2'!$D136+'Data Exhibit-2'!$D136*'Data Exhibit-2'!$E136)*'Data Exhibit-2'!$G136</f>
        <v>14.1</v>
      </c>
      <c r="F364" s="55">
        <f>MAX(0,'Data Exhibit-2'!$C136-'Data Exhibit-2'!$B136*'Data Exhibit-2'!$J136)</f>
        <v>0</v>
      </c>
      <c r="G364" s="54">
        <f>'Data Exhibit-2'!$L136/'Data Exhibit-2'!$B136</f>
        <v>0</v>
      </c>
      <c r="H364" s="55">
        <f>IF(AND(('Data Exhibit-2'!$M136&gt;0),('Data Exhibit-2'!$H136&lt;30)),1,0)</f>
        <v>0</v>
      </c>
      <c r="I364" s="55">
        <f>'Data Exhibit-2'!$N136*'Data Exhibit-2'!$L136</f>
        <v>0</v>
      </c>
      <c r="J364" s="235"/>
    </row>
    <row r="365" ht="12.0" customHeight="1">
      <c r="A365" s="53"/>
      <c r="B365" s="53">
        <v>5507.884825868681</v>
      </c>
      <c r="C365" s="54">
        <v>321.5326989445897</v>
      </c>
      <c r="D365" s="57"/>
      <c r="E365" s="55">
        <f>('Data Exhibit-2'!$D137+'Data Exhibit-2'!$D137*'Data Exhibit-2'!$E137)*'Data Exhibit-2'!$G137</f>
        <v>3.18</v>
      </c>
      <c r="F365" s="55">
        <f>MAX(0,'Data Exhibit-2'!$C137-'Data Exhibit-2'!$B137*'Data Exhibit-2'!$J137)</f>
        <v>241.2885789</v>
      </c>
      <c r="G365" s="54">
        <f>'Data Exhibit-2'!$L137/'Data Exhibit-2'!$B137</f>
        <v>9.562042441</v>
      </c>
      <c r="H365" s="55">
        <f>IF(AND(('Data Exhibit-2'!$M137&gt;0),('Data Exhibit-2'!$H137&lt;30)),1,0)</f>
        <v>0</v>
      </c>
      <c r="I365" s="55">
        <f>'Data Exhibit-2'!$N137*'Data Exhibit-2'!$L137</f>
        <v>0</v>
      </c>
      <c r="J365" s="235"/>
    </row>
    <row r="366" ht="12.0" customHeight="1">
      <c r="A366" s="53"/>
      <c r="B366" s="53">
        <v>51646.57145128585</v>
      </c>
      <c r="C366" s="54">
        <v>888.5499861333334</v>
      </c>
      <c r="D366" s="57"/>
      <c r="E366" s="55">
        <f>('Data Exhibit-2'!$D138+'Data Exhibit-2'!$D138*'Data Exhibit-2'!$E138)*'Data Exhibit-2'!$G138</f>
        <v>4.56</v>
      </c>
      <c r="F366" s="55">
        <f>MAX(0,'Data Exhibit-2'!$C138-'Data Exhibit-2'!$B138*'Data Exhibit-2'!$J138)</f>
        <v>794.6504661</v>
      </c>
      <c r="G366" s="54">
        <f>'Data Exhibit-2'!$L138/'Data Exhibit-2'!$B138</f>
        <v>38.59025185</v>
      </c>
      <c r="H366" s="55">
        <f>IF(AND(('Data Exhibit-2'!$M138&gt;0),('Data Exhibit-2'!$H138&lt;30)),1,0)</f>
        <v>0</v>
      </c>
      <c r="I366" s="55">
        <f>'Data Exhibit-2'!$N138*'Data Exhibit-2'!$L138</f>
        <v>0</v>
      </c>
      <c r="J366" s="235"/>
    </row>
    <row r="367" ht="12.0" customHeight="1">
      <c r="A367" s="53"/>
      <c r="B367" s="53">
        <v>56852.69198712938</v>
      </c>
      <c r="C367" s="54">
        <v>207.39591148983766</v>
      </c>
      <c r="D367" s="57"/>
      <c r="E367" s="55">
        <f>('Data Exhibit-2'!$D139+'Data Exhibit-2'!$D139*'Data Exhibit-2'!$E139)*'Data Exhibit-2'!$G139</f>
        <v>7.38</v>
      </c>
      <c r="F367" s="55">
        <f>MAX(0,'Data Exhibit-2'!$C139-'Data Exhibit-2'!$B139*'Data Exhibit-2'!$J139)</f>
        <v>160.5428745</v>
      </c>
      <c r="G367" s="54">
        <f>'Data Exhibit-2'!$L139/'Data Exhibit-2'!$B139</f>
        <v>25.28771857</v>
      </c>
      <c r="H367" s="55">
        <f>IF(AND(('Data Exhibit-2'!$M139&gt;0),('Data Exhibit-2'!$H139&lt;30)),1,0)</f>
        <v>0</v>
      </c>
      <c r="I367" s="55">
        <f>'Data Exhibit-2'!$N139*'Data Exhibit-2'!$L139</f>
        <v>0</v>
      </c>
      <c r="J367" s="235"/>
    </row>
    <row r="368" ht="12.0" customHeight="1">
      <c r="A368" s="53"/>
      <c r="B368" s="53">
        <v>18388.134886172345</v>
      </c>
      <c r="C368" s="54">
        <v>906.9987288206975</v>
      </c>
      <c r="D368" s="57"/>
      <c r="E368" s="55">
        <f>('Data Exhibit-2'!$D141+'Data Exhibit-2'!$D141*'Data Exhibit-2'!$E141)*'Data Exhibit-2'!$G141</f>
        <v>93.42</v>
      </c>
      <c r="F368" s="55">
        <f>MAX(0,'Data Exhibit-2'!$C141-'Data Exhibit-2'!$B141*'Data Exhibit-2'!$J141)</f>
        <v>0</v>
      </c>
      <c r="G368" s="54">
        <f>'Data Exhibit-2'!$L141/'Data Exhibit-2'!$B141</f>
        <v>0</v>
      </c>
      <c r="H368" s="55">
        <f>IF(AND(('Data Exhibit-2'!$M141&gt;0),('Data Exhibit-2'!$H141&lt;30)),1,0)</f>
        <v>0</v>
      </c>
      <c r="I368" s="55">
        <f>'Data Exhibit-2'!$N141*'Data Exhibit-2'!$L141</f>
        <v>0</v>
      </c>
      <c r="J368" s="235"/>
    </row>
    <row r="369" ht="12.0" customHeight="1">
      <c r="A369" s="53"/>
      <c r="B369" s="53">
        <v>69917.70123344794</v>
      </c>
      <c r="C369" s="54">
        <v>555.1320380284802</v>
      </c>
      <c r="D369" s="57"/>
      <c r="E369" s="55">
        <f>('Data Exhibit-2'!$D142+'Data Exhibit-2'!$D142*'Data Exhibit-2'!$E142)*'Data Exhibit-2'!$G142</f>
        <v>23.184</v>
      </c>
      <c r="F369" s="55">
        <f>MAX(0,'Data Exhibit-2'!$C142-'Data Exhibit-2'!$B142*'Data Exhibit-2'!$J142)</f>
        <v>0</v>
      </c>
      <c r="G369" s="54">
        <f>'Data Exhibit-2'!$L142/'Data Exhibit-2'!$B142</f>
        <v>0</v>
      </c>
      <c r="H369" s="55">
        <f>IF(AND(('Data Exhibit-2'!$M142&gt;0),('Data Exhibit-2'!$H142&lt;30)),1,0)</f>
        <v>0</v>
      </c>
      <c r="I369" s="55">
        <f>'Data Exhibit-2'!$N142*'Data Exhibit-2'!$L142</f>
        <v>0</v>
      </c>
      <c r="J369" s="235"/>
    </row>
    <row r="370" ht="12.0" customHeight="1">
      <c r="A370" s="53"/>
      <c r="B370" s="53">
        <v>84010.94263924657</v>
      </c>
      <c r="C370" s="54">
        <v>1138.5665958333332</v>
      </c>
      <c r="D370" s="57"/>
      <c r="E370" s="55">
        <f>('Data Exhibit-2'!$D143+'Data Exhibit-2'!$D143*'Data Exhibit-2'!$E143)*'Data Exhibit-2'!$G143</f>
        <v>22</v>
      </c>
      <c r="F370" s="55">
        <f>MAX(0,'Data Exhibit-2'!$C143-'Data Exhibit-2'!$B143*'Data Exhibit-2'!$J143)</f>
        <v>0</v>
      </c>
      <c r="G370" s="54">
        <f>'Data Exhibit-2'!$L143/'Data Exhibit-2'!$B143</f>
        <v>0</v>
      </c>
      <c r="H370" s="55">
        <f>IF(AND(('Data Exhibit-2'!$M143&gt;0),('Data Exhibit-2'!$H143&lt;30)),1,0)</f>
        <v>0</v>
      </c>
      <c r="I370" s="55">
        <f>'Data Exhibit-2'!$N143*'Data Exhibit-2'!$L143</f>
        <v>0</v>
      </c>
      <c r="J370" s="235"/>
    </row>
    <row r="371" ht="12.0" customHeight="1">
      <c r="A371" s="53"/>
      <c r="B371" s="53">
        <v>58028.024171880854</v>
      </c>
      <c r="C371" s="54">
        <v>3817.0954917333333</v>
      </c>
      <c r="D371" s="57"/>
      <c r="E371" s="55">
        <f>('Data Exhibit-2'!$D144+'Data Exhibit-2'!$D144*'Data Exhibit-2'!$E144)*'Data Exhibit-2'!$G144</f>
        <v>17.28</v>
      </c>
      <c r="F371" s="55">
        <f>MAX(0,'Data Exhibit-2'!$C144-'Data Exhibit-2'!$B144*'Data Exhibit-2'!$J144)</f>
        <v>2456.692932</v>
      </c>
      <c r="G371" s="54">
        <f>'Data Exhibit-2'!$L144/'Data Exhibit-2'!$B144</f>
        <v>31.20521462</v>
      </c>
      <c r="H371" s="55">
        <f>IF(AND(('Data Exhibit-2'!$M144&gt;0),('Data Exhibit-2'!$H144&lt;30)),1,0)</f>
        <v>0</v>
      </c>
      <c r="I371" s="55">
        <f>'Data Exhibit-2'!$N144*'Data Exhibit-2'!$L144</f>
        <v>0</v>
      </c>
      <c r="J371" s="235"/>
    </row>
    <row r="372" ht="12.0" customHeight="1">
      <c r="A372" s="53"/>
      <c r="B372" s="53">
        <v>76279.32956271477</v>
      </c>
      <c r="C372" s="54">
        <v>279.82858321836</v>
      </c>
      <c r="D372" s="57"/>
      <c r="E372" s="55">
        <f>('Data Exhibit-2'!$D145+'Data Exhibit-2'!$D145*'Data Exhibit-2'!$E145)*'Data Exhibit-2'!$G145</f>
        <v>23.976</v>
      </c>
      <c r="F372" s="55">
        <f>MAX(0,'Data Exhibit-2'!$C145-'Data Exhibit-2'!$B145*'Data Exhibit-2'!$J145)</f>
        <v>94.84230667</v>
      </c>
      <c r="G372" s="54">
        <f>'Data Exhibit-2'!$L145/'Data Exhibit-2'!$B145</f>
        <v>12.29247481</v>
      </c>
      <c r="H372" s="55">
        <f>IF(AND(('Data Exhibit-2'!$M145&gt;0),('Data Exhibit-2'!$H145&lt;30)),1,0)</f>
        <v>0</v>
      </c>
      <c r="I372" s="55">
        <f>'Data Exhibit-2'!$N145*'Data Exhibit-2'!$L145</f>
        <v>0</v>
      </c>
      <c r="J372" s="235"/>
    </row>
    <row r="373" ht="12.0" customHeight="1">
      <c r="A373" s="53"/>
      <c r="B373" s="53">
        <v>839.7189575273245</v>
      </c>
      <c r="C373" s="54">
        <v>32500.0</v>
      </c>
      <c r="D373" s="57"/>
      <c r="E373" s="55">
        <f>('Data Exhibit-2'!$D146+'Data Exhibit-2'!$D146*'Data Exhibit-2'!$E146)*'Data Exhibit-2'!$G146</f>
        <v>12.636</v>
      </c>
      <c r="F373" s="55">
        <f>MAX(0,'Data Exhibit-2'!$C146-'Data Exhibit-2'!$B146*'Data Exhibit-2'!$J146)</f>
        <v>32431.70126</v>
      </c>
      <c r="G373" s="54">
        <f>'Data Exhibit-2'!$L146/'Data Exhibit-2'!$B146</f>
        <v>6000.212625</v>
      </c>
      <c r="H373" s="55">
        <f>IF(AND(('Data Exhibit-2'!$M146&gt;0),('Data Exhibit-2'!$H146&lt;30)),1,0)</f>
        <v>0</v>
      </c>
      <c r="I373" s="55">
        <f>'Data Exhibit-2'!$N146*'Data Exhibit-2'!$L146</f>
        <v>0</v>
      </c>
      <c r="J373" s="235"/>
    </row>
    <row r="374" ht="12.0" customHeight="1">
      <c r="A374" s="53"/>
      <c r="B374" s="53">
        <v>43344.10831243984</v>
      </c>
      <c r="C374" s="54">
        <v>3394.1753649621623</v>
      </c>
      <c r="D374" s="57"/>
      <c r="E374" s="55">
        <f>('Data Exhibit-2'!$D147+'Data Exhibit-2'!$D147*'Data Exhibit-2'!$E147)*'Data Exhibit-2'!$G147</f>
        <v>8.56</v>
      </c>
      <c r="F374" s="55">
        <f>MAX(0,'Data Exhibit-2'!$C147-'Data Exhibit-2'!$B147*'Data Exhibit-2'!$J147)</f>
        <v>1405.798645</v>
      </c>
      <c r="G374" s="54">
        <f>'Data Exhibit-2'!$L147/'Data Exhibit-2'!$B147</f>
        <v>6.051990189</v>
      </c>
      <c r="H374" s="55">
        <f>IF(AND(('Data Exhibit-2'!$M147&gt;0),('Data Exhibit-2'!$H147&lt;30)),1,0)</f>
        <v>0</v>
      </c>
      <c r="I374" s="55">
        <f>'Data Exhibit-2'!$N147*'Data Exhibit-2'!$L147</f>
        <v>0</v>
      </c>
      <c r="J374" s="235"/>
    </row>
    <row r="375" ht="12.0" customHeight="1">
      <c r="A375" s="53"/>
      <c r="B375" s="53">
        <v>19942.008643697583</v>
      </c>
      <c r="C375" s="54">
        <v>3152.765401368001</v>
      </c>
      <c r="D375" s="57"/>
      <c r="E375" s="55">
        <f>('Data Exhibit-2'!$D148+'Data Exhibit-2'!$D148*'Data Exhibit-2'!$E148)*'Data Exhibit-2'!$G148</f>
        <v>8.424</v>
      </c>
      <c r="F375" s="55">
        <f>MAX(0,'Data Exhibit-2'!$C148-'Data Exhibit-2'!$B148*'Data Exhibit-2'!$J148)</f>
        <v>1929.906393</v>
      </c>
      <c r="G375" s="54">
        <f>'Data Exhibit-2'!$L148/'Data Exhibit-2'!$B148</f>
        <v>13.29469001</v>
      </c>
      <c r="H375" s="55">
        <f>IF(AND(('Data Exhibit-2'!$M148&gt;0),('Data Exhibit-2'!$H148&lt;30)),1,0)</f>
        <v>0</v>
      </c>
      <c r="I375" s="55">
        <f>'Data Exhibit-2'!$N148*'Data Exhibit-2'!$L148</f>
        <v>0</v>
      </c>
      <c r="J375" s="235"/>
    </row>
    <row r="376" ht="12.0" customHeight="1">
      <c r="A376" s="53"/>
      <c r="B376" s="53">
        <v>12128.432731620642</v>
      </c>
      <c r="C376" s="54">
        <v>1040.6416670496</v>
      </c>
      <c r="D376" s="57"/>
      <c r="E376" s="55">
        <f>('Data Exhibit-2'!$D149+'Data Exhibit-2'!$D149*'Data Exhibit-2'!$E149)*'Data Exhibit-2'!$G149</f>
        <v>44.73</v>
      </c>
      <c r="F376" s="55">
        <f>MAX(0,'Data Exhibit-2'!$C149-'Data Exhibit-2'!$B149*'Data Exhibit-2'!$J149)</f>
        <v>0</v>
      </c>
      <c r="G376" s="54">
        <f>'Data Exhibit-2'!$L149/'Data Exhibit-2'!$B149</f>
        <v>0</v>
      </c>
      <c r="H376" s="55">
        <f>IF(AND(('Data Exhibit-2'!$M149&gt;0),('Data Exhibit-2'!$H149&lt;30)),1,0)</f>
        <v>0</v>
      </c>
      <c r="I376" s="55">
        <f>'Data Exhibit-2'!$N149*'Data Exhibit-2'!$L149</f>
        <v>0</v>
      </c>
      <c r="J376" s="235"/>
    </row>
    <row r="377" ht="12.0" customHeight="1">
      <c r="A377" s="53"/>
      <c r="B377" s="53">
        <v>83981.03848109685</v>
      </c>
      <c r="C377" s="54">
        <v>1042.6495262040003</v>
      </c>
      <c r="D377" s="57"/>
      <c r="E377" s="55">
        <f>('Data Exhibit-2'!$D150+'Data Exhibit-2'!$D150*'Data Exhibit-2'!$E150)*'Data Exhibit-2'!$G150</f>
        <v>20.196</v>
      </c>
      <c r="F377" s="55">
        <f>MAX(0,'Data Exhibit-2'!$C150-'Data Exhibit-2'!$B150*'Data Exhibit-2'!$J150)</f>
        <v>0</v>
      </c>
      <c r="G377" s="54">
        <f>'Data Exhibit-2'!$L150/'Data Exhibit-2'!$B150</f>
        <v>0</v>
      </c>
      <c r="H377" s="55">
        <f>IF(AND(('Data Exhibit-2'!$M150&gt;0),('Data Exhibit-2'!$H150&lt;30)),1,0)</f>
        <v>0</v>
      </c>
      <c r="I377" s="55">
        <f>'Data Exhibit-2'!$N150*'Data Exhibit-2'!$L150</f>
        <v>0</v>
      </c>
      <c r="J377" s="235"/>
    </row>
    <row r="378" ht="12.0" customHeight="1">
      <c r="A378" s="53"/>
      <c r="B378" s="53">
        <v>6239.586337605218</v>
      </c>
      <c r="C378" s="54">
        <v>24054.258300262674</v>
      </c>
      <c r="D378" s="57"/>
      <c r="E378" s="55">
        <f>('Data Exhibit-2'!$D151+'Data Exhibit-2'!$D151*'Data Exhibit-2'!$E151)*'Data Exhibit-2'!$G151</f>
        <v>59.8</v>
      </c>
      <c r="F378" s="55">
        <f>MAX(0,'Data Exhibit-2'!$C151-'Data Exhibit-2'!$B151*'Data Exhibit-2'!$J151)</f>
        <v>15862.47756</v>
      </c>
      <c r="G378" s="54">
        <f>'Data Exhibit-2'!$L151/'Data Exhibit-2'!$B151</f>
        <v>115.7960873</v>
      </c>
      <c r="H378" s="55">
        <f>IF(AND(('Data Exhibit-2'!$M151&gt;0),('Data Exhibit-2'!$H151&lt;30)),1,0)</f>
        <v>0</v>
      </c>
      <c r="I378" s="55">
        <f>'Data Exhibit-2'!$N151*'Data Exhibit-2'!$L151</f>
        <v>0</v>
      </c>
      <c r="J378" s="235"/>
    </row>
    <row r="379" ht="12.0" customHeight="1">
      <c r="A379" s="53"/>
      <c r="B379" s="53">
        <v>50164.972653521996</v>
      </c>
      <c r="C379" s="54">
        <v>6979.8359030400015</v>
      </c>
      <c r="D379" s="57"/>
      <c r="E379" s="55">
        <f>('Data Exhibit-2'!$D152+'Data Exhibit-2'!$D152*'Data Exhibit-2'!$E152)*'Data Exhibit-2'!$G152</f>
        <v>57.2</v>
      </c>
      <c r="F379" s="55">
        <f>MAX(0,'Data Exhibit-2'!$C152-'Data Exhibit-2'!$B152*'Data Exhibit-2'!$J152)</f>
        <v>0</v>
      </c>
      <c r="G379" s="54">
        <f>'Data Exhibit-2'!$L152/'Data Exhibit-2'!$B152</f>
        <v>0</v>
      </c>
      <c r="H379" s="55">
        <f>IF(AND(('Data Exhibit-2'!$M152&gt;0),('Data Exhibit-2'!$H152&lt;30)),1,0)</f>
        <v>0</v>
      </c>
      <c r="I379" s="55">
        <f>'Data Exhibit-2'!$N152*'Data Exhibit-2'!$L152</f>
        <v>0</v>
      </c>
      <c r="J379" s="235"/>
    </row>
    <row r="380" ht="12.0" customHeight="1">
      <c r="A380" s="53"/>
      <c r="B380" s="53">
        <v>98053.03427844882</v>
      </c>
      <c r="C380" s="54">
        <v>2812.0892010200005</v>
      </c>
      <c r="D380" s="57"/>
      <c r="E380" s="55">
        <f>('Data Exhibit-2'!$D153+'Data Exhibit-2'!$D153*'Data Exhibit-2'!$E153)*'Data Exhibit-2'!$G153</f>
        <v>19.14</v>
      </c>
      <c r="F380" s="55">
        <f>MAX(0,'Data Exhibit-2'!$C153-'Data Exhibit-2'!$B153*'Data Exhibit-2'!$J153)</f>
        <v>144.252645</v>
      </c>
      <c r="G380" s="54">
        <f>'Data Exhibit-2'!$L153/'Data Exhibit-2'!$B153</f>
        <v>1.034919332</v>
      </c>
      <c r="H380" s="55">
        <f>IF(AND(('Data Exhibit-2'!$M153&gt;0),('Data Exhibit-2'!$H153&lt;30)),1,0)</f>
        <v>0</v>
      </c>
      <c r="I380" s="55">
        <f>'Data Exhibit-2'!$N153*'Data Exhibit-2'!$L153</f>
        <v>0</v>
      </c>
      <c r="J380" s="235"/>
    </row>
    <row r="381" ht="12.0" customHeight="1">
      <c r="A381" s="53"/>
      <c r="B381" s="53">
        <v>15456.075624763176</v>
      </c>
      <c r="C381" s="54">
        <v>15429.490492350005</v>
      </c>
      <c r="D381" s="57"/>
      <c r="E381" s="55">
        <f>('Data Exhibit-2'!$D154+'Data Exhibit-2'!$D154*'Data Exhibit-2'!$E154)*'Data Exhibit-2'!$G154</f>
        <v>7.83</v>
      </c>
      <c r="F381" s="55">
        <f>MAX(0,'Data Exhibit-2'!$C154-'Data Exhibit-2'!$B154*'Data Exhibit-2'!$J154)</f>
        <v>11412.1289</v>
      </c>
      <c r="G381" s="54">
        <f>'Data Exhibit-2'!$L154/'Data Exhibit-2'!$B154</f>
        <v>22.24270017</v>
      </c>
      <c r="H381" s="55">
        <f>IF(AND(('Data Exhibit-2'!$M154&gt;0),('Data Exhibit-2'!$H154&lt;30)),1,0)</f>
        <v>0</v>
      </c>
      <c r="I381" s="55">
        <f>'Data Exhibit-2'!$N154*'Data Exhibit-2'!$L154</f>
        <v>0</v>
      </c>
      <c r="J381" s="235"/>
    </row>
    <row r="382" ht="12.0" customHeight="1">
      <c r="A382" s="53"/>
      <c r="B382" s="53">
        <v>23247.416916055918</v>
      </c>
      <c r="C382" s="54">
        <v>90.93442289705402</v>
      </c>
      <c r="D382" s="57"/>
      <c r="E382" s="55">
        <f>('Data Exhibit-2'!$D155+'Data Exhibit-2'!$D155*'Data Exhibit-2'!$E155)*'Data Exhibit-2'!$G155</f>
        <v>9.396</v>
      </c>
      <c r="F382" s="55">
        <f>MAX(0,'Data Exhibit-2'!$C155-'Data Exhibit-2'!$B155*'Data Exhibit-2'!$J155)</f>
        <v>0</v>
      </c>
      <c r="G382" s="54">
        <f>'Data Exhibit-2'!$L155/'Data Exhibit-2'!$B155</f>
        <v>0</v>
      </c>
      <c r="H382" s="55">
        <f>IF(AND(('Data Exhibit-2'!$M155&gt;0),('Data Exhibit-2'!$H155&lt;30)),1,0)</f>
        <v>0</v>
      </c>
      <c r="I382" s="55">
        <f>'Data Exhibit-2'!$N155*'Data Exhibit-2'!$L155</f>
        <v>0</v>
      </c>
      <c r="J382" s="235"/>
    </row>
    <row r="383" ht="12.0" customHeight="1">
      <c r="A383" s="53"/>
      <c r="B383" s="53">
        <v>36801.0885193657</v>
      </c>
      <c r="C383" s="54">
        <v>290.4116473632</v>
      </c>
      <c r="D383" s="57"/>
      <c r="E383" s="55">
        <f>('Data Exhibit-2'!$D156+'Data Exhibit-2'!$D156*'Data Exhibit-2'!$E156)*'Data Exhibit-2'!$G156</f>
        <v>19.008</v>
      </c>
      <c r="F383" s="55">
        <f>MAX(0,'Data Exhibit-2'!$C156-'Data Exhibit-2'!$B156*'Data Exhibit-2'!$J156)</f>
        <v>85.77094912</v>
      </c>
      <c r="G383" s="54">
        <f>'Data Exhibit-2'!$L156/'Data Exhibit-2'!$B156</f>
        <v>7.966813126</v>
      </c>
      <c r="H383" s="55">
        <f>IF(AND(('Data Exhibit-2'!$M156&gt;0),('Data Exhibit-2'!$H156&lt;30)),1,0)</f>
        <v>0</v>
      </c>
      <c r="I383" s="55">
        <f>'Data Exhibit-2'!$N156*'Data Exhibit-2'!$L156</f>
        <v>0</v>
      </c>
      <c r="J383" s="235"/>
    </row>
    <row r="384" ht="12.0" customHeight="1">
      <c r="A384" s="53"/>
      <c r="B384" s="53">
        <v>32628.019778403574</v>
      </c>
      <c r="C384" s="54">
        <v>1177.5707345643084</v>
      </c>
      <c r="D384" s="57"/>
      <c r="E384" s="55">
        <f>('Data Exhibit-2'!$D157+'Data Exhibit-2'!$D157*'Data Exhibit-2'!$E157)*'Data Exhibit-2'!$G157</f>
        <v>89.804</v>
      </c>
      <c r="F384" s="55">
        <f>MAX(0,'Data Exhibit-2'!$C157-'Data Exhibit-2'!$B157*'Data Exhibit-2'!$J157)</f>
        <v>0</v>
      </c>
      <c r="G384" s="54">
        <f>'Data Exhibit-2'!$L157/'Data Exhibit-2'!$B157</f>
        <v>0</v>
      </c>
      <c r="H384" s="55">
        <f>IF(AND(('Data Exhibit-2'!$M157&gt;0),('Data Exhibit-2'!$H157&lt;30)),1,0)</f>
        <v>0</v>
      </c>
      <c r="I384" s="55">
        <f>'Data Exhibit-2'!$N157*'Data Exhibit-2'!$L157</f>
        <v>0</v>
      </c>
      <c r="J384" s="235"/>
    </row>
    <row r="385" ht="12.0" customHeight="1">
      <c r="A385" s="53"/>
      <c r="B385" s="53">
        <v>18511.05158420614</v>
      </c>
      <c r="C385" s="54">
        <v>259.76762090319164</v>
      </c>
      <c r="D385" s="57"/>
      <c r="E385" s="55">
        <f>('Data Exhibit-2'!$D158+'Data Exhibit-2'!$D158*'Data Exhibit-2'!$E158)*'Data Exhibit-2'!$G158</f>
        <v>38.352</v>
      </c>
      <c r="F385" s="55">
        <f>MAX(0,'Data Exhibit-2'!$C158-'Data Exhibit-2'!$B158*'Data Exhibit-2'!$J158)</f>
        <v>0</v>
      </c>
      <c r="G385" s="54">
        <f>'Data Exhibit-2'!$L158/'Data Exhibit-2'!$B158</f>
        <v>0</v>
      </c>
      <c r="H385" s="55">
        <f>IF(AND(('Data Exhibit-2'!$M158&gt;0),('Data Exhibit-2'!$H158&lt;30)),1,0)</f>
        <v>0</v>
      </c>
      <c r="I385" s="55">
        <f>'Data Exhibit-2'!$N158*'Data Exhibit-2'!$L158</f>
        <v>0</v>
      </c>
      <c r="J385" s="235"/>
    </row>
    <row r="386" ht="12.0" customHeight="1">
      <c r="A386" s="53"/>
      <c r="B386" s="53">
        <v>1465.2877727727164</v>
      </c>
      <c r="C386" s="54">
        <v>275.47545666666673</v>
      </c>
      <c r="D386" s="57"/>
      <c r="E386" s="55">
        <f>('Data Exhibit-2'!$D159+'Data Exhibit-2'!$D159*'Data Exhibit-2'!$E159)*'Data Exhibit-2'!$G159</f>
        <v>12</v>
      </c>
      <c r="F386" s="55">
        <f>MAX(0,'Data Exhibit-2'!$C159-'Data Exhibit-2'!$B159*'Data Exhibit-2'!$J159)</f>
        <v>164.8594567</v>
      </c>
      <c r="G386" s="54">
        <f>'Data Exhibit-2'!$L159/'Data Exhibit-2'!$B159</f>
        <v>17.88451472</v>
      </c>
      <c r="H386" s="55">
        <f>IF(AND(('Data Exhibit-2'!$M159&gt;0),('Data Exhibit-2'!$H159&lt;30)),1,0)</f>
        <v>0</v>
      </c>
      <c r="I386" s="55">
        <f>'Data Exhibit-2'!$N159*'Data Exhibit-2'!$L159</f>
        <v>0</v>
      </c>
      <c r="J386" s="235"/>
    </row>
    <row r="387" ht="12.0" customHeight="1">
      <c r="A387" s="53"/>
      <c r="B387" s="53">
        <v>43950.98135104012</v>
      </c>
      <c r="C387" s="54">
        <v>1049.7683159849603</v>
      </c>
      <c r="D387" s="57"/>
      <c r="E387" s="55">
        <f>('Data Exhibit-2'!$D161+'Data Exhibit-2'!$D161*'Data Exhibit-2'!$E161)*'Data Exhibit-2'!$G161</f>
        <v>14.688</v>
      </c>
      <c r="F387" s="55">
        <f>MAX(0,'Data Exhibit-2'!$C161-'Data Exhibit-2'!$B161*'Data Exhibit-2'!$J161)</f>
        <v>0</v>
      </c>
      <c r="G387" s="54">
        <f>'Data Exhibit-2'!$L161/'Data Exhibit-2'!$B161</f>
        <v>0</v>
      </c>
      <c r="H387" s="55">
        <f>IF(AND(('Data Exhibit-2'!$M161&gt;0),('Data Exhibit-2'!$H161&lt;30)),1,0)</f>
        <v>0</v>
      </c>
      <c r="I387" s="55">
        <f>'Data Exhibit-2'!$N161*'Data Exhibit-2'!$L161</f>
        <v>0</v>
      </c>
      <c r="J387" s="235"/>
    </row>
    <row r="388" ht="12.0" customHeight="1">
      <c r="A388" s="53"/>
      <c r="B388" s="53">
        <v>82840.00177063057</v>
      </c>
      <c r="C388" s="54">
        <v>1480.0728362805</v>
      </c>
      <c r="D388" s="57"/>
      <c r="E388" s="55">
        <f>('Data Exhibit-2'!$D162+'Data Exhibit-2'!$D162*'Data Exhibit-2'!$E162)*'Data Exhibit-2'!$G162</f>
        <v>62.496</v>
      </c>
      <c r="F388" s="55">
        <f>MAX(0,'Data Exhibit-2'!$C162-'Data Exhibit-2'!$B162*'Data Exhibit-2'!$J162)</f>
        <v>1029.857902</v>
      </c>
      <c r="G388" s="54">
        <f>'Data Exhibit-2'!$L162/'Data Exhibit-2'!$B162</f>
        <v>142.9583839</v>
      </c>
      <c r="H388" s="55">
        <f>IF(AND(('Data Exhibit-2'!$M162&gt;0),('Data Exhibit-2'!$H162&lt;30)),1,0)</f>
        <v>0</v>
      </c>
      <c r="I388" s="55">
        <f>'Data Exhibit-2'!$N162*'Data Exhibit-2'!$L162</f>
        <v>0</v>
      </c>
      <c r="J388" s="235"/>
    </row>
    <row r="389" ht="12.0" customHeight="1">
      <c r="A389" s="53"/>
      <c r="B389" s="53">
        <v>16258.208294273569</v>
      </c>
      <c r="C389" s="54">
        <v>3465.6509746320003</v>
      </c>
      <c r="D389" s="57"/>
      <c r="E389" s="55">
        <f>('Data Exhibit-2'!$D163+'Data Exhibit-2'!$D163*'Data Exhibit-2'!$E163)*'Data Exhibit-2'!$G163</f>
        <v>10.512</v>
      </c>
      <c r="F389" s="55">
        <f>MAX(0,'Data Exhibit-2'!$C163-'Data Exhibit-2'!$B163*'Data Exhibit-2'!$J163)</f>
        <v>2815.429112</v>
      </c>
      <c r="G389" s="54">
        <f>'Data Exhibit-2'!$L163/'Data Exhibit-2'!$B163</f>
        <v>45.51644991</v>
      </c>
      <c r="H389" s="55">
        <f>IF(AND(('Data Exhibit-2'!$M163&gt;0),('Data Exhibit-2'!$H163&lt;30)),1,0)</f>
        <v>0</v>
      </c>
      <c r="I389" s="55">
        <f>'Data Exhibit-2'!$N163*'Data Exhibit-2'!$L163</f>
        <v>0</v>
      </c>
      <c r="J389" s="235"/>
    </row>
    <row r="390" ht="12.0" customHeight="1">
      <c r="A390" s="53"/>
      <c r="B390" s="53">
        <v>68000.85250860741</v>
      </c>
      <c r="C390" s="54">
        <v>12428.600516701603</v>
      </c>
      <c r="D390" s="57"/>
      <c r="E390" s="55">
        <f>('Data Exhibit-2'!$D164+'Data Exhibit-2'!$D164*'Data Exhibit-2'!$E164)*'Data Exhibit-2'!$G164</f>
        <v>63.504</v>
      </c>
      <c r="F390" s="55">
        <f>MAX(0,'Data Exhibit-2'!$C164-'Data Exhibit-2'!$B164*'Data Exhibit-2'!$J164)</f>
        <v>10924.59337</v>
      </c>
      <c r="G390" s="54">
        <f>'Data Exhibit-2'!$L164/'Data Exhibit-2'!$B164</f>
        <v>461.271331</v>
      </c>
      <c r="H390" s="55">
        <f>IF(AND(('Data Exhibit-2'!$M164&gt;0),('Data Exhibit-2'!$H164&lt;30)),1,0)</f>
        <v>0</v>
      </c>
      <c r="I390" s="55">
        <f>'Data Exhibit-2'!$N164*'Data Exhibit-2'!$L164</f>
        <v>0</v>
      </c>
      <c r="J390" s="235"/>
    </row>
    <row r="391" ht="12.0" customHeight="1">
      <c r="A391" s="53"/>
      <c r="B391" s="53">
        <v>92564.37328006071</v>
      </c>
      <c r="C391" s="54">
        <v>2428.3494388808913</v>
      </c>
      <c r="D391" s="57"/>
      <c r="E391" s="55">
        <f>('Data Exhibit-2'!$D165+'Data Exhibit-2'!$D165*'Data Exhibit-2'!$E165)*'Data Exhibit-2'!$G165</f>
        <v>48.62</v>
      </c>
      <c r="F391" s="55">
        <f>MAX(0,'Data Exhibit-2'!$C165-'Data Exhibit-2'!$B165*'Data Exhibit-2'!$J165)</f>
        <v>0</v>
      </c>
      <c r="G391" s="54">
        <f>'Data Exhibit-2'!$L165/'Data Exhibit-2'!$B165</f>
        <v>0</v>
      </c>
      <c r="H391" s="55">
        <f>IF(AND(('Data Exhibit-2'!$M165&gt;0),('Data Exhibit-2'!$H165&lt;30)),1,0)</f>
        <v>0</v>
      </c>
      <c r="I391" s="55">
        <f>'Data Exhibit-2'!$N165*'Data Exhibit-2'!$L165</f>
        <v>0</v>
      </c>
      <c r="J391" s="235"/>
    </row>
    <row r="392" ht="12.0" customHeight="1">
      <c r="A392" s="53"/>
      <c r="B392" s="53">
        <v>5080.4701788899065</v>
      </c>
      <c r="C392" s="54">
        <v>12318.49995233</v>
      </c>
      <c r="D392" s="57"/>
      <c r="E392" s="55">
        <f>('Data Exhibit-2'!$D166+'Data Exhibit-2'!$D166*'Data Exhibit-2'!$E166)*'Data Exhibit-2'!$G166</f>
        <v>47.424</v>
      </c>
      <c r="F392" s="55">
        <f>MAX(0,'Data Exhibit-2'!$C166-'Data Exhibit-2'!$B166*'Data Exhibit-2'!$J166)</f>
        <v>5503.794455</v>
      </c>
      <c r="G392" s="54">
        <f>'Data Exhibit-2'!$L166/'Data Exhibit-2'!$B166</f>
        <v>38.30128071</v>
      </c>
      <c r="H392" s="55">
        <f>IF(AND(('Data Exhibit-2'!$M166&gt;0),('Data Exhibit-2'!$H166&lt;30)),1,0)</f>
        <v>0</v>
      </c>
      <c r="I392" s="55">
        <f>'Data Exhibit-2'!$N166*'Data Exhibit-2'!$L166</f>
        <v>0</v>
      </c>
      <c r="J392" s="235"/>
    </row>
    <row r="393" ht="12.0" customHeight="1">
      <c r="A393" s="53"/>
      <c r="B393" s="53">
        <v>34964.02796007647</v>
      </c>
      <c r="C393" s="54">
        <v>4326.794187367766</v>
      </c>
      <c r="D393" s="57"/>
      <c r="E393" s="55">
        <f>('Data Exhibit-2'!$D167+'Data Exhibit-2'!$D167*'Data Exhibit-2'!$E167)*'Data Exhibit-2'!$G167</f>
        <v>40.8</v>
      </c>
      <c r="F393" s="55">
        <f>MAX(0,'Data Exhibit-2'!$C167-'Data Exhibit-2'!$B167*'Data Exhibit-2'!$J167)</f>
        <v>1991.355675</v>
      </c>
      <c r="G393" s="54">
        <f>'Data Exhibit-2'!$L167/'Data Exhibit-2'!$B167</f>
        <v>34.78888917</v>
      </c>
      <c r="H393" s="55">
        <f>IF(AND(('Data Exhibit-2'!$M167&gt;0),('Data Exhibit-2'!$H167&lt;30)),1,0)</f>
        <v>0</v>
      </c>
      <c r="I393" s="55">
        <f>'Data Exhibit-2'!$N167*'Data Exhibit-2'!$L167</f>
        <v>0</v>
      </c>
      <c r="J393" s="235"/>
    </row>
    <row r="394" ht="12.0" customHeight="1">
      <c r="A394" s="53"/>
      <c r="B394" s="53">
        <v>56870.09973336471</v>
      </c>
      <c r="C394" s="54">
        <v>1741.5978224853804</v>
      </c>
      <c r="D394" s="57"/>
      <c r="E394" s="55">
        <f>('Data Exhibit-2'!$D168+'Data Exhibit-2'!$D168*'Data Exhibit-2'!$E168)*'Data Exhibit-2'!$G168</f>
        <v>57.596</v>
      </c>
      <c r="F394" s="55">
        <f>MAX(0,'Data Exhibit-2'!$C168-'Data Exhibit-2'!$B168*'Data Exhibit-2'!$J168)</f>
        <v>418.1626941</v>
      </c>
      <c r="G394" s="54">
        <f>'Data Exhibit-2'!$L168/'Data Exhibit-2'!$B168</f>
        <v>18.19847306</v>
      </c>
      <c r="H394" s="55">
        <f>IF(AND(('Data Exhibit-2'!$M168&gt;0),('Data Exhibit-2'!$H168&lt;30)),1,0)</f>
        <v>0</v>
      </c>
      <c r="I394" s="55">
        <f>'Data Exhibit-2'!$N168*'Data Exhibit-2'!$L168</f>
        <v>0</v>
      </c>
      <c r="J394" s="235"/>
    </row>
    <row r="395" ht="12.0" customHeight="1">
      <c r="A395" s="53"/>
      <c r="B395" s="53">
        <v>91426.67159124264</v>
      </c>
      <c r="C395" s="54">
        <v>1353.3687457775804</v>
      </c>
      <c r="D395" s="57"/>
      <c r="E395" s="55">
        <f>('Data Exhibit-2'!$D169+'Data Exhibit-2'!$D169*'Data Exhibit-2'!$E169)*'Data Exhibit-2'!$G169</f>
        <v>124.2</v>
      </c>
      <c r="F395" s="55">
        <f>MAX(0,'Data Exhibit-2'!$C169-'Data Exhibit-2'!$B169*'Data Exhibit-2'!$J169)</f>
        <v>558.2403458</v>
      </c>
      <c r="G395" s="54">
        <f>'Data Exhibit-2'!$L169/'Data Exhibit-2'!$B169</f>
        <v>87.19780471</v>
      </c>
      <c r="H395" s="55">
        <f>IF(AND(('Data Exhibit-2'!$M169&gt;0),('Data Exhibit-2'!$H169&lt;30)),1,0)</f>
        <v>0</v>
      </c>
      <c r="I395" s="55">
        <f>'Data Exhibit-2'!$N169*'Data Exhibit-2'!$L169</f>
        <v>0</v>
      </c>
      <c r="J395" s="235"/>
    </row>
    <row r="396" ht="12.0" customHeight="1">
      <c r="A396" s="53"/>
      <c r="B396" s="53">
        <v>77806.09005993791</v>
      </c>
      <c r="C396" s="54">
        <v>1372.0487674284236</v>
      </c>
      <c r="D396" s="57"/>
      <c r="E396" s="55">
        <f>('Data Exhibit-2'!$D170+'Data Exhibit-2'!$D170*'Data Exhibit-2'!$E170)*'Data Exhibit-2'!$G170</f>
        <v>32.4</v>
      </c>
      <c r="F396" s="55">
        <f>MAX(0,'Data Exhibit-2'!$C170-'Data Exhibit-2'!$B170*'Data Exhibit-2'!$J170)</f>
        <v>1153.290447</v>
      </c>
      <c r="G396" s="54">
        <f>'Data Exhibit-2'!$L170/'Data Exhibit-2'!$B170</f>
        <v>170.8122941</v>
      </c>
      <c r="H396" s="55">
        <f>IF(AND(('Data Exhibit-2'!$M170&gt;0),('Data Exhibit-2'!$H170&lt;30)),1,0)</f>
        <v>0</v>
      </c>
      <c r="I396" s="55">
        <f>'Data Exhibit-2'!$N170*'Data Exhibit-2'!$L170</f>
        <v>0</v>
      </c>
      <c r="J396" s="235"/>
    </row>
    <row r="397" ht="12.0" customHeight="1">
      <c r="A397" s="53"/>
      <c r="B397" s="53">
        <v>68677.3550806256</v>
      </c>
      <c r="C397" s="54">
        <v>1596.8969507700003</v>
      </c>
      <c r="D397" s="57"/>
      <c r="E397" s="55">
        <f>('Data Exhibit-2'!$D171+'Data Exhibit-2'!$D171*'Data Exhibit-2'!$E171)*'Data Exhibit-2'!$G171</f>
        <v>33.66</v>
      </c>
      <c r="F397" s="55">
        <f>MAX(0,'Data Exhibit-2'!$C171-'Data Exhibit-2'!$B171*'Data Exhibit-2'!$J171)</f>
        <v>0</v>
      </c>
      <c r="G397" s="54">
        <f>'Data Exhibit-2'!$L171/'Data Exhibit-2'!$B171</f>
        <v>0</v>
      </c>
      <c r="H397" s="55">
        <f>IF(AND(('Data Exhibit-2'!$M171&gt;0),('Data Exhibit-2'!$H171&lt;30)),1,0)</f>
        <v>0</v>
      </c>
      <c r="I397" s="55">
        <f>'Data Exhibit-2'!$N171*'Data Exhibit-2'!$L171</f>
        <v>0</v>
      </c>
      <c r="J397" s="235"/>
    </row>
    <row r="398" ht="12.0" customHeight="1">
      <c r="A398" s="53"/>
      <c r="B398" s="53">
        <v>24821.801580365256</v>
      </c>
      <c r="C398" s="54">
        <v>1424.382437808</v>
      </c>
      <c r="D398" s="57"/>
      <c r="E398" s="55">
        <f>('Data Exhibit-2'!$D172+'Data Exhibit-2'!$D172*'Data Exhibit-2'!$E172)*'Data Exhibit-2'!$G172</f>
        <v>56.848</v>
      </c>
      <c r="F398" s="55">
        <f>MAX(0,'Data Exhibit-2'!$C172-'Data Exhibit-2'!$B172*'Data Exhibit-2'!$J172)</f>
        <v>0</v>
      </c>
      <c r="G398" s="54">
        <f>'Data Exhibit-2'!$L172/'Data Exhibit-2'!$B172</f>
        <v>0</v>
      </c>
      <c r="H398" s="55">
        <f>IF(AND(('Data Exhibit-2'!$M172&gt;0),('Data Exhibit-2'!$H172&lt;30)),1,0)</f>
        <v>0</v>
      </c>
      <c r="I398" s="55">
        <f>'Data Exhibit-2'!$N172*'Data Exhibit-2'!$L172</f>
        <v>0</v>
      </c>
      <c r="J398" s="235"/>
    </row>
    <row r="399" ht="12.0" customHeight="1">
      <c r="A399" s="53"/>
      <c r="B399" s="53">
        <v>77724.02442430031</v>
      </c>
      <c r="C399" s="54">
        <v>1109.008222608</v>
      </c>
      <c r="D399" s="57"/>
      <c r="E399" s="55">
        <f>('Data Exhibit-2'!$D173+'Data Exhibit-2'!$D173*'Data Exhibit-2'!$E173)*'Data Exhibit-2'!$G173</f>
        <v>19.872</v>
      </c>
      <c r="F399" s="55">
        <f>MAX(0,'Data Exhibit-2'!$C173-'Data Exhibit-2'!$B173*'Data Exhibit-2'!$J173)</f>
        <v>397.0322194</v>
      </c>
      <c r="G399" s="54">
        <f>'Data Exhibit-2'!$L173/'Data Exhibit-2'!$B173</f>
        <v>11.08158734</v>
      </c>
      <c r="H399" s="55">
        <f>IF(AND(('Data Exhibit-2'!$M173&gt;0),('Data Exhibit-2'!$H173&lt;30)),1,0)</f>
        <v>0</v>
      </c>
      <c r="I399" s="55">
        <f>'Data Exhibit-2'!$N173*'Data Exhibit-2'!$L173</f>
        <v>0</v>
      </c>
      <c r="J399" s="235"/>
    </row>
    <row r="400" ht="12.0" customHeight="1">
      <c r="A400" s="53"/>
      <c r="B400" s="53">
        <v>17675.740240842362</v>
      </c>
      <c r="C400" s="54">
        <v>267.34498815771235</v>
      </c>
      <c r="D400" s="57"/>
      <c r="E400" s="55">
        <f>('Data Exhibit-2'!$D174+'Data Exhibit-2'!$D174*'Data Exhibit-2'!$E174)*'Data Exhibit-2'!$G174</f>
        <v>45.9</v>
      </c>
      <c r="F400" s="55">
        <f>MAX(0,'Data Exhibit-2'!$C174-'Data Exhibit-2'!$B174*'Data Exhibit-2'!$J174)</f>
        <v>0</v>
      </c>
      <c r="G400" s="54">
        <f>'Data Exhibit-2'!$L174/'Data Exhibit-2'!$B174</f>
        <v>0</v>
      </c>
      <c r="H400" s="55">
        <f>IF(AND(('Data Exhibit-2'!$M174&gt;0),('Data Exhibit-2'!$H174&lt;30)),1,0)</f>
        <v>0</v>
      </c>
      <c r="I400" s="55">
        <f>'Data Exhibit-2'!$N174*'Data Exhibit-2'!$L174</f>
        <v>0</v>
      </c>
      <c r="J400" s="235"/>
    </row>
    <row r="401" ht="12.0" customHeight="1">
      <c r="A401" s="53"/>
      <c r="B401" s="53">
        <v>9037.732303507884</v>
      </c>
      <c r="C401" s="54">
        <v>1042.3043649158415</v>
      </c>
      <c r="D401" s="57"/>
      <c r="E401" s="55">
        <f>('Data Exhibit-2'!$D175+'Data Exhibit-2'!$D175*'Data Exhibit-2'!$E175)*'Data Exhibit-2'!$G175</f>
        <v>17.748</v>
      </c>
      <c r="F401" s="55">
        <f>MAX(0,'Data Exhibit-2'!$C175-'Data Exhibit-2'!$B175*'Data Exhibit-2'!$J175)</f>
        <v>948.9853809</v>
      </c>
      <c r="G401" s="54">
        <f>'Data Exhibit-2'!$L175/'Data Exhibit-2'!$B175</f>
        <v>180.4840968</v>
      </c>
      <c r="H401" s="55">
        <f>IF(AND(('Data Exhibit-2'!$M175&gt;0),('Data Exhibit-2'!$H175&lt;30)),1,0)</f>
        <v>0</v>
      </c>
      <c r="I401" s="55">
        <f>'Data Exhibit-2'!$N175*'Data Exhibit-2'!$L175</f>
        <v>0</v>
      </c>
      <c r="J401" s="235"/>
    </row>
    <row r="402" ht="12.0" customHeight="1">
      <c r="A402" s="53"/>
      <c r="B402" s="53">
        <v>28488.386109303265</v>
      </c>
      <c r="C402" s="54">
        <v>1104.60434084</v>
      </c>
      <c r="D402" s="57"/>
      <c r="E402" s="55">
        <f>('Data Exhibit-2'!$D176+'Data Exhibit-2'!$D176*'Data Exhibit-2'!$E176)*'Data Exhibit-2'!$G176</f>
        <v>23.712</v>
      </c>
      <c r="F402" s="55">
        <f>MAX(0,'Data Exhibit-2'!$C176-'Data Exhibit-2'!$B176*'Data Exhibit-2'!$J176)</f>
        <v>801.2567248</v>
      </c>
      <c r="G402" s="54">
        <f>'Data Exhibit-2'!$L176/'Data Exhibit-2'!$B176</f>
        <v>62.63243374</v>
      </c>
      <c r="H402" s="55">
        <f>IF(AND(('Data Exhibit-2'!$M176&gt;0),('Data Exhibit-2'!$H176&lt;30)),1,0)</f>
        <v>0</v>
      </c>
      <c r="I402" s="55">
        <f>'Data Exhibit-2'!$N176*'Data Exhibit-2'!$L176</f>
        <v>0</v>
      </c>
      <c r="J402" s="235"/>
    </row>
    <row r="403" ht="12.0" customHeight="1">
      <c r="A403" s="53"/>
      <c r="B403" s="53">
        <v>89665.20676622805</v>
      </c>
      <c r="C403" s="54">
        <v>1379.7413883</v>
      </c>
      <c r="D403" s="57"/>
      <c r="E403" s="55">
        <f>('Data Exhibit-2'!$D177+'Data Exhibit-2'!$D177*'Data Exhibit-2'!$E177)*'Data Exhibit-2'!$G177</f>
        <v>35.1</v>
      </c>
      <c r="F403" s="55">
        <f>MAX(0,'Data Exhibit-2'!$C177-'Data Exhibit-2'!$B177*'Data Exhibit-2'!$J177)</f>
        <v>0</v>
      </c>
      <c r="G403" s="54">
        <f>'Data Exhibit-2'!$L177/'Data Exhibit-2'!$B177</f>
        <v>0</v>
      </c>
      <c r="H403" s="55">
        <f>IF(AND(('Data Exhibit-2'!$M177&gt;0),('Data Exhibit-2'!$H177&lt;30)),1,0)</f>
        <v>0</v>
      </c>
      <c r="I403" s="55">
        <f>'Data Exhibit-2'!$N177*'Data Exhibit-2'!$L177</f>
        <v>0</v>
      </c>
      <c r="J403" s="235"/>
    </row>
    <row r="404" ht="12.0" customHeight="1">
      <c r="A404" s="53"/>
      <c r="B404" s="53">
        <v>83959.2123849575</v>
      </c>
      <c r="C404" s="54">
        <v>1181.523193358508</v>
      </c>
      <c r="D404" s="57"/>
      <c r="E404" s="55">
        <f>('Data Exhibit-2'!$D178+'Data Exhibit-2'!$D178*'Data Exhibit-2'!$E178)*'Data Exhibit-2'!$G178</f>
        <v>39</v>
      </c>
      <c r="F404" s="55">
        <f>MAX(0,'Data Exhibit-2'!$C178-'Data Exhibit-2'!$B178*'Data Exhibit-2'!$J178)</f>
        <v>32.61614836</v>
      </c>
      <c r="G404" s="54">
        <f>'Data Exhibit-2'!$L178/'Data Exhibit-2'!$B178</f>
        <v>1.107165102</v>
      </c>
      <c r="H404" s="55">
        <f>IF(AND(('Data Exhibit-2'!$M178&gt;0),('Data Exhibit-2'!$H178&lt;30)),1,0)</f>
        <v>0</v>
      </c>
      <c r="I404" s="55">
        <f>'Data Exhibit-2'!$N178*'Data Exhibit-2'!$L178</f>
        <v>0</v>
      </c>
      <c r="J404" s="235"/>
    </row>
    <row r="405" ht="12.0" customHeight="1">
      <c r="A405" s="53"/>
      <c r="B405" s="53">
        <v>3987.356486633309</v>
      </c>
      <c r="C405" s="54">
        <v>4063.7482712475467</v>
      </c>
      <c r="D405" s="57"/>
      <c r="E405" s="55">
        <f>('Data Exhibit-2'!$D179+'Data Exhibit-2'!$D179*'Data Exhibit-2'!$E179)*'Data Exhibit-2'!$G179</f>
        <v>10.472</v>
      </c>
      <c r="F405" s="55">
        <f>MAX(0,'Data Exhibit-2'!$C179-'Data Exhibit-2'!$B179*'Data Exhibit-2'!$J179)</f>
        <v>3214.092079</v>
      </c>
      <c r="G405" s="54">
        <f>'Data Exhibit-2'!$L179/'Data Exhibit-2'!$B179</f>
        <v>39.61363734</v>
      </c>
      <c r="H405" s="55">
        <f>IF(AND(('Data Exhibit-2'!$M179&gt;0),('Data Exhibit-2'!$H179&lt;30)),1,0)</f>
        <v>0</v>
      </c>
      <c r="I405" s="55">
        <f>'Data Exhibit-2'!$N179*'Data Exhibit-2'!$L179</f>
        <v>0</v>
      </c>
      <c r="J405" s="235"/>
    </row>
    <row r="406" ht="12.0" customHeight="1">
      <c r="A406" s="53"/>
      <c r="B406" s="53">
        <v>10364.086442067477</v>
      </c>
      <c r="C406" s="54">
        <v>1117.3748869458748</v>
      </c>
      <c r="D406" s="57"/>
      <c r="E406" s="55">
        <f>('Data Exhibit-2'!$D180+'Data Exhibit-2'!$D180*'Data Exhibit-2'!$E180)*'Data Exhibit-2'!$G180</f>
        <v>61.1</v>
      </c>
      <c r="F406" s="55">
        <f>MAX(0,'Data Exhibit-2'!$C180-'Data Exhibit-2'!$B180*'Data Exhibit-2'!$J180)</f>
        <v>0</v>
      </c>
      <c r="G406" s="54">
        <f>'Data Exhibit-2'!$L180/'Data Exhibit-2'!$B180</f>
        <v>0</v>
      </c>
      <c r="H406" s="55">
        <f>IF(AND(('Data Exhibit-2'!$M180&gt;0),('Data Exhibit-2'!$H180&lt;30)),1,0)</f>
        <v>0</v>
      </c>
      <c r="I406" s="55">
        <f>'Data Exhibit-2'!$N180*'Data Exhibit-2'!$L180</f>
        <v>0</v>
      </c>
      <c r="J406" s="235"/>
    </row>
    <row r="407" ht="12.0" customHeight="1">
      <c r="A407" s="53"/>
      <c r="B407" s="53">
        <v>35265.16222103495</v>
      </c>
      <c r="C407" s="54">
        <v>79471.22958133335</v>
      </c>
      <c r="D407" s="57"/>
      <c r="E407" s="55">
        <f>('Data Exhibit-2'!$D181+'Data Exhibit-2'!$D181*'Data Exhibit-2'!$E181)*'Data Exhibit-2'!$G181</f>
        <v>13.056</v>
      </c>
      <c r="F407" s="55">
        <f>MAX(0,'Data Exhibit-2'!$C181-'Data Exhibit-2'!$B181*'Data Exhibit-2'!$J181)</f>
        <v>74744.82702</v>
      </c>
      <c r="G407" s="54">
        <f>'Data Exhibit-2'!$L181/'Data Exhibit-2'!$B181</f>
        <v>206.4717191</v>
      </c>
      <c r="H407" s="55">
        <f>IF(AND(('Data Exhibit-2'!$M181&gt;0),('Data Exhibit-2'!$H181&lt;30)),1,0)</f>
        <v>0</v>
      </c>
      <c r="I407" s="55">
        <f>'Data Exhibit-2'!$N181*'Data Exhibit-2'!$L181</f>
        <v>0</v>
      </c>
      <c r="J407" s="235"/>
    </row>
    <row r="408" ht="12.0" customHeight="1">
      <c r="A408" s="53"/>
      <c r="B408" s="53">
        <v>38589.667801151205</v>
      </c>
      <c r="C408" s="54">
        <v>16916.848344000005</v>
      </c>
      <c r="D408" s="57"/>
      <c r="E408" s="55">
        <f>('Data Exhibit-2'!$D182+'Data Exhibit-2'!$D182*'Data Exhibit-2'!$E182)*'Data Exhibit-2'!$G182</f>
        <v>42.12</v>
      </c>
      <c r="F408" s="55">
        <f>MAX(0,'Data Exhibit-2'!$C182-'Data Exhibit-2'!$B182*'Data Exhibit-2'!$J182)</f>
        <v>11426.50634</v>
      </c>
      <c r="G408" s="54">
        <f>'Data Exhibit-2'!$L182/'Data Exhibit-2'!$B182</f>
        <v>87.66019443</v>
      </c>
      <c r="H408" s="55">
        <f>IF(AND(('Data Exhibit-2'!$M182&gt;0),('Data Exhibit-2'!$H182&lt;30)),1,0)</f>
        <v>0</v>
      </c>
      <c r="I408" s="55">
        <f>'Data Exhibit-2'!$N182*'Data Exhibit-2'!$L182</f>
        <v>0</v>
      </c>
      <c r="J408" s="235"/>
    </row>
    <row r="409" ht="12.0" customHeight="1">
      <c r="A409" s="53"/>
      <c r="B409" s="53">
        <v>49890.046758825054</v>
      </c>
      <c r="C409" s="54">
        <v>6045.629312563107</v>
      </c>
      <c r="D409" s="57"/>
      <c r="E409" s="55">
        <f>('Data Exhibit-2'!$D183+'Data Exhibit-2'!$D183*'Data Exhibit-2'!$E183)*'Data Exhibit-2'!$G183</f>
        <v>44.88</v>
      </c>
      <c r="F409" s="55">
        <f>MAX(0,'Data Exhibit-2'!$C183-'Data Exhibit-2'!$B183*'Data Exhibit-2'!$J183)</f>
        <v>4865.141697</v>
      </c>
      <c r="G409" s="54">
        <f>'Data Exhibit-2'!$L183/'Data Exhibit-2'!$B183</f>
        <v>184.9638712</v>
      </c>
      <c r="H409" s="55">
        <f>IF(AND(('Data Exhibit-2'!$M183&gt;0),('Data Exhibit-2'!$H183&lt;30)),1,0)</f>
        <v>0</v>
      </c>
      <c r="I409" s="55">
        <f>'Data Exhibit-2'!$N183*'Data Exhibit-2'!$L183</f>
        <v>0</v>
      </c>
      <c r="J409" s="235"/>
    </row>
    <row r="410" ht="12.0" customHeight="1">
      <c r="A410" s="53"/>
      <c r="B410" s="53">
        <v>49717.446591752116</v>
      </c>
      <c r="C410" s="54">
        <v>4519.3679931840015</v>
      </c>
      <c r="D410" s="57"/>
      <c r="E410" s="55">
        <f>('Data Exhibit-2'!$D184+'Data Exhibit-2'!$D184*'Data Exhibit-2'!$E184)*'Data Exhibit-2'!$G184</f>
        <v>130.68</v>
      </c>
      <c r="F410" s="55">
        <f>MAX(0,'Data Exhibit-2'!$C184-'Data Exhibit-2'!$B184*'Data Exhibit-2'!$J184)</f>
        <v>1674.882569</v>
      </c>
      <c r="G410" s="54">
        <f>'Data Exhibit-2'!$L184/'Data Exhibit-2'!$B184</f>
        <v>76.94666047</v>
      </c>
      <c r="H410" s="55">
        <f>IF(AND(('Data Exhibit-2'!$M184&gt;0),('Data Exhibit-2'!$H184&lt;30)),1,0)</f>
        <v>0</v>
      </c>
      <c r="I410" s="55">
        <f>'Data Exhibit-2'!$N184*'Data Exhibit-2'!$L184</f>
        <v>0</v>
      </c>
      <c r="J410" s="235"/>
    </row>
    <row r="411" ht="12.0" customHeight="1">
      <c r="A411" s="53"/>
      <c r="B411" s="53">
        <v>91537.48338658162</v>
      </c>
      <c r="C411" s="54">
        <v>1186.642619928957</v>
      </c>
      <c r="D411" s="57"/>
      <c r="E411" s="55">
        <f>('Data Exhibit-2'!$D185+'Data Exhibit-2'!$D185*'Data Exhibit-2'!$E185)*'Data Exhibit-2'!$G185</f>
        <v>36.66</v>
      </c>
      <c r="F411" s="55">
        <f>MAX(0,'Data Exhibit-2'!$C185-'Data Exhibit-2'!$B185*'Data Exhibit-2'!$J185)</f>
        <v>974.1000011</v>
      </c>
      <c r="G411" s="54">
        <f>'Data Exhibit-2'!$L185/'Data Exhibit-2'!$B185</f>
        <v>168.0157431</v>
      </c>
      <c r="H411" s="55">
        <f>IF(AND(('Data Exhibit-2'!$M185&gt;0),('Data Exhibit-2'!$H185&lt;30)),1,0)</f>
        <v>0</v>
      </c>
      <c r="I411" s="55">
        <f>'Data Exhibit-2'!$N185*'Data Exhibit-2'!$L185</f>
        <v>0</v>
      </c>
      <c r="J411" s="235"/>
    </row>
    <row r="412" ht="12.0" customHeight="1">
      <c r="A412" s="53"/>
      <c r="B412" s="53">
        <v>66633.48937621534</v>
      </c>
      <c r="C412" s="54">
        <v>2288.6134142036844</v>
      </c>
      <c r="D412" s="57"/>
      <c r="E412" s="55">
        <f>('Data Exhibit-2'!$D186+'Data Exhibit-2'!$D186*'Data Exhibit-2'!$E186)*'Data Exhibit-2'!$G186</f>
        <v>53.244</v>
      </c>
      <c r="F412" s="55">
        <f>MAX(0,'Data Exhibit-2'!$C186-'Data Exhibit-2'!$B186*'Data Exhibit-2'!$J186)</f>
        <v>0</v>
      </c>
      <c r="G412" s="54">
        <f>'Data Exhibit-2'!$L186/'Data Exhibit-2'!$B186</f>
        <v>0</v>
      </c>
      <c r="H412" s="55">
        <f>IF(AND(('Data Exhibit-2'!$M186&gt;0),('Data Exhibit-2'!$H186&lt;30)),1,0)</f>
        <v>0</v>
      </c>
      <c r="I412" s="55">
        <f>'Data Exhibit-2'!$N186*'Data Exhibit-2'!$L186</f>
        <v>0</v>
      </c>
      <c r="J412" s="235"/>
    </row>
    <row r="413" ht="12.0" customHeight="1">
      <c r="A413" s="53"/>
      <c r="B413" s="53">
        <v>58470.64715998438</v>
      </c>
      <c r="C413" s="54">
        <v>1195.0158776371202</v>
      </c>
      <c r="D413" s="57"/>
      <c r="E413" s="55">
        <f>('Data Exhibit-2'!$D188+'Data Exhibit-2'!$D188*'Data Exhibit-2'!$E188)*'Data Exhibit-2'!$G188</f>
        <v>40.068</v>
      </c>
      <c r="F413" s="55">
        <f>MAX(0,'Data Exhibit-2'!$C188-'Data Exhibit-2'!$B188*'Data Exhibit-2'!$J188)</f>
        <v>0</v>
      </c>
      <c r="G413" s="54">
        <f>'Data Exhibit-2'!$L188/'Data Exhibit-2'!$B188</f>
        <v>0</v>
      </c>
      <c r="H413" s="55">
        <f>IF(AND(('Data Exhibit-2'!$M188&gt;0),('Data Exhibit-2'!$H188&lt;30)),1,0)</f>
        <v>0</v>
      </c>
      <c r="I413" s="55">
        <f>'Data Exhibit-2'!$N188*'Data Exhibit-2'!$L188</f>
        <v>0</v>
      </c>
      <c r="J413" s="235"/>
    </row>
    <row r="414" ht="12.0" customHeight="1">
      <c r="A414" s="53"/>
      <c r="B414" s="53">
        <v>89321.96050678485</v>
      </c>
      <c r="C414" s="54">
        <v>8404.745064613335</v>
      </c>
      <c r="D414" s="57"/>
      <c r="E414" s="55">
        <f>('Data Exhibit-2'!$D189+'Data Exhibit-2'!$D189*'Data Exhibit-2'!$E189)*'Data Exhibit-2'!$G189</f>
        <v>85.272</v>
      </c>
      <c r="F414" s="55">
        <f>MAX(0,'Data Exhibit-2'!$C189-'Data Exhibit-2'!$B189*'Data Exhibit-2'!$J189)</f>
        <v>0</v>
      </c>
      <c r="G414" s="54">
        <f>'Data Exhibit-2'!$L189/'Data Exhibit-2'!$B189</f>
        <v>0</v>
      </c>
      <c r="H414" s="55">
        <f>IF(AND(('Data Exhibit-2'!$M189&gt;0),('Data Exhibit-2'!$H189&lt;30)),1,0)</f>
        <v>0</v>
      </c>
      <c r="I414" s="55">
        <f>'Data Exhibit-2'!$N189*'Data Exhibit-2'!$L189</f>
        <v>0</v>
      </c>
      <c r="J414" s="235"/>
    </row>
    <row r="415" ht="12.0" customHeight="1">
      <c r="A415" s="53"/>
      <c r="B415" s="53">
        <v>72292.61000601808</v>
      </c>
      <c r="C415" s="54">
        <v>7988.928041611001</v>
      </c>
      <c r="D415" s="57"/>
      <c r="E415" s="55">
        <f>('Data Exhibit-2'!$D191+'Data Exhibit-2'!$D191*'Data Exhibit-2'!$E191)*'Data Exhibit-2'!$G191</f>
        <v>106.92</v>
      </c>
      <c r="F415" s="55">
        <f>MAX(0,'Data Exhibit-2'!$C191-'Data Exhibit-2'!$B191*'Data Exhibit-2'!$J191)</f>
        <v>0</v>
      </c>
      <c r="G415" s="54">
        <f>'Data Exhibit-2'!$L191/'Data Exhibit-2'!$B191</f>
        <v>0</v>
      </c>
      <c r="H415" s="55">
        <f>IF(AND(('Data Exhibit-2'!$M191&gt;0),('Data Exhibit-2'!$H191&lt;30)),1,0)</f>
        <v>0</v>
      </c>
      <c r="I415" s="55">
        <f>'Data Exhibit-2'!$N191*'Data Exhibit-2'!$L191</f>
        <v>0</v>
      </c>
      <c r="J415" s="235"/>
    </row>
    <row r="416" ht="12.0" customHeight="1">
      <c r="A416" s="53"/>
      <c r="B416" s="53">
        <v>42242.486070927946</v>
      </c>
      <c r="C416" s="54">
        <v>3355.1719052316666</v>
      </c>
      <c r="D416" s="57"/>
      <c r="E416" s="55">
        <f>('Data Exhibit-2'!$D192+'Data Exhibit-2'!$D192*'Data Exhibit-2'!$E192)*'Data Exhibit-2'!$G192</f>
        <v>86.9</v>
      </c>
      <c r="F416" s="55">
        <f>MAX(0,'Data Exhibit-2'!$C192-'Data Exhibit-2'!$B192*'Data Exhibit-2'!$J192)</f>
        <v>0</v>
      </c>
      <c r="G416" s="54">
        <f>'Data Exhibit-2'!$L192/'Data Exhibit-2'!$B192</f>
        <v>0</v>
      </c>
      <c r="H416" s="55">
        <f>IF(AND(('Data Exhibit-2'!$M192&gt;0),('Data Exhibit-2'!$H192&lt;30)),1,0)</f>
        <v>0</v>
      </c>
      <c r="I416" s="55">
        <f>'Data Exhibit-2'!$N192*'Data Exhibit-2'!$L192</f>
        <v>0</v>
      </c>
      <c r="J416" s="235"/>
    </row>
    <row r="417" ht="12.0" customHeight="1">
      <c r="A417" s="53"/>
      <c r="B417" s="53">
        <v>27719.218634322962</v>
      </c>
      <c r="C417" s="54">
        <v>1264.7508886320002</v>
      </c>
      <c r="D417" s="57"/>
      <c r="E417" s="55">
        <f>('Data Exhibit-2'!$D194+'Data Exhibit-2'!$D194*'Data Exhibit-2'!$E194)*'Data Exhibit-2'!$G194</f>
        <v>72.556</v>
      </c>
      <c r="F417" s="55">
        <f>MAX(0,'Data Exhibit-2'!$C194-'Data Exhibit-2'!$B194*'Data Exhibit-2'!$J194)</f>
        <v>0</v>
      </c>
      <c r="G417" s="54">
        <f>'Data Exhibit-2'!$L194/'Data Exhibit-2'!$B194</f>
        <v>0</v>
      </c>
      <c r="H417" s="55">
        <f>IF(AND(('Data Exhibit-2'!$M194&gt;0),('Data Exhibit-2'!$H194&lt;30)),1,0)</f>
        <v>0</v>
      </c>
      <c r="I417" s="55">
        <f>'Data Exhibit-2'!$N194*'Data Exhibit-2'!$L194</f>
        <v>0</v>
      </c>
      <c r="J417" s="235"/>
    </row>
    <row r="418" ht="12.0" customHeight="1">
      <c r="A418" s="53"/>
      <c r="B418" s="53">
        <v>48757.609591114735</v>
      </c>
      <c r="C418" s="54">
        <v>595.6329179147657</v>
      </c>
      <c r="D418" s="57"/>
      <c r="E418" s="55">
        <f>('Data Exhibit-2'!$D195+'Data Exhibit-2'!$D195*'Data Exhibit-2'!$E195)*'Data Exhibit-2'!$G195</f>
        <v>103.23</v>
      </c>
      <c r="F418" s="55">
        <f>MAX(0,'Data Exhibit-2'!$C195-'Data Exhibit-2'!$B195*'Data Exhibit-2'!$J195)</f>
        <v>0</v>
      </c>
      <c r="G418" s="54">
        <f>'Data Exhibit-2'!$L195/'Data Exhibit-2'!$B195</f>
        <v>0</v>
      </c>
      <c r="H418" s="55">
        <f>IF(AND(('Data Exhibit-2'!$M195&gt;0),('Data Exhibit-2'!$H195&lt;30)),1,0)</f>
        <v>0</v>
      </c>
      <c r="I418" s="55">
        <f>'Data Exhibit-2'!$N195*'Data Exhibit-2'!$L195</f>
        <v>0</v>
      </c>
      <c r="J418" s="235"/>
    </row>
    <row r="419" ht="12.0" customHeight="1">
      <c r="A419" s="53"/>
      <c r="B419" s="53">
        <v>52738.31426633012</v>
      </c>
      <c r="C419" s="54">
        <v>10422.696289571444</v>
      </c>
      <c r="D419" s="57"/>
      <c r="E419" s="55">
        <f>('Data Exhibit-2'!$D196+'Data Exhibit-2'!$D196*'Data Exhibit-2'!$E196)*'Data Exhibit-2'!$G196</f>
        <v>93.148</v>
      </c>
      <c r="F419" s="55">
        <f>MAX(0,'Data Exhibit-2'!$C196-'Data Exhibit-2'!$B196*'Data Exhibit-2'!$J196)</f>
        <v>0</v>
      </c>
      <c r="G419" s="54">
        <f>'Data Exhibit-2'!$L196/'Data Exhibit-2'!$B196</f>
        <v>0</v>
      </c>
      <c r="H419" s="55">
        <f>IF(AND(('Data Exhibit-2'!$M196&gt;0),('Data Exhibit-2'!$H196&lt;30)),1,0)</f>
        <v>0</v>
      </c>
      <c r="I419" s="55">
        <f>'Data Exhibit-2'!$N196*'Data Exhibit-2'!$L196</f>
        <v>0</v>
      </c>
      <c r="J419" s="235"/>
    </row>
    <row r="420" ht="12.0" customHeight="1">
      <c r="A420" s="53"/>
      <c r="B420" s="53">
        <v>55168.57613610757</v>
      </c>
      <c r="C420" s="54">
        <v>900.0852453014539</v>
      </c>
      <c r="D420" s="57"/>
      <c r="E420" s="55">
        <f>('Data Exhibit-2'!$D197+'Data Exhibit-2'!$D197*'Data Exhibit-2'!$E197)*'Data Exhibit-2'!$G197</f>
        <v>139.2</v>
      </c>
      <c r="F420" s="55">
        <f>MAX(0,'Data Exhibit-2'!$C197-'Data Exhibit-2'!$B197*'Data Exhibit-2'!$J197)</f>
        <v>0</v>
      </c>
      <c r="G420" s="54">
        <f>'Data Exhibit-2'!$L197/'Data Exhibit-2'!$B197</f>
        <v>0</v>
      </c>
      <c r="H420" s="55">
        <f>IF(AND(('Data Exhibit-2'!$M197&gt;0),('Data Exhibit-2'!$H197&lt;30)),1,0)</f>
        <v>0</v>
      </c>
      <c r="I420" s="55">
        <f>'Data Exhibit-2'!$N197*'Data Exhibit-2'!$L197</f>
        <v>0</v>
      </c>
      <c r="J420" s="235"/>
    </row>
    <row r="421" ht="12.0" customHeight="1">
      <c r="A421" s="53"/>
      <c r="B421" s="53">
        <v>27804.564178345947</v>
      </c>
      <c r="C421" s="54">
        <v>1044.217179938704</v>
      </c>
      <c r="D421" s="57"/>
      <c r="E421" s="55">
        <f>('Data Exhibit-2'!$D198+'Data Exhibit-2'!$D198*'Data Exhibit-2'!$E198)*'Data Exhibit-2'!$G198</f>
        <v>102.312</v>
      </c>
      <c r="F421" s="55">
        <f>MAX(0,'Data Exhibit-2'!$C198-'Data Exhibit-2'!$B198*'Data Exhibit-2'!$J198)</f>
        <v>230.9237451</v>
      </c>
      <c r="G421" s="54">
        <f>'Data Exhibit-2'!$L198/'Data Exhibit-2'!$B198</f>
        <v>29.05011795</v>
      </c>
      <c r="H421" s="55">
        <f>IF(AND(('Data Exhibit-2'!$M198&gt;0),('Data Exhibit-2'!$H198&lt;30)),1,0)</f>
        <v>0</v>
      </c>
      <c r="I421" s="55">
        <f>'Data Exhibit-2'!$N198*'Data Exhibit-2'!$L198</f>
        <v>0</v>
      </c>
      <c r="J421" s="235"/>
    </row>
    <row r="422" ht="12.0" customHeight="1">
      <c r="A422" s="53"/>
      <c r="B422" s="53">
        <v>34397.904165954984</v>
      </c>
      <c r="C422" s="54">
        <v>3649.7995772151476</v>
      </c>
      <c r="D422" s="57"/>
      <c r="E422" s="55">
        <f>('Data Exhibit-2'!$D199+'Data Exhibit-2'!$D199*'Data Exhibit-2'!$E199)*'Data Exhibit-2'!$G199</f>
        <v>284.504</v>
      </c>
      <c r="F422" s="55">
        <f>MAX(0,'Data Exhibit-2'!$C199-'Data Exhibit-2'!$B199*'Data Exhibit-2'!$J199)</f>
        <v>0</v>
      </c>
      <c r="G422" s="54">
        <f>'Data Exhibit-2'!$L199/'Data Exhibit-2'!$B199</f>
        <v>0</v>
      </c>
      <c r="H422" s="55">
        <f>IF(AND(('Data Exhibit-2'!$M199&gt;0),('Data Exhibit-2'!$H199&lt;30)),1,0)</f>
        <v>0</v>
      </c>
      <c r="I422" s="55">
        <f>'Data Exhibit-2'!$N199*'Data Exhibit-2'!$L199</f>
        <v>0</v>
      </c>
      <c r="J422" s="235"/>
    </row>
    <row r="423" ht="12.0" customHeight="1">
      <c r="A423" s="53"/>
      <c r="B423" s="53">
        <v>21887.981413484802</v>
      </c>
      <c r="C423" s="54">
        <v>104030.78164600002</v>
      </c>
      <c r="D423" s="57"/>
      <c r="E423" s="55">
        <f>('Data Exhibit-2'!$D200+'Data Exhibit-2'!$D200*'Data Exhibit-2'!$E200)*'Data Exhibit-2'!$G200</f>
        <v>48.708</v>
      </c>
      <c r="F423" s="55">
        <f>MAX(0,'Data Exhibit-2'!$C200-'Data Exhibit-2'!$B200*'Data Exhibit-2'!$J200)</f>
        <v>51523.55765</v>
      </c>
      <c r="G423" s="54">
        <f>'Data Exhibit-2'!$L200/'Data Exhibit-2'!$B200</f>
        <v>47.79550802</v>
      </c>
      <c r="H423" s="55">
        <f>IF(AND(('Data Exhibit-2'!$M200&gt;0),('Data Exhibit-2'!$H200&lt;30)),1,0)</f>
        <v>0</v>
      </c>
      <c r="I423" s="55">
        <f>'Data Exhibit-2'!$N200*'Data Exhibit-2'!$L200</f>
        <v>0</v>
      </c>
      <c r="J423" s="235"/>
    </row>
    <row r="424" ht="12.0" customHeight="1">
      <c r="A424" s="53"/>
      <c r="B424" s="53">
        <v>93366.37568910501</v>
      </c>
      <c r="C424" s="54">
        <v>2800.8466862144105</v>
      </c>
      <c r="D424" s="57"/>
      <c r="E424" s="55">
        <f>('Data Exhibit-2'!$D201+'Data Exhibit-2'!$D201*'Data Exhibit-2'!$E201)*'Data Exhibit-2'!$G201</f>
        <v>82.368</v>
      </c>
      <c r="F424" s="55">
        <f>MAX(0,'Data Exhibit-2'!$C201-'Data Exhibit-2'!$B201*'Data Exhibit-2'!$J201)</f>
        <v>94.87091085</v>
      </c>
      <c r="G424" s="54">
        <f>'Data Exhibit-2'!$L201/'Data Exhibit-2'!$B201</f>
        <v>2.887803822</v>
      </c>
      <c r="H424" s="55">
        <f>IF(AND(('Data Exhibit-2'!$M201&gt;0),('Data Exhibit-2'!$H201&lt;30)),1,0)</f>
        <v>0</v>
      </c>
      <c r="I424" s="55">
        <f>'Data Exhibit-2'!$N201*'Data Exhibit-2'!$L201</f>
        <v>0</v>
      </c>
      <c r="J424" s="235"/>
    </row>
    <row r="425" ht="12.0" customHeight="1">
      <c r="A425" s="53"/>
      <c r="B425" s="53">
        <v>51684.32609781393</v>
      </c>
      <c r="C425" s="54">
        <v>1042.6344166302827</v>
      </c>
      <c r="D425" s="57"/>
      <c r="E425" s="55">
        <f>('Data Exhibit-2'!$D202+'Data Exhibit-2'!$D202*'Data Exhibit-2'!$E202)*'Data Exhibit-2'!$G202</f>
        <v>64.96</v>
      </c>
      <c r="F425" s="55">
        <f>MAX(0,'Data Exhibit-2'!$C202-'Data Exhibit-2'!$B202*'Data Exhibit-2'!$J202)</f>
        <v>486.1922534</v>
      </c>
      <c r="G425" s="54">
        <f>'Data Exhibit-2'!$L202/'Data Exhibit-2'!$B202</f>
        <v>56.75890662</v>
      </c>
      <c r="H425" s="55">
        <f>IF(AND(('Data Exhibit-2'!$M202&gt;0),('Data Exhibit-2'!$H202&lt;30)),1,0)</f>
        <v>0</v>
      </c>
      <c r="I425" s="55">
        <f>'Data Exhibit-2'!$N202*'Data Exhibit-2'!$L202</f>
        <v>0</v>
      </c>
      <c r="J425" s="235"/>
    </row>
    <row r="426" ht="12.0" customHeight="1">
      <c r="A426" s="53"/>
      <c r="B426" s="53">
        <v>68319.07542342436</v>
      </c>
      <c r="C426" s="54">
        <v>3234.2062623750003</v>
      </c>
      <c r="D426" s="57"/>
      <c r="E426" s="55">
        <f>('Data Exhibit-2'!$D204+'Data Exhibit-2'!$D204*'Data Exhibit-2'!$E204)*'Data Exhibit-2'!$G204</f>
        <v>728.85</v>
      </c>
      <c r="F426" s="55">
        <f>MAX(0,'Data Exhibit-2'!$C204-'Data Exhibit-2'!$B204*'Data Exhibit-2'!$J204)</f>
        <v>0</v>
      </c>
      <c r="G426" s="54">
        <f>'Data Exhibit-2'!$L204/'Data Exhibit-2'!$B204</f>
        <v>0</v>
      </c>
      <c r="H426" s="55">
        <f>IF(AND(('Data Exhibit-2'!$M204&gt;0),('Data Exhibit-2'!$H204&lt;30)),1,0)</f>
        <v>0</v>
      </c>
      <c r="I426" s="55">
        <f>'Data Exhibit-2'!$N204*'Data Exhibit-2'!$L204</f>
        <v>0</v>
      </c>
      <c r="J426" s="235"/>
    </row>
    <row r="427" ht="12.0" customHeight="1">
      <c r="A427" s="53"/>
      <c r="B427" s="53">
        <v>20509.285961112866</v>
      </c>
      <c r="C427" s="54">
        <v>1261.1820985563802</v>
      </c>
      <c r="D427" s="57"/>
      <c r="E427" s="55">
        <f>('Data Exhibit-2'!$D206+'Data Exhibit-2'!$D206*'Data Exhibit-2'!$E206)*'Data Exhibit-2'!$G206</f>
        <v>144.06</v>
      </c>
      <c r="F427" s="55">
        <f>MAX(0,'Data Exhibit-2'!$C206-'Data Exhibit-2'!$B206*'Data Exhibit-2'!$J206)</f>
        <v>0</v>
      </c>
      <c r="G427" s="54">
        <f>'Data Exhibit-2'!$L206/'Data Exhibit-2'!$B206</f>
        <v>0</v>
      </c>
      <c r="H427" s="55">
        <f>IF(AND(('Data Exhibit-2'!$M206&gt;0),('Data Exhibit-2'!$H206&lt;30)),1,0)</f>
        <v>0</v>
      </c>
      <c r="I427" s="55">
        <f>'Data Exhibit-2'!$N206*'Data Exhibit-2'!$L206</f>
        <v>0</v>
      </c>
      <c r="J427" s="235"/>
    </row>
    <row r="428" ht="12.0" customHeight="1">
      <c r="A428" s="53"/>
      <c r="B428" s="53">
        <v>95930.30237489834</v>
      </c>
      <c r="C428" s="54">
        <v>1084.5785724840002</v>
      </c>
      <c r="D428" s="57"/>
      <c r="E428" s="55">
        <f>('Data Exhibit-2'!$D207+'Data Exhibit-2'!$D207*'Data Exhibit-2'!$E207)*'Data Exhibit-2'!$G207</f>
        <v>90.666</v>
      </c>
      <c r="F428" s="55">
        <f>MAX(0,'Data Exhibit-2'!$C207-'Data Exhibit-2'!$B207*'Data Exhibit-2'!$J207)</f>
        <v>210.9209965</v>
      </c>
      <c r="G428" s="54">
        <f>'Data Exhibit-2'!$L207/'Data Exhibit-2'!$B207</f>
        <v>21.88885393</v>
      </c>
      <c r="H428" s="55">
        <f>IF(AND(('Data Exhibit-2'!$M207&gt;0),('Data Exhibit-2'!$H207&lt;30)),1,0)</f>
        <v>0</v>
      </c>
      <c r="I428" s="55">
        <f>'Data Exhibit-2'!$N207*'Data Exhibit-2'!$L207</f>
        <v>0</v>
      </c>
      <c r="J428" s="235"/>
    </row>
    <row r="429" ht="12.0" customHeight="1">
      <c r="A429" s="53"/>
      <c r="B429" s="53">
        <v>34612.87213920615</v>
      </c>
      <c r="C429" s="54">
        <v>3033.3715112562404</v>
      </c>
      <c r="D429" s="57"/>
      <c r="E429" s="55">
        <f>('Data Exhibit-2'!$D209+'Data Exhibit-2'!$D209*'Data Exhibit-2'!$E209)*'Data Exhibit-2'!$G209</f>
        <v>86.724</v>
      </c>
      <c r="F429" s="55">
        <f>MAX(0,'Data Exhibit-2'!$C209-'Data Exhibit-2'!$B209*'Data Exhibit-2'!$J209)</f>
        <v>0</v>
      </c>
      <c r="G429" s="54">
        <f>'Data Exhibit-2'!$L209/'Data Exhibit-2'!$B209</f>
        <v>0</v>
      </c>
      <c r="H429" s="55">
        <f>IF(AND(('Data Exhibit-2'!$M209&gt;0),('Data Exhibit-2'!$H209&lt;30)),1,0)</f>
        <v>0</v>
      </c>
      <c r="I429" s="55">
        <f>'Data Exhibit-2'!$N209*'Data Exhibit-2'!$L209</f>
        <v>0</v>
      </c>
      <c r="J429" s="235"/>
    </row>
    <row r="430" ht="12.0" customHeight="1">
      <c r="A430" s="53"/>
      <c r="B430" s="53">
        <v>13232.796066233199</v>
      </c>
      <c r="C430" s="54">
        <v>3911.808283276667</v>
      </c>
      <c r="D430" s="57"/>
      <c r="E430" s="55">
        <f>('Data Exhibit-2'!$D210+'Data Exhibit-2'!$D210*'Data Exhibit-2'!$E210)*'Data Exhibit-2'!$G210</f>
        <v>154.66</v>
      </c>
      <c r="F430" s="55">
        <f>MAX(0,'Data Exhibit-2'!$C210-'Data Exhibit-2'!$B210*'Data Exhibit-2'!$J210)</f>
        <v>0</v>
      </c>
      <c r="G430" s="54">
        <f>'Data Exhibit-2'!$L210/'Data Exhibit-2'!$B210</f>
        <v>0</v>
      </c>
      <c r="H430" s="55">
        <f>IF(AND(('Data Exhibit-2'!$M210&gt;0),('Data Exhibit-2'!$H210&lt;30)),1,0)</f>
        <v>0</v>
      </c>
      <c r="I430" s="55">
        <f>'Data Exhibit-2'!$N210*'Data Exhibit-2'!$L210</f>
        <v>0</v>
      </c>
      <c r="J430" s="235"/>
    </row>
    <row r="431" ht="12.0" customHeight="1">
      <c r="A431" s="53"/>
      <c r="B431" s="53">
        <v>76543.523325411</v>
      </c>
      <c r="C431" s="54">
        <v>275.3255880833334</v>
      </c>
      <c r="D431" s="57"/>
      <c r="E431" s="55">
        <f>('Data Exhibit-2'!$D211+'Data Exhibit-2'!$D211*'Data Exhibit-2'!$E211)*'Data Exhibit-2'!$G211</f>
        <v>8.1</v>
      </c>
      <c r="F431" s="55">
        <f>MAX(0,'Data Exhibit-2'!$C211-'Data Exhibit-2'!$B211*'Data Exhibit-2'!$J211)</f>
        <v>142.5665881</v>
      </c>
      <c r="G431" s="54">
        <f>'Data Exhibit-2'!$L211/'Data Exhibit-2'!$B211</f>
        <v>8.698388535</v>
      </c>
      <c r="H431" s="55">
        <f>IF(AND(('Data Exhibit-2'!$M211&gt;0),('Data Exhibit-2'!$H211&lt;30)),1,0)</f>
        <v>0</v>
      </c>
      <c r="I431" s="55">
        <f>'Data Exhibit-2'!$N211*'Data Exhibit-2'!$L211</f>
        <v>0</v>
      </c>
      <c r="J431" s="235"/>
    </row>
    <row r="432" ht="12.0" customHeight="1">
      <c r="A432" s="53"/>
      <c r="B432" s="53">
        <v>26525.043602513022</v>
      </c>
      <c r="C432" s="54">
        <v>3774.4275296757332</v>
      </c>
      <c r="D432" s="57"/>
      <c r="E432" s="55">
        <f>('Data Exhibit-2'!$D212+'Data Exhibit-2'!$D212*'Data Exhibit-2'!$E212)*'Data Exhibit-2'!$G212</f>
        <v>145.856</v>
      </c>
      <c r="F432" s="55">
        <f>MAX(0,'Data Exhibit-2'!$C212-'Data Exhibit-2'!$B212*'Data Exhibit-2'!$J212)</f>
        <v>0</v>
      </c>
      <c r="G432" s="54">
        <f>'Data Exhibit-2'!$L212/'Data Exhibit-2'!$B212</f>
        <v>0</v>
      </c>
      <c r="H432" s="55">
        <f>IF(AND(('Data Exhibit-2'!$M212&gt;0),('Data Exhibit-2'!$H212&lt;30)),1,0)</f>
        <v>0</v>
      </c>
      <c r="I432" s="55">
        <f>'Data Exhibit-2'!$N212*'Data Exhibit-2'!$L212</f>
        <v>0</v>
      </c>
      <c r="J432" s="235"/>
    </row>
    <row r="433" ht="12.0" customHeight="1">
      <c r="A433" s="53"/>
      <c r="B433" s="53">
        <v>85865.435431809</v>
      </c>
      <c r="C433" s="54">
        <v>8682.893883700253</v>
      </c>
      <c r="D433" s="57"/>
      <c r="E433" s="55">
        <f>('Data Exhibit-2'!$D213+'Data Exhibit-2'!$D213*'Data Exhibit-2'!$E213)*'Data Exhibit-2'!$G213</f>
        <v>237.6</v>
      </c>
      <c r="F433" s="55">
        <f>MAX(0,'Data Exhibit-2'!$C213-'Data Exhibit-2'!$B213*'Data Exhibit-2'!$J213)</f>
        <v>0</v>
      </c>
      <c r="G433" s="54">
        <f>'Data Exhibit-2'!$L213/'Data Exhibit-2'!$B213</f>
        <v>0</v>
      </c>
      <c r="H433" s="55">
        <f>IF(AND(('Data Exhibit-2'!$M213&gt;0),('Data Exhibit-2'!$H213&lt;30)),1,0)</f>
        <v>0</v>
      </c>
      <c r="I433" s="55">
        <f>'Data Exhibit-2'!$N213*'Data Exhibit-2'!$L213</f>
        <v>0</v>
      </c>
      <c r="J433" s="235"/>
    </row>
    <row r="434" ht="12.0" customHeight="1">
      <c r="A434" s="53"/>
      <c r="B434" s="53">
        <v>35730.5835973965</v>
      </c>
      <c r="C434" s="54">
        <v>2284.081182414901</v>
      </c>
      <c r="D434" s="57"/>
      <c r="E434" s="55">
        <f>('Data Exhibit-2'!$D215+'Data Exhibit-2'!$D215*'Data Exhibit-2'!$E215)*'Data Exhibit-2'!$G215</f>
        <v>319.95</v>
      </c>
      <c r="F434" s="55">
        <f>MAX(0,'Data Exhibit-2'!$C215-'Data Exhibit-2'!$B215*'Data Exhibit-2'!$J215)</f>
        <v>0</v>
      </c>
      <c r="G434" s="54">
        <f>'Data Exhibit-2'!$L215/'Data Exhibit-2'!$B215</f>
        <v>0</v>
      </c>
      <c r="H434" s="55">
        <f>IF(AND(('Data Exhibit-2'!$M215&gt;0),('Data Exhibit-2'!$H215&lt;30)),1,0)</f>
        <v>0</v>
      </c>
      <c r="I434" s="55">
        <f>'Data Exhibit-2'!$N215*'Data Exhibit-2'!$L215</f>
        <v>0</v>
      </c>
      <c r="J434" s="235"/>
    </row>
    <row r="435" ht="12.0" customHeight="1">
      <c r="A435" s="53"/>
      <c r="B435" s="53">
        <v>17724.926736928683</v>
      </c>
      <c r="C435" s="54">
        <v>136785.82635201002</v>
      </c>
      <c r="D435" s="57"/>
      <c r="E435" s="55">
        <f>('Data Exhibit-2'!$D216+'Data Exhibit-2'!$D216*'Data Exhibit-2'!$E216)*'Data Exhibit-2'!$G216</f>
        <v>99.54</v>
      </c>
      <c r="F435" s="55">
        <f>MAX(0,'Data Exhibit-2'!$C216-'Data Exhibit-2'!$B216*'Data Exhibit-2'!$J216)</f>
        <v>69380.22501</v>
      </c>
      <c r="G435" s="54">
        <f>'Data Exhibit-2'!$L216/'Data Exhibit-2'!$B216</f>
        <v>102.4559897</v>
      </c>
      <c r="H435" s="55">
        <f>IF(AND(('Data Exhibit-2'!$M216&gt;0),('Data Exhibit-2'!$H216&lt;30)),1,0)</f>
        <v>0</v>
      </c>
      <c r="I435" s="55">
        <f>'Data Exhibit-2'!$N216*'Data Exhibit-2'!$L216</f>
        <v>0</v>
      </c>
      <c r="J435" s="235"/>
    </row>
    <row r="436" ht="12.0" customHeight="1">
      <c r="A436" s="53"/>
      <c r="B436" s="53">
        <v>62206.36319137008</v>
      </c>
      <c r="C436" s="54">
        <v>5108.766703555681</v>
      </c>
      <c r="D436" s="57"/>
      <c r="E436" s="55">
        <f>('Data Exhibit-2'!$D217+'Data Exhibit-2'!$D217*'Data Exhibit-2'!$E217)*'Data Exhibit-2'!$G217</f>
        <v>173.01</v>
      </c>
      <c r="F436" s="55">
        <f>MAX(0,'Data Exhibit-2'!$C217-'Data Exhibit-2'!$B217*'Data Exhibit-2'!$J217)</f>
        <v>0</v>
      </c>
      <c r="G436" s="54">
        <f>'Data Exhibit-2'!$L217/'Data Exhibit-2'!$B217</f>
        <v>0</v>
      </c>
      <c r="H436" s="55">
        <f>IF(AND(('Data Exhibit-2'!$M217&gt;0),('Data Exhibit-2'!$H217&lt;30)),1,0)</f>
        <v>0</v>
      </c>
      <c r="I436" s="55">
        <f>'Data Exhibit-2'!$N217*'Data Exhibit-2'!$L217</f>
        <v>0</v>
      </c>
      <c r="J436" s="235"/>
    </row>
    <row r="437" ht="12.0" customHeight="1">
      <c r="A437" s="53"/>
      <c r="B437" s="53">
        <v>64747.2044229061</v>
      </c>
      <c r="C437" s="54">
        <v>25017.472783555422</v>
      </c>
      <c r="D437" s="57"/>
      <c r="E437" s="55">
        <f>('Data Exhibit-2'!$D219+'Data Exhibit-2'!$D219*'Data Exhibit-2'!$E219)*'Data Exhibit-2'!$G219</f>
        <v>166.05</v>
      </c>
      <c r="F437" s="55">
        <f>MAX(0,'Data Exhibit-2'!$C219-'Data Exhibit-2'!$B219*'Data Exhibit-2'!$J219)</f>
        <v>0</v>
      </c>
      <c r="G437" s="54">
        <f>'Data Exhibit-2'!$L219/'Data Exhibit-2'!$B219</f>
        <v>0</v>
      </c>
      <c r="H437" s="55">
        <f>IF(AND(('Data Exhibit-2'!$M219&gt;0),('Data Exhibit-2'!$H219&lt;30)),1,0)</f>
        <v>0</v>
      </c>
      <c r="I437" s="55">
        <f>'Data Exhibit-2'!$N219*'Data Exhibit-2'!$L219</f>
        <v>0</v>
      </c>
      <c r="J437" s="235"/>
    </row>
    <row r="438" ht="12.0" customHeight="1">
      <c r="A438" s="53"/>
      <c r="B438" s="53">
        <v>61240.230175087294</v>
      </c>
      <c r="C438" s="54">
        <v>942.2190010519001</v>
      </c>
      <c r="D438" s="57"/>
      <c r="E438" s="55">
        <f>('Data Exhibit-2'!$D220+'Data Exhibit-2'!$D220*'Data Exhibit-2'!$E220)*'Data Exhibit-2'!$G220</f>
        <v>59.856</v>
      </c>
      <c r="F438" s="55">
        <f>MAX(0,'Data Exhibit-2'!$C220-'Data Exhibit-2'!$B220*'Data Exhibit-2'!$J220)</f>
        <v>0</v>
      </c>
      <c r="G438" s="54">
        <f>'Data Exhibit-2'!$L220/'Data Exhibit-2'!$B220</f>
        <v>0</v>
      </c>
      <c r="H438" s="55">
        <f>IF(AND(('Data Exhibit-2'!$M220&gt;0),('Data Exhibit-2'!$H220&lt;30)),1,0)</f>
        <v>0</v>
      </c>
      <c r="I438" s="55">
        <f>'Data Exhibit-2'!$N220*'Data Exhibit-2'!$L220</f>
        <v>0</v>
      </c>
      <c r="J438" s="235"/>
    </row>
    <row r="439" ht="12.0" customHeight="1">
      <c r="A439" s="53"/>
      <c r="B439" s="53">
        <v>24760.862707423614</v>
      </c>
      <c r="C439" s="54">
        <v>4750.3197956350405</v>
      </c>
      <c r="D439" s="57"/>
      <c r="E439" s="55">
        <f>('Data Exhibit-2'!$D221+'Data Exhibit-2'!$D221*'Data Exhibit-2'!$E221)*'Data Exhibit-2'!$G221</f>
        <v>204.792</v>
      </c>
      <c r="F439" s="55">
        <f>MAX(0,'Data Exhibit-2'!$C221-'Data Exhibit-2'!$B221*'Data Exhibit-2'!$J221)</f>
        <v>0</v>
      </c>
      <c r="G439" s="54">
        <f>'Data Exhibit-2'!$L221/'Data Exhibit-2'!$B221</f>
        <v>0</v>
      </c>
      <c r="H439" s="55">
        <f>IF(AND(('Data Exhibit-2'!$M221&gt;0),('Data Exhibit-2'!$H221&lt;30)),1,0)</f>
        <v>0</v>
      </c>
      <c r="I439" s="55">
        <f>'Data Exhibit-2'!$N221*'Data Exhibit-2'!$L221</f>
        <v>0</v>
      </c>
      <c r="J439" s="235"/>
    </row>
    <row r="440" ht="12.0" customHeight="1">
      <c r="A440" s="53"/>
      <c r="B440" s="53">
        <v>50064.12160669652</v>
      </c>
      <c r="C440" s="54">
        <v>2960.3469799569257</v>
      </c>
      <c r="D440" s="57"/>
      <c r="E440" s="55">
        <f>('Data Exhibit-2'!$D222+'Data Exhibit-2'!$D222*'Data Exhibit-2'!$E222)*'Data Exhibit-2'!$G222</f>
        <v>260.82</v>
      </c>
      <c r="F440" s="55">
        <f>MAX(0,'Data Exhibit-2'!$C222-'Data Exhibit-2'!$B222*'Data Exhibit-2'!$J222)</f>
        <v>0</v>
      </c>
      <c r="G440" s="54">
        <f>'Data Exhibit-2'!$L222/'Data Exhibit-2'!$B222</f>
        <v>0</v>
      </c>
      <c r="H440" s="55">
        <f>IF(AND(('Data Exhibit-2'!$M222&gt;0),('Data Exhibit-2'!$H222&lt;30)),1,0)</f>
        <v>0</v>
      </c>
      <c r="I440" s="55">
        <f>'Data Exhibit-2'!$N222*'Data Exhibit-2'!$L222</f>
        <v>0</v>
      </c>
      <c r="J440" s="235"/>
    </row>
    <row r="441" ht="12.0" customHeight="1">
      <c r="A441" s="53"/>
      <c r="B441" s="53">
        <v>10239.02631531023</v>
      </c>
      <c r="C441" s="54">
        <v>486.54746220666675</v>
      </c>
      <c r="D441" s="57"/>
      <c r="E441" s="55">
        <f>('Data Exhibit-2'!$D223+'Data Exhibit-2'!$D223*'Data Exhibit-2'!$E223)*'Data Exhibit-2'!$G223</f>
        <v>137.104</v>
      </c>
      <c r="F441" s="55">
        <f>MAX(0,'Data Exhibit-2'!$C223-'Data Exhibit-2'!$B223*'Data Exhibit-2'!$J223)</f>
        <v>0</v>
      </c>
      <c r="G441" s="54">
        <f>'Data Exhibit-2'!$L223/'Data Exhibit-2'!$B223</f>
        <v>0</v>
      </c>
      <c r="H441" s="55">
        <f>IF(AND(('Data Exhibit-2'!$M223&gt;0),('Data Exhibit-2'!$H223&lt;30)),1,0)</f>
        <v>0</v>
      </c>
      <c r="I441" s="55">
        <f>'Data Exhibit-2'!$N223*'Data Exhibit-2'!$L223</f>
        <v>0</v>
      </c>
      <c r="J441" s="235"/>
    </row>
    <row r="442" ht="12.0" customHeight="1">
      <c r="A442" s="53"/>
      <c r="B442" s="53">
        <v>23332.873606178506</v>
      </c>
      <c r="C442" s="54">
        <v>1061.0448918784002</v>
      </c>
      <c r="D442" s="57"/>
      <c r="E442" s="55">
        <f>('Data Exhibit-2'!$D224+'Data Exhibit-2'!$D224*'Data Exhibit-2'!$E224)*'Data Exhibit-2'!$G224</f>
        <v>229.824</v>
      </c>
      <c r="F442" s="55">
        <f>MAX(0,'Data Exhibit-2'!$C224-'Data Exhibit-2'!$B224*'Data Exhibit-2'!$J224)</f>
        <v>0</v>
      </c>
      <c r="G442" s="54">
        <f>'Data Exhibit-2'!$L224/'Data Exhibit-2'!$B224</f>
        <v>0</v>
      </c>
      <c r="H442" s="55">
        <f>IF(AND(('Data Exhibit-2'!$M224&gt;0),('Data Exhibit-2'!$H224&lt;30)),1,0)</f>
        <v>0</v>
      </c>
      <c r="I442" s="55">
        <f>'Data Exhibit-2'!$N224*'Data Exhibit-2'!$L224</f>
        <v>0</v>
      </c>
      <c r="J442" s="235"/>
    </row>
    <row r="443" ht="12.0" customHeight="1">
      <c r="A443" s="53"/>
      <c r="B443" s="53">
        <v>41407.02519786803</v>
      </c>
      <c r="C443" s="54">
        <v>1712.5183245620085</v>
      </c>
      <c r="D443" s="57"/>
      <c r="E443" s="55">
        <f>('Data Exhibit-2'!$D225+'Data Exhibit-2'!$D225*'Data Exhibit-2'!$E225)*'Data Exhibit-2'!$G225</f>
        <v>124.656</v>
      </c>
      <c r="F443" s="55">
        <f>MAX(0,'Data Exhibit-2'!$C225-'Data Exhibit-2'!$B225*'Data Exhibit-2'!$J225)</f>
        <v>0</v>
      </c>
      <c r="G443" s="54">
        <f>'Data Exhibit-2'!$L225/'Data Exhibit-2'!$B225</f>
        <v>0</v>
      </c>
      <c r="H443" s="55">
        <f>IF(AND(('Data Exhibit-2'!$M225&gt;0),('Data Exhibit-2'!$H225&lt;30)),1,0)</f>
        <v>0</v>
      </c>
      <c r="I443" s="55">
        <f>'Data Exhibit-2'!$N225*'Data Exhibit-2'!$L225</f>
        <v>0</v>
      </c>
      <c r="J443" s="235"/>
    </row>
    <row r="444" ht="12.0" customHeight="1">
      <c r="A444" s="53"/>
      <c r="B444" s="53">
        <v>34901.62628651749</v>
      </c>
      <c r="C444" s="54">
        <v>1387.0196943768008</v>
      </c>
      <c r="D444" s="57"/>
      <c r="E444" s="55">
        <f>('Data Exhibit-2'!$D227+'Data Exhibit-2'!$D227*'Data Exhibit-2'!$E227)*'Data Exhibit-2'!$G227</f>
        <v>245.388</v>
      </c>
      <c r="F444" s="55">
        <f>MAX(0,'Data Exhibit-2'!$C227-'Data Exhibit-2'!$B227*'Data Exhibit-2'!$J227)</f>
        <v>0</v>
      </c>
      <c r="G444" s="54">
        <f>'Data Exhibit-2'!$L227/'Data Exhibit-2'!$B227</f>
        <v>0</v>
      </c>
      <c r="H444" s="55">
        <f>IF(AND(('Data Exhibit-2'!$M227&gt;0),('Data Exhibit-2'!$H227&lt;30)),1,0)</f>
        <v>0</v>
      </c>
      <c r="I444" s="55">
        <f>'Data Exhibit-2'!$N227*'Data Exhibit-2'!$L227</f>
        <v>0</v>
      </c>
      <c r="J444" s="235"/>
    </row>
    <row r="445" ht="12.0" customHeight="1">
      <c r="A445" s="53"/>
      <c r="B445" s="53">
        <v>97205.91371328777</v>
      </c>
      <c r="C445" s="54">
        <v>781.7260022000002</v>
      </c>
      <c r="D445" s="57"/>
      <c r="E445" s="55">
        <f>('Data Exhibit-2'!$D228+'Data Exhibit-2'!$D228*'Data Exhibit-2'!$E228)*'Data Exhibit-2'!$G228</f>
        <v>164.16</v>
      </c>
      <c r="F445" s="55">
        <f>MAX(0,'Data Exhibit-2'!$C228-'Data Exhibit-2'!$B228*'Data Exhibit-2'!$J228)</f>
        <v>0</v>
      </c>
      <c r="G445" s="54">
        <f>'Data Exhibit-2'!$L228/'Data Exhibit-2'!$B228</f>
        <v>0</v>
      </c>
      <c r="H445" s="55">
        <f>IF(AND(('Data Exhibit-2'!$M228&gt;0),('Data Exhibit-2'!$H228&lt;30)),1,0)</f>
        <v>0</v>
      </c>
      <c r="I445" s="55">
        <f>'Data Exhibit-2'!$N228*'Data Exhibit-2'!$L228</f>
        <v>0</v>
      </c>
      <c r="J445" s="235"/>
    </row>
    <row r="446" ht="12.0" customHeight="1">
      <c r="A446" s="53"/>
      <c r="B446" s="53">
        <v>71346.84879149463</v>
      </c>
      <c r="C446" s="54">
        <v>79411.68269467108</v>
      </c>
      <c r="D446" s="57"/>
      <c r="E446" s="55">
        <f>('Data Exhibit-2'!$D229+'Data Exhibit-2'!$D229*'Data Exhibit-2'!$E229)*'Data Exhibit-2'!$G229</f>
        <v>34.648</v>
      </c>
      <c r="F446" s="55">
        <f>MAX(0,'Data Exhibit-2'!$C229-'Data Exhibit-2'!$B229*'Data Exhibit-2'!$J229)</f>
        <v>52720.98395</v>
      </c>
      <c r="G446" s="54">
        <f>'Data Exhibit-2'!$L229/'Data Exhibit-2'!$B229</f>
        <v>68.4386973</v>
      </c>
      <c r="H446" s="55">
        <f>IF(AND(('Data Exhibit-2'!$M229&gt;0),('Data Exhibit-2'!$H229&lt;30)),1,0)</f>
        <v>0</v>
      </c>
      <c r="I446" s="55">
        <f>'Data Exhibit-2'!$N229*'Data Exhibit-2'!$L229</f>
        <v>0</v>
      </c>
      <c r="J446" s="235"/>
    </row>
    <row r="447" ht="12.0" customHeight="1">
      <c r="A447" s="53"/>
      <c r="B447" s="53">
        <v>80430.3714118663</v>
      </c>
      <c r="C447" s="54">
        <v>16035.789993249258</v>
      </c>
      <c r="D447" s="57"/>
      <c r="E447" s="55">
        <f>('Data Exhibit-2'!$D230+'Data Exhibit-2'!$D230*'Data Exhibit-2'!$E230)*'Data Exhibit-2'!$G230</f>
        <v>390.4</v>
      </c>
      <c r="F447" s="55">
        <f>MAX(0,'Data Exhibit-2'!$C230-'Data Exhibit-2'!$B230*'Data Exhibit-2'!$J230)</f>
        <v>0</v>
      </c>
      <c r="G447" s="54">
        <f>'Data Exhibit-2'!$L230/'Data Exhibit-2'!$B230</f>
        <v>0</v>
      </c>
      <c r="H447" s="55">
        <f>IF(AND(('Data Exhibit-2'!$M230&gt;0),('Data Exhibit-2'!$H230&lt;30)),1,0)</f>
        <v>0</v>
      </c>
      <c r="I447" s="55">
        <f>'Data Exhibit-2'!$N230*'Data Exhibit-2'!$L230</f>
        <v>0</v>
      </c>
      <c r="J447" s="235"/>
    </row>
    <row r="448" ht="12.0" customHeight="1">
      <c r="A448" s="53"/>
      <c r="B448" s="53">
        <v>26394.899984066735</v>
      </c>
      <c r="C448" s="54">
        <v>587.4349536880001</v>
      </c>
      <c r="D448" s="57"/>
      <c r="E448" s="55">
        <f>('Data Exhibit-2'!$D232+'Data Exhibit-2'!$D232*'Data Exhibit-2'!$E232)*'Data Exhibit-2'!$G232</f>
        <v>128.832</v>
      </c>
      <c r="F448" s="55">
        <f>MAX(0,'Data Exhibit-2'!$C232-'Data Exhibit-2'!$B232*'Data Exhibit-2'!$J232)</f>
        <v>0</v>
      </c>
      <c r="G448" s="54">
        <f>'Data Exhibit-2'!$L232/'Data Exhibit-2'!$B232</f>
        <v>0</v>
      </c>
      <c r="H448" s="55">
        <f>IF(AND(('Data Exhibit-2'!$M232&gt;0),('Data Exhibit-2'!$H232&lt;30)),1,0)</f>
        <v>0</v>
      </c>
      <c r="I448" s="55">
        <f>'Data Exhibit-2'!$N232*'Data Exhibit-2'!$L232</f>
        <v>0</v>
      </c>
      <c r="J448" s="235"/>
    </row>
    <row r="449" ht="12.0" customHeight="1">
      <c r="A449" s="53"/>
      <c r="B449" s="53">
        <v>93614.8114224284</v>
      </c>
      <c r="C449" s="54">
        <v>6327.926281923791</v>
      </c>
      <c r="D449" s="57"/>
      <c r="E449" s="55">
        <f>('Data Exhibit-2'!$D233+'Data Exhibit-2'!$D233*'Data Exhibit-2'!$E233)*'Data Exhibit-2'!$G233</f>
        <v>165.984</v>
      </c>
      <c r="F449" s="55">
        <f>MAX(0,'Data Exhibit-2'!$C233-'Data Exhibit-2'!$B233*'Data Exhibit-2'!$J233)</f>
        <v>1557.095641</v>
      </c>
      <c r="G449" s="54">
        <f>'Data Exhibit-2'!$L233/'Data Exhibit-2'!$B233</f>
        <v>54.17357739</v>
      </c>
      <c r="H449" s="55">
        <f>IF(AND(('Data Exhibit-2'!$M233&gt;0),('Data Exhibit-2'!$H233&lt;30)),1,0)</f>
        <v>0</v>
      </c>
      <c r="I449" s="55">
        <f>'Data Exhibit-2'!$N233*'Data Exhibit-2'!$L233</f>
        <v>0</v>
      </c>
      <c r="J449" s="235"/>
    </row>
    <row r="450" ht="12.0" customHeight="1">
      <c r="A450" s="53"/>
      <c r="B450" s="53">
        <v>46526.14142240596</v>
      </c>
      <c r="C450" s="54">
        <v>1201.986077556</v>
      </c>
      <c r="D450" s="57"/>
      <c r="E450" s="55">
        <f>('Data Exhibit-2'!$D234+'Data Exhibit-2'!$D234*'Data Exhibit-2'!$E234)*'Data Exhibit-2'!$G234</f>
        <v>225.09</v>
      </c>
      <c r="F450" s="55">
        <f>MAX(0,'Data Exhibit-2'!$C234-'Data Exhibit-2'!$B234*'Data Exhibit-2'!$J234)</f>
        <v>0</v>
      </c>
      <c r="G450" s="54">
        <f>'Data Exhibit-2'!$L234/'Data Exhibit-2'!$B234</f>
        <v>0</v>
      </c>
      <c r="H450" s="55">
        <f>IF(AND(('Data Exhibit-2'!$M234&gt;0),('Data Exhibit-2'!$H234&lt;30)),1,0)</f>
        <v>0</v>
      </c>
      <c r="I450" s="55">
        <f>'Data Exhibit-2'!$N234*'Data Exhibit-2'!$L234</f>
        <v>0</v>
      </c>
      <c r="J450" s="235"/>
    </row>
    <row r="451" ht="12.0" customHeight="1">
      <c r="A451" s="53"/>
      <c r="B451" s="53">
        <v>99092.46226440695</v>
      </c>
      <c r="C451" s="54">
        <v>1698.5925009399093</v>
      </c>
      <c r="D451" s="57"/>
      <c r="E451" s="55">
        <f>('Data Exhibit-2'!$D235+'Data Exhibit-2'!$D235*'Data Exhibit-2'!$E235)*'Data Exhibit-2'!$G235</f>
        <v>289.25</v>
      </c>
      <c r="F451" s="55">
        <f>MAX(0,'Data Exhibit-2'!$C235-'Data Exhibit-2'!$B235*'Data Exhibit-2'!$J235)</f>
        <v>0</v>
      </c>
      <c r="G451" s="54">
        <f>'Data Exhibit-2'!$L235/'Data Exhibit-2'!$B235</f>
        <v>0</v>
      </c>
      <c r="H451" s="55">
        <f>IF(AND(('Data Exhibit-2'!$M235&gt;0),('Data Exhibit-2'!$H235&lt;30)),1,0)</f>
        <v>0</v>
      </c>
      <c r="I451" s="55">
        <f>'Data Exhibit-2'!$N235*'Data Exhibit-2'!$L235</f>
        <v>0</v>
      </c>
      <c r="J451" s="235"/>
    </row>
    <row r="452" ht="12.0" customHeight="1">
      <c r="A452" s="53"/>
      <c r="B452" s="53">
        <v>91923.42929716026</v>
      </c>
      <c r="C452" s="54">
        <v>2241.7536093333333</v>
      </c>
      <c r="D452" s="57"/>
      <c r="E452" s="55">
        <f>('Data Exhibit-2'!$D236+'Data Exhibit-2'!$D236*'Data Exhibit-2'!$E236)*'Data Exhibit-2'!$G236</f>
        <v>234</v>
      </c>
      <c r="F452" s="55">
        <f>MAX(0,'Data Exhibit-2'!$C236-'Data Exhibit-2'!$B236*'Data Exhibit-2'!$J236)</f>
        <v>0</v>
      </c>
      <c r="G452" s="54">
        <f>'Data Exhibit-2'!$L236/'Data Exhibit-2'!$B236</f>
        <v>0</v>
      </c>
      <c r="H452" s="55">
        <f>IF(AND(('Data Exhibit-2'!$M236&gt;0),('Data Exhibit-2'!$H236&lt;30)),1,0)</f>
        <v>0</v>
      </c>
      <c r="I452" s="55">
        <f>'Data Exhibit-2'!$N236*'Data Exhibit-2'!$L236</f>
        <v>0</v>
      </c>
      <c r="J452" s="235"/>
    </row>
    <row r="453" ht="12.0" customHeight="1">
      <c r="A453" s="53"/>
      <c r="B453" s="53">
        <v>76404.29028496247</v>
      </c>
      <c r="C453" s="54">
        <v>961.5023559447909</v>
      </c>
      <c r="D453" s="57"/>
      <c r="E453" s="55">
        <f>('Data Exhibit-2'!$D237+'Data Exhibit-2'!$D237*'Data Exhibit-2'!$E237)*'Data Exhibit-2'!$G237</f>
        <v>91.584</v>
      </c>
      <c r="F453" s="55">
        <f>MAX(0,'Data Exhibit-2'!$C237-'Data Exhibit-2'!$B237*'Data Exhibit-2'!$J237)</f>
        <v>0</v>
      </c>
      <c r="G453" s="54">
        <f>'Data Exhibit-2'!$L237/'Data Exhibit-2'!$B237</f>
        <v>0</v>
      </c>
      <c r="H453" s="55">
        <f>IF(AND(('Data Exhibit-2'!$M237&gt;0),('Data Exhibit-2'!$H237&lt;30)),1,0)</f>
        <v>0</v>
      </c>
      <c r="I453" s="55">
        <f>'Data Exhibit-2'!$N237*'Data Exhibit-2'!$L237</f>
        <v>0</v>
      </c>
      <c r="J453" s="235"/>
    </row>
    <row r="454" ht="12.0" customHeight="1">
      <c r="A454" s="53"/>
      <c r="B454" s="53">
        <v>89168.13455681833</v>
      </c>
      <c r="C454" s="54">
        <v>3094.4143684263336</v>
      </c>
      <c r="D454" s="57"/>
      <c r="E454" s="55">
        <f>('Data Exhibit-2'!$D238+'Data Exhibit-2'!$D238*'Data Exhibit-2'!$E238)*'Data Exhibit-2'!$G238</f>
        <v>286</v>
      </c>
      <c r="F454" s="55">
        <f>MAX(0,'Data Exhibit-2'!$C238-'Data Exhibit-2'!$B238*'Data Exhibit-2'!$J238)</f>
        <v>0</v>
      </c>
      <c r="G454" s="54">
        <f>'Data Exhibit-2'!$L238/'Data Exhibit-2'!$B238</f>
        <v>0</v>
      </c>
      <c r="H454" s="55">
        <f>IF(AND(('Data Exhibit-2'!$M238&gt;0),('Data Exhibit-2'!$H238&lt;30)),1,0)</f>
        <v>0</v>
      </c>
      <c r="I454" s="55">
        <f>'Data Exhibit-2'!$N238*'Data Exhibit-2'!$L238</f>
        <v>0</v>
      </c>
      <c r="J454" s="235"/>
    </row>
    <row r="455" ht="12.0" customHeight="1">
      <c r="A455" s="53"/>
      <c r="B455" s="53">
        <v>37057.501348589416</v>
      </c>
      <c r="C455" s="54">
        <v>15885.799883382004</v>
      </c>
      <c r="D455" s="57"/>
      <c r="E455" s="55">
        <f>('Data Exhibit-2'!$D239+'Data Exhibit-2'!$D239*'Data Exhibit-2'!$E239)*'Data Exhibit-2'!$G239</f>
        <v>177.84</v>
      </c>
      <c r="F455" s="55">
        <f>MAX(0,'Data Exhibit-2'!$C239-'Data Exhibit-2'!$B239*'Data Exhibit-2'!$J239)</f>
        <v>0</v>
      </c>
      <c r="G455" s="54">
        <f>'Data Exhibit-2'!$L239/'Data Exhibit-2'!$B239</f>
        <v>0</v>
      </c>
      <c r="H455" s="55">
        <f>IF(AND(('Data Exhibit-2'!$M239&gt;0),('Data Exhibit-2'!$H239&lt;30)),1,0)</f>
        <v>0</v>
      </c>
      <c r="I455" s="55">
        <f>'Data Exhibit-2'!$N239*'Data Exhibit-2'!$L239</f>
        <v>0</v>
      </c>
      <c r="J455" s="235"/>
    </row>
    <row r="456" ht="12.0" customHeight="1">
      <c r="A456" s="53"/>
      <c r="B456" s="53">
        <v>7011.97879431954</v>
      </c>
      <c r="C456" s="54">
        <v>1032.5531858598001</v>
      </c>
      <c r="D456" s="57"/>
      <c r="E456" s="55">
        <f>('Data Exhibit-2'!$D240+'Data Exhibit-2'!$D240*'Data Exhibit-2'!$E240)*'Data Exhibit-2'!$G240</f>
        <v>231.57</v>
      </c>
      <c r="F456" s="55">
        <f>MAX(0,'Data Exhibit-2'!$C240-'Data Exhibit-2'!$B240*'Data Exhibit-2'!$J240)</f>
        <v>0</v>
      </c>
      <c r="G456" s="54">
        <f>'Data Exhibit-2'!$L240/'Data Exhibit-2'!$B240</f>
        <v>0</v>
      </c>
      <c r="H456" s="55">
        <f>IF(AND(('Data Exhibit-2'!$M240&gt;0),('Data Exhibit-2'!$H240&lt;30)),1,0)</f>
        <v>0</v>
      </c>
      <c r="I456" s="55">
        <f>'Data Exhibit-2'!$N240*'Data Exhibit-2'!$L240</f>
        <v>0</v>
      </c>
      <c r="J456" s="235"/>
    </row>
    <row r="457" ht="12.0" customHeight="1">
      <c r="A457" s="53"/>
      <c r="B457" s="53">
        <v>84656.47875647903</v>
      </c>
      <c r="C457" s="54">
        <v>1003.6130370842543</v>
      </c>
      <c r="D457" s="57"/>
      <c r="E457" s="55">
        <f>('Data Exhibit-2'!$D241+'Data Exhibit-2'!$D241*'Data Exhibit-2'!$E241)*'Data Exhibit-2'!$G241</f>
        <v>314.6</v>
      </c>
      <c r="F457" s="55">
        <f>MAX(0,'Data Exhibit-2'!$C241-'Data Exhibit-2'!$B241*'Data Exhibit-2'!$J241)</f>
        <v>0</v>
      </c>
      <c r="G457" s="54">
        <f>'Data Exhibit-2'!$L241/'Data Exhibit-2'!$B241</f>
        <v>0</v>
      </c>
      <c r="H457" s="55">
        <f>IF(AND(('Data Exhibit-2'!$M241&gt;0),('Data Exhibit-2'!$H241&lt;30)),1,0)</f>
        <v>0</v>
      </c>
      <c r="I457" s="55">
        <f>'Data Exhibit-2'!$N241*'Data Exhibit-2'!$L241</f>
        <v>0</v>
      </c>
      <c r="J457" s="235"/>
    </row>
    <row r="458" ht="12.0" customHeight="1">
      <c r="A458" s="53"/>
      <c r="B458" s="53">
        <v>19188.97652768029</v>
      </c>
      <c r="C458" s="54">
        <v>6463.2257648859995</v>
      </c>
      <c r="D458" s="57"/>
      <c r="E458" s="55">
        <f>('Data Exhibit-2'!$D245+'Data Exhibit-2'!$D245*'Data Exhibit-2'!$E245)*'Data Exhibit-2'!$G245</f>
        <v>492.156</v>
      </c>
      <c r="F458" s="55">
        <f>MAX(0,'Data Exhibit-2'!$C245-'Data Exhibit-2'!$B245*'Data Exhibit-2'!$J245)</f>
        <v>0</v>
      </c>
      <c r="G458" s="54">
        <f>'Data Exhibit-2'!$L245/'Data Exhibit-2'!$B245</f>
        <v>0</v>
      </c>
      <c r="H458" s="55">
        <f>IF(AND(('Data Exhibit-2'!$M245&gt;0),('Data Exhibit-2'!$H245&lt;30)),1,0)</f>
        <v>0</v>
      </c>
      <c r="I458" s="55">
        <f>'Data Exhibit-2'!$N245*'Data Exhibit-2'!$L245</f>
        <v>0</v>
      </c>
      <c r="J458" s="235"/>
    </row>
    <row r="459" ht="12.0" customHeight="1">
      <c r="A459" s="53"/>
      <c r="B459" s="53">
        <v>99255.09935728653</v>
      </c>
      <c r="C459" s="54">
        <v>1163.2667308166667</v>
      </c>
      <c r="D459" s="57"/>
      <c r="E459" s="55">
        <f>('Data Exhibit-2'!$D247+'Data Exhibit-2'!$D247*'Data Exhibit-2'!$E247)*'Data Exhibit-2'!$G247</f>
        <v>92.856</v>
      </c>
      <c r="F459" s="55">
        <f>MAX(0,'Data Exhibit-2'!$C247-'Data Exhibit-2'!$B247*'Data Exhibit-2'!$J247)</f>
        <v>627.0233308</v>
      </c>
      <c r="G459" s="54">
        <f>'Data Exhibit-2'!$L247/'Data Exhibit-2'!$B247</f>
        <v>108.5754685</v>
      </c>
      <c r="H459" s="55">
        <f>IF(AND(('Data Exhibit-2'!$M247&gt;0),('Data Exhibit-2'!$H247&lt;30)),1,0)</f>
        <v>0</v>
      </c>
      <c r="I459" s="55">
        <f>'Data Exhibit-2'!$N247*'Data Exhibit-2'!$L247</f>
        <v>0</v>
      </c>
      <c r="J459" s="235"/>
    </row>
    <row r="460" ht="12.0" customHeight="1">
      <c r="A460" s="53"/>
      <c r="B460" s="53">
        <v>73387.03239645841</v>
      </c>
      <c r="C460" s="54">
        <v>996.7567062420004</v>
      </c>
      <c r="D460" s="57"/>
      <c r="E460" s="55">
        <f>('Data Exhibit-2'!$D249+'Data Exhibit-2'!$D249*'Data Exhibit-2'!$E249)*'Data Exhibit-2'!$G249</f>
        <v>223.38</v>
      </c>
      <c r="F460" s="55">
        <f>MAX(0,'Data Exhibit-2'!$C249-'Data Exhibit-2'!$B249*'Data Exhibit-2'!$J249)</f>
        <v>0</v>
      </c>
      <c r="G460" s="54">
        <f>'Data Exhibit-2'!$L249/'Data Exhibit-2'!$B249</f>
        <v>0</v>
      </c>
      <c r="H460" s="55">
        <f>IF(AND(('Data Exhibit-2'!$M249&gt;0),('Data Exhibit-2'!$H249&lt;30)),1,0)</f>
        <v>0</v>
      </c>
      <c r="I460" s="55">
        <f>'Data Exhibit-2'!$N249*'Data Exhibit-2'!$L249</f>
        <v>0</v>
      </c>
      <c r="J460" s="235"/>
    </row>
    <row r="461" ht="12.0" customHeight="1">
      <c r="A461" s="53"/>
      <c r="B461" s="53">
        <v>32263.160695685445</v>
      </c>
      <c r="C461" s="54">
        <v>1016.9966298492002</v>
      </c>
      <c r="D461" s="57"/>
      <c r="E461" s="55">
        <f>('Data Exhibit-2'!$D250+'Data Exhibit-2'!$D250*'Data Exhibit-2'!$E250)*'Data Exhibit-2'!$G250</f>
        <v>47.52</v>
      </c>
      <c r="F461" s="55">
        <f>MAX(0,'Data Exhibit-2'!$C250-'Data Exhibit-2'!$B250*'Data Exhibit-2'!$J250)</f>
        <v>0</v>
      </c>
      <c r="G461" s="54">
        <f>'Data Exhibit-2'!$L250/'Data Exhibit-2'!$B250</f>
        <v>0</v>
      </c>
      <c r="H461" s="55">
        <f>IF(AND(('Data Exhibit-2'!$M250&gt;0),('Data Exhibit-2'!$H250&lt;30)),1,0)</f>
        <v>0</v>
      </c>
      <c r="I461" s="55">
        <f>'Data Exhibit-2'!$N250*'Data Exhibit-2'!$L250</f>
        <v>0</v>
      </c>
      <c r="J461" s="235"/>
    </row>
    <row r="462" ht="12.0" customHeight="1">
      <c r="A462" s="53"/>
      <c r="B462" s="53">
        <v>64875.99646524623</v>
      </c>
      <c r="C462" s="54">
        <v>3929.3236050420005</v>
      </c>
      <c r="D462" s="57"/>
      <c r="E462" s="55">
        <f>('Data Exhibit-2'!$D251+'Data Exhibit-2'!$D251*'Data Exhibit-2'!$E251)*'Data Exhibit-2'!$G251</f>
        <v>35.916</v>
      </c>
      <c r="F462" s="55">
        <f>MAX(0,'Data Exhibit-2'!$C251-'Data Exhibit-2'!$B251*'Data Exhibit-2'!$J251)</f>
        <v>3043.168137</v>
      </c>
      <c r="G462" s="54">
        <f>'Data Exhibit-2'!$L251/'Data Exhibit-2'!$B251</f>
        <v>123.3400128</v>
      </c>
      <c r="H462" s="55">
        <f>IF(AND(('Data Exhibit-2'!$M251&gt;0),('Data Exhibit-2'!$H251&lt;30)),1,0)</f>
        <v>0</v>
      </c>
      <c r="I462" s="55">
        <f>'Data Exhibit-2'!$N251*'Data Exhibit-2'!$L251</f>
        <v>0</v>
      </c>
      <c r="J462" s="235"/>
    </row>
    <row r="463" ht="12.0" customHeight="1">
      <c r="A463" s="53"/>
      <c r="B463" s="53">
        <v>4480.640121163737</v>
      </c>
      <c r="C463" s="54">
        <v>5293.999017361444</v>
      </c>
      <c r="D463" s="57"/>
      <c r="E463" s="55">
        <f>('Data Exhibit-2'!$D252+'Data Exhibit-2'!$D252*'Data Exhibit-2'!$E252)*'Data Exhibit-2'!$G252</f>
        <v>458.35</v>
      </c>
      <c r="F463" s="55">
        <f>MAX(0,'Data Exhibit-2'!$C252-'Data Exhibit-2'!$B252*'Data Exhibit-2'!$J252)</f>
        <v>0</v>
      </c>
      <c r="G463" s="54">
        <f>'Data Exhibit-2'!$L252/'Data Exhibit-2'!$B252</f>
        <v>0</v>
      </c>
      <c r="H463" s="55">
        <f>IF(AND(('Data Exhibit-2'!$M252&gt;0),('Data Exhibit-2'!$H252&lt;30)),1,0)</f>
        <v>0</v>
      </c>
      <c r="I463" s="55">
        <f>'Data Exhibit-2'!$N252*'Data Exhibit-2'!$L252</f>
        <v>0</v>
      </c>
      <c r="J463" s="235"/>
    </row>
    <row r="464" ht="12.0" customHeight="1">
      <c r="A464" s="53"/>
      <c r="B464" s="53">
        <v>56096.26674899505</v>
      </c>
      <c r="C464" s="54">
        <v>4290.731071931036</v>
      </c>
      <c r="D464" s="57"/>
      <c r="E464" s="55">
        <f>('Data Exhibit-2'!$D253+'Data Exhibit-2'!$D253*'Data Exhibit-2'!$E253)*'Data Exhibit-2'!$G253</f>
        <v>289.784</v>
      </c>
      <c r="F464" s="55">
        <f>MAX(0,'Data Exhibit-2'!$C253-'Data Exhibit-2'!$B253*'Data Exhibit-2'!$J253)</f>
        <v>0</v>
      </c>
      <c r="G464" s="54">
        <f>'Data Exhibit-2'!$L253/'Data Exhibit-2'!$B253</f>
        <v>0</v>
      </c>
      <c r="H464" s="55">
        <f>IF(AND(('Data Exhibit-2'!$M253&gt;0),('Data Exhibit-2'!$H253&lt;30)),1,0)</f>
        <v>0</v>
      </c>
      <c r="I464" s="55">
        <f>'Data Exhibit-2'!$N253*'Data Exhibit-2'!$L253</f>
        <v>0</v>
      </c>
      <c r="J464" s="235"/>
    </row>
    <row r="465" ht="12.0" customHeight="1">
      <c r="A465" s="53"/>
      <c r="B465" s="53">
        <v>68937.24966412561</v>
      </c>
      <c r="C465" s="54">
        <v>1302.5760186384</v>
      </c>
      <c r="D465" s="57"/>
      <c r="E465" s="55">
        <f>('Data Exhibit-2'!$D254+'Data Exhibit-2'!$D254*'Data Exhibit-2'!$E254)*'Data Exhibit-2'!$G254</f>
        <v>33.12</v>
      </c>
      <c r="F465" s="55">
        <f>MAX(0,'Data Exhibit-2'!$C254-'Data Exhibit-2'!$B254*'Data Exhibit-2'!$J254)</f>
        <v>944.0632794</v>
      </c>
      <c r="G465" s="54">
        <f>'Data Exhibit-2'!$L254/'Data Exhibit-2'!$B254</f>
        <v>87.21412769</v>
      </c>
      <c r="H465" s="55">
        <f>IF(AND(('Data Exhibit-2'!$M254&gt;0),('Data Exhibit-2'!$H254&lt;30)),1,0)</f>
        <v>0</v>
      </c>
      <c r="I465" s="55">
        <f>'Data Exhibit-2'!$N254*'Data Exhibit-2'!$L254</f>
        <v>0</v>
      </c>
      <c r="J465" s="235"/>
    </row>
    <row r="466" ht="12.0" customHeight="1">
      <c r="A466" s="53"/>
      <c r="B466" s="53">
        <v>19299.526822133605</v>
      </c>
      <c r="C466" s="54">
        <v>1240.9358430993336</v>
      </c>
      <c r="D466" s="57"/>
      <c r="E466" s="55">
        <f>('Data Exhibit-2'!$D255+'Data Exhibit-2'!$D255*'Data Exhibit-2'!$E255)*'Data Exhibit-2'!$G255</f>
        <v>197.58</v>
      </c>
      <c r="F466" s="55">
        <f>MAX(0,'Data Exhibit-2'!$C255-'Data Exhibit-2'!$B255*'Data Exhibit-2'!$J255)</f>
        <v>0</v>
      </c>
      <c r="G466" s="54">
        <f>'Data Exhibit-2'!$L255/'Data Exhibit-2'!$B255</f>
        <v>0</v>
      </c>
      <c r="H466" s="55">
        <f>IF(AND(('Data Exhibit-2'!$M255&gt;0),('Data Exhibit-2'!$H255&lt;30)),1,0)</f>
        <v>0</v>
      </c>
      <c r="I466" s="55">
        <f>'Data Exhibit-2'!$N255*'Data Exhibit-2'!$L255</f>
        <v>0</v>
      </c>
      <c r="J466" s="235"/>
    </row>
    <row r="467" ht="12.0" customHeight="1">
      <c r="A467" s="53"/>
      <c r="B467" s="53">
        <v>13827.44534312803</v>
      </c>
      <c r="C467" s="54">
        <v>3359.445933931033</v>
      </c>
      <c r="D467" s="57"/>
      <c r="E467" s="55">
        <f>('Data Exhibit-2'!$D256+'Data Exhibit-2'!$D256*'Data Exhibit-2'!$E256)*'Data Exhibit-2'!$G256</f>
        <v>497.688</v>
      </c>
      <c r="F467" s="55">
        <f>MAX(0,'Data Exhibit-2'!$C256-'Data Exhibit-2'!$B256*'Data Exhibit-2'!$J256)</f>
        <v>199.7990127</v>
      </c>
      <c r="G467" s="54">
        <f>'Data Exhibit-2'!$L256/'Data Exhibit-2'!$B256</f>
        <v>31.47110216</v>
      </c>
      <c r="H467" s="55">
        <f>IF(AND(('Data Exhibit-2'!$M256&gt;0),('Data Exhibit-2'!$H256&lt;30)),1,0)</f>
        <v>0</v>
      </c>
      <c r="I467" s="55">
        <f>'Data Exhibit-2'!$N256*'Data Exhibit-2'!$L256</f>
        <v>0</v>
      </c>
      <c r="J467" s="235"/>
    </row>
    <row r="468" ht="12.0" customHeight="1">
      <c r="A468" s="53"/>
      <c r="B468" s="53">
        <v>79319.56158546293</v>
      </c>
      <c r="C468" s="54">
        <v>9424.372392908</v>
      </c>
      <c r="D468" s="57"/>
      <c r="E468" s="55">
        <f>('Data Exhibit-2'!$D257+'Data Exhibit-2'!$D257*'Data Exhibit-2'!$E257)*'Data Exhibit-2'!$G257</f>
        <v>675.008</v>
      </c>
      <c r="F468" s="55">
        <f>MAX(0,'Data Exhibit-2'!$C257-'Data Exhibit-2'!$B257*'Data Exhibit-2'!$J257)</f>
        <v>0</v>
      </c>
      <c r="G468" s="54">
        <f>'Data Exhibit-2'!$L257/'Data Exhibit-2'!$B257</f>
        <v>0</v>
      </c>
      <c r="H468" s="55">
        <f>IF(AND(('Data Exhibit-2'!$M257&gt;0),('Data Exhibit-2'!$H257&lt;30)),1,0)</f>
        <v>0</v>
      </c>
      <c r="I468" s="55">
        <f>'Data Exhibit-2'!$N257*'Data Exhibit-2'!$L257</f>
        <v>0</v>
      </c>
      <c r="J468" s="235"/>
    </row>
    <row r="469" ht="12.0" customHeight="1">
      <c r="A469" s="53"/>
      <c r="B469" s="53">
        <v>3917.7750204691497</v>
      </c>
      <c r="C469" s="54">
        <v>1663.1949001535997</v>
      </c>
      <c r="D469" s="57"/>
      <c r="E469" s="55">
        <f>('Data Exhibit-2'!$D258+'Data Exhibit-2'!$D258*'Data Exhibit-2'!$E258)*'Data Exhibit-2'!$G258</f>
        <v>203.904</v>
      </c>
      <c r="F469" s="55">
        <f>MAX(0,'Data Exhibit-2'!$C258-'Data Exhibit-2'!$B258*'Data Exhibit-2'!$J258)</f>
        <v>546.5676592</v>
      </c>
      <c r="G469" s="54">
        <f>'Data Exhibit-2'!$L258/'Data Exhibit-2'!$B258</f>
        <v>99.80710473</v>
      </c>
      <c r="H469" s="55">
        <f>IF(AND(('Data Exhibit-2'!$M258&gt;0),('Data Exhibit-2'!$H258&lt;30)),1,0)</f>
        <v>0</v>
      </c>
      <c r="I469" s="55">
        <f>'Data Exhibit-2'!$N258*'Data Exhibit-2'!$L258</f>
        <v>0</v>
      </c>
      <c r="J469" s="235"/>
    </row>
    <row r="470" ht="12.0" customHeight="1">
      <c r="A470" s="53"/>
      <c r="B470" s="53">
        <v>12445.282901704135</v>
      </c>
      <c r="C470" s="54">
        <v>1062.8666169</v>
      </c>
      <c r="D470" s="57"/>
      <c r="E470" s="55">
        <f>('Data Exhibit-2'!$D259+'Data Exhibit-2'!$D259*'Data Exhibit-2'!$E259)*'Data Exhibit-2'!$G259</f>
        <v>157.08</v>
      </c>
      <c r="F470" s="55">
        <f>MAX(0,'Data Exhibit-2'!$C259-'Data Exhibit-2'!$B259*'Data Exhibit-2'!$J259)</f>
        <v>0</v>
      </c>
      <c r="G470" s="54">
        <f>'Data Exhibit-2'!$L259/'Data Exhibit-2'!$B259</f>
        <v>0</v>
      </c>
      <c r="H470" s="55">
        <f>IF(AND(('Data Exhibit-2'!$M259&gt;0),('Data Exhibit-2'!$H259&lt;30)),1,0)</f>
        <v>0</v>
      </c>
      <c r="I470" s="55">
        <f>'Data Exhibit-2'!$N259*'Data Exhibit-2'!$L259</f>
        <v>0</v>
      </c>
      <c r="J470" s="235"/>
    </row>
    <row r="471" ht="12.0" customHeight="1">
      <c r="A471" s="53"/>
      <c r="B471" s="53">
        <v>30822.316358982425</v>
      </c>
      <c r="C471" s="54">
        <v>1708.3501464889923</v>
      </c>
      <c r="D471" s="57"/>
      <c r="E471" s="55">
        <f>('Data Exhibit-2'!$D260+'Data Exhibit-2'!$D260*'Data Exhibit-2'!$E260)*'Data Exhibit-2'!$G260</f>
        <v>154.208</v>
      </c>
      <c r="F471" s="55">
        <f>MAX(0,'Data Exhibit-2'!$C260-'Data Exhibit-2'!$B260*'Data Exhibit-2'!$J260)</f>
        <v>644.7707853</v>
      </c>
      <c r="G471" s="54">
        <f>'Data Exhibit-2'!$L260/'Data Exhibit-2'!$B260</f>
        <v>93.48509091</v>
      </c>
      <c r="H471" s="55">
        <f>IF(AND(('Data Exhibit-2'!$M260&gt;0),('Data Exhibit-2'!$H260&lt;30)),1,0)</f>
        <v>0</v>
      </c>
      <c r="I471" s="55">
        <f>'Data Exhibit-2'!$N260*'Data Exhibit-2'!$L260</f>
        <v>0</v>
      </c>
      <c r="J471" s="235"/>
    </row>
    <row r="472" ht="12.0" customHeight="1">
      <c r="A472" s="53"/>
      <c r="B472" s="53">
        <v>28524.55906849707</v>
      </c>
      <c r="C472" s="54">
        <v>835.339104709771</v>
      </c>
      <c r="D472" s="57"/>
      <c r="E472" s="55">
        <f>('Data Exhibit-2'!$D261+'Data Exhibit-2'!$D261*'Data Exhibit-2'!$E261)*'Data Exhibit-2'!$G261</f>
        <v>262.728</v>
      </c>
      <c r="F472" s="55">
        <f>MAX(0,'Data Exhibit-2'!$C261-'Data Exhibit-2'!$B261*'Data Exhibit-2'!$J261)</f>
        <v>0</v>
      </c>
      <c r="G472" s="54">
        <f>'Data Exhibit-2'!$L261/'Data Exhibit-2'!$B261</f>
        <v>0</v>
      </c>
      <c r="H472" s="55">
        <f>IF(AND(('Data Exhibit-2'!$M261&gt;0),('Data Exhibit-2'!$H261&lt;30)),1,0)</f>
        <v>0</v>
      </c>
      <c r="I472" s="55">
        <f>'Data Exhibit-2'!$N261*'Data Exhibit-2'!$L261</f>
        <v>0</v>
      </c>
      <c r="J472" s="235"/>
    </row>
    <row r="473" ht="12.0" customHeight="1">
      <c r="A473" s="53"/>
      <c r="B473" s="53">
        <v>12159.11518315893</v>
      </c>
      <c r="C473" s="54">
        <v>1770.6570993954067</v>
      </c>
      <c r="D473" s="57"/>
      <c r="E473" s="55">
        <f>('Data Exhibit-2'!$D262+'Data Exhibit-2'!$D262*'Data Exhibit-2'!$E262)*'Data Exhibit-2'!$G262</f>
        <v>159.432</v>
      </c>
      <c r="F473" s="55">
        <f>MAX(0,'Data Exhibit-2'!$C262-'Data Exhibit-2'!$B262*'Data Exhibit-2'!$J262)</f>
        <v>313.9731507</v>
      </c>
      <c r="G473" s="54">
        <f>'Data Exhibit-2'!$L262/'Data Exhibit-2'!$B262</f>
        <v>34.36391772</v>
      </c>
      <c r="H473" s="55">
        <f>IF(AND(('Data Exhibit-2'!$M262&gt;0),('Data Exhibit-2'!$H262&lt;30)),1,0)</f>
        <v>0</v>
      </c>
      <c r="I473" s="55">
        <f>'Data Exhibit-2'!$N262*'Data Exhibit-2'!$L262</f>
        <v>0</v>
      </c>
      <c r="J473" s="235"/>
    </row>
    <row r="474" ht="12.0" customHeight="1">
      <c r="A474" s="53"/>
      <c r="B474" s="53">
        <v>64627.18513751161</v>
      </c>
      <c r="C474" s="54">
        <v>1014.1361600304</v>
      </c>
      <c r="D474" s="57"/>
      <c r="E474" s="55">
        <f>('Data Exhibit-2'!$D263+'Data Exhibit-2'!$D263*'Data Exhibit-2'!$E263)*'Data Exhibit-2'!$G263</f>
        <v>84.096</v>
      </c>
      <c r="F474" s="55">
        <f>MAX(0,'Data Exhibit-2'!$C263-'Data Exhibit-2'!$B263*'Data Exhibit-2'!$J263)</f>
        <v>480.2400896</v>
      </c>
      <c r="G474" s="54">
        <f>'Data Exhibit-2'!$L263/'Data Exhibit-2'!$B263</f>
        <v>75.64444246</v>
      </c>
      <c r="H474" s="55">
        <f>IF(AND(('Data Exhibit-2'!$M263&gt;0),('Data Exhibit-2'!$H263&lt;30)),1,0)</f>
        <v>0</v>
      </c>
      <c r="I474" s="55">
        <f>'Data Exhibit-2'!$N263*'Data Exhibit-2'!$L263</f>
        <v>0</v>
      </c>
      <c r="J474" s="235"/>
    </row>
    <row r="475" ht="12.0" customHeight="1">
      <c r="A475" s="53"/>
      <c r="B475" s="53">
        <v>54440.079795034566</v>
      </c>
      <c r="C475" s="54">
        <v>3740.021709347506</v>
      </c>
      <c r="D475" s="57"/>
      <c r="E475" s="55">
        <f>('Data Exhibit-2'!$D264+'Data Exhibit-2'!$D264*'Data Exhibit-2'!$E264)*'Data Exhibit-2'!$G264</f>
        <v>395.328</v>
      </c>
      <c r="F475" s="55">
        <f>MAX(0,'Data Exhibit-2'!$C264-'Data Exhibit-2'!$B264*'Data Exhibit-2'!$J264)</f>
        <v>0</v>
      </c>
      <c r="G475" s="54">
        <f>'Data Exhibit-2'!$L264/'Data Exhibit-2'!$B264</f>
        <v>0</v>
      </c>
      <c r="H475" s="55">
        <f>IF(AND(('Data Exhibit-2'!$M264&gt;0),('Data Exhibit-2'!$H264&lt;30)),1,0)</f>
        <v>0</v>
      </c>
      <c r="I475" s="55">
        <f>'Data Exhibit-2'!$N264*'Data Exhibit-2'!$L264</f>
        <v>0</v>
      </c>
      <c r="J475" s="235"/>
    </row>
    <row r="476" ht="12.0" customHeight="1">
      <c r="A476" s="53"/>
      <c r="B476" s="53">
        <v>14865.093250415395</v>
      </c>
      <c r="C476" s="54">
        <v>1049.805676388098</v>
      </c>
      <c r="D476" s="57"/>
      <c r="E476" s="55">
        <f>('Data Exhibit-2'!$D265+'Data Exhibit-2'!$D265*'Data Exhibit-2'!$E265)*'Data Exhibit-2'!$G265</f>
        <v>214.668</v>
      </c>
      <c r="F476" s="55">
        <f>MAX(0,'Data Exhibit-2'!$C265-'Data Exhibit-2'!$B265*'Data Exhibit-2'!$J265)</f>
        <v>0</v>
      </c>
      <c r="G476" s="54">
        <f>'Data Exhibit-2'!$L265/'Data Exhibit-2'!$B265</f>
        <v>0</v>
      </c>
      <c r="H476" s="55">
        <f>IF(AND(('Data Exhibit-2'!$M265&gt;0),('Data Exhibit-2'!$H265&lt;30)),1,0)</f>
        <v>0</v>
      </c>
      <c r="I476" s="55">
        <f>'Data Exhibit-2'!$N265*'Data Exhibit-2'!$L265</f>
        <v>0</v>
      </c>
      <c r="J476" s="235"/>
    </row>
    <row r="477" ht="12.0" customHeight="1">
      <c r="A477" s="53"/>
      <c r="B477" s="53">
        <v>59540.86287233654</v>
      </c>
      <c r="C477" s="54">
        <v>9171.459830668411</v>
      </c>
      <c r="D477" s="57"/>
      <c r="E477" s="55">
        <f>('Data Exhibit-2'!$D266+'Data Exhibit-2'!$D266*'Data Exhibit-2'!$E266)*'Data Exhibit-2'!$G266</f>
        <v>234.768</v>
      </c>
      <c r="F477" s="55">
        <f>MAX(0,'Data Exhibit-2'!$C266-'Data Exhibit-2'!$B266*'Data Exhibit-2'!$J266)</f>
        <v>6208.475206</v>
      </c>
      <c r="G477" s="54">
        <f>'Data Exhibit-2'!$L266/'Data Exhibit-2'!$B266</f>
        <v>491.9199697</v>
      </c>
      <c r="H477" s="55">
        <f>IF(AND(('Data Exhibit-2'!$M266&gt;0),('Data Exhibit-2'!$H266&lt;30)),1,0)</f>
        <v>0</v>
      </c>
      <c r="I477" s="55">
        <f>'Data Exhibit-2'!$N266*'Data Exhibit-2'!$L266</f>
        <v>0</v>
      </c>
      <c r="J477" s="235"/>
    </row>
    <row r="478" ht="12.0" customHeight="1">
      <c r="A478" s="53"/>
      <c r="B478" s="53">
        <v>89016.80092913331</v>
      </c>
      <c r="C478" s="54">
        <v>8122.2043445835625</v>
      </c>
      <c r="D478" s="57"/>
      <c r="E478" s="55">
        <f>('Data Exhibit-2'!$D267+'Data Exhibit-2'!$D267*'Data Exhibit-2'!$E267)*'Data Exhibit-2'!$G267</f>
        <v>161.784</v>
      </c>
      <c r="F478" s="55">
        <f>MAX(0,'Data Exhibit-2'!$C267-'Data Exhibit-2'!$B267*'Data Exhibit-2'!$J267)</f>
        <v>5516.461088</v>
      </c>
      <c r="G478" s="54">
        <f>'Data Exhibit-2'!$L267/'Data Exhibit-2'!$B267</f>
        <v>342.5030989</v>
      </c>
      <c r="H478" s="55">
        <f>IF(AND(('Data Exhibit-2'!$M267&gt;0),('Data Exhibit-2'!$H267&lt;30)),1,0)</f>
        <v>0</v>
      </c>
      <c r="I478" s="55">
        <f>'Data Exhibit-2'!$N267*'Data Exhibit-2'!$L267</f>
        <v>0</v>
      </c>
      <c r="J478" s="235"/>
    </row>
    <row r="479" ht="12.0" customHeight="1">
      <c r="A479" s="53"/>
      <c r="B479" s="53">
        <v>46105.67189540382</v>
      </c>
      <c r="C479" s="54">
        <v>1543.7231201422803</v>
      </c>
      <c r="D479" s="57"/>
      <c r="E479" s="55">
        <f>('Data Exhibit-2'!$D268+'Data Exhibit-2'!$D268*'Data Exhibit-2'!$E268)*'Data Exhibit-2'!$G268</f>
        <v>331.128</v>
      </c>
      <c r="F479" s="55">
        <f>MAX(0,'Data Exhibit-2'!$C268-'Data Exhibit-2'!$B268*'Data Exhibit-2'!$J268)</f>
        <v>0</v>
      </c>
      <c r="G479" s="54">
        <f>'Data Exhibit-2'!$L268/'Data Exhibit-2'!$B268</f>
        <v>0</v>
      </c>
      <c r="H479" s="55">
        <f>IF(AND(('Data Exhibit-2'!$M268&gt;0),('Data Exhibit-2'!$H268&lt;30)),1,0)</f>
        <v>0</v>
      </c>
      <c r="I479" s="55">
        <f>'Data Exhibit-2'!$N268*'Data Exhibit-2'!$L268</f>
        <v>0</v>
      </c>
      <c r="J479" s="235"/>
    </row>
    <row r="480" ht="12.0" customHeight="1">
      <c r="A480" s="53"/>
      <c r="B480" s="53">
        <v>21179.05748783262</v>
      </c>
      <c r="C480" s="54">
        <v>8676.261744498923</v>
      </c>
      <c r="D480" s="57"/>
      <c r="E480" s="55">
        <f>('Data Exhibit-2'!$D269+'Data Exhibit-2'!$D269*'Data Exhibit-2'!$E269)*'Data Exhibit-2'!$G269</f>
        <v>598</v>
      </c>
      <c r="F480" s="55">
        <f>MAX(0,'Data Exhibit-2'!$C269-'Data Exhibit-2'!$B269*'Data Exhibit-2'!$J269)</f>
        <v>0</v>
      </c>
      <c r="G480" s="54">
        <f>'Data Exhibit-2'!$L269/'Data Exhibit-2'!$B269</f>
        <v>0</v>
      </c>
      <c r="H480" s="55">
        <f>IF(AND(('Data Exhibit-2'!$M269&gt;0),('Data Exhibit-2'!$H269&lt;30)),1,0)</f>
        <v>0</v>
      </c>
      <c r="I480" s="55">
        <f>'Data Exhibit-2'!$N269*'Data Exhibit-2'!$L269</f>
        <v>0</v>
      </c>
      <c r="J480" s="235"/>
    </row>
    <row r="481" ht="12.0" customHeight="1">
      <c r="A481" s="53"/>
      <c r="B481" s="53">
        <v>91715.26173956698</v>
      </c>
      <c r="C481" s="54">
        <v>1520.3571561191884</v>
      </c>
      <c r="D481" s="57"/>
      <c r="E481" s="55">
        <f>('Data Exhibit-2'!$D271+'Data Exhibit-2'!$D271*'Data Exhibit-2'!$E271)*'Data Exhibit-2'!$G271</f>
        <v>333.6</v>
      </c>
      <c r="F481" s="55">
        <f>MAX(0,'Data Exhibit-2'!$C271-'Data Exhibit-2'!$B271*'Data Exhibit-2'!$J271)</f>
        <v>0</v>
      </c>
      <c r="G481" s="54">
        <f>'Data Exhibit-2'!$L271/'Data Exhibit-2'!$B271</f>
        <v>0</v>
      </c>
      <c r="H481" s="55">
        <f>IF(AND(('Data Exhibit-2'!$M271&gt;0),('Data Exhibit-2'!$H271&lt;30)),1,0)</f>
        <v>0</v>
      </c>
      <c r="I481" s="55">
        <f>'Data Exhibit-2'!$N271*'Data Exhibit-2'!$L271</f>
        <v>0</v>
      </c>
      <c r="J481" s="235"/>
    </row>
    <row r="482" ht="12.0" customHeight="1">
      <c r="A482" s="53"/>
      <c r="B482" s="53">
        <v>49986.20613828915</v>
      </c>
      <c r="C482" s="54">
        <v>820.6282251392208</v>
      </c>
      <c r="D482" s="57"/>
      <c r="E482" s="55">
        <f>('Data Exhibit-2'!$D272+'Data Exhibit-2'!$D272*'Data Exhibit-2'!$E272)*'Data Exhibit-2'!$G272</f>
        <v>135.468</v>
      </c>
      <c r="F482" s="55">
        <f>MAX(0,'Data Exhibit-2'!$C272-'Data Exhibit-2'!$B272*'Data Exhibit-2'!$J272)</f>
        <v>0</v>
      </c>
      <c r="G482" s="54">
        <f>'Data Exhibit-2'!$L272/'Data Exhibit-2'!$B272</f>
        <v>0</v>
      </c>
      <c r="H482" s="55">
        <f>IF(AND(('Data Exhibit-2'!$M272&gt;0),('Data Exhibit-2'!$H272&lt;30)),1,0)</f>
        <v>0</v>
      </c>
      <c r="I482" s="55">
        <f>'Data Exhibit-2'!$N272*'Data Exhibit-2'!$L272</f>
        <v>0</v>
      </c>
      <c r="J482" s="235"/>
    </row>
    <row r="483" ht="12.0" customHeight="1">
      <c r="A483" s="53"/>
      <c r="B483" s="53">
        <v>89243.7789232393</v>
      </c>
      <c r="C483" s="54">
        <v>5226.629686794121</v>
      </c>
      <c r="D483" s="57"/>
      <c r="E483" s="55">
        <f>('Data Exhibit-2'!$D273+'Data Exhibit-2'!$D273*'Data Exhibit-2'!$E273)*'Data Exhibit-2'!$G273</f>
        <v>536.052</v>
      </c>
      <c r="F483" s="55">
        <f>MAX(0,'Data Exhibit-2'!$C273-'Data Exhibit-2'!$B273*'Data Exhibit-2'!$J273)</f>
        <v>0</v>
      </c>
      <c r="G483" s="54">
        <f>'Data Exhibit-2'!$L273/'Data Exhibit-2'!$B273</f>
        <v>0</v>
      </c>
      <c r="H483" s="55">
        <f>IF(AND(('Data Exhibit-2'!$M273&gt;0),('Data Exhibit-2'!$H273&lt;30)),1,0)</f>
        <v>0</v>
      </c>
      <c r="I483" s="55">
        <f>'Data Exhibit-2'!$N273*'Data Exhibit-2'!$L273</f>
        <v>0</v>
      </c>
      <c r="J483" s="235"/>
    </row>
    <row r="484" ht="12.0" customHeight="1">
      <c r="A484" s="53"/>
      <c r="B484" s="53">
        <v>15597.372670495935</v>
      </c>
      <c r="C484" s="54">
        <v>1691.0998166371483</v>
      </c>
      <c r="D484" s="57"/>
      <c r="E484" s="55">
        <f>('Data Exhibit-2'!$D274+'Data Exhibit-2'!$D274*'Data Exhibit-2'!$E274)*'Data Exhibit-2'!$G274</f>
        <v>358.16</v>
      </c>
      <c r="F484" s="55">
        <f>MAX(0,'Data Exhibit-2'!$C274-'Data Exhibit-2'!$B274*'Data Exhibit-2'!$J274)</f>
        <v>0</v>
      </c>
      <c r="G484" s="54">
        <f>'Data Exhibit-2'!$L274/'Data Exhibit-2'!$B274</f>
        <v>0</v>
      </c>
      <c r="H484" s="55">
        <f>IF(AND(('Data Exhibit-2'!$M274&gt;0),('Data Exhibit-2'!$H274&lt;30)),1,0)</f>
        <v>0</v>
      </c>
      <c r="I484" s="55">
        <f>'Data Exhibit-2'!$N274*'Data Exhibit-2'!$L274</f>
        <v>0</v>
      </c>
      <c r="J484" s="235"/>
    </row>
    <row r="485" ht="12.0" customHeight="1">
      <c r="A485" s="53"/>
      <c r="B485" s="53">
        <v>71647.04951407076</v>
      </c>
      <c r="C485" s="54">
        <v>12117.581092818962</v>
      </c>
      <c r="D485" s="57"/>
      <c r="E485" s="55">
        <f>('Data Exhibit-2'!$D275+'Data Exhibit-2'!$D275*'Data Exhibit-2'!$E275)*'Data Exhibit-2'!$G275</f>
        <v>268.128</v>
      </c>
      <c r="F485" s="55">
        <f>MAX(0,'Data Exhibit-2'!$C275-'Data Exhibit-2'!$B275*'Data Exhibit-2'!$J275)</f>
        <v>4642.955387</v>
      </c>
      <c r="G485" s="54">
        <f>'Data Exhibit-2'!$L275/'Data Exhibit-2'!$B275</f>
        <v>166.5509941</v>
      </c>
      <c r="H485" s="55">
        <f>IF(AND(('Data Exhibit-2'!$M275&gt;0),('Data Exhibit-2'!$H275&lt;30)),1,0)</f>
        <v>0</v>
      </c>
      <c r="I485" s="55">
        <f>'Data Exhibit-2'!$N275*'Data Exhibit-2'!$L275</f>
        <v>0</v>
      </c>
      <c r="J485" s="235"/>
    </row>
    <row r="486" ht="12.0" customHeight="1">
      <c r="A486" s="53"/>
      <c r="B486" s="53">
        <v>990.667053058547</v>
      </c>
      <c r="C486" s="54">
        <v>3385.6826518472503</v>
      </c>
      <c r="D486" s="57"/>
      <c r="E486" s="55">
        <f>('Data Exhibit-2'!$D276+'Data Exhibit-2'!$D276*'Data Exhibit-2'!$E276)*'Data Exhibit-2'!$G276</f>
        <v>446.208</v>
      </c>
      <c r="F486" s="55">
        <f>MAX(0,'Data Exhibit-2'!$C276-'Data Exhibit-2'!$B276*'Data Exhibit-2'!$J276)</f>
        <v>182.14124</v>
      </c>
      <c r="G486" s="54">
        <f>'Data Exhibit-2'!$L276/'Data Exhibit-2'!$B276</f>
        <v>25.36969808</v>
      </c>
      <c r="H486" s="55">
        <f>IF(AND(('Data Exhibit-2'!$M276&gt;0),('Data Exhibit-2'!$H276&lt;30)),1,0)</f>
        <v>0</v>
      </c>
      <c r="I486" s="55">
        <f>'Data Exhibit-2'!$N276*'Data Exhibit-2'!$L276</f>
        <v>0</v>
      </c>
      <c r="J486" s="235"/>
    </row>
    <row r="487" ht="12.0" customHeight="1">
      <c r="A487" s="53"/>
      <c r="B487" s="53">
        <v>44766.436076589256</v>
      </c>
      <c r="C487" s="54">
        <v>2731.8240586560005</v>
      </c>
      <c r="D487" s="57"/>
      <c r="E487" s="55">
        <f>('Data Exhibit-2'!$D277+'Data Exhibit-2'!$D277*'Data Exhibit-2'!$E277)*'Data Exhibit-2'!$G277</f>
        <v>309.12</v>
      </c>
      <c r="F487" s="55">
        <f>MAX(0,'Data Exhibit-2'!$C277-'Data Exhibit-2'!$B277*'Data Exhibit-2'!$J277)</f>
        <v>286.7219531</v>
      </c>
      <c r="G487" s="54">
        <f>'Data Exhibit-2'!$L277/'Data Exhibit-2'!$B277</f>
        <v>36.24858444</v>
      </c>
      <c r="H487" s="55">
        <f>IF(AND(('Data Exhibit-2'!$M277&gt;0),('Data Exhibit-2'!$H277&lt;30)),1,0)</f>
        <v>0</v>
      </c>
      <c r="I487" s="55">
        <f>'Data Exhibit-2'!$N277*'Data Exhibit-2'!$L277</f>
        <v>0</v>
      </c>
      <c r="J487" s="235"/>
    </row>
    <row r="488" ht="12.0" customHeight="1">
      <c r="A488" s="53"/>
      <c r="B488" s="53">
        <v>84276.16289841164</v>
      </c>
      <c r="C488" s="54">
        <v>18067.511869985614</v>
      </c>
      <c r="D488" s="57"/>
      <c r="E488" s="55">
        <f>('Data Exhibit-2'!$D278+'Data Exhibit-2'!$D278*'Data Exhibit-2'!$E278)*'Data Exhibit-2'!$G278</f>
        <v>472.392</v>
      </c>
      <c r="F488" s="55">
        <f>MAX(0,'Data Exhibit-2'!$C278-'Data Exhibit-2'!$B278*'Data Exhibit-2'!$J278)</f>
        <v>0</v>
      </c>
      <c r="G488" s="54">
        <f>'Data Exhibit-2'!$L278/'Data Exhibit-2'!$B278</f>
        <v>0</v>
      </c>
      <c r="H488" s="55">
        <f>IF(AND(('Data Exhibit-2'!$M278&gt;0),('Data Exhibit-2'!$H278&lt;30)),1,0)</f>
        <v>0</v>
      </c>
      <c r="I488" s="55">
        <f>'Data Exhibit-2'!$N278*'Data Exhibit-2'!$L278</f>
        <v>0</v>
      </c>
      <c r="J488" s="235"/>
    </row>
    <row r="489" ht="12.0" customHeight="1">
      <c r="A489" s="53"/>
      <c r="B489" s="53">
        <v>36903.02251856995</v>
      </c>
      <c r="C489" s="54">
        <v>4013.2490848018806</v>
      </c>
      <c r="D489" s="57"/>
      <c r="E489" s="55">
        <f>('Data Exhibit-2'!$D279+'Data Exhibit-2'!$D279*'Data Exhibit-2'!$E279)*'Data Exhibit-2'!$G279</f>
        <v>285.768</v>
      </c>
      <c r="F489" s="55">
        <f>MAX(0,'Data Exhibit-2'!$C279-'Data Exhibit-2'!$B279*'Data Exhibit-2'!$J279)</f>
        <v>0</v>
      </c>
      <c r="G489" s="54">
        <f>'Data Exhibit-2'!$L279/'Data Exhibit-2'!$B279</f>
        <v>0</v>
      </c>
      <c r="H489" s="55">
        <f>IF(AND(('Data Exhibit-2'!$M279&gt;0),('Data Exhibit-2'!$H279&lt;30)),1,0)</f>
        <v>0</v>
      </c>
      <c r="I489" s="55">
        <f>'Data Exhibit-2'!$N279*'Data Exhibit-2'!$L279</f>
        <v>0</v>
      </c>
      <c r="J489" s="235"/>
    </row>
    <row r="490" ht="12.0" customHeight="1">
      <c r="A490" s="53"/>
      <c r="B490" s="53">
        <v>33062.92627747684</v>
      </c>
      <c r="C490" s="54">
        <v>16996.965783405663</v>
      </c>
      <c r="D490" s="57"/>
      <c r="E490" s="55">
        <f>('Data Exhibit-2'!$D280+'Data Exhibit-2'!$D280*'Data Exhibit-2'!$E280)*'Data Exhibit-2'!$G280</f>
        <v>459</v>
      </c>
      <c r="F490" s="55">
        <f>MAX(0,'Data Exhibit-2'!$C280-'Data Exhibit-2'!$B280*'Data Exhibit-2'!$J280)</f>
        <v>4646.707863</v>
      </c>
      <c r="G490" s="54">
        <f>'Data Exhibit-2'!$L280/'Data Exhibit-2'!$B280</f>
        <v>172.6959002</v>
      </c>
      <c r="H490" s="55">
        <f>IF(AND(('Data Exhibit-2'!$M280&gt;0),('Data Exhibit-2'!$H280&lt;30)),1,0)</f>
        <v>0</v>
      </c>
      <c r="I490" s="55">
        <f>'Data Exhibit-2'!$N280*'Data Exhibit-2'!$L280</f>
        <v>0</v>
      </c>
      <c r="J490" s="235"/>
    </row>
    <row r="491" ht="12.0" customHeight="1">
      <c r="A491" s="53"/>
      <c r="B491" s="53">
        <v>52341.0191947009</v>
      </c>
      <c r="C491" s="54">
        <v>1699.6702848723999</v>
      </c>
      <c r="D491" s="57"/>
      <c r="E491" s="55">
        <f>('Data Exhibit-2'!$D281+'Data Exhibit-2'!$D281*'Data Exhibit-2'!$E281)*'Data Exhibit-2'!$G281</f>
        <v>331.128</v>
      </c>
      <c r="F491" s="55">
        <f>MAX(0,'Data Exhibit-2'!$C281-'Data Exhibit-2'!$B281*'Data Exhibit-2'!$J281)</f>
        <v>0</v>
      </c>
      <c r="G491" s="54">
        <f>'Data Exhibit-2'!$L281/'Data Exhibit-2'!$B281</f>
        <v>0</v>
      </c>
      <c r="H491" s="55">
        <f>IF(AND(('Data Exhibit-2'!$M281&gt;0),('Data Exhibit-2'!$H281&lt;30)),1,0)</f>
        <v>0</v>
      </c>
      <c r="I491" s="55">
        <f>'Data Exhibit-2'!$N281*'Data Exhibit-2'!$L281</f>
        <v>0</v>
      </c>
      <c r="J491" s="235"/>
    </row>
    <row r="492" ht="12.0" customHeight="1">
      <c r="A492" s="53"/>
      <c r="B492" s="53">
        <v>89951.51899386727</v>
      </c>
      <c r="C492" s="54">
        <v>7625.255853926878</v>
      </c>
      <c r="D492" s="57"/>
      <c r="E492" s="55">
        <f>('Data Exhibit-2'!$D282+'Data Exhibit-2'!$D282*'Data Exhibit-2'!$E282)*'Data Exhibit-2'!$G282</f>
        <v>243.6</v>
      </c>
      <c r="F492" s="55">
        <f>MAX(0,'Data Exhibit-2'!$C282-'Data Exhibit-2'!$B282*'Data Exhibit-2'!$J282)</f>
        <v>5728.500994</v>
      </c>
      <c r="G492" s="54">
        <f>'Data Exhibit-2'!$L282/'Data Exhibit-2'!$B282</f>
        <v>735.7106981</v>
      </c>
      <c r="H492" s="55">
        <f>IF(AND(('Data Exhibit-2'!$M282&gt;0),('Data Exhibit-2'!$H282&lt;30)),1,0)</f>
        <v>0</v>
      </c>
      <c r="I492" s="55">
        <f>'Data Exhibit-2'!$N282*'Data Exhibit-2'!$L282</f>
        <v>0</v>
      </c>
      <c r="J492" s="235"/>
    </row>
    <row r="493" ht="12.0" customHeight="1">
      <c r="A493" s="53"/>
      <c r="B493" s="53">
        <v>91203.71951589381</v>
      </c>
      <c r="C493" s="54">
        <v>7889.533478900711</v>
      </c>
      <c r="D493" s="57"/>
      <c r="E493" s="55">
        <f>('Data Exhibit-2'!$D284+'Data Exhibit-2'!$D284*'Data Exhibit-2'!$E284)*'Data Exhibit-2'!$G284</f>
        <v>848.16</v>
      </c>
      <c r="F493" s="55">
        <f>MAX(0,'Data Exhibit-2'!$C284-'Data Exhibit-2'!$B284*'Data Exhibit-2'!$J284)</f>
        <v>620.4375701</v>
      </c>
      <c r="G493" s="54">
        <f>'Data Exhibit-2'!$L284/'Data Exhibit-2'!$B284</f>
        <v>72.39281694</v>
      </c>
      <c r="H493" s="55">
        <f>IF(AND(('Data Exhibit-2'!$M284&gt;0),('Data Exhibit-2'!$H284&lt;30)),1,0)</f>
        <v>0</v>
      </c>
      <c r="I493" s="55">
        <f>'Data Exhibit-2'!$N284*'Data Exhibit-2'!$L284</f>
        <v>0</v>
      </c>
      <c r="J493" s="235"/>
    </row>
    <row r="494" ht="12.0" customHeight="1">
      <c r="A494" s="53"/>
      <c r="B494" s="53">
        <v>29443.447907220634</v>
      </c>
      <c r="C494" s="54">
        <v>2791.852534118696</v>
      </c>
      <c r="D494" s="57"/>
      <c r="E494" s="55">
        <f>('Data Exhibit-2'!$D285+'Data Exhibit-2'!$D285*'Data Exhibit-2'!$E285)*'Data Exhibit-2'!$G285</f>
        <v>571.912</v>
      </c>
      <c r="F494" s="55">
        <f>MAX(0,'Data Exhibit-2'!$C285-'Data Exhibit-2'!$B285*'Data Exhibit-2'!$J285)</f>
        <v>0</v>
      </c>
      <c r="G494" s="54">
        <f>'Data Exhibit-2'!$L285/'Data Exhibit-2'!$B285</f>
        <v>0</v>
      </c>
      <c r="H494" s="55">
        <f>IF(AND(('Data Exhibit-2'!$M285&gt;0),('Data Exhibit-2'!$H285&lt;30)),1,0)</f>
        <v>0</v>
      </c>
      <c r="I494" s="55">
        <f>'Data Exhibit-2'!$N285*'Data Exhibit-2'!$L285</f>
        <v>0</v>
      </c>
      <c r="J494" s="235"/>
    </row>
    <row r="495" ht="12.0" customHeight="1">
      <c r="A495" s="53"/>
      <c r="B495" s="53">
        <v>26412.83288639058</v>
      </c>
      <c r="C495" s="54">
        <v>17291.9452566245</v>
      </c>
      <c r="D495" s="57"/>
      <c r="E495" s="55">
        <f>('Data Exhibit-2'!$D286+'Data Exhibit-2'!$D286*'Data Exhibit-2'!$E286)*'Data Exhibit-2'!$G286</f>
        <v>517.56</v>
      </c>
      <c r="F495" s="55">
        <f>MAX(0,'Data Exhibit-2'!$C286-'Data Exhibit-2'!$B286*'Data Exhibit-2'!$J286)</f>
        <v>2392.603947</v>
      </c>
      <c r="G495" s="54">
        <f>'Data Exhibit-2'!$L286/'Data Exhibit-2'!$B286</f>
        <v>83.11213718</v>
      </c>
      <c r="H495" s="55">
        <f>IF(AND(('Data Exhibit-2'!$M286&gt;0),('Data Exhibit-2'!$H286&lt;30)),1,0)</f>
        <v>0</v>
      </c>
      <c r="I495" s="55">
        <f>'Data Exhibit-2'!$N286*'Data Exhibit-2'!$L286</f>
        <v>0</v>
      </c>
      <c r="J495" s="235"/>
    </row>
    <row r="496" ht="12.0" customHeight="1">
      <c r="A496" s="53"/>
      <c r="B496" s="53">
        <v>82813.67223527384</v>
      </c>
      <c r="C496" s="54">
        <v>2725.5225496370676</v>
      </c>
      <c r="D496" s="57"/>
      <c r="E496" s="55">
        <f>('Data Exhibit-2'!$D287+'Data Exhibit-2'!$D287*'Data Exhibit-2'!$E287)*'Data Exhibit-2'!$G287</f>
        <v>67.452</v>
      </c>
      <c r="F496" s="55">
        <f>MAX(0,'Data Exhibit-2'!$C287-'Data Exhibit-2'!$B287*'Data Exhibit-2'!$J287)</f>
        <v>2213.087008</v>
      </c>
      <c r="G496" s="54">
        <f>'Data Exhibit-2'!$L287/'Data Exhibit-2'!$B287</f>
        <v>291.3091161</v>
      </c>
      <c r="H496" s="55">
        <f>IF(AND(('Data Exhibit-2'!$M287&gt;0),('Data Exhibit-2'!$H287&lt;30)),1,0)</f>
        <v>0</v>
      </c>
      <c r="I496" s="55">
        <f>'Data Exhibit-2'!$N287*'Data Exhibit-2'!$L287</f>
        <v>0</v>
      </c>
      <c r="J496" s="235"/>
    </row>
    <row r="497" ht="12.0" customHeight="1">
      <c r="A497" s="53"/>
      <c r="B497" s="53">
        <v>73576.48749570444</v>
      </c>
      <c r="C497" s="54">
        <v>3514.2802646952014</v>
      </c>
      <c r="D497" s="57"/>
      <c r="E497" s="55">
        <f>('Data Exhibit-2'!$D288+'Data Exhibit-2'!$D288*'Data Exhibit-2'!$E288)*'Data Exhibit-2'!$G288</f>
        <v>505.44</v>
      </c>
      <c r="F497" s="55">
        <f>MAX(0,'Data Exhibit-2'!$C288-'Data Exhibit-2'!$B288*'Data Exhibit-2'!$J288)</f>
        <v>0</v>
      </c>
      <c r="G497" s="54">
        <f>'Data Exhibit-2'!$L288/'Data Exhibit-2'!$B288</f>
        <v>0</v>
      </c>
      <c r="H497" s="55">
        <f>IF(AND(('Data Exhibit-2'!$M288&gt;0),('Data Exhibit-2'!$H288&lt;30)),1,0)</f>
        <v>0</v>
      </c>
      <c r="I497" s="55">
        <f>'Data Exhibit-2'!$N288*'Data Exhibit-2'!$L288</f>
        <v>0</v>
      </c>
      <c r="J497" s="235"/>
    </row>
    <row r="498" ht="12.0" customHeight="1">
      <c r="A498" s="53"/>
      <c r="B498" s="53">
        <v>50118.45693358425</v>
      </c>
      <c r="C498" s="54">
        <v>10253.160499413922</v>
      </c>
      <c r="D498" s="57"/>
      <c r="E498" s="55">
        <f>('Data Exhibit-2'!$D289+'Data Exhibit-2'!$D289*'Data Exhibit-2'!$E289)*'Data Exhibit-2'!$G289</f>
        <v>718.272</v>
      </c>
      <c r="F498" s="55">
        <f>MAX(0,'Data Exhibit-2'!$C289-'Data Exhibit-2'!$B289*'Data Exhibit-2'!$J289)</f>
        <v>0</v>
      </c>
      <c r="G498" s="54">
        <f>'Data Exhibit-2'!$L289/'Data Exhibit-2'!$B289</f>
        <v>0</v>
      </c>
      <c r="H498" s="55">
        <f>IF(AND(('Data Exhibit-2'!$M289&gt;0),('Data Exhibit-2'!$H289&lt;30)),1,0)</f>
        <v>0</v>
      </c>
      <c r="I498" s="55">
        <f>'Data Exhibit-2'!$N289*'Data Exhibit-2'!$L289</f>
        <v>0</v>
      </c>
      <c r="J498" s="235"/>
    </row>
    <row r="499" ht="12.0" customHeight="1">
      <c r="A499" s="53"/>
      <c r="B499" s="53">
        <v>32116.595853383467</v>
      </c>
      <c r="C499" s="54">
        <v>1347.182741252031</v>
      </c>
      <c r="D499" s="57"/>
      <c r="E499" s="55">
        <f>('Data Exhibit-2'!$D290+'Data Exhibit-2'!$D290*'Data Exhibit-2'!$E290)*'Data Exhibit-2'!$G290</f>
        <v>511.2</v>
      </c>
      <c r="F499" s="55">
        <f>MAX(0,'Data Exhibit-2'!$C290-'Data Exhibit-2'!$B290*'Data Exhibit-2'!$J290)</f>
        <v>0</v>
      </c>
      <c r="G499" s="54">
        <f>'Data Exhibit-2'!$L290/'Data Exhibit-2'!$B290</f>
        <v>0</v>
      </c>
      <c r="H499" s="55">
        <f>IF(AND(('Data Exhibit-2'!$M290&gt;0),('Data Exhibit-2'!$H290&lt;30)),1,0)</f>
        <v>0</v>
      </c>
      <c r="I499" s="55">
        <f>'Data Exhibit-2'!$N290*'Data Exhibit-2'!$L290</f>
        <v>0</v>
      </c>
      <c r="J499" s="235"/>
    </row>
    <row r="500" ht="12.0" customHeight="1">
      <c r="A500" s="53"/>
      <c r="B500" s="53">
        <v>65490.259567151574</v>
      </c>
      <c r="C500" s="54">
        <v>4336.772154710893</v>
      </c>
      <c r="D500" s="57"/>
      <c r="E500" s="55">
        <f>('Data Exhibit-2'!$D291+'Data Exhibit-2'!$D291*'Data Exhibit-2'!$E291)*'Data Exhibit-2'!$G291</f>
        <v>291.648</v>
      </c>
      <c r="F500" s="55">
        <f>MAX(0,'Data Exhibit-2'!$C291-'Data Exhibit-2'!$B291*'Data Exhibit-2'!$J291)</f>
        <v>730.0984133</v>
      </c>
      <c r="G500" s="54">
        <f>'Data Exhibit-2'!$L291/'Data Exhibit-2'!$B291</f>
        <v>59.03825999</v>
      </c>
      <c r="H500" s="55">
        <f>IF(AND(('Data Exhibit-2'!$M291&gt;0),('Data Exhibit-2'!$H291&lt;30)),1,0)</f>
        <v>0</v>
      </c>
      <c r="I500" s="55">
        <f>'Data Exhibit-2'!$N291*'Data Exhibit-2'!$L291</f>
        <v>0</v>
      </c>
      <c r="J500" s="235"/>
    </row>
    <row r="501" ht="12.0" customHeight="1">
      <c r="A501" s="53"/>
      <c r="B501" s="53">
        <v>19501.29949281937</v>
      </c>
      <c r="C501" s="54">
        <v>845.0862119700001</v>
      </c>
      <c r="D501" s="57"/>
      <c r="E501" s="55">
        <f>('Data Exhibit-2'!$D292+'Data Exhibit-2'!$D292*'Data Exhibit-2'!$E292)*'Data Exhibit-2'!$G292</f>
        <v>138.84</v>
      </c>
      <c r="F501" s="55">
        <f>MAX(0,'Data Exhibit-2'!$C292-'Data Exhibit-2'!$B292*'Data Exhibit-2'!$J292)</f>
        <v>0</v>
      </c>
      <c r="G501" s="54">
        <f>'Data Exhibit-2'!$L292/'Data Exhibit-2'!$B292</f>
        <v>0</v>
      </c>
      <c r="H501" s="55">
        <f>IF(AND(('Data Exhibit-2'!$M292&gt;0),('Data Exhibit-2'!$H292&lt;30)),1,0)</f>
        <v>0</v>
      </c>
      <c r="I501" s="55">
        <f>'Data Exhibit-2'!$N292*'Data Exhibit-2'!$L292</f>
        <v>0</v>
      </c>
      <c r="J501" s="235"/>
    </row>
    <row r="502" ht="12.0" customHeight="1">
      <c r="A502" s="53"/>
      <c r="B502" s="53">
        <v>50611.65193745153</v>
      </c>
      <c r="C502" s="54">
        <v>810.0253426008086</v>
      </c>
      <c r="D502" s="57"/>
      <c r="E502" s="55">
        <f>('Data Exhibit-2'!$D293+'Data Exhibit-2'!$D293*'Data Exhibit-2'!$E293)*'Data Exhibit-2'!$G293</f>
        <v>193.536</v>
      </c>
      <c r="F502" s="55">
        <f>MAX(0,'Data Exhibit-2'!$C293-'Data Exhibit-2'!$B293*'Data Exhibit-2'!$J293)</f>
        <v>0</v>
      </c>
      <c r="G502" s="54">
        <f>'Data Exhibit-2'!$L293/'Data Exhibit-2'!$B293</f>
        <v>0</v>
      </c>
      <c r="H502" s="55">
        <f>IF(AND(('Data Exhibit-2'!$M293&gt;0),('Data Exhibit-2'!$H293&lt;30)),1,0)</f>
        <v>0</v>
      </c>
      <c r="I502" s="55">
        <f>'Data Exhibit-2'!$N293*'Data Exhibit-2'!$L293</f>
        <v>0</v>
      </c>
      <c r="J502" s="235"/>
    </row>
    <row r="503" ht="12.0" customHeight="1">
      <c r="A503" s="53"/>
      <c r="B503" s="53">
        <v>49002.299757869616</v>
      </c>
      <c r="C503" s="54">
        <v>8544.028823504555</v>
      </c>
      <c r="D503" s="57"/>
      <c r="E503" s="55">
        <f>('Data Exhibit-2'!$D294+'Data Exhibit-2'!$D294*'Data Exhibit-2'!$E294)*'Data Exhibit-2'!$G294</f>
        <v>1177.696</v>
      </c>
      <c r="F503" s="55">
        <f>MAX(0,'Data Exhibit-2'!$C294-'Data Exhibit-2'!$B294*'Data Exhibit-2'!$J294)</f>
        <v>0</v>
      </c>
      <c r="G503" s="54">
        <f>'Data Exhibit-2'!$L294/'Data Exhibit-2'!$B294</f>
        <v>0</v>
      </c>
      <c r="H503" s="55">
        <f>IF(AND(('Data Exhibit-2'!$M294&gt;0),('Data Exhibit-2'!$H294&lt;30)),1,0)</f>
        <v>0</v>
      </c>
      <c r="I503" s="55">
        <f>'Data Exhibit-2'!$N294*'Data Exhibit-2'!$L294</f>
        <v>0</v>
      </c>
      <c r="J503" s="235"/>
    </row>
    <row r="504" ht="12.0" customHeight="1">
      <c r="A504" s="53"/>
      <c r="B504" s="53">
        <v>82289.65480441898</v>
      </c>
      <c r="C504" s="54">
        <v>3536.249216940001</v>
      </c>
      <c r="D504" s="57"/>
      <c r="E504" s="55">
        <f>('Data Exhibit-2'!$D295+'Data Exhibit-2'!$D295*'Data Exhibit-2'!$E295)*'Data Exhibit-2'!$G295</f>
        <v>567.648</v>
      </c>
      <c r="F504" s="55">
        <f>MAX(0,'Data Exhibit-2'!$C295-'Data Exhibit-2'!$B295*'Data Exhibit-2'!$J295)</f>
        <v>0</v>
      </c>
      <c r="G504" s="54">
        <f>'Data Exhibit-2'!$L295/'Data Exhibit-2'!$B295</f>
        <v>0</v>
      </c>
      <c r="H504" s="55">
        <f>IF(AND(('Data Exhibit-2'!$M295&gt;0),('Data Exhibit-2'!$H295&lt;30)),1,0)</f>
        <v>0</v>
      </c>
      <c r="I504" s="55">
        <f>'Data Exhibit-2'!$N295*'Data Exhibit-2'!$L295</f>
        <v>0</v>
      </c>
      <c r="J504" s="235"/>
    </row>
    <row r="505" ht="12.0" customHeight="1">
      <c r="A505" s="53"/>
      <c r="B505" s="53">
        <v>91153.84839499758</v>
      </c>
      <c r="C505" s="54">
        <v>8270.401795659222</v>
      </c>
      <c r="D505" s="57"/>
      <c r="E505" s="55">
        <f>('Data Exhibit-2'!$D296+'Data Exhibit-2'!$D296*'Data Exhibit-2'!$E296)*'Data Exhibit-2'!$G296</f>
        <v>643.2</v>
      </c>
      <c r="F505" s="55">
        <f>MAX(0,'Data Exhibit-2'!$C296-'Data Exhibit-2'!$B296*'Data Exhibit-2'!$J296)</f>
        <v>0</v>
      </c>
      <c r="G505" s="54">
        <f>'Data Exhibit-2'!$L296/'Data Exhibit-2'!$B296</f>
        <v>0</v>
      </c>
      <c r="H505" s="55">
        <f>IF(AND(('Data Exhibit-2'!$M296&gt;0),('Data Exhibit-2'!$H296&lt;30)),1,0)</f>
        <v>0</v>
      </c>
      <c r="I505" s="55">
        <f>'Data Exhibit-2'!$N296*'Data Exhibit-2'!$L296</f>
        <v>0</v>
      </c>
      <c r="J505" s="235"/>
    </row>
    <row r="506" ht="12.0" customHeight="1">
      <c r="A506" s="53"/>
      <c r="B506" s="53">
        <v>38093.320945116284</v>
      </c>
      <c r="C506" s="54">
        <v>3296.1220573115997</v>
      </c>
      <c r="D506" s="57"/>
      <c r="E506" s="55">
        <f>('Data Exhibit-2'!$D298+'Data Exhibit-2'!$D298*'Data Exhibit-2'!$E298)*'Data Exhibit-2'!$G298</f>
        <v>1195.11</v>
      </c>
      <c r="F506" s="55">
        <f>MAX(0,'Data Exhibit-2'!$C298-'Data Exhibit-2'!$B298*'Data Exhibit-2'!$J298)</f>
        <v>0</v>
      </c>
      <c r="G506" s="54">
        <f>'Data Exhibit-2'!$L298/'Data Exhibit-2'!$B298</f>
        <v>0</v>
      </c>
      <c r="H506" s="55">
        <f>IF(AND(('Data Exhibit-2'!$M298&gt;0),('Data Exhibit-2'!$H298&lt;30)),1,0)</f>
        <v>0</v>
      </c>
      <c r="I506" s="55">
        <f>'Data Exhibit-2'!$N298*'Data Exhibit-2'!$L298</f>
        <v>0</v>
      </c>
      <c r="J506" s="235"/>
    </row>
    <row r="507" ht="12.0" customHeight="1">
      <c r="A507" s="53"/>
      <c r="B507" s="53">
        <v>21062.893840983077</v>
      </c>
      <c r="C507" s="54">
        <v>4071.665513501982</v>
      </c>
      <c r="D507" s="57"/>
      <c r="E507" s="55">
        <f>('Data Exhibit-2'!$D299+'Data Exhibit-2'!$D299*'Data Exhibit-2'!$E299)*'Data Exhibit-2'!$G299</f>
        <v>884.268</v>
      </c>
      <c r="F507" s="55">
        <f>MAX(0,'Data Exhibit-2'!$C299-'Data Exhibit-2'!$B299*'Data Exhibit-2'!$J299)</f>
        <v>0</v>
      </c>
      <c r="G507" s="54">
        <f>'Data Exhibit-2'!$L299/'Data Exhibit-2'!$B299</f>
        <v>0</v>
      </c>
      <c r="H507" s="55">
        <f>IF(AND(('Data Exhibit-2'!$M299&gt;0),('Data Exhibit-2'!$H299&lt;30)),1,0)</f>
        <v>0</v>
      </c>
      <c r="I507" s="55">
        <f>'Data Exhibit-2'!$N299*'Data Exhibit-2'!$L299</f>
        <v>0</v>
      </c>
      <c r="J507" s="235"/>
    </row>
    <row r="508" ht="12.0" customHeight="1">
      <c r="A508" s="53"/>
      <c r="B508" s="53">
        <v>27931.325971895472</v>
      </c>
      <c r="C508" s="54">
        <v>48630.173042753886</v>
      </c>
      <c r="D508" s="57"/>
      <c r="E508" s="55">
        <f>('Data Exhibit-2'!$D300+'Data Exhibit-2'!$D300*'Data Exhibit-2'!$E300)*'Data Exhibit-2'!$G300</f>
        <v>853.776</v>
      </c>
      <c r="F508" s="55">
        <f>MAX(0,'Data Exhibit-2'!$C300-'Data Exhibit-2'!$B300*'Data Exhibit-2'!$J300)</f>
        <v>0</v>
      </c>
      <c r="G508" s="54">
        <f>'Data Exhibit-2'!$L300/'Data Exhibit-2'!$B300</f>
        <v>0</v>
      </c>
      <c r="H508" s="55">
        <f>IF(AND(('Data Exhibit-2'!$M300&gt;0),('Data Exhibit-2'!$H300&lt;30)),1,0)</f>
        <v>0</v>
      </c>
      <c r="I508" s="55">
        <f>'Data Exhibit-2'!$N300*'Data Exhibit-2'!$L300</f>
        <v>0</v>
      </c>
      <c r="J508" s="235"/>
    </row>
    <row r="509" ht="12.0" customHeight="1">
      <c r="A509" s="53"/>
      <c r="B509" s="53">
        <v>57080.21583997106</v>
      </c>
      <c r="C509" s="54">
        <v>1366.2594104544</v>
      </c>
      <c r="D509" s="57"/>
      <c r="E509" s="55">
        <f>('Data Exhibit-2'!$D301+'Data Exhibit-2'!$D301*'Data Exhibit-2'!$E301)*'Data Exhibit-2'!$G301</f>
        <v>422.4</v>
      </c>
      <c r="F509" s="55">
        <f>MAX(0,'Data Exhibit-2'!$C301-'Data Exhibit-2'!$B301*'Data Exhibit-2'!$J301)</f>
        <v>0</v>
      </c>
      <c r="G509" s="54">
        <f>'Data Exhibit-2'!$L301/'Data Exhibit-2'!$B301</f>
        <v>0</v>
      </c>
      <c r="H509" s="55">
        <f>IF(AND(('Data Exhibit-2'!$M301&gt;0),('Data Exhibit-2'!$H301&lt;30)),1,0)</f>
        <v>0</v>
      </c>
      <c r="I509" s="55">
        <f>'Data Exhibit-2'!$N301*'Data Exhibit-2'!$L301</f>
        <v>0</v>
      </c>
      <c r="J509" s="235"/>
    </row>
    <row r="510" ht="12.0" customHeight="1">
      <c r="A510" s="53"/>
      <c r="B510" s="53">
        <v>12710.548773965547</v>
      </c>
      <c r="C510" s="54">
        <v>42771.83102146418</v>
      </c>
      <c r="D510" s="57"/>
      <c r="E510" s="55">
        <f>('Data Exhibit-2'!$D302+'Data Exhibit-2'!$D302*'Data Exhibit-2'!$E302)*'Data Exhibit-2'!$G302</f>
        <v>612.36</v>
      </c>
      <c r="F510" s="55">
        <f>MAX(0,'Data Exhibit-2'!$C302-'Data Exhibit-2'!$B302*'Data Exhibit-2'!$J302)</f>
        <v>0</v>
      </c>
      <c r="G510" s="54">
        <f>'Data Exhibit-2'!$L302/'Data Exhibit-2'!$B302</f>
        <v>0</v>
      </c>
      <c r="H510" s="55">
        <f>IF(AND(('Data Exhibit-2'!$M302&gt;0),('Data Exhibit-2'!$H302&lt;30)),1,0)</f>
        <v>0</v>
      </c>
      <c r="I510" s="55">
        <f>'Data Exhibit-2'!$N302*'Data Exhibit-2'!$L302</f>
        <v>0</v>
      </c>
      <c r="J510" s="235"/>
    </row>
    <row r="511" ht="12.0" customHeight="1">
      <c r="A511" s="53"/>
      <c r="B511" s="53">
        <v>7484.9624092659715</v>
      </c>
      <c r="C511" s="54">
        <v>12702.014032463947</v>
      </c>
      <c r="D511" s="57"/>
      <c r="E511" s="55">
        <f>('Data Exhibit-2'!$D303+'Data Exhibit-2'!$D303*'Data Exhibit-2'!$E303)*'Data Exhibit-2'!$G303</f>
        <v>489.024</v>
      </c>
      <c r="F511" s="55">
        <f>MAX(0,'Data Exhibit-2'!$C303-'Data Exhibit-2'!$B303*'Data Exhibit-2'!$J303)</f>
        <v>0</v>
      </c>
      <c r="G511" s="54">
        <f>'Data Exhibit-2'!$L303/'Data Exhibit-2'!$B303</f>
        <v>0</v>
      </c>
      <c r="H511" s="55">
        <f>IF(AND(('Data Exhibit-2'!$M303&gt;0),('Data Exhibit-2'!$H303&lt;30)),1,0)</f>
        <v>0</v>
      </c>
      <c r="I511" s="55">
        <f>'Data Exhibit-2'!$N303*'Data Exhibit-2'!$L303</f>
        <v>0</v>
      </c>
      <c r="J511" s="235"/>
    </row>
    <row r="512" ht="12.0" customHeight="1">
      <c r="A512" s="53"/>
      <c r="B512" s="53">
        <v>58765.31506568407</v>
      </c>
      <c r="C512" s="54">
        <v>1291.216771053</v>
      </c>
      <c r="D512" s="57"/>
      <c r="E512" s="55">
        <f>('Data Exhibit-2'!$D304+'Data Exhibit-2'!$D304*'Data Exhibit-2'!$E304)*'Data Exhibit-2'!$G304</f>
        <v>569.976</v>
      </c>
      <c r="F512" s="55">
        <f>MAX(0,'Data Exhibit-2'!$C304-'Data Exhibit-2'!$B304*'Data Exhibit-2'!$J304)</f>
        <v>0</v>
      </c>
      <c r="G512" s="54">
        <f>'Data Exhibit-2'!$L304/'Data Exhibit-2'!$B304</f>
        <v>0</v>
      </c>
      <c r="H512" s="55">
        <f>IF(AND(('Data Exhibit-2'!$M304&gt;0),('Data Exhibit-2'!$H304&lt;30)),1,0)</f>
        <v>0</v>
      </c>
      <c r="I512" s="55">
        <f>'Data Exhibit-2'!$N304*'Data Exhibit-2'!$L304</f>
        <v>0</v>
      </c>
      <c r="J512" s="235"/>
    </row>
    <row r="513" ht="12.0" customHeight="1">
      <c r="A513" s="53"/>
      <c r="B513" s="53">
        <v>39833.665689295594</v>
      </c>
      <c r="C513" s="54">
        <v>3127.2345456000007</v>
      </c>
      <c r="D513" s="57"/>
      <c r="E513" s="55">
        <f>('Data Exhibit-2'!$D305+'Data Exhibit-2'!$D305*'Data Exhibit-2'!$E305)*'Data Exhibit-2'!$G305</f>
        <v>540</v>
      </c>
      <c r="F513" s="55">
        <f>MAX(0,'Data Exhibit-2'!$C305-'Data Exhibit-2'!$B305*'Data Exhibit-2'!$J305)</f>
        <v>0</v>
      </c>
      <c r="G513" s="54">
        <f>'Data Exhibit-2'!$L305/'Data Exhibit-2'!$B305</f>
        <v>0</v>
      </c>
      <c r="H513" s="55">
        <f>IF(AND(('Data Exhibit-2'!$M305&gt;0),('Data Exhibit-2'!$H305&lt;30)),1,0)</f>
        <v>0</v>
      </c>
      <c r="I513" s="55">
        <f>'Data Exhibit-2'!$N305*'Data Exhibit-2'!$L305</f>
        <v>0</v>
      </c>
      <c r="J513" s="235"/>
    </row>
    <row r="514" ht="12.0" customHeight="1">
      <c r="A514" s="53"/>
      <c r="B514" s="53">
        <v>44208.9097031133</v>
      </c>
      <c r="C514" s="54">
        <v>10297.903364437852</v>
      </c>
      <c r="D514" s="57"/>
      <c r="E514" s="55">
        <f>('Data Exhibit-2'!$D307+'Data Exhibit-2'!$D307*'Data Exhibit-2'!$E307)*'Data Exhibit-2'!$G307</f>
        <v>137.214</v>
      </c>
      <c r="F514" s="55">
        <f>MAX(0,'Data Exhibit-2'!$C307-'Data Exhibit-2'!$B307*'Data Exhibit-2'!$J307)</f>
        <v>5120.819144</v>
      </c>
      <c r="G514" s="54">
        <f>'Data Exhibit-2'!$L307/'Data Exhibit-2'!$B307</f>
        <v>135.7227444</v>
      </c>
      <c r="H514" s="55">
        <f>IF(AND(('Data Exhibit-2'!$M307&gt;0),('Data Exhibit-2'!$H307&lt;30)),1,0)</f>
        <v>0</v>
      </c>
      <c r="I514" s="55">
        <f>'Data Exhibit-2'!$N307*'Data Exhibit-2'!$L307</f>
        <v>0</v>
      </c>
      <c r="J514" s="235"/>
    </row>
    <row r="515" ht="12.0" customHeight="1">
      <c r="A515" s="53"/>
      <c r="B515" s="53">
        <v>53493.12248101528</v>
      </c>
      <c r="C515" s="54">
        <v>2565.1421489925006</v>
      </c>
      <c r="D515" s="57"/>
      <c r="E515" s="55">
        <f>('Data Exhibit-2'!$D308+'Data Exhibit-2'!$D308*'Data Exhibit-2'!$E308)*'Data Exhibit-2'!$G308</f>
        <v>218.7</v>
      </c>
      <c r="F515" s="55">
        <f>MAX(0,'Data Exhibit-2'!$C308-'Data Exhibit-2'!$B308*'Data Exhibit-2'!$J308)</f>
        <v>43.05438299</v>
      </c>
      <c r="G515" s="54">
        <f>'Data Exhibit-2'!$L308/'Data Exhibit-2'!$B308</f>
        <v>3.733412329</v>
      </c>
      <c r="H515" s="55">
        <f>IF(AND(('Data Exhibit-2'!$M308&gt;0),('Data Exhibit-2'!$H308&lt;30)),1,0)</f>
        <v>0</v>
      </c>
      <c r="I515" s="55">
        <f>'Data Exhibit-2'!$N308*'Data Exhibit-2'!$L308</f>
        <v>0</v>
      </c>
      <c r="J515" s="235"/>
    </row>
    <row r="516" ht="12.0" customHeight="1">
      <c r="A516" s="53"/>
      <c r="B516" s="53">
        <v>69017.25450509677</v>
      </c>
      <c r="C516" s="54">
        <v>6955.544589583334</v>
      </c>
      <c r="D516" s="57"/>
      <c r="E516" s="55">
        <f>('Data Exhibit-2'!$D309+'Data Exhibit-2'!$D309*'Data Exhibit-2'!$E309)*'Data Exhibit-2'!$G309</f>
        <v>35.25</v>
      </c>
      <c r="F516" s="55">
        <f>MAX(0,'Data Exhibit-2'!$C309-'Data Exhibit-2'!$B309*'Data Exhibit-2'!$J309)</f>
        <v>5548.01209</v>
      </c>
      <c r="G516" s="54">
        <f>'Data Exhibit-2'!$L309/'Data Exhibit-2'!$B309</f>
        <v>138.9434533</v>
      </c>
      <c r="H516" s="55">
        <f>IF(AND(('Data Exhibit-2'!$M309&gt;0),('Data Exhibit-2'!$H309&lt;30)),1,0)</f>
        <v>0</v>
      </c>
      <c r="I516" s="55">
        <f>'Data Exhibit-2'!$N309*'Data Exhibit-2'!$L309</f>
        <v>0</v>
      </c>
      <c r="J516" s="235"/>
    </row>
    <row r="517" ht="12.0" customHeight="1">
      <c r="A517" s="53"/>
      <c r="B517" s="53">
        <v>3478.9385520711203</v>
      </c>
      <c r="C517" s="54">
        <v>2538.1671534222546</v>
      </c>
      <c r="D517" s="57"/>
      <c r="E517" s="55">
        <f>('Data Exhibit-2'!$D310+'Data Exhibit-2'!$D310*'Data Exhibit-2'!$E310)*'Data Exhibit-2'!$G310</f>
        <v>273.504</v>
      </c>
      <c r="F517" s="55">
        <f>MAX(0,'Data Exhibit-2'!$C310-'Data Exhibit-2'!$B310*'Data Exhibit-2'!$J310)</f>
        <v>624.6729985</v>
      </c>
      <c r="G517" s="54">
        <f>'Data Exhibit-2'!$L310/'Data Exhibit-2'!$B310</f>
        <v>89.28721489</v>
      </c>
      <c r="H517" s="55">
        <f>IF(AND(('Data Exhibit-2'!$M310&gt;0),('Data Exhibit-2'!$H310&lt;30)),1,0)</f>
        <v>0</v>
      </c>
      <c r="I517" s="55">
        <f>'Data Exhibit-2'!$N310*'Data Exhibit-2'!$L310</f>
        <v>0</v>
      </c>
      <c r="J517" s="235"/>
    </row>
    <row r="518" ht="12.0" customHeight="1">
      <c r="A518" s="53"/>
      <c r="B518" s="53">
        <v>63660.10814515771</v>
      </c>
      <c r="C518" s="54">
        <v>1433.0873221533002</v>
      </c>
      <c r="D518" s="57"/>
      <c r="E518" s="55">
        <f>('Data Exhibit-2'!$D311+'Data Exhibit-2'!$D311*'Data Exhibit-2'!$E311)*'Data Exhibit-2'!$G311</f>
        <v>333.25</v>
      </c>
      <c r="F518" s="55">
        <f>MAX(0,'Data Exhibit-2'!$C311-'Data Exhibit-2'!$B311*'Data Exhibit-2'!$J311)</f>
        <v>0</v>
      </c>
      <c r="G518" s="54">
        <f>'Data Exhibit-2'!$L311/'Data Exhibit-2'!$B311</f>
        <v>0</v>
      </c>
      <c r="H518" s="55">
        <f>IF(AND(('Data Exhibit-2'!$M311&gt;0),('Data Exhibit-2'!$H311&lt;30)),1,0)</f>
        <v>0</v>
      </c>
      <c r="I518" s="55">
        <f>'Data Exhibit-2'!$N311*'Data Exhibit-2'!$L311</f>
        <v>0</v>
      </c>
      <c r="J518" s="235"/>
    </row>
    <row r="519" ht="12.0" customHeight="1">
      <c r="A519" s="53"/>
      <c r="B519" s="53">
        <v>3317.463520747643</v>
      </c>
      <c r="C519" s="54">
        <v>16595.76431940163</v>
      </c>
      <c r="D519" s="57"/>
      <c r="E519" s="55">
        <f>('Data Exhibit-2'!$D312+'Data Exhibit-2'!$D312*'Data Exhibit-2'!$E312)*'Data Exhibit-2'!$G312</f>
        <v>394.24</v>
      </c>
      <c r="F519" s="55">
        <f>MAX(0,'Data Exhibit-2'!$C312-'Data Exhibit-2'!$B312*'Data Exhibit-2'!$J312)</f>
        <v>12364.89497</v>
      </c>
      <c r="G519" s="54">
        <f>'Data Exhibit-2'!$L312/'Data Exhibit-2'!$B312</f>
        <v>1152.183107</v>
      </c>
      <c r="H519" s="55">
        <f>IF(AND(('Data Exhibit-2'!$M312&gt;0),('Data Exhibit-2'!$H312&lt;30)),1,0)</f>
        <v>0</v>
      </c>
      <c r="I519" s="55">
        <f>'Data Exhibit-2'!$N312*'Data Exhibit-2'!$L312</f>
        <v>0</v>
      </c>
      <c r="J519" s="235"/>
    </row>
    <row r="520" ht="12.0" customHeight="1">
      <c r="A520" s="53"/>
      <c r="B520" s="53">
        <v>89669.53585797494</v>
      </c>
      <c r="C520" s="54">
        <v>1768.6463728216997</v>
      </c>
      <c r="D520" s="57"/>
      <c r="E520" s="55">
        <f>('Data Exhibit-2'!$D313+'Data Exhibit-2'!$D313*'Data Exhibit-2'!$E313)*'Data Exhibit-2'!$G313</f>
        <v>298.8</v>
      </c>
      <c r="F520" s="55">
        <f>MAX(0,'Data Exhibit-2'!$C313-'Data Exhibit-2'!$B313*'Data Exhibit-2'!$J313)</f>
        <v>0</v>
      </c>
      <c r="G520" s="54">
        <f>'Data Exhibit-2'!$L313/'Data Exhibit-2'!$B313</f>
        <v>0</v>
      </c>
      <c r="H520" s="55">
        <f>IF(AND(('Data Exhibit-2'!$M313&gt;0),('Data Exhibit-2'!$H313&lt;30)),1,0)</f>
        <v>0</v>
      </c>
      <c r="I520" s="55">
        <f>'Data Exhibit-2'!$N313*'Data Exhibit-2'!$L313</f>
        <v>0</v>
      </c>
      <c r="J520" s="235"/>
    </row>
    <row r="521" ht="12.0" customHeight="1">
      <c r="A521" s="53"/>
      <c r="B521" s="53">
        <v>34390.00276526823</v>
      </c>
      <c r="C521" s="54">
        <v>2554.5425159425604</v>
      </c>
      <c r="D521" s="57"/>
      <c r="E521" s="55">
        <f>('Data Exhibit-2'!$D314+'Data Exhibit-2'!$D314*'Data Exhibit-2'!$E314)*'Data Exhibit-2'!$G314</f>
        <v>331.968</v>
      </c>
      <c r="F521" s="55">
        <f>MAX(0,'Data Exhibit-2'!$C314-'Data Exhibit-2'!$B314*'Data Exhibit-2'!$J314)</f>
        <v>754.207019</v>
      </c>
      <c r="G521" s="54">
        <f>'Data Exhibit-2'!$L314/'Data Exhibit-2'!$B314</f>
        <v>139.0699656</v>
      </c>
      <c r="H521" s="55">
        <f>IF(AND(('Data Exhibit-2'!$M314&gt;0),('Data Exhibit-2'!$H314&lt;30)),1,0)</f>
        <v>0</v>
      </c>
      <c r="I521" s="55">
        <f>'Data Exhibit-2'!$N314*'Data Exhibit-2'!$L314</f>
        <v>0</v>
      </c>
      <c r="J521" s="235"/>
    </row>
    <row r="522" ht="12.0" customHeight="1">
      <c r="A522" s="53"/>
      <c r="B522" s="53">
        <v>7536.769746547733</v>
      </c>
      <c r="C522" s="54">
        <v>14888.61678697854</v>
      </c>
      <c r="D522" s="57"/>
      <c r="E522" s="55">
        <f>('Data Exhibit-2'!$D315+'Data Exhibit-2'!$D315*'Data Exhibit-2'!$E315)*'Data Exhibit-2'!$G315</f>
        <v>1290.344</v>
      </c>
      <c r="F522" s="55">
        <f>MAX(0,'Data Exhibit-2'!$C315-'Data Exhibit-2'!$B315*'Data Exhibit-2'!$J315)</f>
        <v>0</v>
      </c>
      <c r="G522" s="54">
        <f>'Data Exhibit-2'!$L315/'Data Exhibit-2'!$B315</f>
        <v>0</v>
      </c>
      <c r="H522" s="55">
        <f>IF(AND(('Data Exhibit-2'!$M315&gt;0),('Data Exhibit-2'!$H315&lt;30)),1,0)</f>
        <v>0</v>
      </c>
      <c r="I522" s="55">
        <f>'Data Exhibit-2'!$N315*'Data Exhibit-2'!$L315</f>
        <v>0</v>
      </c>
      <c r="J522" s="235"/>
    </row>
    <row r="523" ht="12.0" customHeight="1">
      <c r="A523" s="53"/>
      <c r="B523" s="53">
        <v>96750.54530727769</v>
      </c>
      <c r="C523" s="54">
        <v>9095.5357157632</v>
      </c>
      <c r="D523" s="57"/>
      <c r="E523" s="55">
        <f>('Data Exhibit-2'!$D316+'Data Exhibit-2'!$D316*'Data Exhibit-2'!$E316)*'Data Exhibit-2'!$G316</f>
        <v>1391.104</v>
      </c>
      <c r="F523" s="55">
        <f>MAX(0,'Data Exhibit-2'!$C316-'Data Exhibit-2'!$B316*'Data Exhibit-2'!$J316)</f>
        <v>0</v>
      </c>
      <c r="G523" s="54">
        <f>'Data Exhibit-2'!$L316/'Data Exhibit-2'!$B316</f>
        <v>0</v>
      </c>
      <c r="H523" s="55">
        <f>IF(AND(('Data Exhibit-2'!$M316&gt;0),('Data Exhibit-2'!$H316&lt;30)),1,0)</f>
        <v>0</v>
      </c>
      <c r="I523" s="55">
        <f>'Data Exhibit-2'!$N316*'Data Exhibit-2'!$L316</f>
        <v>0</v>
      </c>
      <c r="J523" s="235"/>
    </row>
    <row r="524" ht="12.0" customHeight="1">
      <c r="A524" s="53"/>
      <c r="B524" s="53">
        <v>98292.19693301374</v>
      </c>
      <c r="C524" s="54">
        <v>8127.2080890000025</v>
      </c>
      <c r="D524" s="57"/>
      <c r="E524" s="55">
        <f>('Data Exhibit-2'!$D317+'Data Exhibit-2'!$D317*'Data Exhibit-2'!$E317)*'Data Exhibit-2'!$G317</f>
        <v>162</v>
      </c>
      <c r="F524" s="55">
        <f>MAX(0,'Data Exhibit-2'!$C317-'Data Exhibit-2'!$B317*'Data Exhibit-2'!$J317)</f>
        <v>0</v>
      </c>
      <c r="G524" s="54">
        <f>'Data Exhibit-2'!$L317/'Data Exhibit-2'!$B317</f>
        <v>0</v>
      </c>
      <c r="H524" s="55">
        <f>IF(AND(('Data Exhibit-2'!$M317&gt;0),('Data Exhibit-2'!$H317&lt;30)),1,0)</f>
        <v>0</v>
      </c>
      <c r="I524" s="55">
        <f>'Data Exhibit-2'!$N317*'Data Exhibit-2'!$L317</f>
        <v>0</v>
      </c>
      <c r="J524" s="235"/>
    </row>
    <row r="525" ht="12.0" customHeight="1">
      <c r="A525" s="53"/>
      <c r="B525" s="53">
        <v>3093.6134861870746</v>
      </c>
      <c r="C525" s="54">
        <v>2769.2316223146668</v>
      </c>
      <c r="D525" s="57"/>
      <c r="E525" s="55">
        <f>('Data Exhibit-2'!$D318+'Data Exhibit-2'!$D318*'Data Exhibit-2'!$E318)*'Data Exhibit-2'!$G318</f>
        <v>792.576</v>
      </c>
      <c r="F525" s="55">
        <f>MAX(0,'Data Exhibit-2'!$C318-'Data Exhibit-2'!$B318*'Data Exhibit-2'!$J318)</f>
        <v>0</v>
      </c>
      <c r="G525" s="54">
        <f>'Data Exhibit-2'!$L318/'Data Exhibit-2'!$B318</f>
        <v>0</v>
      </c>
      <c r="H525" s="55">
        <f>IF(AND(('Data Exhibit-2'!$M318&gt;0),('Data Exhibit-2'!$H318&lt;30)),1,0)</f>
        <v>0</v>
      </c>
      <c r="I525" s="55">
        <f>'Data Exhibit-2'!$N318*'Data Exhibit-2'!$L318</f>
        <v>0</v>
      </c>
      <c r="J525" s="235"/>
    </row>
    <row r="526" ht="12.0" customHeight="1">
      <c r="A526" s="53"/>
      <c r="B526" s="53">
        <v>9526.482247980217</v>
      </c>
      <c r="C526" s="54">
        <v>2252.4059496027785</v>
      </c>
      <c r="D526" s="57"/>
      <c r="E526" s="55">
        <f>('Data Exhibit-2'!$D319+'Data Exhibit-2'!$D319*'Data Exhibit-2'!$E319)*'Data Exhibit-2'!$G319</f>
        <v>1029.908</v>
      </c>
      <c r="F526" s="55">
        <f>MAX(0,'Data Exhibit-2'!$C319-'Data Exhibit-2'!$B319*'Data Exhibit-2'!$J319)</f>
        <v>0</v>
      </c>
      <c r="G526" s="54">
        <f>'Data Exhibit-2'!$L319/'Data Exhibit-2'!$B319</f>
        <v>0</v>
      </c>
      <c r="H526" s="55">
        <f>IF(AND(('Data Exhibit-2'!$M319&gt;0),('Data Exhibit-2'!$H319&lt;30)),1,0)</f>
        <v>0</v>
      </c>
      <c r="I526" s="55">
        <f>'Data Exhibit-2'!$N319*'Data Exhibit-2'!$L319</f>
        <v>0</v>
      </c>
      <c r="J526" s="235"/>
    </row>
    <row r="527" ht="12.0" customHeight="1">
      <c r="A527" s="53"/>
      <c r="B527" s="53">
        <v>17766.48626005869</v>
      </c>
      <c r="C527" s="54">
        <v>6789.2469584272685</v>
      </c>
      <c r="D527" s="57"/>
      <c r="E527" s="55">
        <f>('Data Exhibit-2'!$D320+'Data Exhibit-2'!$D320*'Data Exhibit-2'!$E320)*'Data Exhibit-2'!$G320</f>
        <v>499.38</v>
      </c>
      <c r="F527" s="55">
        <f>MAX(0,'Data Exhibit-2'!$C320-'Data Exhibit-2'!$B320*'Data Exhibit-2'!$J320)</f>
        <v>3898.680711</v>
      </c>
      <c r="G527" s="54">
        <f>'Data Exhibit-2'!$L320/'Data Exhibit-2'!$B320</f>
        <v>673.5438687</v>
      </c>
      <c r="H527" s="55">
        <f>IF(AND(('Data Exhibit-2'!$M320&gt;0),('Data Exhibit-2'!$H320&lt;30)),1,0)</f>
        <v>0</v>
      </c>
      <c r="I527" s="55">
        <f>'Data Exhibit-2'!$N320*'Data Exhibit-2'!$L320</f>
        <v>0</v>
      </c>
      <c r="J527" s="235"/>
    </row>
    <row r="528" ht="12.0" customHeight="1">
      <c r="A528" s="53"/>
      <c r="B528" s="53">
        <v>39095.80432429715</v>
      </c>
      <c r="C528" s="54">
        <v>5583.2027147160015</v>
      </c>
      <c r="D528" s="57"/>
      <c r="E528" s="55">
        <f>('Data Exhibit-2'!$D321+'Data Exhibit-2'!$D321*'Data Exhibit-2'!$E321)*'Data Exhibit-2'!$G321</f>
        <v>207.2</v>
      </c>
      <c r="F528" s="55">
        <f>MAX(0,'Data Exhibit-2'!$C321-'Data Exhibit-2'!$B321*'Data Exhibit-2'!$J321)</f>
        <v>273.8974827</v>
      </c>
      <c r="G528" s="54">
        <f>'Data Exhibit-2'!$L321/'Data Exhibit-2'!$B321</f>
        <v>10.68907436</v>
      </c>
      <c r="H528" s="55">
        <f>IF(AND(('Data Exhibit-2'!$M321&gt;0),('Data Exhibit-2'!$H321&lt;30)),1,0)</f>
        <v>0</v>
      </c>
      <c r="I528" s="55">
        <f>'Data Exhibit-2'!$N321*'Data Exhibit-2'!$L321</f>
        <v>0</v>
      </c>
      <c r="J528" s="235"/>
    </row>
    <row r="529" ht="12.0" customHeight="1">
      <c r="A529" s="53"/>
      <c r="B529" s="53">
        <v>71657.17638029266</v>
      </c>
      <c r="C529" s="54">
        <v>2227.1909216223335</v>
      </c>
      <c r="D529" s="57"/>
      <c r="E529" s="55">
        <f>('Data Exhibit-2'!$D322+'Data Exhibit-2'!$D322*'Data Exhibit-2'!$E322)*'Data Exhibit-2'!$G322</f>
        <v>607.152</v>
      </c>
      <c r="F529" s="55">
        <f>MAX(0,'Data Exhibit-2'!$C322-'Data Exhibit-2'!$B322*'Data Exhibit-2'!$J322)</f>
        <v>0</v>
      </c>
      <c r="G529" s="54">
        <f>'Data Exhibit-2'!$L322/'Data Exhibit-2'!$B322</f>
        <v>0</v>
      </c>
      <c r="H529" s="55">
        <f>IF(AND(('Data Exhibit-2'!$M322&gt;0),('Data Exhibit-2'!$H322&lt;30)),1,0)</f>
        <v>0</v>
      </c>
      <c r="I529" s="55">
        <f>'Data Exhibit-2'!$N322*'Data Exhibit-2'!$L322</f>
        <v>0</v>
      </c>
      <c r="J529" s="235"/>
    </row>
    <row r="530" ht="12.0" customHeight="1">
      <c r="A530" s="53"/>
      <c r="B530" s="53">
        <v>52573.89521298188</v>
      </c>
      <c r="C530" s="54">
        <v>3991.4354332160005</v>
      </c>
      <c r="D530" s="57"/>
      <c r="E530" s="55">
        <f>('Data Exhibit-2'!$D323+'Data Exhibit-2'!$D323*'Data Exhibit-2'!$E323)*'Data Exhibit-2'!$G323</f>
        <v>1729.728</v>
      </c>
      <c r="F530" s="55">
        <f>MAX(0,'Data Exhibit-2'!$C323-'Data Exhibit-2'!$B323*'Data Exhibit-2'!$J323)</f>
        <v>0</v>
      </c>
      <c r="G530" s="54">
        <f>'Data Exhibit-2'!$L323/'Data Exhibit-2'!$B323</f>
        <v>0</v>
      </c>
      <c r="H530" s="55">
        <f>IF(AND(('Data Exhibit-2'!$M323&gt;0),('Data Exhibit-2'!$H323&lt;30)),1,0)</f>
        <v>0</v>
      </c>
      <c r="I530" s="55">
        <f>'Data Exhibit-2'!$N323*'Data Exhibit-2'!$L323</f>
        <v>0</v>
      </c>
      <c r="J530" s="235"/>
    </row>
    <row r="531" ht="12.0" customHeight="1">
      <c r="A531" s="53"/>
      <c r="B531" s="53">
        <v>88828.83679002269</v>
      </c>
      <c r="C531" s="54">
        <v>49626.482058161695</v>
      </c>
      <c r="D531" s="57"/>
      <c r="E531" s="55">
        <f>('Data Exhibit-2'!$D324+'Data Exhibit-2'!$D324*'Data Exhibit-2'!$E324)*'Data Exhibit-2'!$G324</f>
        <v>186.448</v>
      </c>
      <c r="F531" s="55">
        <f>MAX(0,'Data Exhibit-2'!$C324-'Data Exhibit-2'!$B324*'Data Exhibit-2'!$J324)</f>
        <v>34483.82434</v>
      </c>
      <c r="G531" s="54">
        <f>'Data Exhibit-2'!$L324/'Data Exhibit-2'!$B324</f>
        <v>424.5912573</v>
      </c>
      <c r="H531" s="55">
        <f>IF(AND(('Data Exhibit-2'!$M324&gt;0),('Data Exhibit-2'!$H324&lt;30)),1,0)</f>
        <v>0</v>
      </c>
      <c r="I531" s="55">
        <f>'Data Exhibit-2'!$N324*'Data Exhibit-2'!$L324</f>
        <v>0</v>
      </c>
      <c r="J531" s="235"/>
    </row>
    <row r="532" ht="12.0" customHeight="1">
      <c r="A532" s="53"/>
      <c r="B532" s="53">
        <v>43048.89302174342</v>
      </c>
      <c r="C532" s="54">
        <v>24597.0191895608</v>
      </c>
      <c r="D532" s="57"/>
      <c r="E532" s="55">
        <f>('Data Exhibit-2'!$D325+'Data Exhibit-2'!$D325*'Data Exhibit-2'!$E325)*'Data Exhibit-2'!$G325</f>
        <v>1248.048</v>
      </c>
      <c r="F532" s="55">
        <f>MAX(0,'Data Exhibit-2'!$C325-'Data Exhibit-2'!$B325*'Data Exhibit-2'!$J325)</f>
        <v>13555.3014</v>
      </c>
      <c r="G532" s="54">
        <f>'Data Exhibit-2'!$L325/'Data Exhibit-2'!$B325</f>
        <v>1532.158957</v>
      </c>
      <c r="H532" s="55">
        <f>IF(AND(('Data Exhibit-2'!$M325&gt;0),('Data Exhibit-2'!$H325&lt;30)),1,0)</f>
        <v>0</v>
      </c>
      <c r="I532" s="55">
        <f>'Data Exhibit-2'!$N325*'Data Exhibit-2'!$L325</f>
        <v>0</v>
      </c>
      <c r="J532" s="235"/>
    </row>
    <row r="533" ht="12.0" customHeight="1">
      <c r="A533" s="53"/>
      <c r="B533" s="53">
        <v>19725.136946713672</v>
      </c>
      <c r="C533" s="54">
        <v>7665.79405937136</v>
      </c>
      <c r="D533" s="57"/>
      <c r="E533" s="55">
        <f>('Data Exhibit-2'!$D326+'Data Exhibit-2'!$D326*'Data Exhibit-2'!$E326)*'Data Exhibit-2'!$G326</f>
        <v>323.64</v>
      </c>
      <c r="F533" s="55">
        <f>MAX(0,'Data Exhibit-2'!$C326-'Data Exhibit-2'!$B326*'Data Exhibit-2'!$J326)</f>
        <v>0</v>
      </c>
      <c r="G533" s="54">
        <f>'Data Exhibit-2'!$L326/'Data Exhibit-2'!$B326</f>
        <v>0</v>
      </c>
      <c r="H533" s="55">
        <f>IF(AND(('Data Exhibit-2'!$M326&gt;0),('Data Exhibit-2'!$H326&lt;30)),1,0)</f>
        <v>0</v>
      </c>
      <c r="I533" s="55">
        <f>'Data Exhibit-2'!$N326*'Data Exhibit-2'!$L326</f>
        <v>0</v>
      </c>
      <c r="J533" s="235"/>
    </row>
    <row r="534" ht="12.0" customHeight="1">
      <c r="A534" s="53"/>
      <c r="B534" s="53">
        <v>59302.89807730378</v>
      </c>
      <c r="C534" s="54">
        <v>1314.90818374608</v>
      </c>
      <c r="D534" s="57"/>
      <c r="E534" s="55">
        <f>('Data Exhibit-2'!$D327+'Data Exhibit-2'!$D327*'Data Exhibit-2'!$E327)*'Data Exhibit-2'!$G327</f>
        <v>984.984</v>
      </c>
      <c r="F534" s="55">
        <f>MAX(0,'Data Exhibit-2'!$C327-'Data Exhibit-2'!$B327*'Data Exhibit-2'!$J327)</f>
        <v>0</v>
      </c>
      <c r="G534" s="54">
        <f>'Data Exhibit-2'!$L327/'Data Exhibit-2'!$B327</f>
        <v>0</v>
      </c>
      <c r="H534" s="55">
        <f>IF(AND(('Data Exhibit-2'!$M327&gt;0),('Data Exhibit-2'!$H327&lt;30)),1,0)</f>
        <v>0</v>
      </c>
      <c r="I534" s="55">
        <f>'Data Exhibit-2'!$N327*'Data Exhibit-2'!$L327</f>
        <v>0</v>
      </c>
      <c r="J534" s="235"/>
    </row>
    <row r="535" ht="12.0" customHeight="1">
      <c r="A535" s="53"/>
      <c r="B535" s="53">
        <v>28071.436376973048</v>
      </c>
      <c r="C535" s="54">
        <v>1758.48736453632</v>
      </c>
      <c r="D535" s="57"/>
      <c r="E535" s="55">
        <f>('Data Exhibit-2'!$D328+'Data Exhibit-2'!$D328*'Data Exhibit-2'!$E328)*'Data Exhibit-2'!$G328</f>
        <v>177.408</v>
      </c>
      <c r="F535" s="55">
        <f>MAX(0,'Data Exhibit-2'!$C328-'Data Exhibit-2'!$B328*'Data Exhibit-2'!$J328)</f>
        <v>0</v>
      </c>
      <c r="G535" s="54">
        <f>'Data Exhibit-2'!$L328/'Data Exhibit-2'!$B328</f>
        <v>0</v>
      </c>
      <c r="H535" s="55">
        <f>IF(AND(('Data Exhibit-2'!$M328&gt;0),('Data Exhibit-2'!$H328&lt;30)),1,0)</f>
        <v>0</v>
      </c>
      <c r="I535" s="55">
        <f>'Data Exhibit-2'!$N328*'Data Exhibit-2'!$L328</f>
        <v>0</v>
      </c>
      <c r="J535" s="235"/>
    </row>
    <row r="536" ht="12.0" customHeight="1">
      <c r="A536" s="53"/>
      <c r="B536" s="53">
        <v>37557.19109141358</v>
      </c>
      <c r="C536" s="54">
        <v>7605.9542603393065</v>
      </c>
      <c r="D536" s="57"/>
      <c r="E536" s="55">
        <f>('Data Exhibit-2'!$D330+'Data Exhibit-2'!$D330*'Data Exhibit-2'!$E330)*'Data Exhibit-2'!$G330</f>
        <v>543.312</v>
      </c>
      <c r="F536" s="55">
        <f>MAX(0,'Data Exhibit-2'!$C330-'Data Exhibit-2'!$B330*'Data Exhibit-2'!$J330)</f>
        <v>0</v>
      </c>
      <c r="G536" s="54">
        <f>'Data Exhibit-2'!$L330/'Data Exhibit-2'!$B330</f>
        <v>0</v>
      </c>
      <c r="H536" s="55">
        <f>IF(AND(('Data Exhibit-2'!$M330&gt;0),('Data Exhibit-2'!$H330&lt;30)),1,0)</f>
        <v>0</v>
      </c>
      <c r="I536" s="55">
        <f>'Data Exhibit-2'!$N330*'Data Exhibit-2'!$L330</f>
        <v>0</v>
      </c>
      <c r="J536" s="235"/>
    </row>
    <row r="537" ht="12.0" customHeight="1">
      <c r="A537" s="53"/>
      <c r="B537" s="53">
        <v>45174.963757891994</v>
      </c>
      <c r="C537" s="54">
        <v>3933.357084591254</v>
      </c>
      <c r="D537" s="57"/>
      <c r="E537" s="55">
        <f>('Data Exhibit-2'!$D331+'Data Exhibit-2'!$D331*'Data Exhibit-2'!$E331)*'Data Exhibit-2'!$G331</f>
        <v>299.88</v>
      </c>
      <c r="F537" s="55">
        <f>MAX(0,'Data Exhibit-2'!$C331-'Data Exhibit-2'!$B331*'Data Exhibit-2'!$J331)</f>
        <v>0</v>
      </c>
      <c r="G537" s="54">
        <f>'Data Exhibit-2'!$L331/'Data Exhibit-2'!$B331</f>
        <v>0</v>
      </c>
      <c r="H537" s="55">
        <f>IF(AND(('Data Exhibit-2'!$M331&gt;0),('Data Exhibit-2'!$H331&lt;30)),1,0)</f>
        <v>0</v>
      </c>
      <c r="I537" s="55">
        <f>'Data Exhibit-2'!$N331*'Data Exhibit-2'!$L331</f>
        <v>0</v>
      </c>
      <c r="J537" s="235"/>
    </row>
    <row r="538" ht="12.0" customHeight="1">
      <c r="A538" s="53"/>
      <c r="B538" s="53">
        <v>82649.02654726799</v>
      </c>
      <c r="C538" s="54">
        <v>8983.802539095255</v>
      </c>
      <c r="D538" s="57"/>
      <c r="E538" s="55">
        <f>('Data Exhibit-2'!$D332+'Data Exhibit-2'!$D332*'Data Exhibit-2'!$E332)*'Data Exhibit-2'!$G332</f>
        <v>204.672</v>
      </c>
      <c r="F538" s="55">
        <f>MAX(0,'Data Exhibit-2'!$C332-'Data Exhibit-2'!$B332*'Data Exhibit-2'!$J332)</f>
        <v>6090.763819</v>
      </c>
      <c r="G538" s="54">
        <f>'Data Exhibit-2'!$L332/'Data Exhibit-2'!$B332</f>
        <v>430.8994566</v>
      </c>
      <c r="H538" s="55">
        <f>IF(AND(('Data Exhibit-2'!$M332&gt;0),('Data Exhibit-2'!$H332&lt;30)),1,0)</f>
        <v>0</v>
      </c>
      <c r="I538" s="55">
        <f>'Data Exhibit-2'!$N332*'Data Exhibit-2'!$L332</f>
        <v>0</v>
      </c>
      <c r="J538" s="235"/>
    </row>
    <row r="539" ht="12.0" customHeight="1">
      <c r="A539" s="53"/>
      <c r="B539" s="53">
        <v>96539.69680806255</v>
      </c>
      <c r="C539" s="54">
        <v>5855.362425000002</v>
      </c>
      <c r="D539" s="57"/>
      <c r="E539" s="55">
        <f>('Data Exhibit-2'!$D333+'Data Exhibit-2'!$D333*'Data Exhibit-2'!$E333)*'Data Exhibit-2'!$G333</f>
        <v>631.8</v>
      </c>
      <c r="F539" s="55">
        <f>MAX(0,'Data Exhibit-2'!$C333-'Data Exhibit-2'!$B333*'Data Exhibit-2'!$J333)</f>
        <v>0</v>
      </c>
      <c r="G539" s="54">
        <f>'Data Exhibit-2'!$L333/'Data Exhibit-2'!$B333</f>
        <v>0</v>
      </c>
      <c r="H539" s="55">
        <f>IF(AND(('Data Exhibit-2'!$M333&gt;0),('Data Exhibit-2'!$H333&lt;30)),1,0)</f>
        <v>0</v>
      </c>
      <c r="I539" s="55">
        <f>'Data Exhibit-2'!$N333*'Data Exhibit-2'!$L333</f>
        <v>0</v>
      </c>
      <c r="J539" s="235"/>
    </row>
    <row r="540" ht="12.0" customHeight="1">
      <c r="A540" s="53"/>
      <c r="B540" s="53">
        <v>35027.40025023685</v>
      </c>
      <c r="C540" s="54">
        <v>9046.961931798289</v>
      </c>
      <c r="D540" s="57"/>
      <c r="E540" s="55">
        <f>('Data Exhibit-2'!$D334+'Data Exhibit-2'!$D334*'Data Exhibit-2'!$E334)*'Data Exhibit-2'!$G334</f>
        <v>1711.232</v>
      </c>
      <c r="F540" s="55">
        <f>MAX(0,'Data Exhibit-2'!$C334-'Data Exhibit-2'!$B334*'Data Exhibit-2'!$J334)</f>
        <v>0</v>
      </c>
      <c r="G540" s="54">
        <f>'Data Exhibit-2'!$L334/'Data Exhibit-2'!$B334</f>
        <v>0</v>
      </c>
      <c r="H540" s="55">
        <f>IF(AND(('Data Exhibit-2'!$M334&gt;0),('Data Exhibit-2'!$H334&lt;30)),1,0)</f>
        <v>0</v>
      </c>
      <c r="I540" s="55">
        <f>'Data Exhibit-2'!$N334*'Data Exhibit-2'!$L334</f>
        <v>0</v>
      </c>
      <c r="J540" s="235"/>
    </row>
    <row r="541" ht="12.0" customHeight="1">
      <c r="A541" s="53"/>
      <c r="B541" s="53">
        <v>8120.8209736702065</v>
      </c>
      <c r="C541" s="54">
        <v>3189.0327697471835</v>
      </c>
      <c r="D541" s="57"/>
      <c r="E541" s="55">
        <f>('Data Exhibit-2'!$D336+'Data Exhibit-2'!$D336*'Data Exhibit-2'!$E336)*'Data Exhibit-2'!$G336</f>
        <v>366.828</v>
      </c>
      <c r="F541" s="55">
        <f>MAX(0,'Data Exhibit-2'!$C336-'Data Exhibit-2'!$B336*'Data Exhibit-2'!$J336)</f>
        <v>0</v>
      </c>
      <c r="G541" s="54">
        <f>'Data Exhibit-2'!$L336/'Data Exhibit-2'!$B336</f>
        <v>0</v>
      </c>
      <c r="H541" s="55">
        <f>IF(AND(('Data Exhibit-2'!$M336&gt;0),('Data Exhibit-2'!$H336&lt;30)),1,0)</f>
        <v>0</v>
      </c>
      <c r="I541" s="55">
        <f>'Data Exhibit-2'!$N336*'Data Exhibit-2'!$L336</f>
        <v>0</v>
      </c>
      <c r="J541" s="235"/>
    </row>
    <row r="542" ht="12.0" customHeight="1">
      <c r="A542" s="53"/>
      <c r="B542" s="53">
        <v>66650.70301830572</v>
      </c>
      <c r="C542" s="54">
        <v>6476.508710757362</v>
      </c>
      <c r="D542" s="57"/>
      <c r="E542" s="55">
        <f>('Data Exhibit-2'!$D337+'Data Exhibit-2'!$D337*'Data Exhibit-2'!$E337)*'Data Exhibit-2'!$G337</f>
        <v>1498.464</v>
      </c>
      <c r="F542" s="55">
        <f>MAX(0,'Data Exhibit-2'!$C337-'Data Exhibit-2'!$B337*'Data Exhibit-2'!$J337)</f>
        <v>0</v>
      </c>
      <c r="G542" s="54">
        <f>'Data Exhibit-2'!$L337/'Data Exhibit-2'!$B337</f>
        <v>0</v>
      </c>
      <c r="H542" s="55">
        <f>IF(AND(('Data Exhibit-2'!$M337&gt;0),('Data Exhibit-2'!$H337&lt;30)),1,0)</f>
        <v>0</v>
      </c>
      <c r="I542" s="55">
        <f>'Data Exhibit-2'!$N337*'Data Exhibit-2'!$L337</f>
        <v>0</v>
      </c>
      <c r="J542" s="235"/>
    </row>
    <row r="543" ht="12.0" customHeight="1">
      <c r="A543" s="53"/>
      <c r="B543" s="53">
        <v>32462.079423133517</v>
      </c>
      <c r="C543" s="54">
        <v>2365.59090975636</v>
      </c>
      <c r="D543" s="57"/>
      <c r="E543" s="55">
        <f>('Data Exhibit-2'!$D338+'Data Exhibit-2'!$D338*'Data Exhibit-2'!$E338)*'Data Exhibit-2'!$G338</f>
        <v>429.3</v>
      </c>
      <c r="F543" s="55">
        <f>MAX(0,'Data Exhibit-2'!$C338-'Data Exhibit-2'!$B338*'Data Exhibit-2'!$J338)</f>
        <v>0</v>
      </c>
      <c r="G543" s="54">
        <f>'Data Exhibit-2'!$L338/'Data Exhibit-2'!$B338</f>
        <v>0</v>
      </c>
      <c r="H543" s="55">
        <f>IF(AND(('Data Exhibit-2'!$M338&gt;0),('Data Exhibit-2'!$H338&lt;30)),1,0)</f>
        <v>0</v>
      </c>
      <c r="I543" s="55">
        <f>'Data Exhibit-2'!$N338*'Data Exhibit-2'!$L338</f>
        <v>0</v>
      </c>
      <c r="J543" s="235"/>
    </row>
    <row r="544" ht="12.0" customHeight="1">
      <c r="A544" s="53"/>
      <c r="B544" s="53">
        <v>4179.736313543525</v>
      </c>
      <c r="C544" s="54">
        <v>11703.552182106025</v>
      </c>
      <c r="D544" s="57"/>
      <c r="E544" s="55">
        <f>('Data Exhibit-2'!$D339+'Data Exhibit-2'!$D339*'Data Exhibit-2'!$E339)*'Data Exhibit-2'!$G339</f>
        <v>203.184</v>
      </c>
      <c r="F544" s="55">
        <f>MAX(0,'Data Exhibit-2'!$C339-'Data Exhibit-2'!$B339*'Data Exhibit-2'!$J339)</f>
        <v>7351.379348</v>
      </c>
      <c r="G544" s="54">
        <f>'Data Exhibit-2'!$L339/'Data Exhibit-2'!$B339</f>
        <v>343.2038934</v>
      </c>
      <c r="H544" s="55">
        <f>IF(AND(('Data Exhibit-2'!$M339&gt;0),('Data Exhibit-2'!$H339&lt;30)),1,0)</f>
        <v>0</v>
      </c>
      <c r="I544" s="55">
        <f>'Data Exhibit-2'!$N339*'Data Exhibit-2'!$L339</f>
        <v>0</v>
      </c>
      <c r="J544" s="235"/>
    </row>
    <row r="545" ht="12.0" customHeight="1">
      <c r="A545" s="53"/>
      <c r="B545" s="53">
        <v>49863.588996184626</v>
      </c>
      <c r="C545" s="54">
        <v>16879.368616264004</v>
      </c>
      <c r="D545" s="57"/>
      <c r="E545" s="55">
        <f>('Data Exhibit-2'!$D340+'Data Exhibit-2'!$D340*'Data Exhibit-2'!$E340)*'Data Exhibit-2'!$G340</f>
        <v>125.552</v>
      </c>
      <c r="F545" s="55">
        <f>MAX(0,'Data Exhibit-2'!$C340-'Data Exhibit-2'!$B340*'Data Exhibit-2'!$J340)</f>
        <v>13031.70202</v>
      </c>
      <c r="G545" s="54">
        <f>'Data Exhibit-2'!$L340/'Data Exhibit-2'!$B340</f>
        <v>425.2333755</v>
      </c>
      <c r="H545" s="55">
        <f>IF(AND(('Data Exhibit-2'!$M340&gt;0),('Data Exhibit-2'!$H340&lt;30)),1,0)</f>
        <v>0</v>
      </c>
      <c r="I545" s="55">
        <f>'Data Exhibit-2'!$N340*'Data Exhibit-2'!$L340</f>
        <v>0</v>
      </c>
      <c r="J545" s="235"/>
    </row>
    <row r="546" ht="12.0" customHeight="1">
      <c r="A546" s="53"/>
      <c r="B546" s="53">
        <v>72091.99853371042</v>
      </c>
      <c r="C546" s="54">
        <v>10385.715487955315</v>
      </c>
      <c r="D546" s="57"/>
      <c r="E546" s="55">
        <f>('Data Exhibit-2'!$D341+'Data Exhibit-2'!$D341*'Data Exhibit-2'!$E341)*'Data Exhibit-2'!$G341</f>
        <v>1429.34</v>
      </c>
      <c r="F546" s="55">
        <f>MAX(0,'Data Exhibit-2'!$C341-'Data Exhibit-2'!$B341*'Data Exhibit-2'!$J341)</f>
        <v>71.59804796</v>
      </c>
      <c r="G546" s="54">
        <f>'Data Exhibit-2'!$L341/'Data Exhibit-2'!$B341</f>
        <v>9.922124162</v>
      </c>
      <c r="H546" s="55">
        <f>IF(AND(('Data Exhibit-2'!$M341&gt;0),('Data Exhibit-2'!$H341&lt;30)),1,0)</f>
        <v>0</v>
      </c>
      <c r="I546" s="55">
        <f>'Data Exhibit-2'!$N341*'Data Exhibit-2'!$L341</f>
        <v>0</v>
      </c>
      <c r="J546" s="235"/>
    </row>
    <row r="547" ht="12.0" customHeight="1">
      <c r="A547" s="53"/>
      <c r="B547" s="53">
        <v>73887.80965818556</v>
      </c>
      <c r="C547" s="54">
        <v>4264.205113696001</v>
      </c>
      <c r="D547" s="57"/>
      <c r="E547" s="55">
        <f>('Data Exhibit-2'!$D342+'Data Exhibit-2'!$D342*'Data Exhibit-2'!$E342)*'Data Exhibit-2'!$G342</f>
        <v>3044.4</v>
      </c>
      <c r="F547" s="55">
        <f>MAX(0,'Data Exhibit-2'!$C342-'Data Exhibit-2'!$B342*'Data Exhibit-2'!$J342)</f>
        <v>0</v>
      </c>
      <c r="G547" s="54">
        <f>'Data Exhibit-2'!$L342/'Data Exhibit-2'!$B342</f>
        <v>0</v>
      </c>
      <c r="H547" s="55">
        <f>IF(AND(('Data Exhibit-2'!$M342&gt;0),('Data Exhibit-2'!$H342&lt;30)),1,0)</f>
        <v>0</v>
      </c>
      <c r="I547" s="55">
        <f>'Data Exhibit-2'!$N342*'Data Exhibit-2'!$L342</f>
        <v>0</v>
      </c>
      <c r="J547" s="235"/>
    </row>
    <row r="548" ht="12.0" customHeight="1">
      <c r="A548" s="53"/>
      <c r="B548" s="53">
        <v>81868.63666423052</v>
      </c>
      <c r="C548" s="54">
        <v>46339.150814539935</v>
      </c>
      <c r="D548" s="57"/>
      <c r="E548" s="55">
        <f>('Data Exhibit-2'!$D343+'Data Exhibit-2'!$D343*'Data Exhibit-2'!$E343)*'Data Exhibit-2'!$G343</f>
        <v>1906.32</v>
      </c>
      <c r="F548" s="55">
        <f>MAX(0,'Data Exhibit-2'!$C343-'Data Exhibit-2'!$B343*'Data Exhibit-2'!$J343)</f>
        <v>20119.49209</v>
      </c>
      <c r="G548" s="54">
        <f>'Data Exhibit-2'!$L343/'Data Exhibit-2'!$B343</f>
        <v>1462.802799</v>
      </c>
      <c r="H548" s="55">
        <f>IF(AND(('Data Exhibit-2'!$M343&gt;0),('Data Exhibit-2'!$H343&lt;30)),1,0)</f>
        <v>0</v>
      </c>
      <c r="I548" s="55">
        <f>'Data Exhibit-2'!$N343*'Data Exhibit-2'!$L343</f>
        <v>0</v>
      </c>
      <c r="J548" s="235"/>
    </row>
    <row r="549" ht="12.0" customHeight="1">
      <c r="A549" s="53"/>
      <c r="B549" s="53">
        <v>54211.152797208815</v>
      </c>
      <c r="C549" s="54">
        <v>17667.118792356436</v>
      </c>
      <c r="D549" s="57"/>
      <c r="E549" s="55">
        <f>('Data Exhibit-2'!$D344+'Data Exhibit-2'!$D344*'Data Exhibit-2'!$E344)*'Data Exhibit-2'!$G344</f>
        <v>920.448</v>
      </c>
      <c r="F549" s="55">
        <f>MAX(0,'Data Exhibit-2'!$C344-'Data Exhibit-2'!$B344*'Data Exhibit-2'!$J344)</f>
        <v>0</v>
      </c>
      <c r="G549" s="54">
        <f>'Data Exhibit-2'!$L344/'Data Exhibit-2'!$B344</f>
        <v>0</v>
      </c>
      <c r="H549" s="55">
        <f>IF(AND(('Data Exhibit-2'!$M344&gt;0),('Data Exhibit-2'!$H344&lt;30)),1,0)</f>
        <v>0</v>
      </c>
      <c r="I549" s="55">
        <f>'Data Exhibit-2'!$N344*'Data Exhibit-2'!$L344</f>
        <v>0</v>
      </c>
      <c r="J549" s="235"/>
    </row>
    <row r="550" ht="12.0" customHeight="1">
      <c r="A550" s="53"/>
      <c r="B550" s="53">
        <v>76441.54962063844</v>
      </c>
      <c r="C550" s="54">
        <v>1257.1346273193212</v>
      </c>
      <c r="D550" s="57"/>
      <c r="E550" s="55">
        <f>('Data Exhibit-2'!$D346+'Data Exhibit-2'!$D346*'Data Exhibit-2'!$E346)*'Data Exhibit-2'!$G346</f>
        <v>1130.9</v>
      </c>
      <c r="F550" s="55">
        <f>MAX(0,'Data Exhibit-2'!$C346-'Data Exhibit-2'!$B346*'Data Exhibit-2'!$J346)</f>
        <v>0</v>
      </c>
      <c r="G550" s="54">
        <f>'Data Exhibit-2'!$L346/'Data Exhibit-2'!$B346</f>
        <v>0</v>
      </c>
      <c r="H550" s="55">
        <f>IF(AND(('Data Exhibit-2'!$M346&gt;0),('Data Exhibit-2'!$H346&lt;30)),1,0)</f>
        <v>0</v>
      </c>
      <c r="I550" s="55">
        <f>'Data Exhibit-2'!$N346*'Data Exhibit-2'!$L346</f>
        <v>0</v>
      </c>
      <c r="J550" s="235"/>
    </row>
    <row r="551" ht="12.0" customHeight="1">
      <c r="A551" s="53"/>
      <c r="B551" s="53">
        <v>34274.561738284305</v>
      </c>
      <c r="C551" s="54">
        <v>22858.952514156357</v>
      </c>
      <c r="D551" s="57"/>
      <c r="E551" s="55">
        <f>('Data Exhibit-2'!$D347+'Data Exhibit-2'!$D347*'Data Exhibit-2'!$E347)*'Data Exhibit-2'!$G347</f>
        <v>3977.6</v>
      </c>
      <c r="F551" s="55">
        <f>MAX(0,'Data Exhibit-2'!$C347-'Data Exhibit-2'!$B347*'Data Exhibit-2'!$J347)</f>
        <v>0</v>
      </c>
      <c r="G551" s="54">
        <f>'Data Exhibit-2'!$L347/'Data Exhibit-2'!$B347</f>
        <v>0</v>
      </c>
      <c r="H551" s="55">
        <f>IF(AND(('Data Exhibit-2'!$M347&gt;0),('Data Exhibit-2'!$H347&lt;30)),1,0)</f>
        <v>0</v>
      </c>
      <c r="I551" s="55">
        <f>'Data Exhibit-2'!$N347*'Data Exhibit-2'!$L347</f>
        <v>0</v>
      </c>
      <c r="J551" s="235"/>
    </row>
    <row r="552" ht="12.0" customHeight="1">
      <c r="A552" s="53"/>
      <c r="B552" s="53">
        <v>48698.09401241604</v>
      </c>
      <c r="C552" s="54">
        <v>14004.204569760033</v>
      </c>
      <c r="D552" s="57"/>
      <c r="E552" s="55">
        <f>('Data Exhibit-2'!$D348+'Data Exhibit-2'!$D348*'Data Exhibit-2'!$E348)*'Data Exhibit-2'!$G348</f>
        <v>775.6</v>
      </c>
      <c r="F552" s="55">
        <f>MAX(0,'Data Exhibit-2'!$C348-'Data Exhibit-2'!$B348*'Data Exhibit-2'!$J348)</f>
        <v>0</v>
      </c>
      <c r="G552" s="54">
        <f>'Data Exhibit-2'!$L348/'Data Exhibit-2'!$B348</f>
        <v>0</v>
      </c>
      <c r="H552" s="55">
        <f>IF(AND(('Data Exhibit-2'!$M348&gt;0),('Data Exhibit-2'!$H348&lt;30)),1,0)</f>
        <v>0</v>
      </c>
      <c r="I552" s="55">
        <f>'Data Exhibit-2'!$N348*'Data Exhibit-2'!$L348</f>
        <v>0</v>
      </c>
      <c r="J552" s="235"/>
    </row>
    <row r="553" ht="12.0" customHeight="1">
      <c r="A553" s="53"/>
      <c r="B553" s="53">
        <v>55473.70414268001</v>
      </c>
      <c r="C553" s="54">
        <v>3356.7050362560003</v>
      </c>
      <c r="D553" s="57"/>
      <c r="E553" s="55">
        <f>('Data Exhibit-2'!$D349+'Data Exhibit-2'!$D349*'Data Exhibit-2'!$E349)*'Data Exhibit-2'!$G349</f>
        <v>463.104</v>
      </c>
      <c r="F553" s="55">
        <f>MAX(0,'Data Exhibit-2'!$C349-'Data Exhibit-2'!$B349*'Data Exhibit-2'!$J349)</f>
        <v>0</v>
      </c>
      <c r="G553" s="54">
        <f>'Data Exhibit-2'!$L349/'Data Exhibit-2'!$B349</f>
        <v>0</v>
      </c>
      <c r="H553" s="55">
        <f>IF(AND(('Data Exhibit-2'!$M349&gt;0),('Data Exhibit-2'!$H349&lt;30)),1,0)</f>
        <v>0</v>
      </c>
      <c r="I553" s="55">
        <f>'Data Exhibit-2'!$N349*'Data Exhibit-2'!$L349</f>
        <v>0</v>
      </c>
      <c r="J553" s="235"/>
    </row>
    <row r="554" ht="12.0" customHeight="1">
      <c r="A554" s="53"/>
      <c r="B554" s="53">
        <v>14203.871009889846</v>
      </c>
      <c r="C554" s="54">
        <v>11750.645299673284</v>
      </c>
      <c r="D554" s="57"/>
      <c r="E554" s="55">
        <f>('Data Exhibit-2'!$D350+'Data Exhibit-2'!$D350*'Data Exhibit-2'!$E350)*'Data Exhibit-2'!$G350</f>
        <v>1868.944</v>
      </c>
      <c r="F554" s="55">
        <f>MAX(0,'Data Exhibit-2'!$C350-'Data Exhibit-2'!$B350*'Data Exhibit-2'!$J350)</f>
        <v>0</v>
      </c>
      <c r="G554" s="54">
        <f>'Data Exhibit-2'!$L350/'Data Exhibit-2'!$B350</f>
        <v>0</v>
      </c>
      <c r="H554" s="55">
        <f>IF(AND(('Data Exhibit-2'!$M350&gt;0),('Data Exhibit-2'!$H350&lt;30)),1,0)</f>
        <v>0</v>
      </c>
      <c r="I554" s="55">
        <f>'Data Exhibit-2'!$N350*'Data Exhibit-2'!$L350</f>
        <v>0</v>
      </c>
      <c r="J554" s="235"/>
    </row>
    <row r="555" ht="12.0" customHeight="1">
      <c r="A555" s="53"/>
      <c r="B555" s="53">
        <v>3430.489389814595</v>
      </c>
      <c r="C555" s="54">
        <v>4302.966430033334</v>
      </c>
      <c r="D555" s="57"/>
      <c r="E555" s="55">
        <f>('Data Exhibit-2'!$D351+'Data Exhibit-2'!$D351*'Data Exhibit-2'!$E351)*'Data Exhibit-2'!$G351</f>
        <v>1620.52</v>
      </c>
      <c r="F555" s="55">
        <f>MAX(0,'Data Exhibit-2'!$C351-'Data Exhibit-2'!$B351*'Data Exhibit-2'!$J351)</f>
        <v>0</v>
      </c>
      <c r="G555" s="54">
        <f>'Data Exhibit-2'!$L351/'Data Exhibit-2'!$B351</f>
        <v>0</v>
      </c>
      <c r="H555" s="55">
        <f>IF(AND(('Data Exhibit-2'!$M351&gt;0),('Data Exhibit-2'!$H351&lt;30)),1,0)</f>
        <v>0</v>
      </c>
      <c r="I555" s="55">
        <f>'Data Exhibit-2'!$N351*'Data Exhibit-2'!$L351</f>
        <v>0</v>
      </c>
      <c r="J555" s="235"/>
    </row>
    <row r="556" ht="12.0" customHeight="1">
      <c r="A556" s="53"/>
      <c r="B556" s="53">
        <v>39413.57949792975</v>
      </c>
      <c r="C556" s="54">
        <v>5794.333864557481</v>
      </c>
      <c r="D556" s="57"/>
      <c r="E556" s="55">
        <f>('Data Exhibit-2'!$D352+'Data Exhibit-2'!$D352*'Data Exhibit-2'!$E352)*'Data Exhibit-2'!$G352</f>
        <v>1537.272</v>
      </c>
      <c r="F556" s="55">
        <f>MAX(0,'Data Exhibit-2'!$C352-'Data Exhibit-2'!$B352*'Data Exhibit-2'!$J352)</f>
        <v>0</v>
      </c>
      <c r="G556" s="54">
        <f>'Data Exhibit-2'!$L352/'Data Exhibit-2'!$B352</f>
        <v>0</v>
      </c>
      <c r="H556" s="55">
        <f>IF(AND(('Data Exhibit-2'!$M352&gt;0),('Data Exhibit-2'!$H352&lt;30)),1,0)</f>
        <v>0</v>
      </c>
      <c r="I556" s="55">
        <f>'Data Exhibit-2'!$N352*'Data Exhibit-2'!$L352</f>
        <v>0</v>
      </c>
      <c r="J556" s="235"/>
    </row>
    <row r="557" ht="12.0" customHeight="1">
      <c r="A557" s="53"/>
      <c r="B557" s="53">
        <v>41010.12338741892</v>
      </c>
      <c r="C557" s="54">
        <v>1129.5304225920001</v>
      </c>
      <c r="D557" s="57"/>
      <c r="E557" s="55">
        <f>('Data Exhibit-2'!$D353+'Data Exhibit-2'!$D353*'Data Exhibit-2'!$E353)*'Data Exhibit-2'!$G353</f>
        <v>435.456</v>
      </c>
      <c r="F557" s="55">
        <f>MAX(0,'Data Exhibit-2'!$C353-'Data Exhibit-2'!$B353*'Data Exhibit-2'!$J353)</f>
        <v>0</v>
      </c>
      <c r="G557" s="54">
        <f>'Data Exhibit-2'!$L353/'Data Exhibit-2'!$B353</f>
        <v>0</v>
      </c>
      <c r="H557" s="55">
        <f>IF(AND(('Data Exhibit-2'!$M353&gt;0),('Data Exhibit-2'!$H353&lt;30)),1,0)</f>
        <v>0</v>
      </c>
      <c r="I557" s="55">
        <f>'Data Exhibit-2'!$N353*'Data Exhibit-2'!$L353</f>
        <v>0</v>
      </c>
      <c r="J557" s="235"/>
    </row>
    <row r="558" ht="12.0" customHeight="1">
      <c r="A558" s="53"/>
      <c r="B558" s="53">
        <v>23113.940071194138</v>
      </c>
      <c r="C558" s="54">
        <v>10344.0471288</v>
      </c>
      <c r="D558" s="57"/>
      <c r="E558" s="55">
        <f>('Data Exhibit-2'!$D354+'Data Exhibit-2'!$D354*'Data Exhibit-2'!$E354)*'Data Exhibit-2'!$G354</f>
        <v>1176</v>
      </c>
      <c r="F558" s="55">
        <f>MAX(0,'Data Exhibit-2'!$C354-'Data Exhibit-2'!$B354*'Data Exhibit-2'!$J354)</f>
        <v>0</v>
      </c>
      <c r="G558" s="54">
        <f>'Data Exhibit-2'!$L354/'Data Exhibit-2'!$B354</f>
        <v>0</v>
      </c>
      <c r="H558" s="55">
        <f>IF(AND(('Data Exhibit-2'!$M354&gt;0),('Data Exhibit-2'!$H354&lt;30)),1,0)</f>
        <v>0</v>
      </c>
      <c r="I558" s="55">
        <f>'Data Exhibit-2'!$N354*'Data Exhibit-2'!$L354</f>
        <v>0</v>
      </c>
      <c r="J558" s="235"/>
    </row>
    <row r="559" ht="12.0" customHeight="1">
      <c r="A559" s="53"/>
      <c r="B559" s="53">
        <v>63816.30169840257</v>
      </c>
      <c r="C559" s="54">
        <v>4455.730524428721</v>
      </c>
      <c r="D559" s="57"/>
      <c r="E559" s="55">
        <f>('Data Exhibit-2'!$D355+'Data Exhibit-2'!$D355*'Data Exhibit-2'!$E355)*'Data Exhibit-2'!$G355</f>
        <v>854.4</v>
      </c>
      <c r="F559" s="55">
        <f>MAX(0,'Data Exhibit-2'!$C355-'Data Exhibit-2'!$B355*'Data Exhibit-2'!$J355)</f>
        <v>0</v>
      </c>
      <c r="G559" s="54">
        <f>'Data Exhibit-2'!$L355/'Data Exhibit-2'!$B355</f>
        <v>0</v>
      </c>
      <c r="H559" s="55">
        <f>IF(AND(('Data Exhibit-2'!$M355&gt;0),('Data Exhibit-2'!$H355&lt;30)),1,0)</f>
        <v>0</v>
      </c>
      <c r="I559" s="55">
        <f>'Data Exhibit-2'!$N355*'Data Exhibit-2'!$L355</f>
        <v>0</v>
      </c>
      <c r="J559" s="235"/>
    </row>
    <row r="560" ht="12.0" customHeight="1">
      <c r="A560" s="53"/>
      <c r="B560" s="53">
        <v>97673.70718990566</v>
      </c>
      <c r="C560" s="54">
        <v>6155.317088820526</v>
      </c>
      <c r="D560" s="57"/>
      <c r="E560" s="55">
        <f>('Data Exhibit-2'!$D356+'Data Exhibit-2'!$D356*'Data Exhibit-2'!$E356)*'Data Exhibit-2'!$G356</f>
        <v>409.032</v>
      </c>
      <c r="F560" s="55">
        <f>MAX(0,'Data Exhibit-2'!$C356-'Data Exhibit-2'!$B356*'Data Exhibit-2'!$J356)</f>
        <v>3829.152105</v>
      </c>
      <c r="G560" s="54">
        <f>'Data Exhibit-2'!$L356/'Data Exhibit-2'!$B356</f>
        <v>673.3167056</v>
      </c>
      <c r="H560" s="55">
        <f>IF(AND(('Data Exhibit-2'!$M356&gt;0),('Data Exhibit-2'!$H356&lt;30)),1,0)</f>
        <v>0</v>
      </c>
      <c r="I560" s="55">
        <f>'Data Exhibit-2'!$N356*'Data Exhibit-2'!$L356</f>
        <v>0</v>
      </c>
      <c r="J560" s="235"/>
    </row>
    <row r="561" ht="12.0" customHeight="1">
      <c r="A561" s="53"/>
      <c r="B561" s="53">
        <v>10741.301503346223</v>
      </c>
      <c r="C561" s="54">
        <v>13948.910441709177</v>
      </c>
      <c r="D561" s="57"/>
      <c r="E561" s="55">
        <f>('Data Exhibit-2'!$D357+'Data Exhibit-2'!$D357*'Data Exhibit-2'!$E357)*'Data Exhibit-2'!$G357</f>
        <v>2320.64</v>
      </c>
      <c r="F561" s="55">
        <f>MAX(0,'Data Exhibit-2'!$C357-'Data Exhibit-2'!$B357*'Data Exhibit-2'!$J357)</f>
        <v>0</v>
      </c>
      <c r="G561" s="54">
        <f>'Data Exhibit-2'!$L357/'Data Exhibit-2'!$B357</f>
        <v>0</v>
      </c>
      <c r="H561" s="55">
        <f>IF(AND(('Data Exhibit-2'!$M357&gt;0),('Data Exhibit-2'!$H357&lt;30)),1,0)</f>
        <v>0</v>
      </c>
      <c r="I561" s="55">
        <f>'Data Exhibit-2'!$N357*'Data Exhibit-2'!$L357</f>
        <v>0</v>
      </c>
      <c r="J561" s="235"/>
    </row>
    <row r="562" ht="12.0" customHeight="1">
      <c r="A562" s="53"/>
      <c r="B562" s="53">
        <v>75376.4611191519</v>
      </c>
      <c r="C562" s="54">
        <v>6421.259031418001</v>
      </c>
      <c r="D562" s="57"/>
      <c r="E562" s="55">
        <f>('Data Exhibit-2'!$D358+'Data Exhibit-2'!$D358*'Data Exhibit-2'!$E358)*'Data Exhibit-2'!$G358</f>
        <v>1850.472</v>
      </c>
      <c r="F562" s="55">
        <f>MAX(0,'Data Exhibit-2'!$C358-'Data Exhibit-2'!$B358*'Data Exhibit-2'!$J358)</f>
        <v>0</v>
      </c>
      <c r="G562" s="54">
        <f>'Data Exhibit-2'!$L358/'Data Exhibit-2'!$B358</f>
        <v>0</v>
      </c>
      <c r="H562" s="55">
        <f>IF(AND(('Data Exhibit-2'!$M358&gt;0),('Data Exhibit-2'!$H358&lt;30)),1,0)</f>
        <v>0</v>
      </c>
      <c r="I562" s="55">
        <f>'Data Exhibit-2'!$N358*'Data Exhibit-2'!$L358</f>
        <v>0</v>
      </c>
      <c r="J562" s="235"/>
    </row>
    <row r="563" ht="12.0" customHeight="1">
      <c r="A563" s="53"/>
      <c r="B563" s="53">
        <v>77020.25661183361</v>
      </c>
      <c r="C563" s="54">
        <v>16240.0</v>
      </c>
      <c r="D563" s="57"/>
      <c r="E563" s="55">
        <f>('Data Exhibit-2'!$D359+'Data Exhibit-2'!$D359*'Data Exhibit-2'!$E359)*'Data Exhibit-2'!$G359</f>
        <v>324.12</v>
      </c>
      <c r="F563" s="55">
        <f>MAX(0,'Data Exhibit-2'!$C359-'Data Exhibit-2'!$B359*'Data Exhibit-2'!$J359)</f>
        <v>13822.14259</v>
      </c>
      <c r="G563" s="54">
        <f>'Data Exhibit-2'!$L359/'Data Exhibit-2'!$B359</f>
        <v>1852.893738</v>
      </c>
      <c r="H563" s="55">
        <f>IF(AND(('Data Exhibit-2'!$M359&gt;0),('Data Exhibit-2'!$H359&lt;30)),1,0)</f>
        <v>0</v>
      </c>
      <c r="I563" s="55">
        <f>'Data Exhibit-2'!$N359*'Data Exhibit-2'!$L359</f>
        <v>0</v>
      </c>
      <c r="J563" s="235"/>
    </row>
    <row r="564" ht="12.0" customHeight="1">
      <c r="A564" s="53"/>
      <c r="B564" s="53">
        <v>62577.3208755556</v>
      </c>
      <c r="C564" s="54">
        <v>8034.527228475001</v>
      </c>
      <c r="D564" s="57"/>
      <c r="E564" s="55">
        <f>('Data Exhibit-2'!$D360+'Data Exhibit-2'!$D360*'Data Exhibit-2'!$E360)*'Data Exhibit-2'!$G360</f>
        <v>209.55</v>
      </c>
      <c r="F564" s="55">
        <f>MAX(0,'Data Exhibit-2'!$C360-'Data Exhibit-2'!$B360*'Data Exhibit-2'!$J360)</f>
        <v>6529.329578</v>
      </c>
      <c r="G564" s="54">
        <f>'Data Exhibit-2'!$L360/'Data Exhibit-2'!$B360</f>
        <v>908.9975746</v>
      </c>
      <c r="H564" s="55">
        <f>IF(AND(('Data Exhibit-2'!$M360&gt;0),('Data Exhibit-2'!$H360&lt;30)),1,0)</f>
        <v>0</v>
      </c>
      <c r="I564" s="55">
        <f>'Data Exhibit-2'!$N360*'Data Exhibit-2'!$L360</f>
        <v>0</v>
      </c>
      <c r="J564" s="235"/>
    </row>
    <row r="565" ht="12.0" customHeight="1">
      <c r="A565" s="53"/>
      <c r="B565" s="53">
        <v>60625.65298193267</v>
      </c>
      <c r="C565" s="54">
        <v>5933.648473161762</v>
      </c>
      <c r="D565" s="57"/>
      <c r="E565" s="55">
        <f>('Data Exhibit-2'!$D361+'Data Exhibit-2'!$D361*'Data Exhibit-2'!$E361)*'Data Exhibit-2'!$G361</f>
        <v>222.144</v>
      </c>
      <c r="F565" s="55">
        <f>MAX(0,'Data Exhibit-2'!$C361-'Data Exhibit-2'!$B361*'Data Exhibit-2'!$J361)</f>
        <v>4584.790105</v>
      </c>
      <c r="G565" s="54">
        <f>'Data Exhibit-2'!$L361/'Data Exhibit-2'!$B361</f>
        <v>755.0708342</v>
      </c>
      <c r="H565" s="55">
        <f>IF(AND(('Data Exhibit-2'!$M361&gt;0),('Data Exhibit-2'!$H361&lt;30)),1,0)</f>
        <v>0</v>
      </c>
      <c r="I565" s="55">
        <f>'Data Exhibit-2'!$N361*'Data Exhibit-2'!$L361</f>
        <v>0</v>
      </c>
      <c r="J565" s="235"/>
    </row>
    <row r="566" ht="12.0" customHeight="1">
      <c r="A566" s="53"/>
      <c r="B566" s="53">
        <v>92222.67440052115</v>
      </c>
      <c r="C566" s="54">
        <v>6258.3691990505</v>
      </c>
      <c r="D566" s="57"/>
      <c r="E566" s="55">
        <f>('Data Exhibit-2'!$D362+'Data Exhibit-2'!$D362*'Data Exhibit-2'!$E362)*'Data Exhibit-2'!$G362</f>
        <v>845.82</v>
      </c>
      <c r="F566" s="55">
        <f>MAX(0,'Data Exhibit-2'!$C362-'Data Exhibit-2'!$B362*'Data Exhibit-2'!$J362)</f>
        <v>0</v>
      </c>
      <c r="G566" s="54">
        <f>'Data Exhibit-2'!$L362/'Data Exhibit-2'!$B362</f>
        <v>0</v>
      </c>
      <c r="H566" s="55">
        <f>IF(AND(('Data Exhibit-2'!$M362&gt;0),('Data Exhibit-2'!$H362&lt;30)),1,0)</f>
        <v>0</v>
      </c>
      <c r="I566" s="55">
        <f>'Data Exhibit-2'!$N362*'Data Exhibit-2'!$L362</f>
        <v>0</v>
      </c>
      <c r="J566" s="235"/>
    </row>
    <row r="567" ht="12.0" customHeight="1">
      <c r="A567" s="53"/>
      <c r="B567" s="53">
        <v>39287.16927491419</v>
      </c>
      <c r="C567" s="54">
        <v>6167.057920674422</v>
      </c>
      <c r="D567" s="57"/>
      <c r="E567" s="55">
        <f>('Data Exhibit-2'!$D363+'Data Exhibit-2'!$D363*'Data Exhibit-2'!$E363)*'Data Exhibit-2'!$G363</f>
        <v>473.928</v>
      </c>
      <c r="F567" s="55">
        <f>MAX(0,'Data Exhibit-2'!$C363-'Data Exhibit-2'!$B363*'Data Exhibit-2'!$J363)</f>
        <v>1257.623551</v>
      </c>
      <c r="G567" s="54">
        <f>'Data Exhibit-2'!$L363/'Data Exhibit-2'!$B363</f>
        <v>121.4036016</v>
      </c>
      <c r="H567" s="55">
        <f>IF(AND(('Data Exhibit-2'!$M363&gt;0),('Data Exhibit-2'!$H363&lt;30)),1,0)</f>
        <v>0</v>
      </c>
      <c r="I567" s="55">
        <f>'Data Exhibit-2'!$N363*'Data Exhibit-2'!$L363</f>
        <v>0</v>
      </c>
      <c r="J567" s="235"/>
    </row>
    <row r="568" ht="12.0" customHeight="1">
      <c r="A568" s="53"/>
      <c r="B568" s="53">
        <v>58137.15511414519</v>
      </c>
      <c r="C568" s="54">
        <v>21980.243834902885</v>
      </c>
      <c r="D568" s="57"/>
      <c r="E568" s="55">
        <f>('Data Exhibit-2'!$D364+'Data Exhibit-2'!$D364*'Data Exhibit-2'!$E364)*'Data Exhibit-2'!$G364</f>
        <v>1124.64</v>
      </c>
      <c r="F568" s="55">
        <f>MAX(0,'Data Exhibit-2'!$C364-'Data Exhibit-2'!$B364*'Data Exhibit-2'!$J364)</f>
        <v>0</v>
      </c>
      <c r="G568" s="54">
        <f>'Data Exhibit-2'!$L364/'Data Exhibit-2'!$B364</f>
        <v>0</v>
      </c>
      <c r="H568" s="55">
        <f>IF(AND(('Data Exhibit-2'!$M364&gt;0),('Data Exhibit-2'!$H364&lt;30)),1,0)</f>
        <v>0</v>
      </c>
      <c r="I568" s="55">
        <f>'Data Exhibit-2'!$N364*'Data Exhibit-2'!$L364</f>
        <v>0</v>
      </c>
      <c r="J568" s="235"/>
    </row>
    <row r="569" ht="12.0" customHeight="1">
      <c r="A569" s="53"/>
      <c r="B569" s="53">
        <v>93125.36957152019</v>
      </c>
      <c r="C569" s="54">
        <v>4377.28979481508</v>
      </c>
      <c r="D569" s="57"/>
      <c r="E569" s="55">
        <f>('Data Exhibit-2'!$D365+'Data Exhibit-2'!$D365*'Data Exhibit-2'!$E365)*'Data Exhibit-2'!$G365</f>
        <v>275.652</v>
      </c>
      <c r="F569" s="55">
        <f>MAX(0,'Data Exhibit-2'!$C365-'Data Exhibit-2'!$B365*'Data Exhibit-2'!$J365)</f>
        <v>2612.20183</v>
      </c>
      <c r="G569" s="54">
        <f>'Data Exhibit-2'!$L365/'Data Exhibit-2'!$B365</f>
        <v>407.9449145</v>
      </c>
      <c r="H569" s="55">
        <f>IF(AND(('Data Exhibit-2'!$M365&gt;0),('Data Exhibit-2'!$H365&lt;30)),1,0)</f>
        <v>0</v>
      </c>
      <c r="I569" s="55">
        <f>'Data Exhibit-2'!$N365*'Data Exhibit-2'!$L365</f>
        <v>0</v>
      </c>
      <c r="J569" s="235"/>
    </row>
    <row r="570" ht="12.0" customHeight="1">
      <c r="A570" s="53"/>
      <c r="B570" s="53">
        <v>95346.79829498062</v>
      </c>
      <c r="C570" s="54">
        <v>3360.4847088032</v>
      </c>
      <c r="D570" s="57"/>
      <c r="E570" s="55">
        <f>('Data Exhibit-2'!$D366+'Data Exhibit-2'!$D366*'Data Exhibit-2'!$E366)*'Data Exhibit-2'!$G366</f>
        <v>1436.4</v>
      </c>
      <c r="F570" s="55">
        <f>MAX(0,'Data Exhibit-2'!$C366-'Data Exhibit-2'!$B366*'Data Exhibit-2'!$J366)</f>
        <v>0</v>
      </c>
      <c r="G570" s="54">
        <f>'Data Exhibit-2'!$L366/'Data Exhibit-2'!$B366</f>
        <v>0</v>
      </c>
      <c r="H570" s="55">
        <f>IF(AND(('Data Exhibit-2'!$M366&gt;0),('Data Exhibit-2'!$H366&lt;30)),1,0)</f>
        <v>0</v>
      </c>
      <c r="I570" s="55">
        <f>'Data Exhibit-2'!$N366*'Data Exhibit-2'!$L366</f>
        <v>0</v>
      </c>
      <c r="J570" s="235"/>
    </row>
    <row r="571" ht="12.0" customHeight="1">
      <c r="A571" s="53"/>
      <c r="B571" s="53">
        <v>38413.66890665119</v>
      </c>
      <c r="C571" s="54">
        <v>15445.825566160003</v>
      </c>
      <c r="D571" s="57"/>
      <c r="E571" s="55">
        <f>('Data Exhibit-2'!$D367+'Data Exhibit-2'!$D367*'Data Exhibit-2'!$E367)*'Data Exhibit-2'!$G367</f>
        <v>549.824</v>
      </c>
      <c r="F571" s="55">
        <f>MAX(0,'Data Exhibit-2'!$C367-'Data Exhibit-2'!$B367*'Data Exhibit-2'!$J367)</f>
        <v>8629.657438</v>
      </c>
      <c r="G571" s="54">
        <f>'Data Exhibit-2'!$L367/'Data Exhibit-2'!$B367</f>
        <v>696.1085293</v>
      </c>
      <c r="H571" s="55">
        <f>IF(AND(('Data Exhibit-2'!$M367&gt;0),('Data Exhibit-2'!$H367&lt;30)),1,0)</f>
        <v>0</v>
      </c>
      <c r="I571" s="55">
        <f>'Data Exhibit-2'!$N367*'Data Exhibit-2'!$L367</f>
        <v>0</v>
      </c>
      <c r="J571" s="235"/>
    </row>
    <row r="572" ht="12.0" customHeight="1">
      <c r="A572" s="53"/>
      <c r="B572" s="53">
        <v>88284.20087967292</v>
      </c>
      <c r="C572" s="54">
        <v>51709.19475726634</v>
      </c>
      <c r="D572" s="57"/>
      <c r="E572" s="55">
        <f>('Data Exhibit-2'!$D369+'Data Exhibit-2'!$D369*'Data Exhibit-2'!$E369)*'Data Exhibit-2'!$G369</f>
        <v>2477.52</v>
      </c>
      <c r="F572" s="55">
        <f>MAX(0,'Data Exhibit-2'!$C369-'Data Exhibit-2'!$B369*'Data Exhibit-2'!$J369)</f>
        <v>32577.78532</v>
      </c>
      <c r="G572" s="54">
        <f>'Data Exhibit-2'!$L369/'Data Exhibit-2'!$B369</f>
        <v>4218.827417</v>
      </c>
      <c r="H572" s="55">
        <f>IF(AND(('Data Exhibit-2'!$M369&gt;0),('Data Exhibit-2'!$H369&lt;30)),1,0)</f>
        <v>0</v>
      </c>
      <c r="I572" s="55">
        <f>'Data Exhibit-2'!$N369*'Data Exhibit-2'!$L369</f>
        <v>0</v>
      </c>
      <c r="J572" s="235"/>
    </row>
    <row r="573" ht="12.0" customHeight="1">
      <c r="A573" s="53"/>
      <c r="B573" s="53">
        <v>5602.445846655757</v>
      </c>
      <c r="C573" s="54">
        <v>20868.328857916582</v>
      </c>
      <c r="D573" s="57"/>
      <c r="E573" s="55">
        <f>('Data Exhibit-2'!$D370+'Data Exhibit-2'!$D370*'Data Exhibit-2'!$E370)*'Data Exhibit-2'!$G370</f>
        <v>260.4</v>
      </c>
      <c r="F573" s="55">
        <f>MAX(0,'Data Exhibit-2'!$C370-'Data Exhibit-2'!$B370*'Data Exhibit-2'!$J370)</f>
        <v>16783.9809</v>
      </c>
      <c r="G573" s="54">
        <f>'Data Exhibit-2'!$L370/'Data Exhibit-2'!$B370</f>
        <v>1070.072547</v>
      </c>
      <c r="H573" s="55">
        <f>IF(AND(('Data Exhibit-2'!$M370&gt;0),('Data Exhibit-2'!$H370&lt;30)),1,0)</f>
        <v>0</v>
      </c>
      <c r="I573" s="55">
        <f>'Data Exhibit-2'!$N370*'Data Exhibit-2'!$L370</f>
        <v>0</v>
      </c>
      <c r="J573" s="235"/>
    </row>
    <row r="574" ht="12.0" customHeight="1">
      <c r="A574" s="53"/>
      <c r="B574" s="53">
        <v>23279.886637395743</v>
      </c>
      <c r="C574" s="54">
        <v>140154.2801345125</v>
      </c>
      <c r="D574" s="57"/>
      <c r="E574" s="55">
        <f>('Data Exhibit-2'!$D371+'Data Exhibit-2'!$D371*'Data Exhibit-2'!$E371)*'Data Exhibit-2'!$G371</f>
        <v>271.188</v>
      </c>
      <c r="F574" s="55">
        <f>MAX(0,'Data Exhibit-2'!$C371-'Data Exhibit-2'!$B371*'Data Exhibit-2'!$J371)</f>
        <v>0</v>
      </c>
      <c r="G574" s="54">
        <f>'Data Exhibit-2'!$L371/'Data Exhibit-2'!$B371</f>
        <v>0</v>
      </c>
      <c r="H574" s="55">
        <f>IF(AND(('Data Exhibit-2'!$M371&gt;0),('Data Exhibit-2'!$H371&lt;30)),1,0)</f>
        <v>0</v>
      </c>
      <c r="I574" s="55">
        <f>'Data Exhibit-2'!$N371*'Data Exhibit-2'!$L371</f>
        <v>0</v>
      </c>
      <c r="J574" s="235"/>
    </row>
    <row r="575" ht="12.0" customHeight="1">
      <c r="A575" s="53"/>
      <c r="B575" s="53">
        <v>89401.79275307817</v>
      </c>
      <c r="C575" s="54">
        <v>20132.877769011815</v>
      </c>
      <c r="D575" s="57"/>
      <c r="E575" s="55">
        <f>('Data Exhibit-2'!$D372+'Data Exhibit-2'!$D372*'Data Exhibit-2'!$E372)*'Data Exhibit-2'!$G372</f>
        <v>3291.708</v>
      </c>
      <c r="F575" s="55">
        <f>MAX(0,'Data Exhibit-2'!$C372-'Data Exhibit-2'!$B372*'Data Exhibit-2'!$J372)</f>
        <v>0</v>
      </c>
      <c r="G575" s="54">
        <f>'Data Exhibit-2'!$L372/'Data Exhibit-2'!$B372</f>
        <v>0</v>
      </c>
      <c r="H575" s="55">
        <f>IF(AND(('Data Exhibit-2'!$M372&gt;0),('Data Exhibit-2'!$H372&lt;30)),1,0)</f>
        <v>0</v>
      </c>
      <c r="I575" s="55">
        <f>'Data Exhibit-2'!$N372*'Data Exhibit-2'!$L372</f>
        <v>0</v>
      </c>
      <c r="J575" s="235"/>
    </row>
    <row r="576" ht="12.0" customHeight="1">
      <c r="A576" s="53"/>
      <c r="B576" s="53">
        <v>31119.19079422588</v>
      </c>
      <c r="C576" s="54">
        <v>4385.892008705864</v>
      </c>
      <c r="D576" s="57"/>
      <c r="E576" s="55">
        <f>('Data Exhibit-2'!$D373+'Data Exhibit-2'!$D373*'Data Exhibit-2'!$E373)*'Data Exhibit-2'!$G373</f>
        <v>2516.844</v>
      </c>
      <c r="F576" s="55">
        <f>MAX(0,'Data Exhibit-2'!$C373-'Data Exhibit-2'!$B373*'Data Exhibit-2'!$J373)</f>
        <v>0</v>
      </c>
      <c r="G576" s="54">
        <f>'Data Exhibit-2'!$L373/'Data Exhibit-2'!$B373</f>
        <v>0</v>
      </c>
      <c r="H576" s="55">
        <f>IF(AND(('Data Exhibit-2'!$M373&gt;0),('Data Exhibit-2'!$H373&lt;30)),1,0)</f>
        <v>0</v>
      </c>
      <c r="I576" s="55">
        <f>'Data Exhibit-2'!$N373*'Data Exhibit-2'!$L373</f>
        <v>0</v>
      </c>
      <c r="J576" s="235"/>
    </row>
    <row r="577" ht="12.0" customHeight="1">
      <c r="A577" s="53"/>
      <c r="B577" s="53">
        <v>50290.726330899284</v>
      </c>
      <c r="C577" s="54">
        <v>9841.464269775757</v>
      </c>
      <c r="D577" s="57"/>
      <c r="E577" s="55">
        <f>('Data Exhibit-2'!$D374+'Data Exhibit-2'!$D374*'Data Exhibit-2'!$E374)*'Data Exhibit-2'!$G374</f>
        <v>1162.35</v>
      </c>
      <c r="F577" s="55">
        <f>MAX(0,'Data Exhibit-2'!$C374-'Data Exhibit-2'!$B374*'Data Exhibit-2'!$J374)</f>
        <v>0</v>
      </c>
      <c r="G577" s="54">
        <f>'Data Exhibit-2'!$L374/'Data Exhibit-2'!$B374</f>
        <v>0</v>
      </c>
      <c r="H577" s="55">
        <f>IF(AND(('Data Exhibit-2'!$M374&gt;0),('Data Exhibit-2'!$H374&lt;30)),1,0)</f>
        <v>0</v>
      </c>
      <c r="I577" s="55">
        <f>'Data Exhibit-2'!$N374*'Data Exhibit-2'!$L374</f>
        <v>0</v>
      </c>
      <c r="J577" s="235"/>
    </row>
    <row r="578" ht="12.0" customHeight="1">
      <c r="A578" s="53"/>
      <c r="B578" s="53">
        <v>87895.67421617996</v>
      </c>
      <c r="C578" s="54">
        <v>6623.8019392512</v>
      </c>
      <c r="D578" s="57"/>
      <c r="E578" s="55">
        <f>('Data Exhibit-2'!$D375+'Data Exhibit-2'!$D375*'Data Exhibit-2'!$E375)*'Data Exhibit-2'!$G375</f>
        <v>1216.512</v>
      </c>
      <c r="F578" s="55">
        <f>MAX(0,'Data Exhibit-2'!$C375-'Data Exhibit-2'!$B375*'Data Exhibit-2'!$J375)</f>
        <v>0</v>
      </c>
      <c r="G578" s="54">
        <f>'Data Exhibit-2'!$L375/'Data Exhibit-2'!$B375</f>
        <v>0</v>
      </c>
      <c r="H578" s="55">
        <f>IF(AND(('Data Exhibit-2'!$M375&gt;0),('Data Exhibit-2'!$H375&lt;30)),1,0)</f>
        <v>0</v>
      </c>
      <c r="I578" s="55">
        <f>'Data Exhibit-2'!$N375*'Data Exhibit-2'!$L375</f>
        <v>0</v>
      </c>
      <c r="J578" s="235"/>
    </row>
    <row r="579" ht="12.0" customHeight="1">
      <c r="A579" s="53"/>
      <c r="B579" s="53">
        <v>95060.09803265941</v>
      </c>
      <c r="C579" s="54">
        <v>8031.639143766335</v>
      </c>
      <c r="D579" s="57"/>
      <c r="E579" s="55">
        <f>('Data Exhibit-2'!$D376+'Data Exhibit-2'!$D376*'Data Exhibit-2'!$E376)*'Data Exhibit-2'!$G376</f>
        <v>1542.6</v>
      </c>
      <c r="F579" s="55">
        <f>MAX(0,'Data Exhibit-2'!$C376-'Data Exhibit-2'!$B376*'Data Exhibit-2'!$J376)</f>
        <v>0</v>
      </c>
      <c r="G579" s="54">
        <f>'Data Exhibit-2'!$L376/'Data Exhibit-2'!$B376</f>
        <v>0</v>
      </c>
      <c r="H579" s="55">
        <f>IF(AND(('Data Exhibit-2'!$M376&gt;0),('Data Exhibit-2'!$H376&lt;30)),1,0)</f>
        <v>0</v>
      </c>
      <c r="I579" s="55">
        <f>'Data Exhibit-2'!$N376*'Data Exhibit-2'!$L376</f>
        <v>0</v>
      </c>
      <c r="J579" s="235"/>
    </row>
    <row r="580" ht="12.0" customHeight="1">
      <c r="A580" s="53"/>
      <c r="B580" s="53">
        <v>81228.37721975856</v>
      </c>
      <c r="C580" s="54">
        <v>21371.862775760936</v>
      </c>
      <c r="D580" s="57"/>
      <c r="E580" s="55">
        <f>('Data Exhibit-2'!$D377+'Data Exhibit-2'!$D377*'Data Exhibit-2'!$E377)*'Data Exhibit-2'!$G377</f>
        <v>873.136</v>
      </c>
      <c r="F580" s="55">
        <f>MAX(0,'Data Exhibit-2'!$C377-'Data Exhibit-2'!$B377*'Data Exhibit-2'!$J377)</f>
        <v>0</v>
      </c>
      <c r="G580" s="54">
        <f>'Data Exhibit-2'!$L377/'Data Exhibit-2'!$B377</f>
        <v>0</v>
      </c>
      <c r="H580" s="55">
        <f>IF(AND(('Data Exhibit-2'!$M377&gt;0),('Data Exhibit-2'!$H377&lt;30)),1,0)</f>
        <v>0</v>
      </c>
      <c r="I580" s="55">
        <f>'Data Exhibit-2'!$N377*'Data Exhibit-2'!$L377</f>
        <v>0</v>
      </c>
      <c r="J580" s="235"/>
    </row>
    <row r="581" ht="12.0" customHeight="1">
      <c r="A581" s="53"/>
      <c r="B581" s="53">
        <v>3872.530018613496</v>
      </c>
      <c r="C581" s="54">
        <v>8116.023597586667</v>
      </c>
      <c r="D581" s="57"/>
      <c r="E581" s="55">
        <f>('Data Exhibit-2'!$D378+'Data Exhibit-2'!$D378*'Data Exhibit-2'!$E378)*'Data Exhibit-2'!$G378</f>
        <v>1161.6</v>
      </c>
      <c r="F581" s="55">
        <f>MAX(0,'Data Exhibit-2'!$C378-'Data Exhibit-2'!$B378*'Data Exhibit-2'!$J378)</f>
        <v>0</v>
      </c>
      <c r="G581" s="54">
        <f>'Data Exhibit-2'!$L378/'Data Exhibit-2'!$B378</f>
        <v>0</v>
      </c>
      <c r="H581" s="55">
        <f>IF(AND(('Data Exhibit-2'!$M378&gt;0),('Data Exhibit-2'!$H378&lt;30)),1,0)</f>
        <v>0</v>
      </c>
      <c r="I581" s="55">
        <f>'Data Exhibit-2'!$N378*'Data Exhibit-2'!$L378</f>
        <v>0</v>
      </c>
      <c r="J581" s="235"/>
    </row>
    <row r="582" ht="12.0" customHeight="1">
      <c r="A582" s="53"/>
      <c r="B582" s="53">
        <v>49940.1707983732</v>
      </c>
      <c r="C582" s="54">
        <v>74957.11719231452</v>
      </c>
      <c r="D582" s="57"/>
      <c r="E582" s="55">
        <f>('Data Exhibit-2'!$D379+'Data Exhibit-2'!$D379*'Data Exhibit-2'!$E379)*'Data Exhibit-2'!$G379</f>
        <v>2843.1</v>
      </c>
      <c r="F582" s="55">
        <f>MAX(0,'Data Exhibit-2'!$C379-'Data Exhibit-2'!$B379*'Data Exhibit-2'!$J379)</f>
        <v>0</v>
      </c>
      <c r="G582" s="54">
        <f>'Data Exhibit-2'!$L379/'Data Exhibit-2'!$B379</f>
        <v>0</v>
      </c>
      <c r="H582" s="55">
        <f>IF(AND(('Data Exhibit-2'!$M379&gt;0),('Data Exhibit-2'!$H379&lt;30)),1,0)</f>
        <v>0</v>
      </c>
      <c r="I582" s="55">
        <f>'Data Exhibit-2'!$N379*'Data Exhibit-2'!$L379</f>
        <v>0</v>
      </c>
      <c r="J582" s="235"/>
    </row>
    <row r="583" ht="12.0" customHeight="1">
      <c r="A583" s="53"/>
      <c r="B583" s="53">
        <v>59279.79637191607</v>
      </c>
      <c r="C583" s="54">
        <v>3540.3801527736296</v>
      </c>
      <c r="D583" s="57"/>
      <c r="E583" s="55">
        <f>('Data Exhibit-2'!$D380+'Data Exhibit-2'!$D380*'Data Exhibit-2'!$E380)*'Data Exhibit-2'!$G380</f>
        <v>1136.352</v>
      </c>
      <c r="F583" s="55">
        <f>MAX(0,'Data Exhibit-2'!$C380-'Data Exhibit-2'!$B380*'Data Exhibit-2'!$J380)</f>
        <v>0</v>
      </c>
      <c r="G583" s="54">
        <f>'Data Exhibit-2'!$L380/'Data Exhibit-2'!$B380</f>
        <v>0</v>
      </c>
      <c r="H583" s="55">
        <f>IF(AND(('Data Exhibit-2'!$M380&gt;0),('Data Exhibit-2'!$H380&lt;30)),1,0)</f>
        <v>0</v>
      </c>
      <c r="I583" s="55">
        <f>'Data Exhibit-2'!$N380*'Data Exhibit-2'!$L380</f>
        <v>0</v>
      </c>
      <c r="J583" s="235"/>
    </row>
    <row r="584" ht="12.0" customHeight="1">
      <c r="A584" s="53"/>
      <c r="B584" s="53">
        <v>42518.77955663004</v>
      </c>
      <c r="C584" s="54">
        <v>5762.789015848481</v>
      </c>
      <c r="D584" s="57"/>
      <c r="E584" s="55">
        <f>('Data Exhibit-2'!$D381+'Data Exhibit-2'!$D381*'Data Exhibit-2'!$E381)*'Data Exhibit-2'!$G381</f>
        <v>440.55</v>
      </c>
      <c r="F584" s="55">
        <f>MAX(0,'Data Exhibit-2'!$C381-'Data Exhibit-2'!$B381*'Data Exhibit-2'!$J381)</f>
        <v>1963.098132</v>
      </c>
      <c r="G584" s="54">
        <f>'Data Exhibit-2'!$L381/'Data Exhibit-2'!$B381</f>
        <v>227.6087472</v>
      </c>
      <c r="H584" s="55">
        <f>IF(AND(('Data Exhibit-2'!$M381&gt;0),('Data Exhibit-2'!$H381&lt;30)),1,0)</f>
        <v>0</v>
      </c>
      <c r="I584" s="55">
        <f>'Data Exhibit-2'!$N381*'Data Exhibit-2'!$L381</f>
        <v>0</v>
      </c>
      <c r="J584" s="235"/>
    </row>
    <row r="585" ht="12.0" customHeight="1">
      <c r="A585" s="53"/>
      <c r="B585" s="53">
        <v>60161.15634417518</v>
      </c>
      <c r="C585" s="54">
        <v>7147.797134438402</v>
      </c>
      <c r="D585" s="57"/>
      <c r="E585" s="55">
        <f>('Data Exhibit-2'!$D382+'Data Exhibit-2'!$D382*'Data Exhibit-2'!$E382)*'Data Exhibit-2'!$G382</f>
        <v>3041.28</v>
      </c>
      <c r="F585" s="55">
        <f>MAX(0,'Data Exhibit-2'!$C382-'Data Exhibit-2'!$B382*'Data Exhibit-2'!$J382)</f>
        <v>0</v>
      </c>
      <c r="G585" s="54">
        <f>'Data Exhibit-2'!$L382/'Data Exhibit-2'!$B382</f>
        <v>0</v>
      </c>
      <c r="H585" s="55">
        <f>IF(AND(('Data Exhibit-2'!$M382&gt;0),('Data Exhibit-2'!$H382&lt;30)),1,0)</f>
        <v>0</v>
      </c>
      <c r="I585" s="55">
        <f>'Data Exhibit-2'!$N382*'Data Exhibit-2'!$L382</f>
        <v>0</v>
      </c>
      <c r="J585" s="235"/>
    </row>
    <row r="586" ht="12.0" customHeight="1">
      <c r="A586" s="53"/>
      <c r="B586" s="53">
        <v>46174.19704038337</v>
      </c>
      <c r="C586" s="54">
        <v>160463.20136000004</v>
      </c>
      <c r="D586" s="57"/>
      <c r="E586" s="55">
        <f>('Data Exhibit-2'!$D384+'Data Exhibit-2'!$D384*'Data Exhibit-2'!$E384)*'Data Exhibit-2'!$G384</f>
        <v>403.2</v>
      </c>
      <c r="F586" s="55">
        <f>MAX(0,'Data Exhibit-2'!$C384-'Data Exhibit-2'!$B384*'Data Exhibit-2'!$J384)</f>
        <v>0</v>
      </c>
      <c r="G586" s="54">
        <f>'Data Exhibit-2'!$L384/'Data Exhibit-2'!$B384</f>
        <v>0</v>
      </c>
      <c r="H586" s="55">
        <f>IF(AND(('Data Exhibit-2'!$M384&gt;0),('Data Exhibit-2'!$H384&lt;30)),1,0)</f>
        <v>0</v>
      </c>
      <c r="I586" s="55">
        <f>'Data Exhibit-2'!$N384*'Data Exhibit-2'!$L384</f>
        <v>0</v>
      </c>
      <c r="J586" s="235"/>
    </row>
    <row r="587" ht="12.0" customHeight="1">
      <c r="A587" s="53"/>
      <c r="B587" s="53">
        <v>28074.484010202294</v>
      </c>
      <c r="C587" s="54">
        <v>9764.257993679199</v>
      </c>
      <c r="D587" s="57"/>
      <c r="E587" s="55">
        <f>('Data Exhibit-2'!$D385+'Data Exhibit-2'!$D385*'Data Exhibit-2'!$E385)*'Data Exhibit-2'!$G385</f>
        <v>502.56</v>
      </c>
      <c r="F587" s="55">
        <f>MAX(0,'Data Exhibit-2'!$C385-'Data Exhibit-2'!$B385*'Data Exhibit-2'!$J385)</f>
        <v>6162.772317</v>
      </c>
      <c r="G587" s="54">
        <f>'Data Exhibit-2'!$L385/'Data Exhibit-2'!$B385</f>
        <v>859.9681169</v>
      </c>
      <c r="H587" s="55">
        <f>IF(AND(('Data Exhibit-2'!$M385&gt;0),('Data Exhibit-2'!$H385&lt;30)),1,0)</f>
        <v>0</v>
      </c>
      <c r="I587" s="55">
        <f>'Data Exhibit-2'!$N385*'Data Exhibit-2'!$L385</f>
        <v>0</v>
      </c>
      <c r="J587" s="235"/>
    </row>
    <row r="588" ht="12.0" customHeight="1">
      <c r="A588" s="53"/>
      <c r="B588" s="53">
        <v>41023.898209479514</v>
      </c>
      <c r="C588" s="54">
        <v>10804.47642562906</v>
      </c>
      <c r="D588" s="57"/>
      <c r="E588" s="55">
        <f>('Data Exhibit-2'!$D386+'Data Exhibit-2'!$D386*'Data Exhibit-2'!$E386)*'Data Exhibit-2'!$G386</f>
        <v>812.448</v>
      </c>
      <c r="F588" s="55">
        <f>MAX(0,'Data Exhibit-2'!$C386-'Data Exhibit-2'!$B386*'Data Exhibit-2'!$J386)</f>
        <v>6706.537461</v>
      </c>
      <c r="G588" s="54">
        <f>'Data Exhibit-2'!$L386/'Data Exhibit-2'!$B386</f>
        <v>1329.622767</v>
      </c>
      <c r="H588" s="55">
        <f>IF(AND(('Data Exhibit-2'!$M386&gt;0),('Data Exhibit-2'!$H386&lt;30)),1,0)</f>
        <v>0</v>
      </c>
      <c r="I588" s="55">
        <f>'Data Exhibit-2'!$N386*'Data Exhibit-2'!$L386</f>
        <v>0</v>
      </c>
      <c r="J588" s="235"/>
    </row>
    <row r="589" ht="12.0" customHeight="1">
      <c r="A589" s="53"/>
      <c r="B589" s="53">
        <v>18966.897720067987</v>
      </c>
      <c r="C589" s="54">
        <v>10185.893223974595</v>
      </c>
      <c r="D589" s="57"/>
      <c r="E589" s="55">
        <f>('Data Exhibit-2'!$D387+'Data Exhibit-2'!$D387*'Data Exhibit-2'!$E387)*'Data Exhibit-2'!$G387</f>
        <v>1457.55</v>
      </c>
      <c r="F589" s="55">
        <f>MAX(0,'Data Exhibit-2'!$C387-'Data Exhibit-2'!$B387*'Data Exhibit-2'!$J387)</f>
        <v>0</v>
      </c>
      <c r="G589" s="54">
        <f>'Data Exhibit-2'!$L387/'Data Exhibit-2'!$B387</f>
        <v>0</v>
      </c>
      <c r="H589" s="55">
        <f>IF(AND(('Data Exhibit-2'!$M387&gt;0),('Data Exhibit-2'!$H387&lt;30)),1,0)</f>
        <v>0</v>
      </c>
      <c r="I589" s="55">
        <f>'Data Exhibit-2'!$N387*'Data Exhibit-2'!$L387</f>
        <v>0</v>
      </c>
      <c r="J589" s="235"/>
    </row>
    <row r="590" ht="12.0" customHeight="1">
      <c r="A590" s="53"/>
      <c r="B590" s="53">
        <v>64934.32411511942</v>
      </c>
      <c r="C590" s="54">
        <v>77217.58677316784</v>
      </c>
      <c r="D590" s="57"/>
      <c r="E590" s="55">
        <f>('Data Exhibit-2'!$D388+'Data Exhibit-2'!$D388*'Data Exhibit-2'!$E388)*'Data Exhibit-2'!$G388</f>
        <v>919.296</v>
      </c>
      <c r="F590" s="55">
        <f>MAX(0,'Data Exhibit-2'!$C388-'Data Exhibit-2'!$B388*'Data Exhibit-2'!$J388)</f>
        <v>55779.60405</v>
      </c>
      <c r="G590" s="54">
        <f>'Data Exhibit-2'!$L388/'Data Exhibit-2'!$B388</f>
        <v>2391.921272</v>
      </c>
      <c r="H590" s="55">
        <f>IF(AND(('Data Exhibit-2'!$M388&gt;0),('Data Exhibit-2'!$H388&lt;30)),1,0)</f>
        <v>0</v>
      </c>
      <c r="I590" s="55">
        <f>'Data Exhibit-2'!$N388*'Data Exhibit-2'!$L388</f>
        <v>0</v>
      </c>
      <c r="J590" s="235"/>
    </row>
    <row r="591" ht="12.0" customHeight="1">
      <c r="A591" s="53"/>
      <c r="B591" s="53">
        <v>65657.6540274996</v>
      </c>
      <c r="C591" s="54">
        <v>5435.558529487682</v>
      </c>
      <c r="D591" s="57"/>
      <c r="E591" s="55">
        <f>('Data Exhibit-2'!$D389+'Data Exhibit-2'!$D389*'Data Exhibit-2'!$E389)*'Data Exhibit-2'!$G389</f>
        <v>4080.076</v>
      </c>
      <c r="F591" s="55">
        <f>MAX(0,'Data Exhibit-2'!$C389-'Data Exhibit-2'!$B389*'Data Exhibit-2'!$J389)</f>
        <v>0</v>
      </c>
      <c r="G591" s="54">
        <f>'Data Exhibit-2'!$L389/'Data Exhibit-2'!$B389</f>
        <v>0</v>
      </c>
      <c r="H591" s="55">
        <f>IF(AND(('Data Exhibit-2'!$M389&gt;0),('Data Exhibit-2'!$H389&lt;30)),1,0)</f>
        <v>0</v>
      </c>
      <c r="I591" s="55">
        <f>'Data Exhibit-2'!$N389*'Data Exhibit-2'!$L389</f>
        <v>0</v>
      </c>
      <c r="J591" s="235"/>
    </row>
    <row r="592" ht="12.0" customHeight="1">
      <c r="A592" s="53"/>
      <c r="B592" s="53">
        <v>3242.2029691093203</v>
      </c>
      <c r="C592" s="54">
        <v>83210.49711749374</v>
      </c>
      <c r="D592" s="57"/>
      <c r="E592" s="55">
        <f>('Data Exhibit-2'!$D390+'Data Exhibit-2'!$D390*'Data Exhibit-2'!$E390)*'Data Exhibit-2'!$G390</f>
        <v>1687.896</v>
      </c>
      <c r="F592" s="55">
        <f>MAX(0,'Data Exhibit-2'!$C390-'Data Exhibit-2'!$B390*'Data Exhibit-2'!$J390)</f>
        <v>58163.80837</v>
      </c>
      <c r="G592" s="54">
        <f>'Data Exhibit-2'!$L390/'Data Exhibit-2'!$B390</f>
        <v>3919.658223</v>
      </c>
      <c r="H592" s="55">
        <f>IF(AND(('Data Exhibit-2'!$M390&gt;0),('Data Exhibit-2'!$H390&lt;30)),1,0)</f>
        <v>0</v>
      </c>
      <c r="I592" s="55">
        <f>'Data Exhibit-2'!$N390*'Data Exhibit-2'!$L390</f>
        <v>0</v>
      </c>
      <c r="J592" s="235"/>
    </row>
    <row r="593" ht="12.0" customHeight="1">
      <c r="A593" s="53"/>
      <c r="B593" s="53">
        <v>16032.971604336122</v>
      </c>
      <c r="C593" s="54">
        <v>32398.814330520006</v>
      </c>
      <c r="D593" s="57"/>
      <c r="E593" s="55">
        <f>('Data Exhibit-2'!$D391+'Data Exhibit-2'!$D391*'Data Exhibit-2'!$E391)*'Data Exhibit-2'!$G391</f>
        <v>2008.8</v>
      </c>
      <c r="F593" s="55">
        <f>MAX(0,'Data Exhibit-2'!$C391-'Data Exhibit-2'!$B391*'Data Exhibit-2'!$J391)</f>
        <v>15306.93953</v>
      </c>
      <c r="G593" s="54">
        <f>'Data Exhibit-2'!$L391/'Data Exhibit-2'!$B391</f>
        <v>1799.017398</v>
      </c>
      <c r="H593" s="55">
        <f>IF(AND(('Data Exhibit-2'!$M391&gt;0),('Data Exhibit-2'!$H391&lt;30)),1,0)</f>
        <v>0</v>
      </c>
      <c r="I593" s="55">
        <f>'Data Exhibit-2'!$N391*'Data Exhibit-2'!$L391</f>
        <v>0</v>
      </c>
      <c r="J593" s="235"/>
    </row>
    <row r="594" ht="12.0" customHeight="1">
      <c r="A594" s="53"/>
      <c r="B594" s="53">
        <v>65391.119992860535</v>
      </c>
      <c r="C594" s="54">
        <v>2485.9989780032006</v>
      </c>
      <c r="D594" s="57"/>
      <c r="E594" s="55">
        <f>('Data Exhibit-2'!$D392+'Data Exhibit-2'!$D392*'Data Exhibit-2'!$E392)*'Data Exhibit-2'!$G392</f>
        <v>1161.6</v>
      </c>
      <c r="F594" s="55">
        <f>MAX(0,'Data Exhibit-2'!$C392-'Data Exhibit-2'!$B392*'Data Exhibit-2'!$J392)</f>
        <v>0</v>
      </c>
      <c r="G594" s="54">
        <f>'Data Exhibit-2'!$L392/'Data Exhibit-2'!$B392</f>
        <v>0</v>
      </c>
      <c r="H594" s="55">
        <f>IF(AND(('Data Exhibit-2'!$M392&gt;0),('Data Exhibit-2'!$H392&lt;30)),1,0)</f>
        <v>0</v>
      </c>
      <c r="I594" s="55">
        <f>'Data Exhibit-2'!$N392*'Data Exhibit-2'!$L392</f>
        <v>0</v>
      </c>
      <c r="J594" s="235"/>
    </row>
    <row r="595" ht="12.0" customHeight="1">
      <c r="A595" s="53"/>
      <c r="B595" s="53">
        <v>915.1744481841084</v>
      </c>
      <c r="C595" s="54">
        <v>7028.538929150971</v>
      </c>
      <c r="D595" s="57"/>
      <c r="E595" s="55">
        <f>('Data Exhibit-2'!$D393+'Data Exhibit-2'!$D393*'Data Exhibit-2'!$E393)*'Data Exhibit-2'!$G393</f>
        <v>977.868</v>
      </c>
      <c r="F595" s="55">
        <f>MAX(0,'Data Exhibit-2'!$C393-'Data Exhibit-2'!$B393*'Data Exhibit-2'!$J393)</f>
        <v>0</v>
      </c>
      <c r="G595" s="54">
        <f>'Data Exhibit-2'!$L393/'Data Exhibit-2'!$B393</f>
        <v>0</v>
      </c>
      <c r="H595" s="55">
        <f>IF(AND(('Data Exhibit-2'!$M393&gt;0),('Data Exhibit-2'!$H393&lt;30)),1,0)</f>
        <v>0</v>
      </c>
      <c r="I595" s="55">
        <f>'Data Exhibit-2'!$N393*'Data Exhibit-2'!$L393</f>
        <v>0</v>
      </c>
      <c r="J595" s="235"/>
    </row>
    <row r="596" ht="12.0" customHeight="1">
      <c r="A596" s="53"/>
      <c r="B596" s="53">
        <v>11682.122040713739</v>
      </c>
      <c r="C596" s="54">
        <v>195467.8809087836</v>
      </c>
      <c r="D596" s="57"/>
      <c r="E596" s="55">
        <f>('Data Exhibit-2'!$D396+'Data Exhibit-2'!$D396*'Data Exhibit-2'!$E396)*'Data Exhibit-2'!$G396</f>
        <v>1106.56</v>
      </c>
      <c r="F596" s="55">
        <f>MAX(0,'Data Exhibit-2'!$C396-'Data Exhibit-2'!$B396*'Data Exhibit-2'!$J396)</f>
        <v>186518.1785</v>
      </c>
      <c r="G596" s="54">
        <f>'Data Exhibit-2'!$L396/'Data Exhibit-2'!$B396</f>
        <v>23061.4994</v>
      </c>
      <c r="H596" s="55">
        <f>IF(AND(('Data Exhibit-2'!$M396&gt;0),('Data Exhibit-2'!$H396&lt;30)),1,0)</f>
        <v>0</v>
      </c>
      <c r="I596" s="55">
        <f>'Data Exhibit-2'!$N396*'Data Exhibit-2'!$L396</f>
        <v>0</v>
      </c>
      <c r="J596" s="235"/>
    </row>
    <row r="597" ht="12.0" customHeight="1">
      <c r="A597" s="53"/>
      <c r="B597" s="53">
        <v>93594.20805361208</v>
      </c>
      <c r="C597" s="54">
        <v>23537.845921808504</v>
      </c>
      <c r="D597" s="57"/>
      <c r="E597" s="55">
        <f>('Data Exhibit-2'!$D397+'Data Exhibit-2'!$D397*'Data Exhibit-2'!$E397)*'Data Exhibit-2'!$G397</f>
        <v>913.164</v>
      </c>
      <c r="F597" s="55">
        <f>MAX(0,'Data Exhibit-2'!$C397-'Data Exhibit-2'!$B397*'Data Exhibit-2'!$J397)</f>
        <v>7483.125196</v>
      </c>
      <c r="G597" s="54">
        <f>'Data Exhibit-2'!$L397/'Data Exhibit-2'!$B397</f>
        <v>425.6268703</v>
      </c>
      <c r="H597" s="55">
        <f>IF(AND(('Data Exhibit-2'!$M397&gt;0),('Data Exhibit-2'!$H397&lt;30)),1,0)</f>
        <v>0</v>
      </c>
      <c r="I597" s="55">
        <f>'Data Exhibit-2'!$N397*'Data Exhibit-2'!$L397</f>
        <v>0</v>
      </c>
      <c r="J597" s="235"/>
    </row>
    <row r="598" ht="12.0" customHeight="1">
      <c r="A598" s="53"/>
      <c r="B598" s="53">
        <v>88579.59731585537</v>
      </c>
      <c r="C598" s="54">
        <v>4332.74770239655</v>
      </c>
      <c r="D598" s="57"/>
      <c r="E598" s="55">
        <f>('Data Exhibit-2'!$D398+'Data Exhibit-2'!$D398*'Data Exhibit-2'!$E398)*'Data Exhibit-2'!$G398</f>
        <v>1104</v>
      </c>
      <c r="F598" s="55">
        <f>MAX(0,'Data Exhibit-2'!$C398-'Data Exhibit-2'!$B398*'Data Exhibit-2'!$J398)</f>
        <v>0</v>
      </c>
      <c r="G598" s="54">
        <f>'Data Exhibit-2'!$L398/'Data Exhibit-2'!$B398</f>
        <v>0</v>
      </c>
      <c r="H598" s="55">
        <f>IF(AND(('Data Exhibit-2'!$M398&gt;0),('Data Exhibit-2'!$H398&lt;30)),1,0)</f>
        <v>0</v>
      </c>
      <c r="I598" s="55">
        <f>'Data Exhibit-2'!$N398*'Data Exhibit-2'!$L398</f>
        <v>0</v>
      </c>
      <c r="J598" s="235"/>
    </row>
    <row r="599" ht="12.0" customHeight="1">
      <c r="A599" s="53"/>
      <c r="B599" s="53">
        <v>49937.31221924995</v>
      </c>
      <c r="C599" s="54">
        <v>12530.520687087337</v>
      </c>
      <c r="D599" s="57"/>
      <c r="E599" s="55">
        <f>('Data Exhibit-2'!$D399+'Data Exhibit-2'!$D399*'Data Exhibit-2'!$E399)*'Data Exhibit-2'!$G399</f>
        <v>1710.096</v>
      </c>
      <c r="F599" s="55">
        <f>MAX(0,'Data Exhibit-2'!$C399-'Data Exhibit-2'!$B399*'Data Exhibit-2'!$J399)</f>
        <v>0</v>
      </c>
      <c r="G599" s="54">
        <f>'Data Exhibit-2'!$L399/'Data Exhibit-2'!$B399</f>
        <v>0</v>
      </c>
      <c r="H599" s="55">
        <f>IF(AND(('Data Exhibit-2'!$M399&gt;0),('Data Exhibit-2'!$H399&lt;30)),1,0)</f>
        <v>0</v>
      </c>
      <c r="I599" s="55">
        <f>'Data Exhibit-2'!$N399*'Data Exhibit-2'!$L399</f>
        <v>0</v>
      </c>
      <c r="J599" s="235"/>
    </row>
    <row r="600" ht="12.0" customHeight="1">
      <c r="A600" s="53"/>
      <c r="B600" s="53">
        <v>70551.67392088858</v>
      </c>
      <c r="C600" s="54">
        <v>3134.0870137538136</v>
      </c>
      <c r="D600" s="57"/>
      <c r="E600" s="55">
        <f>('Data Exhibit-2'!$D400+'Data Exhibit-2'!$D400*'Data Exhibit-2'!$E400)*'Data Exhibit-2'!$G400</f>
        <v>574.92</v>
      </c>
      <c r="F600" s="55">
        <f>MAX(0,'Data Exhibit-2'!$C400-'Data Exhibit-2'!$B400*'Data Exhibit-2'!$J400)</f>
        <v>0</v>
      </c>
      <c r="G600" s="54">
        <f>'Data Exhibit-2'!$L400/'Data Exhibit-2'!$B400</f>
        <v>0</v>
      </c>
      <c r="H600" s="55">
        <f>IF(AND(('Data Exhibit-2'!$M400&gt;0),('Data Exhibit-2'!$H400&lt;30)),1,0)</f>
        <v>0</v>
      </c>
      <c r="I600" s="55">
        <f>'Data Exhibit-2'!$N400*'Data Exhibit-2'!$L400</f>
        <v>0</v>
      </c>
      <c r="J600" s="235"/>
    </row>
    <row r="601" ht="12.0" customHeight="1">
      <c r="A601" s="53"/>
      <c r="B601" s="53">
        <v>66606.75227326897</v>
      </c>
      <c r="C601" s="54">
        <v>110267.88366304594</v>
      </c>
      <c r="D601" s="57"/>
      <c r="E601" s="55">
        <f>('Data Exhibit-2'!$D402+'Data Exhibit-2'!$D402*'Data Exhibit-2'!$E402)*'Data Exhibit-2'!$G402</f>
        <v>4330.368</v>
      </c>
      <c r="F601" s="55">
        <f>MAX(0,'Data Exhibit-2'!$C402-'Data Exhibit-2'!$B402*'Data Exhibit-2'!$J402)</f>
        <v>83659.50445</v>
      </c>
      <c r="G601" s="54">
        <f>'Data Exhibit-2'!$L402/'Data Exhibit-2'!$B402</f>
        <v>13615.1262</v>
      </c>
      <c r="H601" s="55">
        <f>IF(AND(('Data Exhibit-2'!$M402&gt;0),('Data Exhibit-2'!$H402&lt;30)),1,0)</f>
        <v>0</v>
      </c>
      <c r="I601" s="55">
        <f>'Data Exhibit-2'!$N402*'Data Exhibit-2'!$L402</f>
        <v>0</v>
      </c>
      <c r="J601" s="235"/>
    </row>
    <row r="602" ht="12.0" customHeight="1">
      <c r="A602" s="53"/>
      <c r="B602" s="53">
        <v>88245.07882396335</v>
      </c>
      <c r="C602" s="54">
        <v>7557.107260451872</v>
      </c>
      <c r="D602" s="57"/>
      <c r="E602" s="55">
        <f>('Data Exhibit-2'!$D403+'Data Exhibit-2'!$D403*'Data Exhibit-2'!$E403)*'Data Exhibit-2'!$G403</f>
        <v>1177.488</v>
      </c>
      <c r="F602" s="55">
        <f>MAX(0,'Data Exhibit-2'!$C403-'Data Exhibit-2'!$B403*'Data Exhibit-2'!$J403)</f>
        <v>0</v>
      </c>
      <c r="G602" s="54">
        <f>'Data Exhibit-2'!$L403/'Data Exhibit-2'!$B403</f>
        <v>0</v>
      </c>
      <c r="H602" s="55">
        <f>IF(AND(('Data Exhibit-2'!$M403&gt;0),('Data Exhibit-2'!$H403&lt;30)),1,0)</f>
        <v>0</v>
      </c>
      <c r="I602" s="55">
        <f>'Data Exhibit-2'!$N403*'Data Exhibit-2'!$L403</f>
        <v>0</v>
      </c>
      <c r="J602" s="235"/>
    </row>
    <row r="603" ht="12.0" customHeight="1">
      <c r="A603" s="53"/>
      <c r="B603" s="53">
        <v>90403.388096964</v>
      </c>
      <c r="C603" s="54">
        <v>29609.532593523956</v>
      </c>
      <c r="D603" s="57"/>
      <c r="E603" s="55">
        <f>('Data Exhibit-2'!$D404+'Data Exhibit-2'!$D404*'Data Exhibit-2'!$E404)*'Data Exhibit-2'!$G404</f>
        <v>6047.36</v>
      </c>
      <c r="F603" s="55">
        <f>MAX(0,'Data Exhibit-2'!$C404-'Data Exhibit-2'!$B404*'Data Exhibit-2'!$J404)</f>
        <v>0</v>
      </c>
      <c r="G603" s="54">
        <f>'Data Exhibit-2'!$L404/'Data Exhibit-2'!$B404</f>
        <v>0</v>
      </c>
      <c r="H603" s="55">
        <f>IF(AND(('Data Exhibit-2'!$M404&gt;0),('Data Exhibit-2'!$H404&lt;30)),1,0)</f>
        <v>0</v>
      </c>
      <c r="I603" s="55">
        <f>'Data Exhibit-2'!$N404*'Data Exhibit-2'!$L404</f>
        <v>0</v>
      </c>
      <c r="J603" s="235"/>
    </row>
    <row r="604" ht="12.0" customHeight="1">
      <c r="A604" s="53"/>
      <c r="B604" s="53">
        <v>98453.01233701542</v>
      </c>
      <c r="C604" s="54">
        <v>23182.415210254072</v>
      </c>
      <c r="D604" s="57"/>
      <c r="E604" s="55">
        <f>('Data Exhibit-2'!$D406+'Data Exhibit-2'!$D406*'Data Exhibit-2'!$E406)*'Data Exhibit-2'!$G406</f>
        <v>8437.2</v>
      </c>
      <c r="F604" s="55">
        <f>MAX(0,'Data Exhibit-2'!$C406-'Data Exhibit-2'!$B406*'Data Exhibit-2'!$J406)</f>
        <v>0</v>
      </c>
      <c r="G604" s="54">
        <f>'Data Exhibit-2'!$L406/'Data Exhibit-2'!$B406</f>
        <v>0</v>
      </c>
      <c r="H604" s="55">
        <f>IF(AND(('Data Exhibit-2'!$M406&gt;0),('Data Exhibit-2'!$H406&lt;30)),1,0)</f>
        <v>0</v>
      </c>
      <c r="I604" s="55">
        <f>'Data Exhibit-2'!$N406*'Data Exhibit-2'!$L406</f>
        <v>0</v>
      </c>
      <c r="J604" s="235"/>
    </row>
    <row r="605" ht="12.0" customHeight="1">
      <c r="A605" s="53"/>
      <c r="B605" s="53">
        <v>88657.84393026234</v>
      </c>
      <c r="C605" s="54">
        <v>25451.365350400003</v>
      </c>
      <c r="D605" s="57"/>
      <c r="E605" s="55">
        <f>('Data Exhibit-2'!$D407+'Data Exhibit-2'!$D407*'Data Exhibit-2'!$E407)*'Data Exhibit-2'!$G407</f>
        <v>5730.56</v>
      </c>
      <c r="F605" s="55">
        <f>MAX(0,'Data Exhibit-2'!$C407-'Data Exhibit-2'!$B407*'Data Exhibit-2'!$J407)</f>
        <v>0</v>
      </c>
      <c r="G605" s="54">
        <f>'Data Exhibit-2'!$L407/'Data Exhibit-2'!$B407</f>
        <v>0</v>
      </c>
      <c r="H605" s="55">
        <f>IF(AND(('Data Exhibit-2'!$M407&gt;0),('Data Exhibit-2'!$H407&lt;30)),1,0)</f>
        <v>0</v>
      </c>
      <c r="I605" s="55">
        <f>'Data Exhibit-2'!$N407*'Data Exhibit-2'!$L407</f>
        <v>0</v>
      </c>
      <c r="J605" s="235"/>
    </row>
    <row r="606" ht="12.0" customHeight="1">
      <c r="A606" s="53"/>
      <c r="B606" s="53">
        <v>99408.7199053533</v>
      </c>
      <c r="C606" s="54">
        <v>21605.24559270001</v>
      </c>
      <c r="D606" s="57"/>
      <c r="E606" s="55">
        <f>('Data Exhibit-2'!$D409+'Data Exhibit-2'!$D409*'Data Exhibit-2'!$E409)*'Data Exhibit-2'!$G409</f>
        <v>2837.16</v>
      </c>
      <c r="F606" s="55">
        <f>MAX(0,'Data Exhibit-2'!$C409-'Data Exhibit-2'!$B409*'Data Exhibit-2'!$J409)</f>
        <v>1475.595393</v>
      </c>
      <c r="G606" s="54">
        <f>'Data Exhibit-2'!$L409/'Data Exhibit-2'!$B409</f>
        <v>207.9767995</v>
      </c>
      <c r="H606" s="55">
        <f>IF(AND(('Data Exhibit-2'!$M409&gt;0),('Data Exhibit-2'!$H409&lt;30)),1,0)</f>
        <v>0</v>
      </c>
      <c r="I606" s="55">
        <f>'Data Exhibit-2'!$N409*'Data Exhibit-2'!$L409</f>
        <v>0</v>
      </c>
      <c r="J606" s="235"/>
    </row>
    <row r="607" ht="12.0" customHeight="1">
      <c r="A607" s="53"/>
      <c r="B607" s="53">
        <v>46611.83305002727</v>
      </c>
      <c r="C607" s="54">
        <v>14068.147460048003</v>
      </c>
      <c r="D607" s="57"/>
      <c r="E607" s="55">
        <f>('Data Exhibit-2'!$D411+'Data Exhibit-2'!$D411*'Data Exhibit-2'!$E411)*'Data Exhibit-2'!$G411</f>
        <v>2815.488</v>
      </c>
      <c r="F607" s="55">
        <f>MAX(0,'Data Exhibit-2'!$C411-'Data Exhibit-2'!$B411*'Data Exhibit-2'!$J411)</f>
        <v>0</v>
      </c>
      <c r="G607" s="54">
        <f>'Data Exhibit-2'!$L411/'Data Exhibit-2'!$B411</f>
        <v>0</v>
      </c>
      <c r="H607" s="55">
        <f>IF(AND(('Data Exhibit-2'!$M411&gt;0),('Data Exhibit-2'!$H411&lt;30)),1,0)</f>
        <v>0</v>
      </c>
      <c r="I607" s="55">
        <f>'Data Exhibit-2'!$N411*'Data Exhibit-2'!$L411</f>
        <v>0</v>
      </c>
      <c r="J607" s="235"/>
    </row>
    <row r="608" ht="12.0" customHeight="1">
      <c r="A608" s="53"/>
      <c r="B608" s="53">
        <v>9568.790691761098</v>
      </c>
      <c r="C608" s="54">
        <v>1310.5794511333336</v>
      </c>
      <c r="D608" s="57"/>
      <c r="E608" s="55">
        <f>('Data Exhibit-2'!$D412+'Data Exhibit-2'!$D412*'Data Exhibit-2'!$E412)*'Data Exhibit-2'!$G412</f>
        <v>274.2</v>
      </c>
      <c r="F608" s="55">
        <f>MAX(0,'Data Exhibit-2'!$C412-'Data Exhibit-2'!$B412*'Data Exhibit-2'!$J412)</f>
        <v>0</v>
      </c>
      <c r="G608" s="54">
        <f>'Data Exhibit-2'!$L412/'Data Exhibit-2'!$B412</f>
        <v>0</v>
      </c>
      <c r="H608" s="55">
        <f>IF(AND(('Data Exhibit-2'!$M412&gt;0),('Data Exhibit-2'!$H412&lt;30)),1,0)</f>
        <v>0</v>
      </c>
      <c r="I608" s="55">
        <f>'Data Exhibit-2'!$N412*'Data Exhibit-2'!$L412</f>
        <v>0</v>
      </c>
      <c r="J608" s="235"/>
    </row>
    <row r="609" ht="12.0" customHeight="1">
      <c r="A609" s="53"/>
      <c r="B609" s="53">
        <v>11902.973602872391</v>
      </c>
      <c r="C609" s="54">
        <v>70479.53272291087</v>
      </c>
      <c r="D609" s="57"/>
      <c r="E609" s="55">
        <f>('Data Exhibit-2'!$D413+'Data Exhibit-2'!$D413*'Data Exhibit-2'!$E413)*'Data Exhibit-2'!$G413</f>
        <v>10020.252</v>
      </c>
      <c r="F609" s="55">
        <f>MAX(0,'Data Exhibit-2'!$C413-'Data Exhibit-2'!$B413*'Data Exhibit-2'!$J413)</f>
        <v>0</v>
      </c>
      <c r="G609" s="54">
        <f>'Data Exhibit-2'!$L413/'Data Exhibit-2'!$B413</f>
        <v>0</v>
      </c>
      <c r="H609" s="55">
        <f>IF(AND(('Data Exhibit-2'!$M413&gt;0),('Data Exhibit-2'!$H413&lt;30)),1,0)</f>
        <v>0</v>
      </c>
      <c r="I609" s="55">
        <f>'Data Exhibit-2'!$N413*'Data Exhibit-2'!$L413</f>
        <v>0</v>
      </c>
      <c r="J609" s="235"/>
    </row>
    <row r="610" ht="12.0" customHeight="1">
      <c r="A610" s="53"/>
      <c r="B610" s="53">
        <v>51627.959969394855</v>
      </c>
      <c r="C610" s="54">
        <v>13133.860670502003</v>
      </c>
      <c r="D610" s="57"/>
      <c r="E610" s="55">
        <f>('Data Exhibit-2'!$D414+'Data Exhibit-2'!$D414*'Data Exhibit-2'!$E414)*'Data Exhibit-2'!$G414</f>
        <v>4143.608</v>
      </c>
      <c r="F610" s="55">
        <f>MAX(0,'Data Exhibit-2'!$C414-'Data Exhibit-2'!$B414*'Data Exhibit-2'!$J414)</f>
        <v>0</v>
      </c>
      <c r="G610" s="54">
        <f>'Data Exhibit-2'!$L414/'Data Exhibit-2'!$B414</f>
        <v>0</v>
      </c>
      <c r="H610" s="55">
        <f>IF(AND(('Data Exhibit-2'!$M414&gt;0),('Data Exhibit-2'!$H414&lt;30)),1,0)</f>
        <v>0</v>
      </c>
      <c r="I610" s="55">
        <f>'Data Exhibit-2'!$N414*'Data Exhibit-2'!$L414</f>
        <v>0</v>
      </c>
      <c r="J610" s="235"/>
    </row>
    <row r="611" ht="12.0" customHeight="1">
      <c r="A611" s="53"/>
      <c r="B611" s="53">
        <v>3527.394087511149</v>
      </c>
      <c r="C611" s="54">
        <v>70923.28775077335</v>
      </c>
      <c r="D611" s="57"/>
      <c r="E611" s="55">
        <f>('Data Exhibit-2'!$D415+'Data Exhibit-2'!$D415*'Data Exhibit-2'!$E415)*'Data Exhibit-2'!$G415</f>
        <v>6533.1</v>
      </c>
      <c r="F611" s="55">
        <f>MAX(0,'Data Exhibit-2'!$C415-'Data Exhibit-2'!$B415*'Data Exhibit-2'!$J415)</f>
        <v>23996.03045</v>
      </c>
      <c r="G611" s="54">
        <f>'Data Exhibit-2'!$L415/'Data Exhibit-2'!$B415</f>
        <v>3340.669699</v>
      </c>
      <c r="H611" s="55">
        <f>IF(AND(('Data Exhibit-2'!$M415&gt;0),('Data Exhibit-2'!$H415&lt;30)),1,0)</f>
        <v>0</v>
      </c>
      <c r="I611" s="55">
        <f>'Data Exhibit-2'!$N415*'Data Exhibit-2'!$L415</f>
        <v>0</v>
      </c>
      <c r="J611" s="235"/>
    </row>
    <row r="612" ht="12.0" customHeight="1">
      <c r="A612" s="53"/>
      <c r="B612" s="53">
        <v>77635.18408854157</v>
      </c>
      <c r="C612" s="54">
        <v>25577.932780067746</v>
      </c>
      <c r="D612" s="57"/>
      <c r="E612" s="55">
        <f>('Data Exhibit-2'!$D416+'Data Exhibit-2'!$D416*'Data Exhibit-2'!$E416)*'Data Exhibit-2'!$G416</f>
        <v>1843.632</v>
      </c>
      <c r="F612" s="55">
        <f>MAX(0,'Data Exhibit-2'!$C416-'Data Exhibit-2'!$B416*'Data Exhibit-2'!$J416)</f>
        <v>8907.812236</v>
      </c>
      <c r="G612" s="54">
        <f>'Data Exhibit-2'!$L416/'Data Exhibit-2'!$B416</f>
        <v>985.1595041</v>
      </c>
      <c r="H612" s="55">
        <f>IF(AND(('Data Exhibit-2'!$M416&gt;0),('Data Exhibit-2'!$H416&lt;30)),1,0)</f>
        <v>0</v>
      </c>
      <c r="I612" s="55">
        <f>'Data Exhibit-2'!$N416*'Data Exhibit-2'!$L416</f>
        <v>0</v>
      </c>
      <c r="J612" s="235"/>
    </row>
    <row r="613" ht="12.0" customHeight="1">
      <c r="A613" s="53"/>
      <c r="B613" s="53">
        <v>88457.06740775565</v>
      </c>
      <c r="C613" s="54">
        <v>35930.28059816496</v>
      </c>
      <c r="D613" s="57"/>
      <c r="E613" s="55">
        <f>('Data Exhibit-2'!$D417+'Data Exhibit-2'!$D417*'Data Exhibit-2'!$E417)*'Data Exhibit-2'!$G417</f>
        <v>1865.376</v>
      </c>
      <c r="F613" s="55">
        <f>MAX(0,'Data Exhibit-2'!$C417-'Data Exhibit-2'!$B417*'Data Exhibit-2'!$J417)</f>
        <v>21983.50594</v>
      </c>
      <c r="G613" s="54">
        <f>'Data Exhibit-2'!$L417/'Data Exhibit-2'!$B417</f>
        <v>2940.285862</v>
      </c>
      <c r="H613" s="55">
        <f>IF(AND(('Data Exhibit-2'!$M417&gt;0),('Data Exhibit-2'!$H417&lt;30)),1,0)</f>
        <v>0</v>
      </c>
      <c r="I613" s="55">
        <f>'Data Exhibit-2'!$N417*'Data Exhibit-2'!$L417</f>
        <v>0</v>
      </c>
      <c r="J613" s="235"/>
    </row>
    <row r="614" ht="12.0" customHeight="1">
      <c r="A614" s="53"/>
      <c r="B614" s="53">
        <v>16052.878428875405</v>
      </c>
      <c r="C614" s="54">
        <v>18539.59911023734</v>
      </c>
      <c r="D614" s="57"/>
      <c r="E614" s="55">
        <f>('Data Exhibit-2'!$D418+'Data Exhibit-2'!$D418*'Data Exhibit-2'!$E418)*'Data Exhibit-2'!$G418</f>
        <v>342.984</v>
      </c>
      <c r="F614" s="55">
        <f>MAX(0,'Data Exhibit-2'!$C418-'Data Exhibit-2'!$B418*'Data Exhibit-2'!$J418)</f>
        <v>16619.23169</v>
      </c>
      <c r="G614" s="54">
        <f>'Data Exhibit-2'!$L418/'Data Exhibit-2'!$B418</f>
        <v>2968.24999</v>
      </c>
      <c r="H614" s="55">
        <f>IF(AND(('Data Exhibit-2'!$M418&gt;0),('Data Exhibit-2'!$H418&lt;30)),1,0)</f>
        <v>0</v>
      </c>
      <c r="I614" s="55">
        <f>'Data Exhibit-2'!$N418*'Data Exhibit-2'!$L418</f>
        <v>0</v>
      </c>
      <c r="J614" s="235"/>
    </row>
    <row r="615" ht="12.0" customHeight="1">
      <c r="A615" s="53"/>
      <c r="B615" s="53">
        <v>83385.07532969679</v>
      </c>
      <c r="C615" s="54">
        <v>74072.65534746679</v>
      </c>
      <c r="D615" s="57"/>
      <c r="E615" s="55">
        <f>('Data Exhibit-2'!$D419+'Data Exhibit-2'!$D419*'Data Exhibit-2'!$E419)*'Data Exhibit-2'!$G419</f>
        <v>9068.8</v>
      </c>
      <c r="F615" s="55">
        <f>MAX(0,'Data Exhibit-2'!$C419-'Data Exhibit-2'!$B419*'Data Exhibit-2'!$J419)</f>
        <v>0</v>
      </c>
      <c r="G615" s="54">
        <f>'Data Exhibit-2'!$L419/'Data Exhibit-2'!$B419</f>
        <v>0</v>
      </c>
      <c r="H615" s="55">
        <f>IF(AND(('Data Exhibit-2'!$M419&gt;0),('Data Exhibit-2'!$H419&lt;30)),1,0)</f>
        <v>0</v>
      </c>
      <c r="I615" s="55">
        <f>'Data Exhibit-2'!$N419*'Data Exhibit-2'!$L419</f>
        <v>0</v>
      </c>
      <c r="J615" s="235"/>
    </row>
    <row r="616" ht="12.0" customHeight="1">
      <c r="A616" s="53"/>
      <c r="B616" s="53">
        <v>44410.82250883076</v>
      </c>
      <c r="C616" s="54">
        <v>37132.23543782501</v>
      </c>
      <c r="D616" s="57"/>
      <c r="E616" s="55">
        <f>('Data Exhibit-2'!$D420+'Data Exhibit-2'!$D420*'Data Exhibit-2'!$E420)*'Data Exhibit-2'!$G420</f>
        <v>2972.136</v>
      </c>
      <c r="F616" s="55">
        <f>MAX(0,'Data Exhibit-2'!$C420-'Data Exhibit-2'!$B420*'Data Exhibit-2'!$J420)</f>
        <v>0</v>
      </c>
      <c r="G616" s="54">
        <f>'Data Exhibit-2'!$L420/'Data Exhibit-2'!$B420</f>
        <v>0</v>
      </c>
      <c r="H616" s="55">
        <f>IF(AND(('Data Exhibit-2'!$M420&gt;0),('Data Exhibit-2'!$H420&lt;30)),1,0)</f>
        <v>0</v>
      </c>
      <c r="I616" s="55">
        <f>'Data Exhibit-2'!$N420*'Data Exhibit-2'!$L420</f>
        <v>0</v>
      </c>
      <c r="J616" s="235"/>
    </row>
    <row r="617" ht="12.0" customHeight="1">
      <c r="A617" s="53"/>
      <c r="B617" s="53">
        <v>1365.0391036973851</v>
      </c>
      <c r="C617" s="54">
        <v>31962.012112562406</v>
      </c>
      <c r="D617" s="57"/>
      <c r="E617" s="55">
        <f>('Data Exhibit-2'!$D421+'Data Exhibit-2'!$D421*'Data Exhibit-2'!$E421)*'Data Exhibit-2'!$G421</f>
        <v>1206.144</v>
      </c>
      <c r="F617" s="55">
        <f>MAX(0,'Data Exhibit-2'!$C421-'Data Exhibit-2'!$B421*'Data Exhibit-2'!$J421)</f>
        <v>17653.05544</v>
      </c>
      <c r="G617" s="54">
        <f>'Data Exhibit-2'!$L421/'Data Exhibit-2'!$B421</f>
        <v>1488.027911</v>
      </c>
      <c r="H617" s="55">
        <f>IF(AND(('Data Exhibit-2'!$M421&gt;0),('Data Exhibit-2'!$H421&lt;30)),1,0)</f>
        <v>0</v>
      </c>
      <c r="I617" s="55">
        <f>'Data Exhibit-2'!$N421*'Data Exhibit-2'!$L421</f>
        <v>0</v>
      </c>
      <c r="J617" s="235"/>
    </row>
    <row r="618" ht="12.0" customHeight="1">
      <c r="A618" s="53"/>
      <c r="B618" s="53">
        <v>33414.021941189065</v>
      </c>
      <c r="C618" s="54">
        <v>22841.055243067603</v>
      </c>
      <c r="D618" s="57"/>
      <c r="E618" s="55">
        <f>('Data Exhibit-2'!$D422+'Data Exhibit-2'!$D422*'Data Exhibit-2'!$E422)*'Data Exhibit-2'!$G422</f>
        <v>756.624</v>
      </c>
      <c r="F618" s="55">
        <f>MAX(0,'Data Exhibit-2'!$C422-'Data Exhibit-2'!$B422*'Data Exhibit-2'!$J422)</f>
        <v>16242.18929</v>
      </c>
      <c r="G618" s="54">
        <f>'Data Exhibit-2'!$L422/'Data Exhibit-2'!$B422</f>
        <v>1862.324575</v>
      </c>
      <c r="H618" s="55">
        <f>IF(AND(('Data Exhibit-2'!$M422&gt;0),('Data Exhibit-2'!$H422&lt;30)),1,0)</f>
        <v>0</v>
      </c>
      <c r="I618" s="55">
        <f>'Data Exhibit-2'!$N422*'Data Exhibit-2'!$L422</f>
        <v>0</v>
      </c>
      <c r="J618" s="235"/>
    </row>
    <row r="619" ht="12.0" customHeight="1">
      <c r="A619" s="53"/>
      <c r="B619" s="53">
        <v>46788.20641331619</v>
      </c>
      <c r="C619" s="54">
        <v>21457.442314459804</v>
      </c>
      <c r="D619" s="57"/>
      <c r="E619" s="55">
        <f>('Data Exhibit-2'!$D423+'Data Exhibit-2'!$D423*'Data Exhibit-2'!$E423)*'Data Exhibit-2'!$G423</f>
        <v>3260.796</v>
      </c>
      <c r="F619" s="55">
        <f>MAX(0,'Data Exhibit-2'!$C423-'Data Exhibit-2'!$B423*'Data Exhibit-2'!$J423)</f>
        <v>0</v>
      </c>
      <c r="G619" s="54">
        <f>'Data Exhibit-2'!$L423/'Data Exhibit-2'!$B423</f>
        <v>0</v>
      </c>
      <c r="H619" s="55">
        <f>IF(AND(('Data Exhibit-2'!$M423&gt;0),('Data Exhibit-2'!$H423&lt;30)),1,0)</f>
        <v>0</v>
      </c>
      <c r="I619" s="55">
        <f>'Data Exhibit-2'!$N423*'Data Exhibit-2'!$L423</f>
        <v>0</v>
      </c>
      <c r="J619" s="235"/>
    </row>
    <row r="620" ht="12.0" customHeight="1">
      <c r="A620" s="53"/>
      <c r="B620" s="53">
        <v>87706.61221042741</v>
      </c>
      <c r="C620" s="54">
        <v>14235.726150624003</v>
      </c>
      <c r="D620" s="57"/>
      <c r="E620" s="55">
        <f>('Data Exhibit-2'!$D424+'Data Exhibit-2'!$D424*'Data Exhibit-2'!$E424)*'Data Exhibit-2'!$G424</f>
        <v>2556.288</v>
      </c>
      <c r="F620" s="55">
        <f>MAX(0,'Data Exhibit-2'!$C424-'Data Exhibit-2'!$B424*'Data Exhibit-2'!$J424)</f>
        <v>0</v>
      </c>
      <c r="G620" s="54">
        <f>'Data Exhibit-2'!$L424/'Data Exhibit-2'!$B424</f>
        <v>0</v>
      </c>
      <c r="H620" s="55">
        <f>IF(AND(('Data Exhibit-2'!$M424&gt;0),('Data Exhibit-2'!$H424&lt;30)),1,0)</f>
        <v>0</v>
      </c>
      <c r="I620" s="55">
        <f>'Data Exhibit-2'!$N424*'Data Exhibit-2'!$L424</f>
        <v>0</v>
      </c>
      <c r="J620" s="235"/>
    </row>
    <row r="621" ht="12.0" customHeight="1">
      <c r="A621" s="53"/>
      <c r="B621" s="53">
        <v>22916.563863783325</v>
      </c>
      <c r="C621" s="54">
        <v>47239.84550593002</v>
      </c>
      <c r="D621" s="57"/>
      <c r="E621" s="55">
        <f>('Data Exhibit-2'!$D426+'Data Exhibit-2'!$D426*'Data Exhibit-2'!$E426)*'Data Exhibit-2'!$G426</f>
        <v>1991.01</v>
      </c>
      <c r="F621" s="55">
        <f>MAX(0,'Data Exhibit-2'!$C426-'Data Exhibit-2'!$B426*'Data Exhibit-2'!$J426)</f>
        <v>0</v>
      </c>
      <c r="G621" s="54">
        <f>'Data Exhibit-2'!$L426/'Data Exhibit-2'!$B426</f>
        <v>0</v>
      </c>
      <c r="H621" s="55">
        <f>IF(AND(('Data Exhibit-2'!$M426&gt;0),('Data Exhibit-2'!$H426&lt;30)),1,0)</f>
        <v>0</v>
      </c>
      <c r="I621" s="55">
        <f>'Data Exhibit-2'!$N426*'Data Exhibit-2'!$L426</f>
        <v>0</v>
      </c>
      <c r="J621" s="235"/>
    </row>
    <row r="622" ht="12.0" customHeight="1">
      <c r="A622" s="53"/>
      <c r="B622" s="53">
        <v>84762.58538346192</v>
      </c>
      <c r="C622" s="54">
        <v>43361.77782568589</v>
      </c>
      <c r="D622" s="57"/>
      <c r="E622" s="55">
        <f>('Data Exhibit-2'!$D427+'Data Exhibit-2'!$D427*'Data Exhibit-2'!$E427)*'Data Exhibit-2'!$G427</f>
        <v>815.976</v>
      </c>
      <c r="F622" s="55">
        <f>MAX(0,'Data Exhibit-2'!$C427-'Data Exhibit-2'!$B427*'Data Exhibit-2'!$J427)</f>
        <v>38749.95491</v>
      </c>
      <c r="G622" s="54">
        <f>'Data Exhibit-2'!$L427/'Data Exhibit-2'!$B427</f>
        <v>6856.08138</v>
      </c>
      <c r="H622" s="55">
        <f>IF(AND(('Data Exhibit-2'!$M427&gt;0),('Data Exhibit-2'!$H427&lt;30)),1,0)</f>
        <v>0</v>
      </c>
      <c r="I622" s="55">
        <f>'Data Exhibit-2'!$N427*'Data Exhibit-2'!$L427</f>
        <v>0</v>
      </c>
      <c r="J622" s="235"/>
    </row>
    <row r="623" ht="12.0" customHeight="1">
      <c r="A623" s="53"/>
      <c r="B623" s="53">
        <v>69878.71085891184</v>
      </c>
      <c r="C623" s="54">
        <v>81314.60612514438</v>
      </c>
      <c r="D623" s="57"/>
      <c r="E623" s="55">
        <f>('Data Exhibit-2'!$D428+'Data Exhibit-2'!$D428*'Data Exhibit-2'!$E428)*'Data Exhibit-2'!$G428</f>
        <v>3878.856</v>
      </c>
      <c r="F623" s="55">
        <f>MAX(0,'Data Exhibit-2'!$C428-'Data Exhibit-2'!$B428*'Data Exhibit-2'!$J428)</f>
        <v>53452.78348</v>
      </c>
      <c r="G623" s="54">
        <f>'Data Exhibit-2'!$L428/'Data Exhibit-2'!$B428</f>
        <v>7441.568074</v>
      </c>
      <c r="H623" s="55">
        <f>IF(AND(('Data Exhibit-2'!$M428&gt;0),('Data Exhibit-2'!$H428&lt;30)),1,0)</f>
        <v>0</v>
      </c>
      <c r="I623" s="55">
        <f>'Data Exhibit-2'!$N428*'Data Exhibit-2'!$L428</f>
        <v>0</v>
      </c>
      <c r="J623" s="235"/>
    </row>
    <row r="624" ht="12.0" customHeight="1">
      <c r="A624" s="53"/>
      <c r="B624" s="53">
        <v>2333.247695541663</v>
      </c>
      <c r="C624" s="54">
        <v>52711.618293770225</v>
      </c>
      <c r="D624" s="57"/>
      <c r="E624" s="55">
        <f>('Data Exhibit-2'!$D430+'Data Exhibit-2'!$D430*'Data Exhibit-2'!$E430)*'Data Exhibit-2'!$G430</f>
        <v>4980.36</v>
      </c>
      <c r="F624" s="55">
        <f>MAX(0,'Data Exhibit-2'!$C430-'Data Exhibit-2'!$B430*'Data Exhibit-2'!$J430)</f>
        <v>17551.27277</v>
      </c>
      <c r="G624" s="54">
        <f>'Data Exhibit-2'!$L430/'Data Exhibit-2'!$B430</f>
        <v>2486.0864</v>
      </c>
      <c r="H624" s="55">
        <f>IF(AND(('Data Exhibit-2'!$M430&gt;0),('Data Exhibit-2'!$H430&lt;30)),1,0)</f>
        <v>0</v>
      </c>
      <c r="I624" s="55">
        <f>'Data Exhibit-2'!$N430*'Data Exhibit-2'!$L430</f>
        <v>0</v>
      </c>
      <c r="J624" s="235"/>
    </row>
    <row r="625" ht="12.0" customHeight="1">
      <c r="A625" s="53"/>
      <c r="B625" s="53">
        <v>28063.980041946445</v>
      </c>
      <c r="C625" s="54">
        <v>70972.28895014722</v>
      </c>
      <c r="D625" s="57"/>
      <c r="E625" s="55">
        <f>('Data Exhibit-2'!$D431+'Data Exhibit-2'!$D431*'Data Exhibit-2'!$E431)*'Data Exhibit-2'!$G431</f>
        <v>10340.76</v>
      </c>
      <c r="F625" s="55">
        <f>MAX(0,'Data Exhibit-2'!$C431-'Data Exhibit-2'!$B431*'Data Exhibit-2'!$J431)</f>
        <v>0</v>
      </c>
      <c r="G625" s="54">
        <f>'Data Exhibit-2'!$L431/'Data Exhibit-2'!$B431</f>
        <v>0</v>
      </c>
      <c r="H625" s="55">
        <f>IF(AND(('Data Exhibit-2'!$M431&gt;0),('Data Exhibit-2'!$H431&lt;30)),1,0)</f>
        <v>0</v>
      </c>
      <c r="I625" s="55">
        <f>'Data Exhibit-2'!$N431*'Data Exhibit-2'!$L431</f>
        <v>0</v>
      </c>
      <c r="J625" s="235"/>
    </row>
    <row r="626" ht="12.0" customHeight="1">
      <c r="A626" s="53"/>
      <c r="B626" s="53">
        <v>49404.04187675167</v>
      </c>
      <c r="C626" s="54">
        <v>130444.89507738379</v>
      </c>
      <c r="D626" s="57"/>
      <c r="E626" s="55">
        <f>('Data Exhibit-2'!$D432+'Data Exhibit-2'!$D432*'Data Exhibit-2'!$E432)*'Data Exhibit-2'!$G432</f>
        <v>9883.192</v>
      </c>
      <c r="F626" s="55">
        <f>MAX(0,'Data Exhibit-2'!$C432-'Data Exhibit-2'!$B432*'Data Exhibit-2'!$J432)</f>
        <v>0</v>
      </c>
      <c r="G626" s="54">
        <f>'Data Exhibit-2'!$L432/'Data Exhibit-2'!$B432</f>
        <v>0</v>
      </c>
      <c r="H626" s="55">
        <f>IF(AND(('Data Exhibit-2'!$M432&gt;0),('Data Exhibit-2'!$H432&lt;30)),1,0)</f>
        <v>0</v>
      </c>
      <c r="I626" s="55">
        <f>'Data Exhibit-2'!$N432*'Data Exhibit-2'!$L432</f>
        <v>0</v>
      </c>
      <c r="J626" s="235"/>
    </row>
    <row r="627" ht="12.0" customHeight="1">
      <c r="A627" s="53"/>
      <c r="B627" s="53">
        <v>72433.88595283765</v>
      </c>
      <c r="C627" s="54">
        <v>40204.01998763701</v>
      </c>
      <c r="D627" s="57"/>
      <c r="E627" s="55">
        <f>('Data Exhibit-2'!$D433+'Data Exhibit-2'!$D433*'Data Exhibit-2'!$E433)*'Data Exhibit-2'!$G433</f>
        <v>2914.8</v>
      </c>
      <c r="F627" s="55">
        <f>MAX(0,'Data Exhibit-2'!$C433-'Data Exhibit-2'!$B433*'Data Exhibit-2'!$J433)</f>
        <v>12775.25647</v>
      </c>
      <c r="G627" s="54">
        <f>'Data Exhibit-2'!$L433/'Data Exhibit-2'!$B433</f>
        <v>1357.601029</v>
      </c>
      <c r="H627" s="55">
        <f>IF(AND(('Data Exhibit-2'!$M433&gt;0),('Data Exhibit-2'!$H433&lt;30)),1,0)</f>
        <v>0</v>
      </c>
      <c r="I627" s="55">
        <f>'Data Exhibit-2'!$N433*'Data Exhibit-2'!$L433</f>
        <v>0</v>
      </c>
      <c r="J627" s="235"/>
    </row>
    <row r="628" ht="12.0" customHeight="1">
      <c r="A628" s="53"/>
      <c r="B628" s="53">
        <v>34319.525547336685</v>
      </c>
      <c r="C628" s="54">
        <v>191911.5258349479</v>
      </c>
      <c r="D628" s="57"/>
      <c r="E628" s="55">
        <f>('Data Exhibit-2'!$D434+'Data Exhibit-2'!$D434*'Data Exhibit-2'!$E434)*'Data Exhibit-2'!$G434</f>
        <v>15551.25</v>
      </c>
      <c r="F628" s="55">
        <f>MAX(0,'Data Exhibit-2'!$C434-'Data Exhibit-2'!$B434*'Data Exhibit-2'!$J434)</f>
        <v>76558.1073</v>
      </c>
      <c r="G628" s="54">
        <f>'Data Exhibit-2'!$L434/'Data Exhibit-2'!$B434</f>
        <v>10321.10085</v>
      </c>
      <c r="H628" s="55">
        <f>IF(AND(('Data Exhibit-2'!$M434&gt;0),('Data Exhibit-2'!$H434&lt;30)),1,0)</f>
        <v>0</v>
      </c>
      <c r="I628" s="55">
        <f>'Data Exhibit-2'!$N434*'Data Exhibit-2'!$L434</f>
        <v>0</v>
      </c>
      <c r="J628" s="235"/>
    </row>
    <row r="629" ht="12.0" customHeight="1">
      <c r="A629" s="53"/>
      <c r="B629" s="53">
        <v>96256.8942918686</v>
      </c>
      <c r="C629" s="54">
        <v>29591.740959440005</v>
      </c>
      <c r="D629" s="57"/>
      <c r="E629" s="55">
        <f>('Data Exhibit-2'!$D435+'Data Exhibit-2'!$D435*'Data Exhibit-2'!$E435)*'Data Exhibit-2'!$G435</f>
        <v>1731.744</v>
      </c>
      <c r="F629" s="55">
        <f>MAX(0,'Data Exhibit-2'!$C435-'Data Exhibit-2'!$B435*'Data Exhibit-2'!$J435)</f>
        <v>7380.392415</v>
      </c>
      <c r="G629" s="54">
        <f>'Data Exhibit-2'!$L435/'Data Exhibit-2'!$B435</f>
        <v>575.4243268</v>
      </c>
      <c r="H629" s="55">
        <f>IF(AND(('Data Exhibit-2'!$M435&gt;0),('Data Exhibit-2'!$H435&lt;30)),1,0)</f>
        <v>0</v>
      </c>
      <c r="I629" s="55">
        <f>'Data Exhibit-2'!$N435*'Data Exhibit-2'!$L435</f>
        <v>0</v>
      </c>
      <c r="J629" s="235"/>
    </row>
    <row r="630" ht="12.0" customHeight="1">
      <c r="A630" s="53"/>
      <c r="B630" s="53">
        <v>31844.01404587642</v>
      </c>
      <c r="C630" s="54">
        <v>212412.754591055</v>
      </c>
      <c r="D630" s="57"/>
      <c r="E630" s="55">
        <f>('Data Exhibit-2'!$D436+'Data Exhibit-2'!$D436*'Data Exhibit-2'!$E436)*'Data Exhibit-2'!$G436</f>
        <v>26616.52</v>
      </c>
      <c r="F630" s="55">
        <f>MAX(0,'Data Exhibit-2'!$C436-'Data Exhibit-2'!$B436*'Data Exhibit-2'!$J436)</f>
        <v>49920.65668</v>
      </c>
      <c r="G630" s="54">
        <f>'Data Exhibit-2'!$L436/'Data Exhibit-2'!$B436</f>
        <v>8177.100143</v>
      </c>
      <c r="H630" s="55">
        <f>IF(AND(('Data Exhibit-2'!$M436&gt;0),('Data Exhibit-2'!$H436&lt;30)),1,0)</f>
        <v>0</v>
      </c>
      <c r="I630" s="55">
        <f>'Data Exhibit-2'!$N436*'Data Exhibit-2'!$L436</f>
        <v>0</v>
      </c>
      <c r="J630" s="235"/>
    </row>
    <row r="631" ht="12.0" customHeight="1">
      <c r="A631" s="53"/>
      <c r="B631" s="53">
        <v>79482.9310943623</v>
      </c>
      <c r="C631" s="54">
        <v>21842.353096772564</v>
      </c>
      <c r="D631" s="57"/>
      <c r="E631" s="55">
        <f>('Data Exhibit-2'!$D437+'Data Exhibit-2'!$D437*'Data Exhibit-2'!$E437)*'Data Exhibit-2'!$G437</f>
        <v>2757.328</v>
      </c>
      <c r="F631" s="55">
        <f>MAX(0,'Data Exhibit-2'!$C437-'Data Exhibit-2'!$B437*'Data Exhibit-2'!$J437)</f>
        <v>6464.128229</v>
      </c>
      <c r="G631" s="54">
        <f>'Data Exhibit-2'!$L437/'Data Exhibit-2'!$B437</f>
        <v>1159.023354</v>
      </c>
      <c r="H631" s="55">
        <f>IF(AND(('Data Exhibit-2'!$M437&gt;0),('Data Exhibit-2'!$H437&lt;30)),1,0)</f>
        <v>0</v>
      </c>
      <c r="I631" s="55">
        <f>'Data Exhibit-2'!$N437*'Data Exhibit-2'!$L437</f>
        <v>0</v>
      </c>
      <c r="J631" s="235"/>
    </row>
    <row r="632" ht="12.0" customHeight="1">
      <c r="A632" s="53"/>
      <c r="B632" s="53">
        <v>44090.41582957532</v>
      </c>
      <c r="C632" s="54">
        <v>39594.31015274938</v>
      </c>
      <c r="D632" s="57"/>
      <c r="E632" s="55">
        <f>('Data Exhibit-2'!$D438+'Data Exhibit-2'!$D438*'Data Exhibit-2'!$E438)*'Data Exhibit-2'!$G438</f>
        <v>9771.3</v>
      </c>
      <c r="F632" s="55">
        <f>MAX(0,'Data Exhibit-2'!$C438-'Data Exhibit-2'!$B438*'Data Exhibit-2'!$J438)</f>
        <v>0</v>
      </c>
      <c r="G632" s="54">
        <f>'Data Exhibit-2'!$L438/'Data Exhibit-2'!$B438</f>
        <v>0</v>
      </c>
      <c r="H632" s="55">
        <f>IF(AND(('Data Exhibit-2'!$M438&gt;0),('Data Exhibit-2'!$H438&lt;30)),1,0)</f>
        <v>0</v>
      </c>
      <c r="I632" s="55">
        <f>'Data Exhibit-2'!$N438*'Data Exhibit-2'!$L438</f>
        <v>0</v>
      </c>
      <c r="J632" s="235"/>
    </row>
    <row r="633" ht="12.0" customHeight="1">
      <c r="A633" s="53"/>
      <c r="B633" s="53">
        <v>18112.223317138687</v>
      </c>
      <c r="C633" s="54">
        <v>29621.55268776001</v>
      </c>
      <c r="D633" s="57"/>
      <c r="E633" s="55">
        <f>('Data Exhibit-2'!$D440+'Data Exhibit-2'!$D440*'Data Exhibit-2'!$E440)*'Data Exhibit-2'!$G440</f>
        <v>8514</v>
      </c>
      <c r="F633" s="55">
        <f>MAX(0,'Data Exhibit-2'!$C440-'Data Exhibit-2'!$B440*'Data Exhibit-2'!$J440)</f>
        <v>0</v>
      </c>
      <c r="G633" s="54">
        <f>'Data Exhibit-2'!$L440/'Data Exhibit-2'!$B440</f>
        <v>0</v>
      </c>
      <c r="H633" s="55">
        <f>IF(AND(('Data Exhibit-2'!$M440&gt;0),('Data Exhibit-2'!$H440&lt;30)),1,0)</f>
        <v>0</v>
      </c>
      <c r="I633" s="55">
        <f>'Data Exhibit-2'!$N440*'Data Exhibit-2'!$L440</f>
        <v>0</v>
      </c>
      <c r="J633" s="235"/>
    </row>
    <row r="634" ht="12.0" customHeight="1">
      <c r="A634" s="53"/>
      <c r="B634" s="53">
        <v>46753.7992833682</v>
      </c>
      <c r="C634" s="54">
        <v>134153.60128260055</v>
      </c>
      <c r="D634" s="57"/>
      <c r="E634" s="55">
        <f>('Data Exhibit-2'!$D441+'Data Exhibit-2'!$D441*'Data Exhibit-2'!$E441)*'Data Exhibit-2'!$G441</f>
        <v>13855.2</v>
      </c>
      <c r="F634" s="55">
        <f>MAX(0,'Data Exhibit-2'!$C441-'Data Exhibit-2'!$B441*'Data Exhibit-2'!$J441)</f>
        <v>30647.77547</v>
      </c>
      <c r="G634" s="54">
        <f>'Data Exhibit-2'!$L441/'Data Exhibit-2'!$B441</f>
        <v>4102.484623</v>
      </c>
      <c r="H634" s="55">
        <f>IF(AND(('Data Exhibit-2'!$M441&gt;0),('Data Exhibit-2'!$H441&lt;30)),1,0)</f>
        <v>0</v>
      </c>
      <c r="I634" s="55">
        <f>'Data Exhibit-2'!$N441*'Data Exhibit-2'!$L441</f>
        <v>0</v>
      </c>
      <c r="J634" s="235"/>
    </row>
    <row r="635" ht="12.0" customHeight="1">
      <c r="A635" s="53"/>
      <c r="B635" s="53">
        <v>67855.63481066756</v>
      </c>
      <c r="C635" s="54">
        <v>41942.38538916802</v>
      </c>
      <c r="D635" s="57"/>
      <c r="E635" s="55">
        <f>('Data Exhibit-2'!$D442+'Data Exhibit-2'!$D442*'Data Exhibit-2'!$E442)*'Data Exhibit-2'!$G442</f>
        <v>2624.868</v>
      </c>
      <c r="F635" s="55">
        <f>MAX(0,'Data Exhibit-2'!$C442-'Data Exhibit-2'!$B442*'Data Exhibit-2'!$J442)</f>
        <v>27678.85268</v>
      </c>
      <c r="G635" s="54">
        <f>'Data Exhibit-2'!$L442/'Data Exhibit-2'!$B442</f>
        <v>5093.642377</v>
      </c>
      <c r="H635" s="55">
        <f>IF(AND(('Data Exhibit-2'!$M442&gt;0),('Data Exhibit-2'!$H442&lt;30)),1,0)</f>
        <v>0</v>
      </c>
      <c r="I635" s="55">
        <f>'Data Exhibit-2'!$N442*'Data Exhibit-2'!$L442</f>
        <v>0</v>
      </c>
      <c r="J635" s="235"/>
    </row>
    <row r="636" ht="12.0" customHeight="1">
      <c r="A636" s="53"/>
      <c r="B636" s="53">
        <v>7725.185228614883</v>
      </c>
      <c r="C636" s="54">
        <v>70220.50386912002</v>
      </c>
      <c r="D636" s="57"/>
      <c r="E636" s="55">
        <f>('Data Exhibit-2'!$D445+'Data Exhibit-2'!$D445*'Data Exhibit-2'!$E445)*'Data Exhibit-2'!$G445</f>
        <v>7544.448</v>
      </c>
      <c r="F636" s="55">
        <f>MAX(0,'Data Exhibit-2'!$C445-'Data Exhibit-2'!$B445*'Data Exhibit-2'!$J445)</f>
        <v>7646.852157</v>
      </c>
      <c r="G636" s="54">
        <f>'Data Exhibit-2'!$L445/'Data Exhibit-2'!$B445</f>
        <v>921.973976</v>
      </c>
      <c r="H636" s="55">
        <f>IF(AND(('Data Exhibit-2'!$M445&gt;0),('Data Exhibit-2'!$H445&lt;30)),1,0)</f>
        <v>0</v>
      </c>
      <c r="I636" s="55">
        <f>'Data Exhibit-2'!$N445*'Data Exhibit-2'!$L445</f>
        <v>0</v>
      </c>
      <c r="J636" s="235"/>
    </row>
    <row r="637" ht="12.0" customHeight="1">
      <c r="A637" s="53"/>
      <c r="B637" s="53">
        <v>94862.77622685631</v>
      </c>
      <c r="C637" s="54">
        <v>59745.284791249214</v>
      </c>
      <c r="D637" s="57"/>
      <c r="E637" s="55">
        <f>('Data Exhibit-2'!$D446+'Data Exhibit-2'!$D446*'Data Exhibit-2'!$E446)*'Data Exhibit-2'!$G446</f>
        <v>11080.524</v>
      </c>
      <c r="F637" s="55">
        <f>MAX(0,'Data Exhibit-2'!$C446-'Data Exhibit-2'!$B446*'Data Exhibit-2'!$J446)</f>
        <v>0</v>
      </c>
      <c r="G637" s="54">
        <f>'Data Exhibit-2'!$L446/'Data Exhibit-2'!$B446</f>
        <v>0</v>
      </c>
      <c r="H637" s="55">
        <f>IF(AND(('Data Exhibit-2'!$M446&gt;0),('Data Exhibit-2'!$H446&lt;30)),1,0)</f>
        <v>0</v>
      </c>
      <c r="I637" s="55">
        <f>'Data Exhibit-2'!$N446*'Data Exhibit-2'!$L446</f>
        <v>0</v>
      </c>
      <c r="J637" s="235"/>
    </row>
    <row r="638" ht="12.0" customHeight="1">
      <c r="A638" s="53"/>
      <c r="B638" s="53">
        <v>56443.53940170704</v>
      </c>
      <c r="C638" s="54">
        <v>26586.934896183207</v>
      </c>
      <c r="D638" s="57"/>
      <c r="E638" s="55">
        <f>('Data Exhibit-2'!$D448+'Data Exhibit-2'!$D448*'Data Exhibit-2'!$E448)*'Data Exhibit-2'!$G448</f>
        <v>1186.432</v>
      </c>
      <c r="F638" s="55">
        <f>MAX(0,'Data Exhibit-2'!$C448-'Data Exhibit-2'!$B448*'Data Exhibit-2'!$J448)</f>
        <v>17690.36777</v>
      </c>
      <c r="G638" s="54">
        <f>'Data Exhibit-2'!$L448/'Data Exhibit-2'!$B448</f>
        <v>2359.159224</v>
      </c>
      <c r="H638" s="55">
        <f>IF(AND(('Data Exhibit-2'!$M448&gt;0),('Data Exhibit-2'!$H448&lt;30)),1,0)</f>
        <v>0</v>
      </c>
      <c r="I638" s="55">
        <f>'Data Exhibit-2'!$N448*'Data Exhibit-2'!$L448</f>
        <v>0</v>
      </c>
      <c r="J638" s="235"/>
    </row>
    <row r="639" ht="12.0" customHeight="1">
      <c r="A639" s="53"/>
      <c r="B639" s="53">
        <v>40586.17221115594</v>
      </c>
      <c r="C639" s="54">
        <v>89260.96809747705</v>
      </c>
      <c r="D639" s="57"/>
      <c r="E639" s="55">
        <f>('Data Exhibit-2'!$D450+'Data Exhibit-2'!$D450*'Data Exhibit-2'!$E450)*'Data Exhibit-2'!$G450</f>
        <v>12354.3</v>
      </c>
      <c r="F639" s="55">
        <f>MAX(0,'Data Exhibit-2'!$C450-'Data Exhibit-2'!$B450*'Data Exhibit-2'!$J450)</f>
        <v>0</v>
      </c>
      <c r="G639" s="54">
        <f>'Data Exhibit-2'!$L450/'Data Exhibit-2'!$B450</f>
        <v>0</v>
      </c>
      <c r="H639" s="55">
        <f>IF(AND(('Data Exhibit-2'!$M450&gt;0),('Data Exhibit-2'!$H450&lt;30)),1,0)</f>
        <v>0</v>
      </c>
      <c r="I639" s="55">
        <f>'Data Exhibit-2'!$N450*'Data Exhibit-2'!$L450</f>
        <v>0</v>
      </c>
      <c r="J639" s="235"/>
    </row>
    <row r="640" ht="12.0" customHeight="1">
      <c r="A640" s="53"/>
      <c r="B640" s="53">
        <v>10198.985964480722</v>
      </c>
      <c r="C640" s="54">
        <v>29473.2033956307</v>
      </c>
      <c r="D640" s="57"/>
      <c r="E640" s="55">
        <f>('Data Exhibit-2'!$D451+'Data Exhibit-2'!$D451*'Data Exhibit-2'!$E451)*'Data Exhibit-2'!$G451</f>
        <v>7319.34</v>
      </c>
      <c r="F640" s="55">
        <f>MAX(0,'Data Exhibit-2'!$C451-'Data Exhibit-2'!$B451*'Data Exhibit-2'!$J451)</f>
        <v>0</v>
      </c>
      <c r="G640" s="54">
        <f>'Data Exhibit-2'!$L451/'Data Exhibit-2'!$B451</f>
        <v>0</v>
      </c>
      <c r="H640" s="55">
        <f>IF(AND(('Data Exhibit-2'!$M451&gt;0),('Data Exhibit-2'!$H451&lt;30)),1,0)</f>
        <v>0</v>
      </c>
      <c r="I640" s="55">
        <f>'Data Exhibit-2'!$N451*'Data Exhibit-2'!$L451</f>
        <v>0</v>
      </c>
      <c r="J640" s="235"/>
    </row>
    <row r="641" ht="12.0" customHeight="1">
      <c r="A641" s="53"/>
      <c r="B641" s="53">
        <v>11938.608185952215</v>
      </c>
      <c r="C641" s="54">
        <v>91059.92593843199</v>
      </c>
      <c r="D641" s="57"/>
      <c r="E641" s="55">
        <f>('Data Exhibit-2'!$D452+'Data Exhibit-2'!$D452*'Data Exhibit-2'!$E452)*'Data Exhibit-2'!$G452</f>
        <v>5317.056</v>
      </c>
      <c r="F641" s="55">
        <f>MAX(0,'Data Exhibit-2'!$C452-'Data Exhibit-2'!$B452*'Data Exhibit-2'!$J452)</f>
        <v>0</v>
      </c>
      <c r="G641" s="54">
        <f>'Data Exhibit-2'!$L452/'Data Exhibit-2'!$B452</f>
        <v>0</v>
      </c>
      <c r="H641" s="55">
        <f>IF(AND(('Data Exhibit-2'!$M452&gt;0),('Data Exhibit-2'!$H452&lt;30)),1,0)</f>
        <v>0</v>
      </c>
      <c r="I641" s="55">
        <f>'Data Exhibit-2'!$N452*'Data Exhibit-2'!$L452</f>
        <v>0</v>
      </c>
      <c r="J641" s="235"/>
    </row>
    <row r="642" ht="12.0" customHeight="1">
      <c r="A642" s="53"/>
      <c r="B642" s="53">
        <v>25890.608200937204</v>
      </c>
      <c r="C642" s="54">
        <v>13447.733065794933</v>
      </c>
      <c r="D642" s="57"/>
      <c r="E642" s="55">
        <f>('Data Exhibit-2'!$D453+'Data Exhibit-2'!$D453*'Data Exhibit-2'!$E453)*'Data Exhibit-2'!$G453</f>
        <v>5342.256</v>
      </c>
      <c r="F642" s="55">
        <f>MAX(0,'Data Exhibit-2'!$C453-'Data Exhibit-2'!$B453*'Data Exhibit-2'!$J453)</f>
        <v>0</v>
      </c>
      <c r="G642" s="54">
        <f>'Data Exhibit-2'!$L453/'Data Exhibit-2'!$B453</f>
        <v>0</v>
      </c>
      <c r="H642" s="55">
        <f>IF(AND(('Data Exhibit-2'!$M453&gt;0),('Data Exhibit-2'!$H453&lt;30)),1,0)</f>
        <v>0</v>
      </c>
      <c r="I642" s="55">
        <f>'Data Exhibit-2'!$N453*'Data Exhibit-2'!$L453</f>
        <v>0</v>
      </c>
      <c r="J642" s="235"/>
    </row>
    <row r="643" ht="12.0" customHeight="1">
      <c r="A643" s="53"/>
      <c r="B643" s="53">
        <v>84896.52427722441</v>
      </c>
      <c r="C643" s="54">
        <v>98832.88486546074</v>
      </c>
      <c r="D643" s="57"/>
      <c r="E643" s="55">
        <f>('Data Exhibit-2'!$D455+'Data Exhibit-2'!$D455*'Data Exhibit-2'!$E455)*'Data Exhibit-2'!$G455</f>
        <v>14216.832</v>
      </c>
      <c r="F643" s="55">
        <f>MAX(0,'Data Exhibit-2'!$C455-'Data Exhibit-2'!$B455*'Data Exhibit-2'!$J455)</f>
        <v>0</v>
      </c>
      <c r="G643" s="54">
        <f>'Data Exhibit-2'!$L455/'Data Exhibit-2'!$B455</f>
        <v>0</v>
      </c>
      <c r="H643" s="55">
        <f>IF(AND(('Data Exhibit-2'!$M455&gt;0),('Data Exhibit-2'!$H455&lt;30)),1,0)</f>
        <v>0</v>
      </c>
      <c r="I643" s="55">
        <f>'Data Exhibit-2'!$N455*'Data Exhibit-2'!$L455</f>
        <v>0</v>
      </c>
      <c r="J643" s="235"/>
    </row>
    <row r="644" ht="12.0" customHeight="1">
      <c r="A644" s="53"/>
      <c r="B644" s="53">
        <v>69336.67389605619</v>
      </c>
      <c r="C644" s="54">
        <v>105195.27047960584</v>
      </c>
      <c r="D644" s="57"/>
      <c r="E644" s="55">
        <f>('Data Exhibit-2'!$D456+'Data Exhibit-2'!$D456*'Data Exhibit-2'!$E456)*'Data Exhibit-2'!$G456</f>
        <v>2920.736</v>
      </c>
      <c r="F644" s="55">
        <f>MAX(0,'Data Exhibit-2'!$C456-'Data Exhibit-2'!$B456*'Data Exhibit-2'!$J456)</f>
        <v>84552.9688</v>
      </c>
      <c r="G644" s="54">
        <f>'Data Exhibit-2'!$L456/'Data Exhibit-2'!$B456</f>
        <v>11963.63195</v>
      </c>
      <c r="H644" s="55">
        <f>IF(AND(('Data Exhibit-2'!$M456&gt;0),('Data Exhibit-2'!$H456&lt;30)),1,0)</f>
        <v>0</v>
      </c>
      <c r="I644" s="55">
        <f>'Data Exhibit-2'!$N456*'Data Exhibit-2'!$L456</f>
        <v>0</v>
      </c>
      <c r="J644" s="235"/>
    </row>
    <row r="645" ht="12.0" customHeight="1">
      <c r="A645" s="53"/>
      <c r="B645" s="53">
        <v>81689.6541412064</v>
      </c>
      <c r="C645" s="54">
        <v>190999.40786310725</v>
      </c>
      <c r="D645" s="57"/>
      <c r="E645" s="55">
        <f>('Data Exhibit-2'!$D457+'Data Exhibit-2'!$D457*'Data Exhibit-2'!$E457)*'Data Exhibit-2'!$G457</f>
        <v>12070.548</v>
      </c>
      <c r="F645" s="55">
        <f>MAX(0,'Data Exhibit-2'!$C457-'Data Exhibit-2'!$B457*'Data Exhibit-2'!$J457)</f>
        <v>123206.6235</v>
      </c>
      <c r="G645" s="54">
        <f>'Data Exhibit-2'!$L457/'Data Exhibit-2'!$B457</f>
        <v>21937.01699</v>
      </c>
      <c r="H645" s="55">
        <f>IF(AND(('Data Exhibit-2'!$M457&gt;0),('Data Exhibit-2'!$H457&lt;30)),1,0)</f>
        <v>0</v>
      </c>
      <c r="I645" s="55">
        <f>'Data Exhibit-2'!$N457*'Data Exhibit-2'!$L457</f>
        <v>0</v>
      </c>
      <c r="J645" s="235"/>
    </row>
    <row r="646" ht="12.0" customHeight="1">
      <c r="A646" s="53"/>
      <c r="B646" s="53">
        <v>4632.399444586766</v>
      </c>
      <c r="C646" s="54">
        <v>53445.63312288118</v>
      </c>
      <c r="D646" s="57"/>
      <c r="E646" s="55">
        <f>('Data Exhibit-2'!$D459+'Data Exhibit-2'!$D459*'Data Exhibit-2'!$E459)*'Data Exhibit-2'!$G459</f>
        <v>10745.28</v>
      </c>
      <c r="F646" s="55">
        <f>MAX(0,'Data Exhibit-2'!$C459-'Data Exhibit-2'!$B459*'Data Exhibit-2'!$J459)</f>
        <v>0</v>
      </c>
      <c r="G646" s="54">
        <f>'Data Exhibit-2'!$L459/'Data Exhibit-2'!$B459</f>
        <v>0</v>
      </c>
      <c r="H646" s="55">
        <f>IF(AND(('Data Exhibit-2'!$M459&gt;0),('Data Exhibit-2'!$H459&lt;30)),1,0)</f>
        <v>0</v>
      </c>
      <c r="I646" s="55">
        <f>'Data Exhibit-2'!$N459*'Data Exhibit-2'!$L459</f>
        <v>0</v>
      </c>
      <c r="J646" s="235"/>
    </row>
    <row r="647" ht="12.0" customHeight="1">
      <c r="A647" s="53"/>
      <c r="B647" s="53">
        <v>12618.770051385252</v>
      </c>
      <c r="C647" s="54">
        <v>303071.33889194037</v>
      </c>
      <c r="D647" s="57"/>
      <c r="E647" s="55">
        <f>('Data Exhibit-2'!$D460+'Data Exhibit-2'!$D460*'Data Exhibit-2'!$E460)*'Data Exhibit-2'!$G460</f>
        <v>9805.9</v>
      </c>
      <c r="F647" s="55">
        <f>MAX(0,'Data Exhibit-2'!$C460-'Data Exhibit-2'!$B460*'Data Exhibit-2'!$J460)</f>
        <v>240864.5724</v>
      </c>
      <c r="G647" s="54">
        <f>'Data Exhibit-2'!$L460/'Data Exhibit-2'!$B460</f>
        <v>37968.44048</v>
      </c>
      <c r="H647" s="55">
        <f>IF(AND(('Data Exhibit-2'!$M460&gt;0),('Data Exhibit-2'!$H460&lt;30)),1,0)</f>
        <v>0</v>
      </c>
      <c r="I647" s="55">
        <f>'Data Exhibit-2'!$N460*'Data Exhibit-2'!$L460</f>
        <v>0</v>
      </c>
      <c r="J647" s="235"/>
    </row>
    <row r="648" ht="12.0" customHeight="1">
      <c r="A648" s="53"/>
      <c r="B648" s="53">
        <v>5742.090901522612</v>
      </c>
      <c r="C648" s="54">
        <v>41129.991056014675</v>
      </c>
      <c r="D648" s="57"/>
      <c r="E648" s="55">
        <f>('Data Exhibit-2'!$D461+'Data Exhibit-2'!$D461*'Data Exhibit-2'!$E461)*'Data Exhibit-2'!$G461</f>
        <v>3997.38</v>
      </c>
      <c r="F648" s="55">
        <f>MAX(0,'Data Exhibit-2'!$C461-'Data Exhibit-2'!$B461*'Data Exhibit-2'!$J461)</f>
        <v>0</v>
      </c>
      <c r="G648" s="54">
        <f>'Data Exhibit-2'!$L461/'Data Exhibit-2'!$B461</f>
        <v>0</v>
      </c>
      <c r="H648" s="55">
        <f>IF(AND(('Data Exhibit-2'!$M461&gt;0),('Data Exhibit-2'!$H461&lt;30)),1,0)</f>
        <v>0</v>
      </c>
      <c r="I648" s="55">
        <f>'Data Exhibit-2'!$N461*'Data Exhibit-2'!$L461</f>
        <v>0</v>
      </c>
      <c r="J648" s="235"/>
    </row>
    <row r="649" ht="12.0" customHeight="1">
      <c r="A649" s="53"/>
      <c r="B649" s="53">
        <v>83005.11664792088</v>
      </c>
      <c r="C649" s="54">
        <v>33597.362526522964</v>
      </c>
      <c r="D649" s="57"/>
      <c r="E649" s="55">
        <f>('Data Exhibit-2'!$D462+'Data Exhibit-2'!$D462*'Data Exhibit-2'!$E462)*'Data Exhibit-2'!$G462</f>
        <v>7123.896</v>
      </c>
      <c r="F649" s="55">
        <f>MAX(0,'Data Exhibit-2'!$C462-'Data Exhibit-2'!$B462*'Data Exhibit-2'!$J462)</f>
        <v>0</v>
      </c>
      <c r="G649" s="54">
        <f>'Data Exhibit-2'!$L462/'Data Exhibit-2'!$B462</f>
        <v>0</v>
      </c>
      <c r="H649" s="55">
        <f>IF(AND(('Data Exhibit-2'!$M462&gt;0),('Data Exhibit-2'!$H462&lt;30)),1,0)</f>
        <v>0</v>
      </c>
      <c r="I649" s="55">
        <f>'Data Exhibit-2'!$N462*'Data Exhibit-2'!$L462</f>
        <v>0</v>
      </c>
      <c r="J649" s="235"/>
    </row>
    <row r="650" ht="12.0" customHeight="1">
      <c r="A650" s="53"/>
      <c r="B650" s="53">
        <v>82550.86699194921</v>
      </c>
      <c r="C650" s="54">
        <v>123750.2047355083</v>
      </c>
      <c r="D650" s="57"/>
      <c r="E650" s="55">
        <f>('Data Exhibit-2'!$D463+'Data Exhibit-2'!$D463*'Data Exhibit-2'!$E463)*'Data Exhibit-2'!$G463</f>
        <v>21692.16</v>
      </c>
      <c r="F650" s="55">
        <f>MAX(0,'Data Exhibit-2'!$C463-'Data Exhibit-2'!$B463*'Data Exhibit-2'!$J463)</f>
        <v>0</v>
      </c>
      <c r="G650" s="54">
        <f>'Data Exhibit-2'!$L463/'Data Exhibit-2'!$B463</f>
        <v>0</v>
      </c>
      <c r="H650" s="55">
        <f>IF(AND(('Data Exhibit-2'!$M463&gt;0),('Data Exhibit-2'!$H463&lt;30)),1,0)</f>
        <v>0</v>
      </c>
      <c r="I650" s="55">
        <f>'Data Exhibit-2'!$N463*'Data Exhibit-2'!$L463</f>
        <v>0</v>
      </c>
      <c r="J650" s="235"/>
    </row>
    <row r="651" ht="12.0" customHeight="1">
      <c r="A651" s="53"/>
      <c r="B651" s="53">
        <v>67689.42492860272</v>
      </c>
      <c r="C651" s="54">
        <v>32969.819464761815</v>
      </c>
      <c r="D651" s="57"/>
      <c r="E651" s="55">
        <f>('Data Exhibit-2'!$D464+'Data Exhibit-2'!$D464*'Data Exhibit-2'!$E464)*'Data Exhibit-2'!$G464</f>
        <v>1861.488</v>
      </c>
      <c r="F651" s="55">
        <f>MAX(0,'Data Exhibit-2'!$C464-'Data Exhibit-2'!$B464*'Data Exhibit-2'!$J464)</f>
        <v>0</v>
      </c>
      <c r="G651" s="54">
        <f>'Data Exhibit-2'!$L464/'Data Exhibit-2'!$B464</f>
        <v>0</v>
      </c>
      <c r="H651" s="55">
        <f>IF(AND(('Data Exhibit-2'!$M464&gt;0),('Data Exhibit-2'!$H464&lt;30)),1,0)</f>
        <v>0</v>
      </c>
      <c r="I651" s="55">
        <f>'Data Exhibit-2'!$N464*'Data Exhibit-2'!$L464</f>
        <v>0</v>
      </c>
      <c r="J651" s="235"/>
    </row>
    <row r="652" ht="12.0" customHeight="1">
      <c r="A652" s="53"/>
      <c r="B652" s="53">
        <v>29076.926878560273</v>
      </c>
      <c r="C652" s="54">
        <v>43245.83888104078</v>
      </c>
      <c r="D652" s="57"/>
      <c r="E652" s="55">
        <f>('Data Exhibit-2'!$D465+'Data Exhibit-2'!$D465*'Data Exhibit-2'!$E465)*'Data Exhibit-2'!$G465</f>
        <v>15637.552</v>
      </c>
      <c r="F652" s="55">
        <f>MAX(0,'Data Exhibit-2'!$C465-'Data Exhibit-2'!$B465*'Data Exhibit-2'!$J465)</f>
        <v>0</v>
      </c>
      <c r="G652" s="54">
        <f>'Data Exhibit-2'!$L465/'Data Exhibit-2'!$B465</f>
        <v>0</v>
      </c>
      <c r="H652" s="55">
        <f>IF(AND(('Data Exhibit-2'!$M465&gt;0),('Data Exhibit-2'!$H465&lt;30)),1,0)</f>
        <v>0</v>
      </c>
      <c r="I652" s="55">
        <f>'Data Exhibit-2'!$N465*'Data Exhibit-2'!$L465</f>
        <v>0</v>
      </c>
      <c r="J652" s="235"/>
    </row>
    <row r="653" ht="12.0" customHeight="1">
      <c r="A653" s="53"/>
      <c r="B653" s="53">
        <v>87631.39656852385</v>
      </c>
      <c r="C653" s="54">
        <v>227620.05810946194</v>
      </c>
      <c r="D653" s="57"/>
      <c r="E653" s="55">
        <f>('Data Exhibit-2'!$D467+'Data Exhibit-2'!$D467*'Data Exhibit-2'!$E467)*'Data Exhibit-2'!$G467</f>
        <v>9261.55</v>
      </c>
      <c r="F653" s="55">
        <f>MAX(0,'Data Exhibit-2'!$C467-'Data Exhibit-2'!$B467*'Data Exhibit-2'!$J467)</f>
        <v>162469.6846</v>
      </c>
      <c r="G653" s="54">
        <f>'Data Exhibit-2'!$L467/'Data Exhibit-2'!$B467</f>
        <v>23096.12405</v>
      </c>
      <c r="H653" s="55">
        <f>IF(AND(('Data Exhibit-2'!$M467&gt;0),('Data Exhibit-2'!$H467&lt;30)),1,0)</f>
        <v>0</v>
      </c>
      <c r="I653" s="55">
        <f>'Data Exhibit-2'!$N467*'Data Exhibit-2'!$L467</f>
        <v>0</v>
      </c>
      <c r="J653" s="235"/>
    </row>
    <row r="654" ht="12.0" customHeight="1">
      <c r="A654" s="53"/>
      <c r="B654" s="53">
        <v>15371.663766696163</v>
      </c>
      <c r="C654" s="54">
        <v>33895.44659495266</v>
      </c>
      <c r="D654" s="57"/>
      <c r="E654" s="55">
        <f>('Data Exhibit-2'!$D469+'Data Exhibit-2'!$D469*'Data Exhibit-2'!$E469)*'Data Exhibit-2'!$G469</f>
        <v>10222.24</v>
      </c>
      <c r="F654" s="55">
        <f>MAX(0,'Data Exhibit-2'!$C469-'Data Exhibit-2'!$B469*'Data Exhibit-2'!$J469)</f>
        <v>0</v>
      </c>
      <c r="G654" s="54">
        <f>'Data Exhibit-2'!$L469/'Data Exhibit-2'!$B469</f>
        <v>0</v>
      </c>
      <c r="H654" s="55">
        <f>IF(AND(('Data Exhibit-2'!$M469&gt;0),('Data Exhibit-2'!$H469&lt;30)),1,0)</f>
        <v>0</v>
      </c>
      <c r="I654" s="55">
        <f>'Data Exhibit-2'!$N469*'Data Exhibit-2'!$L469</f>
        <v>0</v>
      </c>
      <c r="J654" s="235"/>
    </row>
    <row r="655" ht="12.0" customHeight="1">
      <c r="A655" s="53"/>
      <c r="B655" s="53">
        <v>64571.788843120004</v>
      </c>
      <c r="C655" s="54">
        <v>59140.88860623899</v>
      </c>
      <c r="D655" s="57"/>
      <c r="E655" s="55">
        <f>('Data Exhibit-2'!$D470+'Data Exhibit-2'!$D470*'Data Exhibit-2'!$E470)*'Data Exhibit-2'!$G470</f>
        <v>6699.072</v>
      </c>
      <c r="F655" s="55">
        <f>MAX(0,'Data Exhibit-2'!$C470-'Data Exhibit-2'!$B470*'Data Exhibit-2'!$J470)</f>
        <v>9449.651167</v>
      </c>
      <c r="G655" s="54">
        <f>'Data Exhibit-2'!$L470/'Data Exhibit-2'!$B470</f>
        <v>1273.9448</v>
      </c>
      <c r="H655" s="55">
        <f>IF(AND(('Data Exhibit-2'!$M470&gt;0),('Data Exhibit-2'!$H470&lt;30)),1,0)</f>
        <v>0</v>
      </c>
      <c r="I655" s="55">
        <f>'Data Exhibit-2'!$N470*'Data Exhibit-2'!$L470</f>
        <v>0</v>
      </c>
      <c r="J655" s="235"/>
    </row>
    <row r="656" ht="12.0" customHeight="1">
      <c r="A656" s="53"/>
      <c r="B656" s="53">
        <v>99691.56816598211</v>
      </c>
      <c r="C656" s="54">
        <v>62109.28516120535</v>
      </c>
      <c r="D656" s="57"/>
      <c r="E656" s="55">
        <f>('Data Exhibit-2'!$D471+'Data Exhibit-2'!$D471*'Data Exhibit-2'!$E471)*'Data Exhibit-2'!$G471</f>
        <v>22694.056</v>
      </c>
      <c r="F656" s="55">
        <f>MAX(0,'Data Exhibit-2'!$C471-'Data Exhibit-2'!$B471*'Data Exhibit-2'!$J471)</f>
        <v>0</v>
      </c>
      <c r="G656" s="54">
        <f>'Data Exhibit-2'!$L471/'Data Exhibit-2'!$B471</f>
        <v>0</v>
      </c>
      <c r="H656" s="55">
        <f>IF(AND(('Data Exhibit-2'!$M471&gt;0),('Data Exhibit-2'!$H471&lt;30)),1,0)</f>
        <v>0</v>
      </c>
      <c r="I656" s="55">
        <f>'Data Exhibit-2'!$N471*'Data Exhibit-2'!$L471</f>
        <v>0</v>
      </c>
      <c r="J656" s="235"/>
    </row>
    <row r="657" ht="12.0" customHeight="1">
      <c r="A657" s="53"/>
      <c r="B657" s="53">
        <v>56308.83257931408</v>
      </c>
      <c r="C657" s="54">
        <v>101589.19928280525</v>
      </c>
      <c r="D657" s="57"/>
      <c r="E657" s="55">
        <f>('Data Exhibit-2'!$D472+'Data Exhibit-2'!$D472*'Data Exhibit-2'!$E472)*'Data Exhibit-2'!$G472</f>
        <v>17372.992</v>
      </c>
      <c r="F657" s="55">
        <f>MAX(0,'Data Exhibit-2'!$C472-'Data Exhibit-2'!$B472*'Data Exhibit-2'!$J472)</f>
        <v>0</v>
      </c>
      <c r="G657" s="54">
        <f>'Data Exhibit-2'!$L472/'Data Exhibit-2'!$B472</f>
        <v>0</v>
      </c>
      <c r="H657" s="55">
        <f>IF(AND(('Data Exhibit-2'!$M472&gt;0),('Data Exhibit-2'!$H472&lt;30)),1,0)</f>
        <v>0</v>
      </c>
      <c r="I657" s="55">
        <f>'Data Exhibit-2'!$N472*'Data Exhibit-2'!$L472</f>
        <v>0</v>
      </c>
      <c r="J657" s="235"/>
    </row>
    <row r="658" ht="12.0" customHeight="1">
      <c r="A658" s="53"/>
      <c r="B658" s="53">
        <v>17877.582782294034</v>
      </c>
      <c r="C658" s="54">
        <v>294228.1596026667</v>
      </c>
      <c r="D658" s="57"/>
      <c r="E658" s="55">
        <f>('Data Exhibit-2'!$D473+'Data Exhibit-2'!$D473*'Data Exhibit-2'!$E473)*'Data Exhibit-2'!$G473</f>
        <v>6238.56</v>
      </c>
      <c r="F658" s="55">
        <f>MAX(0,'Data Exhibit-2'!$C473-'Data Exhibit-2'!$B473*'Data Exhibit-2'!$J473)</f>
        <v>249622.4556</v>
      </c>
      <c r="G658" s="54">
        <f>'Data Exhibit-2'!$L473/'Data Exhibit-2'!$B473</f>
        <v>34912.23155</v>
      </c>
      <c r="H658" s="55">
        <f>IF(AND(('Data Exhibit-2'!$M473&gt;0),('Data Exhibit-2'!$H473&lt;30)),1,0)</f>
        <v>0</v>
      </c>
      <c r="I658" s="55">
        <f>'Data Exhibit-2'!$N473*'Data Exhibit-2'!$L473</f>
        <v>0</v>
      </c>
      <c r="J658" s="235"/>
    </row>
    <row r="659" ht="12.0" customHeight="1">
      <c r="A659" s="53"/>
      <c r="B659" s="53">
        <v>28358.530415173424</v>
      </c>
      <c r="C659" s="54">
        <v>107730.56995085001</v>
      </c>
      <c r="D659" s="57"/>
      <c r="E659" s="55">
        <f>('Data Exhibit-2'!$D474+'Data Exhibit-2'!$D474*'Data Exhibit-2'!$E474)*'Data Exhibit-2'!$G474</f>
        <v>32902.5</v>
      </c>
      <c r="F659" s="55">
        <f>MAX(0,'Data Exhibit-2'!$C474-'Data Exhibit-2'!$B474*'Data Exhibit-2'!$J474)</f>
        <v>0</v>
      </c>
      <c r="G659" s="54">
        <f>'Data Exhibit-2'!$L474/'Data Exhibit-2'!$B474</f>
        <v>0</v>
      </c>
      <c r="H659" s="55">
        <f>IF(AND(('Data Exhibit-2'!$M474&gt;0),('Data Exhibit-2'!$H474&lt;30)),1,0)</f>
        <v>0</v>
      </c>
      <c r="I659" s="55">
        <f>'Data Exhibit-2'!$N474*'Data Exhibit-2'!$L474</f>
        <v>0</v>
      </c>
      <c r="J659" s="235"/>
    </row>
    <row r="660" ht="12.0" customHeight="1">
      <c r="A660" s="53"/>
      <c r="B660" s="53">
        <v>69432.77750573553</v>
      </c>
      <c r="C660" s="54">
        <v>89797.18230730992</v>
      </c>
      <c r="D660" s="57"/>
      <c r="E660" s="55">
        <f>('Data Exhibit-2'!$D475+'Data Exhibit-2'!$D475*'Data Exhibit-2'!$E475)*'Data Exhibit-2'!$G475</f>
        <v>25358.568</v>
      </c>
      <c r="F660" s="55">
        <f>MAX(0,'Data Exhibit-2'!$C475-'Data Exhibit-2'!$B475*'Data Exhibit-2'!$J475)</f>
        <v>0</v>
      </c>
      <c r="G660" s="54">
        <f>'Data Exhibit-2'!$L475/'Data Exhibit-2'!$B475</f>
        <v>0</v>
      </c>
      <c r="H660" s="55">
        <f>IF(AND(('Data Exhibit-2'!$M475&gt;0),('Data Exhibit-2'!$H475&lt;30)),1,0)</f>
        <v>0</v>
      </c>
      <c r="I660" s="55">
        <f>'Data Exhibit-2'!$N475*'Data Exhibit-2'!$L475</f>
        <v>0</v>
      </c>
      <c r="J660" s="235"/>
    </row>
    <row r="661" ht="12.0" customHeight="1">
      <c r="A661" s="53"/>
      <c r="B661" s="53">
        <v>70313.24629500453</v>
      </c>
      <c r="C661" s="54">
        <v>230548.22263500516</v>
      </c>
      <c r="D661" s="57"/>
      <c r="E661" s="55">
        <f>('Data Exhibit-2'!$D479+'Data Exhibit-2'!$D479*'Data Exhibit-2'!$E479)*'Data Exhibit-2'!$G479</f>
        <v>18570.6</v>
      </c>
      <c r="F661" s="55">
        <f>MAX(0,'Data Exhibit-2'!$C479-'Data Exhibit-2'!$B479*'Data Exhibit-2'!$J479)</f>
        <v>97768.43264</v>
      </c>
      <c r="G661" s="54">
        <f>'Data Exhibit-2'!$L479/'Data Exhibit-2'!$B479</f>
        <v>13673.90666</v>
      </c>
      <c r="H661" s="55">
        <f>IF(AND(('Data Exhibit-2'!$M479&gt;0),('Data Exhibit-2'!$H479&lt;30)),1,0)</f>
        <v>0</v>
      </c>
      <c r="I661" s="55">
        <f>'Data Exhibit-2'!$N479*'Data Exhibit-2'!$L479</f>
        <v>0</v>
      </c>
      <c r="J661" s="235"/>
    </row>
    <row r="662" ht="12.0" customHeight="1">
      <c r="A662" s="53"/>
      <c r="B662" s="53">
        <v>20770.257943343175</v>
      </c>
      <c r="C662" s="54">
        <v>461006.60375670565</v>
      </c>
      <c r="D662" s="57"/>
      <c r="E662" s="55">
        <f>('Data Exhibit-2'!$D480+'Data Exhibit-2'!$D480*'Data Exhibit-2'!$E480)*'Data Exhibit-2'!$G480</f>
        <v>9148.32</v>
      </c>
      <c r="F662" s="55">
        <f>MAX(0,'Data Exhibit-2'!$C480-'Data Exhibit-2'!$B480*'Data Exhibit-2'!$J480)</f>
        <v>396729.2267</v>
      </c>
      <c r="G662" s="54">
        <f>'Data Exhibit-2'!$L480/'Data Exhibit-2'!$B480</f>
        <v>56464.74831</v>
      </c>
      <c r="H662" s="55">
        <f>IF(AND(('Data Exhibit-2'!$M480&gt;0),('Data Exhibit-2'!$H480&lt;30)),1,0)</f>
        <v>0</v>
      </c>
      <c r="I662" s="55">
        <f>'Data Exhibit-2'!$N480*'Data Exhibit-2'!$L480</f>
        <v>0</v>
      </c>
      <c r="J662" s="235"/>
    </row>
    <row r="663" ht="12.0" customHeight="1">
      <c r="A663" s="53"/>
      <c r="B663" s="53">
        <v>21691.16550485255</v>
      </c>
      <c r="C663" s="54">
        <v>310793.6573566506</v>
      </c>
      <c r="D663" s="57"/>
      <c r="E663" s="55">
        <f>('Data Exhibit-2'!$D481+'Data Exhibit-2'!$D481*'Data Exhibit-2'!$E481)*'Data Exhibit-2'!$G481</f>
        <v>43520.232</v>
      </c>
      <c r="F663" s="55">
        <f>MAX(0,'Data Exhibit-2'!$C481-'Data Exhibit-2'!$B481*'Data Exhibit-2'!$J481)</f>
        <v>0</v>
      </c>
      <c r="G663" s="54">
        <f>'Data Exhibit-2'!$L481/'Data Exhibit-2'!$B481</f>
        <v>0</v>
      </c>
      <c r="H663" s="55">
        <f>IF(AND(('Data Exhibit-2'!$M481&gt;0),('Data Exhibit-2'!$H481&lt;30)),1,0)</f>
        <v>0</v>
      </c>
      <c r="I663" s="55">
        <f>'Data Exhibit-2'!$N481*'Data Exhibit-2'!$L481</f>
        <v>0</v>
      </c>
      <c r="J663" s="235"/>
    </row>
    <row r="664" ht="12.0" customHeight="1">
      <c r="A664" s="53"/>
      <c r="B664" s="53">
        <v>64992.56869521448</v>
      </c>
      <c r="C664" s="54">
        <v>1395586.7173810103</v>
      </c>
      <c r="D664" s="57"/>
      <c r="E664" s="55">
        <f>('Data Exhibit-2'!$D482+'Data Exhibit-2'!$D482*'Data Exhibit-2'!$E482)*'Data Exhibit-2'!$G482</f>
        <v>73458.616</v>
      </c>
      <c r="F664" s="55">
        <f>MAX(0,'Data Exhibit-2'!$C482-'Data Exhibit-2'!$B482*'Data Exhibit-2'!$J482)</f>
        <v>831975.4861</v>
      </c>
      <c r="G664" s="54">
        <f>'Data Exhibit-2'!$L482/'Data Exhibit-2'!$B482</f>
        <v>108436.036</v>
      </c>
      <c r="H664" s="55">
        <f>IF(AND(('Data Exhibit-2'!$M482&gt;0),('Data Exhibit-2'!$H482&lt;30)),1,0)</f>
        <v>0</v>
      </c>
      <c r="I664" s="55">
        <f>'Data Exhibit-2'!$N482*'Data Exhibit-2'!$L482</f>
        <v>0</v>
      </c>
      <c r="J664" s="235"/>
    </row>
    <row r="665" ht="12.0" customHeight="1">
      <c r="A665" s="53"/>
      <c r="B665" s="53">
        <v>59649.09940876859</v>
      </c>
      <c r="C665" s="54">
        <v>544249.7771259473</v>
      </c>
      <c r="D665" s="57"/>
      <c r="E665" s="55">
        <f>('Data Exhibit-2'!$D483+'Data Exhibit-2'!$D483*'Data Exhibit-2'!$E483)*'Data Exhibit-2'!$G483</f>
        <v>45217.62</v>
      </c>
      <c r="F665" s="55">
        <f>MAX(0,'Data Exhibit-2'!$C483-'Data Exhibit-2'!$B483*'Data Exhibit-2'!$J483)</f>
        <v>215492.3579</v>
      </c>
      <c r="G665" s="54">
        <f>'Data Exhibit-2'!$L483/'Data Exhibit-2'!$B483</f>
        <v>29639.03164</v>
      </c>
      <c r="H665" s="55">
        <f>IF(AND(('Data Exhibit-2'!$M483&gt;0),('Data Exhibit-2'!$H483&lt;30)),1,0)</f>
        <v>0</v>
      </c>
      <c r="I665" s="55">
        <f>'Data Exhibit-2'!$N483*'Data Exhibit-2'!$L483</f>
        <v>0</v>
      </c>
      <c r="J665" s="235"/>
    </row>
    <row r="666" ht="12.0" customHeight="1">
      <c r="A666" s="53"/>
      <c r="B666" s="53">
        <v>56722.426733367225</v>
      </c>
      <c r="C666" s="54">
        <v>4876665.140070535</v>
      </c>
      <c r="D666" s="57"/>
      <c r="E666" s="55">
        <f>('Data Exhibit-2'!$D485+'Data Exhibit-2'!$D485*'Data Exhibit-2'!$E485)*'Data Exhibit-2'!$G485</f>
        <v>167273.28</v>
      </c>
      <c r="F666" s="55">
        <f>MAX(0,'Data Exhibit-2'!$C485-'Data Exhibit-2'!$B485*'Data Exhibit-2'!$J485)</f>
        <v>3995302.228</v>
      </c>
      <c r="G666" s="54">
        <f>'Data Exhibit-2'!$L485/'Data Exhibit-2'!$B485</f>
        <v>758265.7483</v>
      </c>
      <c r="H666" s="55">
        <f>IF(AND(('Data Exhibit-2'!$M485&gt;0),('Data Exhibit-2'!$H485&lt;30)),1,0)</f>
        <v>0</v>
      </c>
      <c r="I666" s="55">
        <f>'Data Exhibit-2'!$N485*'Data Exhibit-2'!$L485</f>
        <v>0</v>
      </c>
      <c r="J666" s="235"/>
    </row>
    <row r="667" ht="12.0" customHeight="1">
      <c r="A667" s="53"/>
      <c r="B667" s="53">
        <v>40165.044977297235</v>
      </c>
      <c r="C667" s="54">
        <v>64.67721330400002</v>
      </c>
      <c r="D667" s="57"/>
      <c r="E667" s="55">
        <f>('Data Exhibit-2'!$D486+'Data Exhibit-2'!$D486*'Data Exhibit-2'!$E486)*'Data Exhibit-2'!$G486</f>
        <v>8.1</v>
      </c>
      <c r="F667" s="55">
        <f>MAX(0,'Data Exhibit-2'!$C486-'Data Exhibit-2'!$B486*'Data Exhibit-2'!$J486)</f>
        <v>0</v>
      </c>
      <c r="G667" s="54">
        <f>'Data Exhibit-2'!$L486/'Data Exhibit-2'!$B486</f>
        <v>0</v>
      </c>
      <c r="H667" s="55">
        <f>IF(AND(('Data Exhibit-2'!$M486&gt;0),('Data Exhibit-2'!$H486&lt;30)),1,0)</f>
        <v>0</v>
      </c>
      <c r="I667" s="55">
        <f>'Data Exhibit-2'!$N486*'Data Exhibit-2'!$L486</f>
        <v>0</v>
      </c>
      <c r="J667" s="235"/>
    </row>
    <row r="668" ht="12.0" customHeight="1">
      <c r="A668" s="53"/>
      <c r="B668" s="53">
        <v>76674.36634643773</v>
      </c>
      <c r="C668" s="54">
        <v>2593.0375726268844</v>
      </c>
      <c r="D668" s="57"/>
      <c r="E668" s="55">
        <f>('Data Exhibit-2'!$D488+'Data Exhibit-2'!$D488*'Data Exhibit-2'!$E488)*'Data Exhibit-2'!$G488</f>
        <v>183.488</v>
      </c>
      <c r="F668" s="55">
        <f>MAX(0,'Data Exhibit-2'!$C488-'Data Exhibit-2'!$B488*'Data Exhibit-2'!$J488)</f>
        <v>1478.61268</v>
      </c>
      <c r="G668" s="54">
        <f>'Data Exhibit-2'!$L488/'Data Exhibit-2'!$B488</f>
        <v>243.4508464</v>
      </c>
      <c r="H668" s="55">
        <f>IF(AND(('Data Exhibit-2'!$M488&gt;0),('Data Exhibit-2'!$H488&lt;30)),1,0)</f>
        <v>0</v>
      </c>
      <c r="I668" s="55">
        <f>'Data Exhibit-2'!$N488*'Data Exhibit-2'!$L488</f>
        <v>0</v>
      </c>
      <c r="J668" s="235"/>
    </row>
    <row r="669" ht="12.0" customHeight="1">
      <c r="A669" s="53"/>
      <c r="B669" s="53">
        <v>19580.977493045393</v>
      </c>
      <c r="C669" s="54">
        <v>1791.9818703023138</v>
      </c>
      <c r="D669" s="57"/>
      <c r="E669" s="55">
        <f>('Data Exhibit-2'!$D489+'Data Exhibit-2'!$D489*'Data Exhibit-2'!$E489)*'Data Exhibit-2'!$G489</f>
        <v>24.3</v>
      </c>
      <c r="F669" s="55">
        <f>MAX(0,'Data Exhibit-2'!$C489-'Data Exhibit-2'!$B489*'Data Exhibit-2'!$J489)</f>
        <v>416.5164077</v>
      </c>
      <c r="G669" s="54">
        <f>'Data Exhibit-2'!$L489/'Data Exhibit-2'!$B489</f>
        <v>7.358489894</v>
      </c>
      <c r="H669" s="55">
        <f>IF(AND(('Data Exhibit-2'!$M489&gt;0),('Data Exhibit-2'!$H489&lt;30)),1,0)</f>
        <v>0</v>
      </c>
      <c r="I669" s="55">
        <f>'Data Exhibit-2'!$N489*'Data Exhibit-2'!$L489</f>
        <v>0</v>
      </c>
      <c r="J669" s="235"/>
    </row>
    <row r="670" ht="12.0" customHeight="1">
      <c r="A670" s="53"/>
      <c r="B670" s="53">
        <v>65224.582077097904</v>
      </c>
      <c r="C670" s="54">
        <v>1245.9457492643135</v>
      </c>
      <c r="D670" s="57"/>
      <c r="E670" s="55">
        <f>('Data Exhibit-2'!$D491+'Data Exhibit-2'!$D491*'Data Exhibit-2'!$E491)*'Data Exhibit-2'!$G491</f>
        <v>159.04</v>
      </c>
      <c r="F670" s="55">
        <f>MAX(0,'Data Exhibit-2'!$C491-'Data Exhibit-2'!$B491*'Data Exhibit-2'!$J491)</f>
        <v>433.5360404</v>
      </c>
      <c r="G670" s="54">
        <f>'Data Exhibit-2'!$L491/'Data Exhibit-2'!$B491</f>
        <v>84.87044297</v>
      </c>
      <c r="H670" s="55">
        <f>IF(AND(('Data Exhibit-2'!$M491&gt;0),('Data Exhibit-2'!$H491&lt;30)),1,0)</f>
        <v>0</v>
      </c>
      <c r="I670" s="55">
        <f>'Data Exhibit-2'!$N491*'Data Exhibit-2'!$L491</f>
        <v>0</v>
      </c>
      <c r="J670" s="235"/>
    </row>
    <row r="671" ht="12.0" customHeight="1">
      <c r="A671" s="53"/>
      <c r="B671" s="53">
        <v>81307.76995249288</v>
      </c>
      <c r="C671" s="54">
        <v>17123.323098910703</v>
      </c>
      <c r="D671" s="57"/>
      <c r="E671" s="55">
        <f>('Data Exhibit-2'!$D492+'Data Exhibit-2'!$D492*'Data Exhibit-2'!$E492)*'Data Exhibit-2'!$G492</f>
        <v>14.88</v>
      </c>
      <c r="F671" s="55">
        <f>MAX(0,'Data Exhibit-2'!$C492-'Data Exhibit-2'!$B492*'Data Exhibit-2'!$J492)</f>
        <v>14158.17419</v>
      </c>
      <c r="G671" s="54">
        <f>'Data Exhibit-2'!$L492/'Data Exhibit-2'!$B492</f>
        <v>71.04993323</v>
      </c>
      <c r="H671" s="55">
        <f>IF(AND(('Data Exhibit-2'!$M492&gt;0),('Data Exhibit-2'!$H492&lt;30)),1,0)</f>
        <v>0</v>
      </c>
      <c r="I671" s="55">
        <f>'Data Exhibit-2'!$N492*'Data Exhibit-2'!$L492</f>
        <v>0</v>
      </c>
      <c r="J671" s="235"/>
    </row>
    <row r="672" ht="12.0" customHeight="1">
      <c r="A672" s="53"/>
      <c r="B672" s="53">
        <v>65502.955637025705</v>
      </c>
      <c r="C672" s="54">
        <v>1104.9758145790395</v>
      </c>
      <c r="D672" s="57"/>
      <c r="E672" s="55">
        <f>('Data Exhibit-2'!$D493+'Data Exhibit-2'!$D493*'Data Exhibit-2'!$E493)*'Data Exhibit-2'!$G493</f>
        <v>21.5</v>
      </c>
      <c r="F672" s="55">
        <f>MAX(0,'Data Exhibit-2'!$C493-'Data Exhibit-2'!$B493*'Data Exhibit-2'!$J493)</f>
        <v>0</v>
      </c>
      <c r="G672" s="54">
        <f>'Data Exhibit-2'!$L493/'Data Exhibit-2'!$B493</f>
        <v>0</v>
      </c>
      <c r="H672" s="55">
        <f>IF(AND(('Data Exhibit-2'!$M493&gt;0),('Data Exhibit-2'!$H493&lt;30)),1,0)</f>
        <v>0</v>
      </c>
      <c r="I672" s="55">
        <f>'Data Exhibit-2'!$N493*'Data Exhibit-2'!$L493</f>
        <v>0</v>
      </c>
      <c r="J672" s="235"/>
    </row>
    <row r="673" ht="12.0" customHeight="1">
      <c r="A673" s="53"/>
      <c r="B673" s="53">
        <v>46022.170487148986</v>
      </c>
      <c r="C673" s="54">
        <v>229.82545773825004</v>
      </c>
      <c r="D673" s="57"/>
      <c r="E673" s="55">
        <f>('Data Exhibit-2'!$D494+'Data Exhibit-2'!$D494*'Data Exhibit-2'!$E494)*'Data Exhibit-2'!$G494</f>
        <v>7.5</v>
      </c>
      <c r="F673" s="55">
        <f>MAX(0,'Data Exhibit-2'!$C494-'Data Exhibit-2'!$B494*'Data Exhibit-2'!$J494)</f>
        <v>141.4433136</v>
      </c>
      <c r="G673" s="54">
        <f>'Data Exhibit-2'!$L494/'Data Exhibit-2'!$B494</f>
        <v>12.00270556</v>
      </c>
      <c r="H673" s="55">
        <f>IF(AND(('Data Exhibit-2'!$M494&gt;0),('Data Exhibit-2'!$H494&lt;30)),1,0)</f>
        <v>0</v>
      </c>
      <c r="I673" s="55">
        <f>'Data Exhibit-2'!$N494*'Data Exhibit-2'!$L494</f>
        <v>0</v>
      </c>
      <c r="J673" s="235"/>
    </row>
    <row r="674" ht="12.0" customHeight="1">
      <c r="A674" s="53"/>
      <c r="B674" s="53">
        <v>19739.63902193746</v>
      </c>
      <c r="C674" s="54">
        <v>64.12261277107125</v>
      </c>
      <c r="D674" s="57"/>
      <c r="E674" s="55">
        <f>('Data Exhibit-2'!$D495+'Data Exhibit-2'!$D495*'Data Exhibit-2'!$E495)*'Data Exhibit-2'!$G495</f>
        <v>5.5</v>
      </c>
      <c r="F674" s="55">
        <f>MAX(0,'Data Exhibit-2'!$C495-'Data Exhibit-2'!$B495*'Data Exhibit-2'!$J495)</f>
        <v>0</v>
      </c>
      <c r="G674" s="54">
        <f>'Data Exhibit-2'!$L495/'Data Exhibit-2'!$B495</f>
        <v>0</v>
      </c>
      <c r="H674" s="55">
        <f>IF(AND(('Data Exhibit-2'!$M495&gt;0),('Data Exhibit-2'!$H495&lt;30)),1,0)</f>
        <v>0</v>
      </c>
      <c r="I674" s="55">
        <f>'Data Exhibit-2'!$N495*'Data Exhibit-2'!$L495</f>
        <v>0</v>
      </c>
      <c r="J674" s="235"/>
    </row>
    <row r="675" ht="12.0" customHeight="1">
      <c r="A675" s="53"/>
      <c r="B675" s="53">
        <v>75522.24675119159</v>
      </c>
      <c r="C675" s="54">
        <v>898.7696982768501</v>
      </c>
      <c r="D675" s="57"/>
      <c r="E675" s="55">
        <f>('Data Exhibit-2'!$D496+'Data Exhibit-2'!$D496*'Data Exhibit-2'!$E496)*'Data Exhibit-2'!$G496</f>
        <v>84.672</v>
      </c>
      <c r="F675" s="55">
        <f>MAX(0,'Data Exhibit-2'!$C496-'Data Exhibit-2'!$B496*'Data Exhibit-2'!$J496)</f>
        <v>157.9146096</v>
      </c>
      <c r="G675" s="54">
        <f>'Data Exhibit-2'!$L496/'Data Exhibit-2'!$B496</f>
        <v>18.0479908</v>
      </c>
      <c r="H675" s="55">
        <f>IF(AND(('Data Exhibit-2'!$M496&gt;0),('Data Exhibit-2'!$H496&lt;30)),1,0)</f>
        <v>0</v>
      </c>
      <c r="I675" s="55">
        <f>'Data Exhibit-2'!$N496*'Data Exhibit-2'!$L496</f>
        <v>0</v>
      </c>
      <c r="J675" s="235"/>
    </row>
    <row r="676" ht="12.0" customHeight="1">
      <c r="A676" s="53"/>
      <c r="B676" s="53">
        <v>19197.776843730895</v>
      </c>
      <c r="C676" s="54">
        <v>855.5766687528846</v>
      </c>
      <c r="D676" s="57"/>
      <c r="E676" s="55">
        <f>('Data Exhibit-2'!$D497+'Data Exhibit-2'!$D497*'Data Exhibit-2'!$E497)*'Data Exhibit-2'!$G497</f>
        <v>22.8</v>
      </c>
      <c r="F676" s="55">
        <f>MAX(0,'Data Exhibit-2'!$C497-'Data Exhibit-2'!$B497*'Data Exhibit-2'!$J497)</f>
        <v>485.4440116</v>
      </c>
      <c r="G676" s="54">
        <f>'Data Exhibit-2'!$L497/'Data Exhibit-2'!$B497</f>
        <v>29.90312595</v>
      </c>
      <c r="H676" s="55">
        <f>IF(AND(('Data Exhibit-2'!$M497&gt;0),('Data Exhibit-2'!$H497&lt;30)),1,0)</f>
        <v>0</v>
      </c>
      <c r="I676" s="55">
        <f>'Data Exhibit-2'!$N497*'Data Exhibit-2'!$L497</f>
        <v>0</v>
      </c>
      <c r="J676" s="235"/>
    </row>
    <row r="677" ht="12.0" customHeight="1">
      <c r="A677" s="53"/>
      <c r="B677" s="53">
        <v>38559.74416699744</v>
      </c>
      <c r="C677" s="54">
        <v>68.29657410137914</v>
      </c>
      <c r="D677" s="57"/>
      <c r="E677" s="55">
        <f>('Data Exhibit-2'!$D498+'Data Exhibit-2'!$D498*'Data Exhibit-2'!$E498)*'Data Exhibit-2'!$G498</f>
        <v>2</v>
      </c>
      <c r="F677" s="55">
        <f>MAX(0,'Data Exhibit-2'!$C498-'Data Exhibit-2'!$B498*'Data Exhibit-2'!$J498)</f>
        <v>40.64143456</v>
      </c>
      <c r="G677" s="54">
        <f>'Data Exhibit-2'!$L498/'Data Exhibit-2'!$B498</f>
        <v>2.939159609</v>
      </c>
      <c r="H677" s="55">
        <f>IF(AND(('Data Exhibit-2'!$M498&gt;0),('Data Exhibit-2'!$H498&lt;30)),1,0)</f>
        <v>0</v>
      </c>
      <c r="I677" s="55">
        <f>'Data Exhibit-2'!$N498*'Data Exhibit-2'!$L498</f>
        <v>0</v>
      </c>
      <c r="J677" s="235"/>
    </row>
    <row r="678" ht="12.0" customHeight="1">
      <c r="A678" s="53"/>
      <c r="B678" s="53">
        <v>41967.30896940433</v>
      </c>
      <c r="C678" s="54">
        <v>920.3923519899074</v>
      </c>
      <c r="D678" s="57"/>
      <c r="E678" s="55">
        <f>('Data Exhibit-2'!$D499+'Data Exhibit-2'!$D499*'Data Exhibit-2'!$E499)*'Data Exhibit-2'!$G499</f>
        <v>4.5</v>
      </c>
      <c r="F678" s="55">
        <f>MAX(0,'Data Exhibit-2'!$C499-'Data Exhibit-2'!$B499*'Data Exhibit-2'!$J499)</f>
        <v>485.9163472</v>
      </c>
      <c r="G678" s="54">
        <f>'Data Exhibit-2'!$L499/'Data Exhibit-2'!$B499</f>
        <v>5.032783256</v>
      </c>
      <c r="H678" s="55">
        <f>IF(AND(('Data Exhibit-2'!$M499&gt;0),('Data Exhibit-2'!$H499&lt;30)),1,0)</f>
        <v>0</v>
      </c>
      <c r="I678" s="55">
        <f>'Data Exhibit-2'!$N499*'Data Exhibit-2'!$L499</f>
        <v>0</v>
      </c>
      <c r="J678" s="235"/>
    </row>
    <row r="679" ht="12.0" customHeight="1">
      <c r="A679" s="53"/>
      <c r="B679" s="53">
        <v>57244.614427304696</v>
      </c>
      <c r="C679" s="54">
        <v>566.3179585401433</v>
      </c>
      <c r="D679" s="57"/>
      <c r="E679" s="55">
        <f>('Data Exhibit-2'!$D501+'Data Exhibit-2'!$D501*'Data Exhibit-2'!$E501)*'Data Exhibit-2'!$G501</f>
        <v>3.5</v>
      </c>
      <c r="F679" s="55">
        <f>MAX(0,'Data Exhibit-2'!$C501-'Data Exhibit-2'!$B501*'Data Exhibit-2'!$J501)</f>
        <v>0</v>
      </c>
      <c r="G679" s="54">
        <f>'Data Exhibit-2'!$L501/'Data Exhibit-2'!$B501</f>
        <v>0</v>
      </c>
      <c r="H679" s="55">
        <f>IF(AND(('Data Exhibit-2'!$M501&gt;0),('Data Exhibit-2'!$H501&lt;30)),1,0)</f>
        <v>0</v>
      </c>
      <c r="I679" s="55">
        <f>'Data Exhibit-2'!$N501*'Data Exhibit-2'!$L501</f>
        <v>0</v>
      </c>
      <c r="J679" s="235"/>
    </row>
    <row r="680" ht="12.0" customHeight="1">
      <c r="A680" s="53"/>
      <c r="B680" s="53">
        <v>62023.60436473281</v>
      </c>
      <c r="C680" s="54">
        <v>1304.1048688678297</v>
      </c>
      <c r="D680" s="57"/>
      <c r="E680" s="55">
        <f>('Data Exhibit-2'!$D502+'Data Exhibit-2'!$D502*'Data Exhibit-2'!$E502)*'Data Exhibit-2'!$G502</f>
        <v>82.68</v>
      </c>
      <c r="F680" s="55">
        <f>MAX(0,'Data Exhibit-2'!$C502-'Data Exhibit-2'!$B502*'Data Exhibit-2'!$J502)</f>
        <v>808.0271219</v>
      </c>
      <c r="G680" s="54">
        <f>'Data Exhibit-2'!$L502/'Data Exhibit-2'!$B502</f>
        <v>134.6717986</v>
      </c>
      <c r="H680" s="55">
        <f>IF(AND(('Data Exhibit-2'!$M502&gt;0),('Data Exhibit-2'!$H502&lt;30)),1,0)</f>
        <v>0</v>
      </c>
      <c r="I680" s="55">
        <f>'Data Exhibit-2'!$N502*'Data Exhibit-2'!$L502</f>
        <v>0</v>
      </c>
      <c r="J680" s="235"/>
    </row>
    <row r="681" ht="12.0" customHeight="1">
      <c r="A681" s="53"/>
      <c r="B681" s="53">
        <v>67684.27079752921</v>
      </c>
      <c r="C681" s="54">
        <v>6415.652651809252</v>
      </c>
      <c r="D681" s="57"/>
      <c r="E681" s="55">
        <f>('Data Exhibit-2'!$D503+'Data Exhibit-2'!$D503*'Data Exhibit-2'!$E503)*'Data Exhibit-2'!$G503</f>
        <v>85.68</v>
      </c>
      <c r="F681" s="55">
        <f>MAX(0,'Data Exhibit-2'!$C503-'Data Exhibit-2'!$B503*'Data Exhibit-2'!$J503)</f>
        <v>5972.781177</v>
      </c>
      <c r="G681" s="54">
        <f>'Data Exhibit-2'!$L503/'Data Exhibit-2'!$B503</f>
        <v>1155.52236</v>
      </c>
      <c r="H681" s="55">
        <f>IF(AND(('Data Exhibit-2'!$M503&gt;0),('Data Exhibit-2'!$H503&lt;30)),1,0)</f>
        <v>0</v>
      </c>
      <c r="I681" s="55">
        <f>'Data Exhibit-2'!$N503*'Data Exhibit-2'!$L503</f>
        <v>0</v>
      </c>
      <c r="J681" s="235"/>
    </row>
    <row r="682" ht="12.0" customHeight="1">
      <c r="A682" s="53"/>
      <c r="B682" s="53">
        <v>99188.33387157595</v>
      </c>
      <c r="C682" s="54">
        <v>1067.1106931990644</v>
      </c>
      <c r="D682" s="57"/>
      <c r="E682" s="55">
        <f>('Data Exhibit-2'!$D504+'Data Exhibit-2'!$D504*'Data Exhibit-2'!$E504)*'Data Exhibit-2'!$G504</f>
        <v>77.952</v>
      </c>
      <c r="F682" s="55">
        <f>MAX(0,'Data Exhibit-2'!$C504-'Data Exhibit-2'!$B504*'Data Exhibit-2'!$J504)</f>
        <v>0</v>
      </c>
      <c r="G682" s="54">
        <f>'Data Exhibit-2'!$L504/'Data Exhibit-2'!$B504</f>
        <v>0</v>
      </c>
      <c r="H682" s="55">
        <f>IF(AND(('Data Exhibit-2'!$M504&gt;0),('Data Exhibit-2'!$H504&lt;30)),1,0)</f>
        <v>0</v>
      </c>
      <c r="I682" s="55">
        <f>'Data Exhibit-2'!$N504*'Data Exhibit-2'!$L504</f>
        <v>0</v>
      </c>
      <c r="J682" s="235"/>
    </row>
    <row r="683" ht="12.0" customHeight="1">
      <c r="A683" s="53"/>
      <c r="B683" s="53">
        <v>94413.99110757484</v>
      </c>
      <c r="C683" s="54">
        <v>81.05153439739807</v>
      </c>
      <c r="D683" s="57"/>
      <c r="E683" s="55">
        <f>('Data Exhibit-2'!$D505+'Data Exhibit-2'!$D505*'Data Exhibit-2'!$E505)*'Data Exhibit-2'!$G505</f>
        <v>5.5</v>
      </c>
      <c r="F683" s="55">
        <f>MAX(0,'Data Exhibit-2'!$C505-'Data Exhibit-2'!$B505*'Data Exhibit-2'!$J505)</f>
        <v>0</v>
      </c>
      <c r="G683" s="54">
        <f>'Data Exhibit-2'!$L505/'Data Exhibit-2'!$B505</f>
        <v>0</v>
      </c>
      <c r="H683" s="55">
        <f>IF(AND(('Data Exhibit-2'!$M505&gt;0),('Data Exhibit-2'!$H505&lt;30)),1,0)</f>
        <v>0</v>
      </c>
      <c r="I683" s="55">
        <f>'Data Exhibit-2'!$N505*'Data Exhibit-2'!$L505</f>
        <v>0</v>
      </c>
      <c r="J683" s="235"/>
    </row>
    <row r="684" ht="12.0" customHeight="1">
      <c r="A684" s="53"/>
      <c r="B684" s="53">
        <v>18407.774634569218</v>
      </c>
      <c r="C684" s="54">
        <v>89.63338985987363</v>
      </c>
      <c r="D684" s="57"/>
      <c r="E684" s="55">
        <f>('Data Exhibit-2'!$D506+'Data Exhibit-2'!$D506*'Data Exhibit-2'!$E506)*'Data Exhibit-2'!$G506</f>
        <v>14.7</v>
      </c>
      <c r="F684" s="55">
        <f>MAX(0,'Data Exhibit-2'!$C506-'Data Exhibit-2'!$B506*'Data Exhibit-2'!$J506)</f>
        <v>0</v>
      </c>
      <c r="G684" s="54">
        <f>'Data Exhibit-2'!$L506/'Data Exhibit-2'!$B506</f>
        <v>0</v>
      </c>
      <c r="H684" s="55">
        <f>IF(AND(('Data Exhibit-2'!$M506&gt;0),('Data Exhibit-2'!$H506&lt;30)),1,0)</f>
        <v>0</v>
      </c>
      <c r="I684" s="55">
        <f>'Data Exhibit-2'!$N506*'Data Exhibit-2'!$L506</f>
        <v>0</v>
      </c>
      <c r="J684" s="235"/>
    </row>
    <row r="685" ht="12.0" customHeight="1">
      <c r="A685" s="53"/>
      <c r="B685" s="53">
        <v>34253.56361119901</v>
      </c>
      <c r="C685" s="54">
        <v>284.5800779331011</v>
      </c>
      <c r="D685" s="57"/>
      <c r="E685" s="55">
        <f>('Data Exhibit-2'!$D507+'Data Exhibit-2'!$D507*'Data Exhibit-2'!$E507)*'Data Exhibit-2'!$G507</f>
        <v>11.232</v>
      </c>
      <c r="F685" s="55">
        <f>MAX(0,'Data Exhibit-2'!$C507-'Data Exhibit-2'!$B507*'Data Exhibit-2'!$J507)</f>
        <v>147.6350682</v>
      </c>
      <c r="G685" s="54">
        <f>'Data Exhibit-2'!$L507/'Data Exhibit-2'!$B507</f>
        <v>12.10878067</v>
      </c>
      <c r="H685" s="55">
        <f>IF(AND(('Data Exhibit-2'!$M507&gt;0),('Data Exhibit-2'!$H507&lt;30)),1,0)</f>
        <v>0</v>
      </c>
      <c r="I685" s="55">
        <f>'Data Exhibit-2'!$N507*'Data Exhibit-2'!$L507</f>
        <v>0</v>
      </c>
      <c r="J685" s="235"/>
    </row>
    <row r="686" ht="12.0" customHeight="1">
      <c r="A686" s="53"/>
      <c r="B686" s="53">
        <v>52795.08937004315</v>
      </c>
      <c r="C686" s="54">
        <v>1120.4947643999997</v>
      </c>
      <c r="D686" s="57"/>
      <c r="E686" s="55">
        <f>('Data Exhibit-2'!$D508+'Data Exhibit-2'!$D508*'Data Exhibit-2'!$E508)*'Data Exhibit-2'!$G508</f>
        <v>14.76</v>
      </c>
      <c r="F686" s="55">
        <f>MAX(0,'Data Exhibit-2'!$C508-'Data Exhibit-2'!$B508*'Data Exhibit-2'!$J508)</f>
        <v>0</v>
      </c>
      <c r="G686" s="54">
        <f>'Data Exhibit-2'!$L508/'Data Exhibit-2'!$B508</f>
        <v>0</v>
      </c>
      <c r="H686" s="55">
        <f>IF(AND(('Data Exhibit-2'!$M508&gt;0),('Data Exhibit-2'!$H508&lt;30)),1,0)</f>
        <v>0</v>
      </c>
      <c r="I686" s="55">
        <f>'Data Exhibit-2'!$N508*'Data Exhibit-2'!$L508</f>
        <v>0</v>
      </c>
      <c r="J686" s="235"/>
    </row>
    <row r="687" ht="12.0" customHeight="1">
      <c r="A687" s="53"/>
      <c r="B687" s="53">
        <v>23447.4464124642</v>
      </c>
      <c r="C687" s="54">
        <v>1023.2186386212838</v>
      </c>
      <c r="D687" s="57"/>
      <c r="E687" s="55">
        <f>('Data Exhibit-2'!$D509+'Data Exhibit-2'!$D509*'Data Exhibit-2'!$E509)*'Data Exhibit-2'!$G509</f>
        <v>25.704</v>
      </c>
      <c r="F687" s="55">
        <f>MAX(0,'Data Exhibit-2'!$C509-'Data Exhibit-2'!$B509*'Data Exhibit-2'!$J509)</f>
        <v>822.4373587</v>
      </c>
      <c r="G687" s="54">
        <f>'Data Exhibit-2'!$L509/'Data Exhibit-2'!$B509</f>
        <v>105.288351</v>
      </c>
      <c r="H687" s="55">
        <f>IF(AND(('Data Exhibit-2'!$M509&gt;0),('Data Exhibit-2'!$H509&lt;30)),1,0)</f>
        <v>0</v>
      </c>
      <c r="I687" s="55">
        <f>'Data Exhibit-2'!$N509*'Data Exhibit-2'!$L509</f>
        <v>0</v>
      </c>
      <c r="J687" s="235"/>
    </row>
    <row r="688" ht="12.0" customHeight="1">
      <c r="A688" s="53"/>
      <c r="B688" s="53">
        <v>67748.83663971539</v>
      </c>
      <c r="C688" s="54">
        <v>157.04892160938178</v>
      </c>
      <c r="D688" s="57"/>
      <c r="E688" s="55">
        <f>('Data Exhibit-2'!$D511+'Data Exhibit-2'!$D511*'Data Exhibit-2'!$E511)*'Data Exhibit-2'!$G511</f>
        <v>25.75</v>
      </c>
      <c r="F688" s="55">
        <f>MAX(0,'Data Exhibit-2'!$C511-'Data Exhibit-2'!$B511*'Data Exhibit-2'!$J511)</f>
        <v>0</v>
      </c>
      <c r="G688" s="54">
        <f>'Data Exhibit-2'!$L511/'Data Exhibit-2'!$B511</f>
        <v>0</v>
      </c>
      <c r="H688" s="55">
        <f>IF(AND(('Data Exhibit-2'!$M511&gt;0),('Data Exhibit-2'!$H511&lt;30)),1,0)</f>
        <v>0</v>
      </c>
      <c r="I688" s="55">
        <f>'Data Exhibit-2'!$N511*'Data Exhibit-2'!$L511</f>
        <v>0</v>
      </c>
      <c r="J688" s="235"/>
    </row>
    <row r="689" ht="12.0" customHeight="1">
      <c r="A689" s="53"/>
      <c r="B689" s="53">
        <v>34117.21829005506</v>
      </c>
      <c r="C689" s="54">
        <v>90.72276412421752</v>
      </c>
      <c r="D689" s="57"/>
      <c r="E689" s="55">
        <f>('Data Exhibit-2'!$D513+'Data Exhibit-2'!$D513*'Data Exhibit-2'!$E513)*'Data Exhibit-2'!$G513</f>
        <v>15.3</v>
      </c>
      <c r="F689" s="55">
        <f>MAX(0,'Data Exhibit-2'!$C513-'Data Exhibit-2'!$B513*'Data Exhibit-2'!$J513)</f>
        <v>13.08120221</v>
      </c>
      <c r="G689" s="54">
        <f>'Data Exhibit-2'!$L513/'Data Exhibit-2'!$B513</f>
        <v>2.577773925</v>
      </c>
      <c r="H689" s="55">
        <f>IF(AND(('Data Exhibit-2'!$M513&gt;0),('Data Exhibit-2'!$H513&lt;30)),1,0)</f>
        <v>0</v>
      </c>
      <c r="I689" s="55">
        <f>'Data Exhibit-2'!$N513*'Data Exhibit-2'!$L513</f>
        <v>0</v>
      </c>
      <c r="J689" s="235"/>
    </row>
    <row r="690" ht="12.0" customHeight="1">
      <c r="A690" s="53"/>
      <c r="B690" s="53">
        <v>93158.66933211051</v>
      </c>
      <c r="C690" s="54">
        <v>151.54263071026</v>
      </c>
      <c r="D690" s="57"/>
      <c r="E690" s="55">
        <f>('Data Exhibit-2'!$D516+'Data Exhibit-2'!$D516*'Data Exhibit-2'!$E516)*'Data Exhibit-2'!$G516</f>
        <v>21.75</v>
      </c>
      <c r="F690" s="55">
        <f>MAX(0,'Data Exhibit-2'!$C516-'Data Exhibit-2'!$B516*'Data Exhibit-2'!$J516)</f>
        <v>0</v>
      </c>
      <c r="G690" s="54">
        <f>'Data Exhibit-2'!$L516/'Data Exhibit-2'!$B516</f>
        <v>0</v>
      </c>
      <c r="H690" s="55">
        <f>IF(AND(('Data Exhibit-2'!$M516&gt;0),('Data Exhibit-2'!$H516&lt;30)),1,0)</f>
        <v>0</v>
      </c>
      <c r="I690" s="55">
        <f>'Data Exhibit-2'!$N516*'Data Exhibit-2'!$L516</f>
        <v>0</v>
      </c>
      <c r="J690" s="235"/>
    </row>
    <row r="691" ht="12.0" customHeight="1">
      <c r="A691" s="53"/>
      <c r="B691" s="53">
        <v>39214.33263038443</v>
      </c>
      <c r="C691" s="54">
        <v>247.37331181204402</v>
      </c>
      <c r="D691" s="57"/>
      <c r="E691" s="55">
        <f>('Data Exhibit-2'!$D517+'Data Exhibit-2'!$D517*'Data Exhibit-2'!$E517)*'Data Exhibit-2'!$G517</f>
        <v>60.48</v>
      </c>
      <c r="F691" s="55">
        <f>MAX(0,'Data Exhibit-2'!$C517-'Data Exhibit-2'!$B517*'Data Exhibit-2'!$J517)</f>
        <v>0</v>
      </c>
      <c r="G691" s="54">
        <f>'Data Exhibit-2'!$L517/'Data Exhibit-2'!$B517</f>
        <v>0</v>
      </c>
      <c r="H691" s="55">
        <f>IF(AND(('Data Exhibit-2'!$M517&gt;0),('Data Exhibit-2'!$H517&lt;30)),1,0)</f>
        <v>0</v>
      </c>
      <c r="I691" s="55">
        <f>'Data Exhibit-2'!$N517*'Data Exhibit-2'!$L517</f>
        <v>0</v>
      </c>
      <c r="J691" s="235"/>
    </row>
    <row r="692" ht="12.0" customHeight="1">
      <c r="A692" s="53"/>
      <c r="B692" s="53">
        <v>7120.092626688035</v>
      </c>
      <c r="C692" s="54">
        <v>17.24694021943644</v>
      </c>
      <c r="D692" s="57"/>
      <c r="E692" s="55">
        <f>('Data Exhibit-2'!$D518+'Data Exhibit-2'!$D518*'Data Exhibit-2'!$E518)*'Data Exhibit-2'!$G518</f>
        <v>4.5</v>
      </c>
      <c r="F692" s="55">
        <f>MAX(0,'Data Exhibit-2'!$C518-'Data Exhibit-2'!$B518*'Data Exhibit-2'!$J518)</f>
        <v>0</v>
      </c>
      <c r="G692" s="54">
        <f>'Data Exhibit-2'!$L518/'Data Exhibit-2'!$B518</f>
        <v>0</v>
      </c>
      <c r="H692" s="55">
        <f>IF(AND(('Data Exhibit-2'!$M518&gt;0),('Data Exhibit-2'!$H518&lt;30)),1,0)</f>
        <v>0</v>
      </c>
      <c r="I692" s="55">
        <f>'Data Exhibit-2'!$N518*'Data Exhibit-2'!$L518</f>
        <v>0</v>
      </c>
      <c r="J692" s="235"/>
    </row>
    <row r="693" ht="12.0" customHeight="1">
      <c r="A693" s="53"/>
      <c r="B693" s="53">
        <v>34784.80383087326</v>
      </c>
      <c r="C693" s="54">
        <v>375.2788128091256</v>
      </c>
      <c r="D693" s="57"/>
      <c r="E693" s="55">
        <f>('Data Exhibit-2'!$D519+'Data Exhibit-2'!$D519*'Data Exhibit-2'!$E519)*'Data Exhibit-2'!$G519</f>
        <v>4.5</v>
      </c>
      <c r="F693" s="55">
        <f>MAX(0,'Data Exhibit-2'!$C519-'Data Exhibit-2'!$B519*'Data Exhibit-2'!$J519)</f>
        <v>144.8628828</v>
      </c>
      <c r="G693" s="54">
        <f>'Data Exhibit-2'!$L519/'Data Exhibit-2'!$B519</f>
        <v>2.82915757</v>
      </c>
      <c r="H693" s="55">
        <f>IF(AND(('Data Exhibit-2'!$M519&gt;0),('Data Exhibit-2'!$H519&lt;30)),1,0)</f>
        <v>0</v>
      </c>
      <c r="I693" s="55">
        <f>'Data Exhibit-2'!$N519*'Data Exhibit-2'!$L519</f>
        <v>0</v>
      </c>
      <c r="J693" s="235"/>
    </row>
    <row r="694" ht="12.0" customHeight="1">
      <c r="A694" s="53"/>
      <c r="B694" s="53">
        <v>21448.01887114758</v>
      </c>
      <c r="C694" s="54">
        <v>51.68089955456176</v>
      </c>
      <c r="D694" s="57"/>
      <c r="E694" s="55">
        <f>('Data Exhibit-2'!$D520+'Data Exhibit-2'!$D520*'Data Exhibit-2'!$E520)*'Data Exhibit-2'!$G520</f>
        <v>5.4</v>
      </c>
      <c r="F694" s="55">
        <f>MAX(0,'Data Exhibit-2'!$C520-'Data Exhibit-2'!$B520*'Data Exhibit-2'!$J520)</f>
        <v>0</v>
      </c>
      <c r="G694" s="54">
        <f>'Data Exhibit-2'!$L520/'Data Exhibit-2'!$B520</f>
        <v>0</v>
      </c>
      <c r="H694" s="55">
        <f>IF(AND(('Data Exhibit-2'!$M520&gt;0),('Data Exhibit-2'!$H520&lt;30)),1,0)</f>
        <v>0</v>
      </c>
      <c r="I694" s="55">
        <f>'Data Exhibit-2'!$N520*'Data Exhibit-2'!$L520</f>
        <v>0</v>
      </c>
      <c r="J694" s="235"/>
    </row>
    <row r="695" ht="12.0" customHeight="1">
      <c r="A695" s="53"/>
      <c r="B695" s="53">
        <v>89304.32348619141</v>
      </c>
      <c r="C695" s="54">
        <v>44.039949654228</v>
      </c>
      <c r="D695" s="57"/>
      <c r="E695" s="55">
        <f>('Data Exhibit-2'!$D521+'Data Exhibit-2'!$D521*'Data Exhibit-2'!$E521)*'Data Exhibit-2'!$G521</f>
        <v>7.2</v>
      </c>
      <c r="F695" s="55">
        <f>MAX(0,'Data Exhibit-2'!$C521-'Data Exhibit-2'!$B521*'Data Exhibit-2'!$J521)</f>
        <v>0</v>
      </c>
      <c r="G695" s="54">
        <f>'Data Exhibit-2'!$L521/'Data Exhibit-2'!$B521</f>
        <v>0</v>
      </c>
      <c r="H695" s="55">
        <f>IF(AND(('Data Exhibit-2'!$M521&gt;0),('Data Exhibit-2'!$H521&lt;30)),1,0)</f>
        <v>0</v>
      </c>
      <c r="I695" s="55">
        <f>'Data Exhibit-2'!$N521*'Data Exhibit-2'!$L521</f>
        <v>0</v>
      </c>
      <c r="J695" s="235"/>
    </row>
    <row r="696" ht="12.0" customHeight="1">
      <c r="A696" s="53"/>
      <c r="B696" s="53">
        <v>13480.945539438071</v>
      </c>
      <c r="C696" s="54">
        <v>509.73768715962933</v>
      </c>
      <c r="D696" s="57"/>
      <c r="E696" s="55">
        <f>('Data Exhibit-2'!$D523+'Data Exhibit-2'!$D523*'Data Exhibit-2'!$E523)*'Data Exhibit-2'!$G523</f>
        <v>77.928</v>
      </c>
      <c r="F696" s="55">
        <f>MAX(0,'Data Exhibit-2'!$C523-'Data Exhibit-2'!$B523*'Data Exhibit-2'!$J523)</f>
        <v>0</v>
      </c>
      <c r="G696" s="54">
        <f>'Data Exhibit-2'!$L523/'Data Exhibit-2'!$B523</f>
        <v>0</v>
      </c>
      <c r="H696" s="55">
        <f>IF(AND(('Data Exhibit-2'!$M523&gt;0),('Data Exhibit-2'!$H523&lt;30)),1,0)</f>
        <v>0</v>
      </c>
      <c r="I696" s="55">
        <f>'Data Exhibit-2'!$N523*'Data Exhibit-2'!$L523</f>
        <v>0</v>
      </c>
      <c r="J696" s="235"/>
    </row>
    <row r="697" ht="12.0" customHeight="1">
      <c r="A697" s="53"/>
      <c r="B697" s="53">
        <v>46869.79545300197</v>
      </c>
      <c r="C697" s="54">
        <v>402.9565925686961</v>
      </c>
      <c r="D697" s="57"/>
      <c r="E697" s="55">
        <f>('Data Exhibit-2'!$D524+'Data Exhibit-2'!$D524*'Data Exhibit-2'!$E524)*'Data Exhibit-2'!$G524</f>
        <v>43.164</v>
      </c>
      <c r="F697" s="55">
        <f>MAX(0,'Data Exhibit-2'!$C524-'Data Exhibit-2'!$B524*'Data Exhibit-2'!$J524)</f>
        <v>0</v>
      </c>
      <c r="G697" s="54">
        <f>'Data Exhibit-2'!$L524/'Data Exhibit-2'!$B524</f>
        <v>0</v>
      </c>
      <c r="H697" s="55">
        <f>IF(AND(('Data Exhibit-2'!$M524&gt;0),('Data Exhibit-2'!$H524&lt;30)),1,0)</f>
        <v>0</v>
      </c>
      <c r="I697" s="55">
        <f>'Data Exhibit-2'!$N524*'Data Exhibit-2'!$L524</f>
        <v>0</v>
      </c>
      <c r="J697" s="235"/>
    </row>
    <row r="698" ht="12.0" customHeight="1">
      <c r="A698" s="53"/>
      <c r="B698" s="53">
        <v>38731.465072884355</v>
      </c>
      <c r="C698" s="54">
        <v>34.19245981018084</v>
      </c>
      <c r="D698" s="57"/>
      <c r="E698" s="55">
        <f>('Data Exhibit-2'!$D526+'Data Exhibit-2'!$D526*'Data Exhibit-2'!$E526)*'Data Exhibit-2'!$G526</f>
        <v>4.5</v>
      </c>
      <c r="F698" s="55">
        <f>MAX(0,'Data Exhibit-2'!$C526-'Data Exhibit-2'!$B526*'Data Exhibit-2'!$J526)</f>
        <v>0</v>
      </c>
      <c r="G698" s="54">
        <f>'Data Exhibit-2'!$L526/'Data Exhibit-2'!$B526</f>
        <v>0</v>
      </c>
      <c r="H698" s="55">
        <f>IF(AND(('Data Exhibit-2'!$M526&gt;0),('Data Exhibit-2'!$H526&lt;30)),1,0)</f>
        <v>0</v>
      </c>
      <c r="I698" s="55">
        <f>'Data Exhibit-2'!$N526*'Data Exhibit-2'!$L526</f>
        <v>0</v>
      </c>
      <c r="J698" s="235"/>
    </row>
    <row r="699" ht="12.0" customHeight="1">
      <c r="A699" s="53"/>
      <c r="B699" s="53">
        <v>82235.37377181037</v>
      </c>
      <c r="C699" s="54">
        <v>66.53067284623337</v>
      </c>
      <c r="D699" s="57"/>
      <c r="E699" s="55">
        <f>('Data Exhibit-2'!$D527+'Data Exhibit-2'!$D527*'Data Exhibit-2'!$E527)*'Data Exhibit-2'!$G527</f>
        <v>16.25</v>
      </c>
      <c r="F699" s="55">
        <f>MAX(0,'Data Exhibit-2'!$C527-'Data Exhibit-2'!$B527*'Data Exhibit-2'!$J527)</f>
        <v>0</v>
      </c>
      <c r="G699" s="54">
        <f>'Data Exhibit-2'!$L527/'Data Exhibit-2'!$B527</f>
        <v>0</v>
      </c>
      <c r="H699" s="55">
        <f>IF(AND(('Data Exhibit-2'!$M527&gt;0),('Data Exhibit-2'!$H527&lt;30)),1,0)</f>
        <v>0</v>
      </c>
      <c r="I699" s="55">
        <f>'Data Exhibit-2'!$N527*'Data Exhibit-2'!$L527</f>
        <v>0</v>
      </c>
      <c r="J699" s="235"/>
    </row>
    <row r="700" ht="12.0" customHeight="1">
      <c r="A700" s="53"/>
      <c r="B700" s="53">
        <v>90957.94537043427</v>
      </c>
      <c r="C700" s="54">
        <v>54.84388031453484</v>
      </c>
      <c r="D700" s="57"/>
      <c r="E700" s="55">
        <f>('Data Exhibit-2'!$D528+'Data Exhibit-2'!$D528*'Data Exhibit-2'!$E528)*'Data Exhibit-2'!$G528</f>
        <v>8.1</v>
      </c>
      <c r="F700" s="55">
        <f>MAX(0,'Data Exhibit-2'!$C528-'Data Exhibit-2'!$B528*'Data Exhibit-2'!$J528)</f>
        <v>0</v>
      </c>
      <c r="G700" s="54">
        <f>'Data Exhibit-2'!$L528/'Data Exhibit-2'!$B528</f>
        <v>0</v>
      </c>
      <c r="H700" s="55">
        <f>IF(AND(('Data Exhibit-2'!$M528&gt;0),('Data Exhibit-2'!$H528&lt;30)),1,0)</f>
        <v>0</v>
      </c>
      <c r="I700" s="55">
        <f>'Data Exhibit-2'!$N528*'Data Exhibit-2'!$L528</f>
        <v>0</v>
      </c>
      <c r="J700" s="235"/>
    </row>
    <row r="701" ht="12.0" customHeight="1">
      <c r="A701" s="53"/>
      <c r="B701" s="53">
        <v>43977.12847416695</v>
      </c>
      <c r="C701" s="54">
        <v>68.9922864576</v>
      </c>
      <c r="D701" s="57"/>
      <c r="E701" s="55">
        <f>('Data Exhibit-2'!$D529+'Data Exhibit-2'!$D529*'Data Exhibit-2'!$E529)*'Data Exhibit-2'!$G529</f>
        <v>38.7</v>
      </c>
      <c r="F701" s="55">
        <f>MAX(0,'Data Exhibit-2'!$C529-'Data Exhibit-2'!$B529*'Data Exhibit-2'!$J529)</f>
        <v>0</v>
      </c>
      <c r="G701" s="54">
        <f>'Data Exhibit-2'!$L529/'Data Exhibit-2'!$B529</f>
        <v>0</v>
      </c>
      <c r="H701" s="55">
        <f>IF(AND(('Data Exhibit-2'!$M529&gt;0),('Data Exhibit-2'!$H529&lt;30)),1,0)</f>
        <v>0</v>
      </c>
      <c r="I701" s="55">
        <f>'Data Exhibit-2'!$N529*'Data Exhibit-2'!$L529</f>
        <v>0</v>
      </c>
      <c r="J701" s="235"/>
    </row>
    <row r="702" ht="12.0" customHeight="1">
      <c r="A702" s="53"/>
      <c r="B702" s="53">
        <v>50997.248488009216</v>
      </c>
      <c r="C702" s="54">
        <v>172.78234182569167</v>
      </c>
      <c r="D702" s="57"/>
      <c r="E702" s="55">
        <f>('Data Exhibit-2'!$D530+'Data Exhibit-2'!$D530*'Data Exhibit-2'!$E530)*'Data Exhibit-2'!$G530</f>
        <v>6.25</v>
      </c>
      <c r="F702" s="55">
        <f>MAX(0,'Data Exhibit-2'!$C530-'Data Exhibit-2'!$B530*'Data Exhibit-2'!$J530)</f>
        <v>0</v>
      </c>
      <c r="G702" s="54">
        <f>'Data Exhibit-2'!$L530/'Data Exhibit-2'!$B530</f>
        <v>0</v>
      </c>
      <c r="H702" s="55">
        <f>IF(AND(('Data Exhibit-2'!$M530&gt;0),('Data Exhibit-2'!$H530&lt;30)),1,0)</f>
        <v>0</v>
      </c>
      <c r="I702" s="55">
        <f>'Data Exhibit-2'!$N530*'Data Exhibit-2'!$L530</f>
        <v>0</v>
      </c>
      <c r="J702" s="235"/>
    </row>
    <row r="703" ht="12.0" customHeight="1">
      <c r="A703" s="53"/>
      <c r="B703" s="53">
        <v>57225.681685615826</v>
      </c>
      <c r="C703" s="54">
        <v>393.4865821937154</v>
      </c>
      <c r="D703" s="57"/>
      <c r="E703" s="55">
        <f>('Data Exhibit-2'!$D531+'Data Exhibit-2'!$D531*'Data Exhibit-2'!$E531)*'Data Exhibit-2'!$G531</f>
        <v>36.75</v>
      </c>
      <c r="F703" s="55">
        <f>MAX(0,'Data Exhibit-2'!$C531-'Data Exhibit-2'!$B531*'Data Exhibit-2'!$J531)</f>
        <v>124.7066162</v>
      </c>
      <c r="G703" s="54">
        <f>'Data Exhibit-2'!$L531/'Data Exhibit-2'!$B531</f>
        <v>17.05100353</v>
      </c>
      <c r="H703" s="55">
        <f>IF(AND(('Data Exhibit-2'!$M531&gt;0),('Data Exhibit-2'!$H531&lt;30)),1,0)</f>
        <v>0</v>
      </c>
      <c r="I703" s="55">
        <f>'Data Exhibit-2'!$N531*'Data Exhibit-2'!$L531</f>
        <v>0</v>
      </c>
      <c r="J703" s="235"/>
    </row>
    <row r="704" ht="12.0" customHeight="1">
      <c r="A704" s="53"/>
      <c r="B704" s="53">
        <v>3741.10918056072</v>
      </c>
      <c r="C704" s="54">
        <v>115.00585975224868</v>
      </c>
      <c r="D704" s="57"/>
      <c r="E704" s="55">
        <f>('Data Exhibit-2'!$D532+'Data Exhibit-2'!$D532*'Data Exhibit-2'!$E532)*'Data Exhibit-2'!$G532</f>
        <v>28.8</v>
      </c>
      <c r="F704" s="55">
        <f>MAX(0,'Data Exhibit-2'!$C532-'Data Exhibit-2'!$B532*'Data Exhibit-2'!$J532)</f>
        <v>0</v>
      </c>
      <c r="G704" s="54">
        <f>'Data Exhibit-2'!$L532/'Data Exhibit-2'!$B532</f>
        <v>0</v>
      </c>
      <c r="H704" s="55">
        <f>IF(AND(('Data Exhibit-2'!$M532&gt;0),('Data Exhibit-2'!$H532&lt;30)),1,0)</f>
        <v>0</v>
      </c>
      <c r="I704" s="55">
        <f>'Data Exhibit-2'!$N532*'Data Exhibit-2'!$L532</f>
        <v>0</v>
      </c>
      <c r="J704" s="235"/>
    </row>
    <row r="705" ht="12.0" customHeight="1">
      <c r="A705" s="53"/>
      <c r="B705" s="53">
        <v>36412.69171825944</v>
      </c>
      <c r="C705" s="54">
        <v>119.44576799953941</v>
      </c>
      <c r="D705" s="57"/>
      <c r="E705" s="55">
        <f>('Data Exhibit-2'!$D533+'Data Exhibit-2'!$D533*'Data Exhibit-2'!$E533)*'Data Exhibit-2'!$G533</f>
        <v>33.21</v>
      </c>
      <c r="F705" s="55">
        <f>MAX(0,'Data Exhibit-2'!$C533-'Data Exhibit-2'!$B533*'Data Exhibit-2'!$J533)</f>
        <v>0</v>
      </c>
      <c r="G705" s="54">
        <f>'Data Exhibit-2'!$L533/'Data Exhibit-2'!$B533</f>
        <v>0</v>
      </c>
      <c r="H705" s="55">
        <f>IF(AND(('Data Exhibit-2'!$M533&gt;0),('Data Exhibit-2'!$H533&lt;30)),1,0)</f>
        <v>0</v>
      </c>
      <c r="I705" s="55">
        <f>'Data Exhibit-2'!$N533*'Data Exhibit-2'!$L533</f>
        <v>0</v>
      </c>
      <c r="J705" s="235"/>
    </row>
    <row r="706" ht="12.0" customHeight="1">
      <c r="A706" s="53"/>
      <c r="B706" s="53">
        <v>783.9037727242593</v>
      </c>
      <c r="C706" s="54">
        <v>248.697436169743</v>
      </c>
      <c r="D706" s="57"/>
      <c r="E706" s="55">
        <f>('Data Exhibit-2'!$D534+'Data Exhibit-2'!$D534*'Data Exhibit-2'!$E534)*'Data Exhibit-2'!$G534</f>
        <v>29.48</v>
      </c>
      <c r="F706" s="55">
        <f>MAX(0,'Data Exhibit-2'!$C534-'Data Exhibit-2'!$B534*'Data Exhibit-2'!$J534)</f>
        <v>0</v>
      </c>
      <c r="G706" s="54">
        <f>'Data Exhibit-2'!$L534/'Data Exhibit-2'!$B534</f>
        <v>0</v>
      </c>
      <c r="H706" s="55">
        <f>IF(AND(('Data Exhibit-2'!$M534&gt;0),('Data Exhibit-2'!$H534&lt;30)),1,0)</f>
        <v>0</v>
      </c>
      <c r="I706" s="55">
        <f>'Data Exhibit-2'!$N534*'Data Exhibit-2'!$L534</f>
        <v>0</v>
      </c>
      <c r="J706" s="235"/>
    </row>
    <row r="707" ht="12.0" customHeight="1">
      <c r="A707" s="53"/>
      <c r="B707" s="53">
        <v>24318.613433478808</v>
      </c>
      <c r="C707" s="54">
        <v>115.39835327867732</v>
      </c>
      <c r="D707" s="57"/>
      <c r="E707" s="55">
        <f>('Data Exhibit-2'!$D535+'Data Exhibit-2'!$D535*'Data Exhibit-2'!$E535)*'Data Exhibit-2'!$G535</f>
        <v>25.6</v>
      </c>
      <c r="F707" s="55">
        <f>MAX(0,'Data Exhibit-2'!$C535-'Data Exhibit-2'!$B535*'Data Exhibit-2'!$J535)</f>
        <v>0</v>
      </c>
      <c r="G707" s="54">
        <f>'Data Exhibit-2'!$L535/'Data Exhibit-2'!$B535</f>
        <v>0</v>
      </c>
      <c r="H707" s="55">
        <f>IF(AND(('Data Exhibit-2'!$M535&gt;0),('Data Exhibit-2'!$H535&lt;30)),1,0)</f>
        <v>0</v>
      </c>
      <c r="I707" s="55">
        <f>'Data Exhibit-2'!$N535*'Data Exhibit-2'!$L535</f>
        <v>0</v>
      </c>
      <c r="J707" s="235"/>
    </row>
    <row r="708" ht="12.0" customHeight="1">
      <c r="A708" s="53"/>
      <c r="B708" s="53">
        <v>44375.944245181396</v>
      </c>
      <c r="C708" s="54">
        <v>225.45960952638936</v>
      </c>
      <c r="D708" s="57"/>
      <c r="E708" s="55">
        <f>('Data Exhibit-2'!$D536+'Data Exhibit-2'!$D536*'Data Exhibit-2'!$E536)*'Data Exhibit-2'!$G536</f>
        <v>32.4</v>
      </c>
      <c r="F708" s="55">
        <f>MAX(0,'Data Exhibit-2'!$C536-'Data Exhibit-2'!$B536*'Data Exhibit-2'!$J536)</f>
        <v>0</v>
      </c>
      <c r="G708" s="54">
        <f>'Data Exhibit-2'!$L536/'Data Exhibit-2'!$B536</f>
        <v>0</v>
      </c>
      <c r="H708" s="55">
        <f>IF(AND(('Data Exhibit-2'!$M536&gt;0),('Data Exhibit-2'!$H536&lt;30)),1,0)</f>
        <v>0</v>
      </c>
      <c r="I708" s="55">
        <f>'Data Exhibit-2'!$N536*'Data Exhibit-2'!$L536</f>
        <v>0</v>
      </c>
      <c r="J708" s="235"/>
    </row>
    <row r="709" ht="12.0" customHeight="1">
      <c r="A709" s="53"/>
      <c r="B709" s="53">
        <v>44413.41442971131</v>
      </c>
      <c r="C709" s="54">
        <v>19.311888277508753</v>
      </c>
      <c r="D709" s="57"/>
      <c r="E709" s="55">
        <f>('Data Exhibit-2'!$D537+'Data Exhibit-2'!$D537*'Data Exhibit-2'!$E537)*'Data Exhibit-2'!$G537</f>
        <v>4</v>
      </c>
      <c r="F709" s="55">
        <f>MAX(0,'Data Exhibit-2'!$C537-'Data Exhibit-2'!$B537*'Data Exhibit-2'!$J537)</f>
        <v>0</v>
      </c>
      <c r="G709" s="54">
        <f>'Data Exhibit-2'!$L537/'Data Exhibit-2'!$B537</f>
        <v>0</v>
      </c>
      <c r="H709" s="55">
        <f>IF(AND(('Data Exhibit-2'!$M537&gt;0),('Data Exhibit-2'!$H537&lt;30)),1,0)</f>
        <v>0</v>
      </c>
      <c r="I709" s="55">
        <f>'Data Exhibit-2'!$N537*'Data Exhibit-2'!$L537</f>
        <v>0</v>
      </c>
      <c r="J709" s="235"/>
    </row>
    <row r="710" ht="12.0" customHeight="1">
      <c r="A710" s="53"/>
      <c r="B710" s="53">
        <v>27249.776791369306</v>
      </c>
      <c r="C710" s="54">
        <v>157.3116977411295</v>
      </c>
      <c r="D710" s="57"/>
      <c r="E710" s="55">
        <f>('Data Exhibit-2'!$D538+'Data Exhibit-2'!$D538*'Data Exhibit-2'!$E538)*'Data Exhibit-2'!$G538</f>
        <v>49.5</v>
      </c>
      <c r="F710" s="55">
        <f>MAX(0,'Data Exhibit-2'!$C538-'Data Exhibit-2'!$B538*'Data Exhibit-2'!$J538)</f>
        <v>0</v>
      </c>
      <c r="G710" s="54">
        <f>'Data Exhibit-2'!$L538/'Data Exhibit-2'!$B538</f>
        <v>0</v>
      </c>
      <c r="H710" s="55">
        <f>IF(AND(('Data Exhibit-2'!$M538&gt;0),('Data Exhibit-2'!$H538&lt;30)),1,0)</f>
        <v>0</v>
      </c>
      <c r="I710" s="55">
        <f>'Data Exhibit-2'!$N538*'Data Exhibit-2'!$L538</f>
        <v>0</v>
      </c>
      <c r="J710" s="235"/>
    </row>
    <row r="711" ht="12.0" customHeight="1">
      <c r="A711" s="53"/>
      <c r="B711" s="53">
        <v>12591.104473677738</v>
      </c>
      <c r="C711" s="54">
        <v>117.7352137493895</v>
      </c>
      <c r="D711" s="57"/>
      <c r="E711" s="55">
        <f>('Data Exhibit-2'!$D539+'Data Exhibit-2'!$D539*'Data Exhibit-2'!$E539)*'Data Exhibit-2'!$G539</f>
        <v>6.75</v>
      </c>
      <c r="F711" s="55">
        <f>MAX(0,'Data Exhibit-2'!$C539-'Data Exhibit-2'!$B539*'Data Exhibit-2'!$J539)</f>
        <v>66.6901624</v>
      </c>
      <c r="G711" s="54">
        <f>'Data Exhibit-2'!$L539/'Data Exhibit-2'!$B539</f>
        <v>8.818848924</v>
      </c>
      <c r="H711" s="55">
        <f>IF(AND(('Data Exhibit-2'!$M539&gt;0),('Data Exhibit-2'!$H539&lt;30)),1,0)</f>
        <v>0</v>
      </c>
      <c r="I711" s="55">
        <f>'Data Exhibit-2'!$N539*'Data Exhibit-2'!$L539</f>
        <v>0</v>
      </c>
      <c r="J711" s="235"/>
    </row>
    <row r="712" ht="12.0" customHeight="1">
      <c r="A712" s="53"/>
      <c r="B712" s="53">
        <v>60644.097118412</v>
      </c>
      <c r="C712" s="54">
        <v>477.1814843238315</v>
      </c>
      <c r="D712" s="57"/>
      <c r="E712" s="55">
        <f>('Data Exhibit-2'!$D542+'Data Exhibit-2'!$D542*'Data Exhibit-2'!$E542)*'Data Exhibit-2'!$G542</f>
        <v>19.2</v>
      </c>
      <c r="F712" s="55">
        <f>MAX(0,'Data Exhibit-2'!$C542-'Data Exhibit-2'!$B542*'Data Exhibit-2'!$J542)</f>
        <v>37.35044868</v>
      </c>
      <c r="G712" s="54">
        <f>'Data Exhibit-2'!$L542/'Data Exhibit-2'!$B542</f>
        <v>1.630463875</v>
      </c>
      <c r="H712" s="55">
        <f>IF(AND(('Data Exhibit-2'!$M542&gt;0),('Data Exhibit-2'!$H542&lt;30)),1,0)</f>
        <v>0</v>
      </c>
      <c r="I712" s="55">
        <f>'Data Exhibit-2'!$N542*'Data Exhibit-2'!$L542</f>
        <v>0</v>
      </c>
      <c r="J712" s="235"/>
    </row>
    <row r="713" ht="12.0" customHeight="1">
      <c r="A713" s="53"/>
      <c r="B713" s="53">
        <v>33525.41556317616</v>
      </c>
      <c r="C713" s="54">
        <v>398.40986528884815</v>
      </c>
      <c r="D713" s="57"/>
      <c r="E713" s="55">
        <f>('Data Exhibit-2'!$D543+'Data Exhibit-2'!$D543*'Data Exhibit-2'!$E543)*'Data Exhibit-2'!$G543</f>
        <v>54.5</v>
      </c>
      <c r="F713" s="55">
        <f>MAX(0,'Data Exhibit-2'!$C543-'Data Exhibit-2'!$B543*'Data Exhibit-2'!$J543)</f>
        <v>0</v>
      </c>
      <c r="G713" s="54">
        <f>'Data Exhibit-2'!$L543/'Data Exhibit-2'!$B543</f>
        <v>0</v>
      </c>
      <c r="H713" s="55">
        <f>IF(AND(('Data Exhibit-2'!$M543&gt;0),('Data Exhibit-2'!$H543&lt;30)),1,0)</f>
        <v>0</v>
      </c>
      <c r="I713" s="55">
        <f>'Data Exhibit-2'!$N543*'Data Exhibit-2'!$L543</f>
        <v>0</v>
      </c>
      <c r="J713" s="235"/>
    </row>
    <row r="714" ht="12.0" customHeight="1">
      <c r="A714" s="53"/>
      <c r="B714" s="53">
        <v>37961.20577936584</v>
      </c>
      <c r="C714" s="54">
        <v>340.88540641285175</v>
      </c>
      <c r="D714" s="57"/>
      <c r="E714" s="55">
        <f>('Data Exhibit-2'!$D544+'Data Exhibit-2'!$D544*'Data Exhibit-2'!$E544)*'Data Exhibit-2'!$G544</f>
        <v>6.96</v>
      </c>
      <c r="F714" s="55">
        <f>MAX(0,'Data Exhibit-2'!$C544-'Data Exhibit-2'!$B544*'Data Exhibit-2'!$J544)</f>
        <v>274.7055931</v>
      </c>
      <c r="G714" s="54">
        <f>'Data Exhibit-2'!$L544/'Data Exhibit-2'!$B544</f>
        <v>28.89024359</v>
      </c>
      <c r="H714" s="55">
        <f>IF(AND(('Data Exhibit-2'!$M544&gt;0),('Data Exhibit-2'!$H544&lt;30)),1,0)</f>
        <v>0</v>
      </c>
      <c r="I714" s="55">
        <f>'Data Exhibit-2'!$N544*'Data Exhibit-2'!$L544</f>
        <v>0</v>
      </c>
      <c r="J714" s="235"/>
    </row>
    <row r="715" ht="12.0" customHeight="1">
      <c r="A715" s="53"/>
      <c r="B715" s="53">
        <v>36030.96631275209</v>
      </c>
      <c r="C715" s="54">
        <v>313.2830487888832</v>
      </c>
      <c r="D715" s="57"/>
      <c r="E715" s="55">
        <f>('Data Exhibit-2'!$D546+'Data Exhibit-2'!$D546*'Data Exhibit-2'!$E546)*'Data Exhibit-2'!$G546</f>
        <v>2.85</v>
      </c>
      <c r="F715" s="55">
        <f>MAX(0,'Data Exhibit-2'!$C546-'Data Exhibit-2'!$B546*'Data Exhibit-2'!$J546)</f>
        <v>277.5068667</v>
      </c>
      <c r="G715" s="54">
        <f>'Data Exhibit-2'!$L546/'Data Exhibit-2'!$B546</f>
        <v>22.10673485</v>
      </c>
      <c r="H715" s="55">
        <f>IF(AND(('Data Exhibit-2'!$M546&gt;0),('Data Exhibit-2'!$H546&lt;30)),1,0)</f>
        <v>0</v>
      </c>
      <c r="I715" s="55">
        <f>'Data Exhibit-2'!$N546*'Data Exhibit-2'!$L546</f>
        <v>0</v>
      </c>
      <c r="J715" s="235"/>
    </row>
    <row r="716" ht="12.0" customHeight="1">
      <c r="A716" s="53"/>
      <c r="B716" s="53">
        <v>88608.2921085351</v>
      </c>
      <c r="C716" s="54">
        <v>198.50564531116137</v>
      </c>
      <c r="D716" s="57"/>
      <c r="E716" s="55">
        <f>('Data Exhibit-2'!$D547+'Data Exhibit-2'!$D547*'Data Exhibit-2'!$E547)*'Data Exhibit-2'!$G547</f>
        <v>22.4</v>
      </c>
      <c r="F716" s="55">
        <f>MAX(0,'Data Exhibit-2'!$C547-'Data Exhibit-2'!$B547*'Data Exhibit-2'!$J547)</f>
        <v>0</v>
      </c>
      <c r="G716" s="54">
        <f>'Data Exhibit-2'!$L547/'Data Exhibit-2'!$B547</f>
        <v>0</v>
      </c>
      <c r="H716" s="55">
        <f>IF(AND(('Data Exhibit-2'!$M547&gt;0),('Data Exhibit-2'!$H547&lt;30)),1,0)</f>
        <v>0</v>
      </c>
      <c r="I716" s="55">
        <f>'Data Exhibit-2'!$N547*'Data Exhibit-2'!$L547</f>
        <v>0</v>
      </c>
      <c r="J716" s="235"/>
    </row>
    <row r="717" ht="12.0" customHeight="1">
      <c r="A717" s="53"/>
      <c r="B717" s="53">
        <v>76164.66068276677</v>
      </c>
      <c r="C717" s="54">
        <v>54.67614304518667</v>
      </c>
      <c r="D717" s="57"/>
      <c r="E717" s="55">
        <f>('Data Exhibit-2'!$D548+'Data Exhibit-2'!$D548*'Data Exhibit-2'!$E548)*'Data Exhibit-2'!$G548</f>
        <v>2</v>
      </c>
      <c r="F717" s="55">
        <f>MAX(0,'Data Exhibit-2'!$C548-'Data Exhibit-2'!$B548*'Data Exhibit-2'!$J548)</f>
        <v>0</v>
      </c>
      <c r="G717" s="54">
        <f>'Data Exhibit-2'!$L548/'Data Exhibit-2'!$B548</f>
        <v>0</v>
      </c>
      <c r="H717" s="55">
        <f>IF(AND(('Data Exhibit-2'!$M548&gt;0),('Data Exhibit-2'!$H548&lt;30)),1,0)</f>
        <v>0</v>
      </c>
      <c r="I717" s="55">
        <f>'Data Exhibit-2'!$N548*'Data Exhibit-2'!$L548</f>
        <v>0</v>
      </c>
      <c r="J717" s="235"/>
    </row>
    <row r="718" ht="12.0" customHeight="1">
      <c r="A718" s="53"/>
      <c r="B718" s="53">
        <v>95500.4901593555</v>
      </c>
      <c r="C718" s="54">
        <v>312.44216461946047</v>
      </c>
      <c r="D718" s="57"/>
      <c r="E718" s="55">
        <f>('Data Exhibit-2'!$D549+'Data Exhibit-2'!$D549*'Data Exhibit-2'!$E549)*'Data Exhibit-2'!$G549</f>
        <v>108.192</v>
      </c>
      <c r="F718" s="55">
        <f>MAX(0,'Data Exhibit-2'!$C549-'Data Exhibit-2'!$B549*'Data Exhibit-2'!$J549)</f>
        <v>0</v>
      </c>
      <c r="G718" s="54">
        <f>'Data Exhibit-2'!$L549/'Data Exhibit-2'!$B549</f>
        <v>0</v>
      </c>
      <c r="H718" s="55">
        <f>IF(AND(('Data Exhibit-2'!$M549&gt;0),('Data Exhibit-2'!$H549&lt;30)),1,0)</f>
        <v>0</v>
      </c>
      <c r="I718" s="55">
        <f>'Data Exhibit-2'!$N549*'Data Exhibit-2'!$L549</f>
        <v>0</v>
      </c>
      <c r="J718" s="235"/>
    </row>
    <row r="719" ht="12.0" customHeight="1">
      <c r="A719" s="53"/>
      <c r="B719" s="53">
        <v>86427.2435106509</v>
      </c>
      <c r="C719" s="54">
        <v>29.738742777765776</v>
      </c>
      <c r="D719" s="57"/>
      <c r="E719" s="55">
        <f>('Data Exhibit-2'!$D550+'Data Exhibit-2'!$D550*'Data Exhibit-2'!$E550)*'Data Exhibit-2'!$G550</f>
        <v>4.5</v>
      </c>
      <c r="F719" s="55">
        <f>MAX(0,'Data Exhibit-2'!$C550-'Data Exhibit-2'!$B550*'Data Exhibit-2'!$J550)</f>
        <v>2.880942778</v>
      </c>
      <c r="G719" s="54">
        <f>'Data Exhibit-2'!$L550/'Data Exhibit-2'!$B550</f>
        <v>0.4826993462</v>
      </c>
      <c r="H719" s="55">
        <f>IF(AND(('Data Exhibit-2'!$M550&gt;0),('Data Exhibit-2'!$H550&lt;30)),1,0)</f>
        <v>0</v>
      </c>
      <c r="I719" s="55">
        <f>'Data Exhibit-2'!$N550*'Data Exhibit-2'!$L550</f>
        <v>0</v>
      </c>
      <c r="J719" s="235"/>
    </row>
    <row r="720" ht="12.0" customHeight="1">
      <c r="A720" s="53"/>
      <c r="B720" s="53">
        <v>46285.29314470961</v>
      </c>
      <c r="C720" s="54">
        <v>85.96560117383332</v>
      </c>
      <c r="D720" s="57"/>
      <c r="E720" s="55">
        <f>('Data Exhibit-2'!$D551+'Data Exhibit-2'!$D551*'Data Exhibit-2'!$E551)*'Data Exhibit-2'!$G551</f>
        <v>10.8</v>
      </c>
      <c r="F720" s="55">
        <f>MAX(0,'Data Exhibit-2'!$C551-'Data Exhibit-2'!$B551*'Data Exhibit-2'!$J551)</f>
        <v>11.74983717</v>
      </c>
      <c r="G720" s="54">
        <f>'Data Exhibit-2'!$L551/'Data Exhibit-2'!$B551</f>
        <v>1.709855624</v>
      </c>
      <c r="H720" s="55">
        <f>IF(AND(('Data Exhibit-2'!$M551&gt;0),('Data Exhibit-2'!$H551&lt;30)),1,0)</f>
        <v>0</v>
      </c>
      <c r="I720" s="55">
        <f>'Data Exhibit-2'!$N551*'Data Exhibit-2'!$L551</f>
        <v>0</v>
      </c>
      <c r="J720" s="235"/>
    </row>
    <row r="721" ht="12.0" customHeight="1">
      <c r="A721" s="53"/>
      <c r="B721" s="53">
        <v>55912.04181368876</v>
      </c>
      <c r="C721" s="54">
        <v>160.6762246277914</v>
      </c>
      <c r="D721" s="57"/>
      <c r="E721" s="55">
        <f>('Data Exhibit-2'!$D552+'Data Exhibit-2'!$D552*'Data Exhibit-2'!$E552)*'Data Exhibit-2'!$G552</f>
        <v>9.24</v>
      </c>
      <c r="F721" s="55">
        <f>MAX(0,'Data Exhibit-2'!$C552-'Data Exhibit-2'!$B552*'Data Exhibit-2'!$J552)</f>
        <v>110.3675901</v>
      </c>
      <c r="G721" s="54">
        <f>'Data Exhibit-2'!$L552/'Data Exhibit-2'!$B552</f>
        <v>20.27080522</v>
      </c>
      <c r="H721" s="55">
        <f>IF(AND(('Data Exhibit-2'!$M552&gt;0),('Data Exhibit-2'!$H552&lt;30)),1,0)</f>
        <v>0</v>
      </c>
      <c r="I721" s="55">
        <f>'Data Exhibit-2'!$N552*'Data Exhibit-2'!$L552</f>
        <v>0</v>
      </c>
      <c r="J721" s="235"/>
    </row>
    <row r="722" ht="12.0" customHeight="1">
      <c r="A722" s="53"/>
      <c r="B722" s="53">
        <v>41393.25239003581</v>
      </c>
      <c r="C722" s="54">
        <v>41.01086326041834</v>
      </c>
      <c r="D722" s="57"/>
      <c r="E722" s="55">
        <f>('Data Exhibit-2'!$D553+'Data Exhibit-2'!$D553*'Data Exhibit-2'!$E553)*'Data Exhibit-2'!$G553</f>
        <v>1.5</v>
      </c>
      <c r="F722" s="55">
        <f>MAX(0,'Data Exhibit-2'!$C553-'Data Exhibit-2'!$B553*'Data Exhibit-2'!$J553)</f>
        <v>0</v>
      </c>
      <c r="G722" s="54">
        <f>'Data Exhibit-2'!$L553/'Data Exhibit-2'!$B553</f>
        <v>0</v>
      </c>
      <c r="H722" s="55">
        <f>IF(AND(('Data Exhibit-2'!$M553&gt;0),('Data Exhibit-2'!$H553&lt;30)),1,0)</f>
        <v>0</v>
      </c>
      <c r="I722" s="55">
        <f>'Data Exhibit-2'!$N553*'Data Exhibit-2'!$L553</f>
        <v>0</v>
      </c>
      <c r="J722" s="235"/>
    </row>
    <row r="723" ht="12.0" customHeight="1">
      <c r="A723" s="53"/>
      <c r="B723" s="53">
        <v>6729.404204700518</v>
      </c>
      <c r="C723" s="54">
        <v>24.57284143094</v>
      </c>
      <c r="D723" s="57"/>
      <c r="E723" s="55">
        <f>('Data Exhibit-2'!$D555+'Data Exhibit-2'!$D555*'Data Exhibit-2'!$E555)*'Data Exhibit-2'!$G555</f>
        <v>2.25</v>
      </c>
      <c r="F723" s="55">
        <f>MAX(0,'Data Exhibit-2'!$C555-'Data Exhibit-2'!$B555*'Data Exhibit-2'!$J555)</f>
        <v>0</v>
      </c>
      <c r="G723" s="54">
        <f>'Data Exhibit-2'!$L555/'Data Exhibit-2'!$B555</f>
        <v>0</v>
      </c>
      <c r="H723" s="55">
        <f>IF(AND(('Data Exhibit-2'!$M555&gt;0),('Data Exhibit-2'!$H555&lt;30)),1,0)</f>
        <v>0</v>
      </c>
      <c r="I723" s="55">
        <f>'Data Exhibit-2'!$N555*'Data Exhibit-2'!$L555</f>
        <v>0</v>
      </c>
      <c r="J723" s="235"/>
    </row>
    <row r="724" ht="12.0" customHeight="1">
      <c r="A724" s="53"/>
      <c r="B724" s="53">
        <v>691.0125995347571</v>
      </c>
      <c r="C724" s="54">
        <v>4.047403733028333</v>
      </c>
      <c r="D724" s="57"/>
      <c r="E724" s="55">
        <f>('Data Exhibit-2'!$D556+'Data Exhibit-2'!$D556*'Data Exhibit-2'!$E556)*'Data Exhibit-2'!$G556</f>
        <v>4</v>
      </c>
      <c r="F724" s="55">
        <f>MAX(0,'Data Exhibit-2'!$C556-'Data Exhibit-2'!$B556*'Data Exhibit-2'!$J556)</f>
        <v>0</v>
      </c>
      <c r="G724" s="54">
        <f>'Data Exhibit-2'!$L556/'Data Exhibit-2'!$B556</f>
        <v>0</v>
      </c>
      <c r="H724" s="55">
        <f>IF(AND(('Data Exhibit-2'!$M556&gt;0),('Data Exhibit-2'!$H556&lt;30)),1,0)</f>
        <v>0</v>
      </c>
      <c r="I724" s="55">
        <f>'Data Exhibit-2'!$N556*'Data Exhibit-2'!$L556</f>
        <v>0</v>
      </c>
      <c r="J724" s="235"/>
    </row>
    <row r="725" ht="12.0" customHeight="1">
      <c r="A725" s="53"/>
      <c r="B725" s="53">
        <v>9969.623746303247</v>
      </c>
      <c r="C725" s="54">
        <v>5.46128241461</v>
      </c>
      <c r="D725" s="57"/>
      <c r="E725" s="55">
        <f>('Data Exhibit-2'!$D557+'Data Exhibit-2'!$D557*'Data Exhibit-2'!$E557)*'Data Exhibit-2'!$G557</f>
        <v>4.5</v>
      </c>
      <c r="F725" s="55">
        <f>MAX(0,'Data Exhibit-2'!$C557-'Data Exhibit-2'!$B557*'Data Exhibit-2'!$J557)</f>
        <v>0</v>
      </c>
      <c r="G725" s="54">
        <f>'Data Exhibit-2'!$L557/'Data Exhibit-2'!$B557</f>
        <v>0</v>
      </c>
      <c r="H725" s="55">
        <f>IF(AND(('Data Exhibit-2'!$M557&gt;0),('Data Exhibit-2'!$H557&lt;30)),1,0)</f>
        <v>0</v>
      </c>
      <c r="I725" s="55">
        <f>'Data Exhibit-2'!$N557*'Data Exhibit-2'!$L557</f>
        <v>0</v>
      </c>
      <c r="J725" s="235"/>
    </row>
    <row r="726" ht="12.0" customHeight="1">
      <c r="A726" s="53"/>
      <c r="B726" s="53">
        <v>76995.05268221542</v>
      </c>
      <c r="C726" s="54">
        <v>3.8588605321566667</v>
      </c>
      <c r="D726" s="57"/>
      <c r="E726" s="55">
        <f>('Data Exhibit-2'!$D558+'Data Exhibit-2'!$D558*'Data Exhibit-2'!$E558)*'Data Exhibit-2'!$G558</f>
        <v>5.5</v>
      </c>
      <c r="F726" s="55">
        <f>MAX(0,'Data Exhibit-2'!$C558-'Data Exhibit-2'!$B558*'Data Exhibit-2'!$J558)</f>
        <v>0</v>
      </c>
      <c r="G726" s="54">
        <f>'Data Exhibit-2'!$L558/'Data Exhibit-2'!$B558</f>
        <v>0</v>
      </c>
      <c r="H726" s="55">
        <f>IF(AND(('Data Exhibit-2'!$M558&gt;0),('Data Exhibit-2'!$H558&lt;30)),1,0)</f>
        <v>0</v>
      </c>
      <c r="I726" s="55">
        <f>'Data Exhibit-2'!$N558*'Data Exhibit-2'!$L558</f>
        <v>0</v>
      </c>
      <c r="J726" s="235"/>
    </row>
    <row r="727" ht="12.0" customHeight="1">
      <c r="A727" s="53"/>
      <c r="B727" s="53">
        <v>7728.23773094291</v>
      </c>
      <c r="C727" s="54">
        <v>15.030658248402501</v>
      </c>
      <c r="D727" s="57"/>
      <c r="E727" s="55">
        <f>('Data Exhibit-2'!$D559+'Data Exhibit-2'!$D559*'Data Exhibit-2'!$E559)*'Data Exhibit-2'!$G559</f>
        <v>3.75</v>
      </c>
      <c r="F727" s="55">
        <f>MAX(0,'Data Exhibit-2'!$C559-'Data Exhibit-2'!$B559*'Data Exhibit-2'!$J559)</f>
        <v>0</v>
      </c>
      <c r="G727" s="54">
        <f>'Data Exhibit-2'!$L559/'Data Exhibit-2'!$B559</f>
        <v>0</v>
      </c>
      <c r="H727" s="55">
        <f>IF(AND(('Data Exhibit-2'!$M559&gt;0),('Data Exhibit-2'!$H559&lt;30)),1,0)</f>
        <v>0</v>
      </c>
      <c r="I727" s="55">
        <f>'Data Exhibit-2'!$N559*'Data Exhibit-2'!$L559</f>
        <v>0</v>
      </c>
      <c r="J727" s="235"/>
    </row>
    <row r="728" ht="12.0" customHeight="1">
      <c r="A728" s="53"/>
      <c r="B728" s="53">
        <v>61807.91734209883</v>
      </c>
      <c r="C728" s="54">
        <v>53.21426328060773</v>
      </c>
      <c r="D728" s="57"/>
      <c r="E728" s="55">
        <f>('Data Exhibit-2'!$D560+'Data Exhibit-2'!$D560*'Data Exhibit-2'!$E560)*'Data Exhibit-2'!$G560</f>
        <v>20.58</v>
      </c>
      <c r="F728" s="55">
        <f>MAX(0,'Data Exhibit-2'!$C560-'Data Exhibit-2'!$B560*'Data Exhibit-2'!$J560)</f>
        <v>0</v>
      </c>
      <c r="G728" s="54">
        <f>'Data Exhibit-2'!$L560/'Data Exhibit-2'!$B560</f>
        <v>0</v>
      </c>
      <c r="H728" s="55">
        <f>IF(AND(('Data Exhibit-2'!$M560&gt;0),('Data Exhibit-2'!$H560&lt;30)),1,0)</f>
        <v>0</v>
      </c>
      <c r="I728" s="55">
        <f>'Data Exhibit-2'!$N560*'Data Exhibit-2'!$L560</f>
        <v>0</v>
      </c>
      <c r="J728" s="235"/>
    </row>
    <row r="729" ht="12.0" customHeight="1">
      <c r="A729" s="53"/>
      <c r="B729" s="53">
        <v>20058.57595581373</v>
      </c>
      <c r="C729" s="54">
        <v>45.02975730775959</v>
      </c>
      <c r="D729" s="57"/>
      <c r="E729" s="55">
        <f>('Data Exhibit-2'!$D561+'Data Exhibit-2'!$D561*'Data Exhibit-2'!$E561)*'Data Exhibit-2'!$G561</f>
        <v>3</v>
      </c>
      <c r="F729" s="55">
        <f>MAX(0,'Data Exhibit-2'!$C561-'Data Exhibit-2'!$B561*'Data Exhibit-2'!$J561)</f>
        <v>0</v>
      </c>
      <c r="G729" s="54">
        <f>'Data Exhibit-2'!$L561/'Data Exhibit-2'!$B561</f>
        <v>0</v>
      </c>
      <c r="H729" s="55">
        <f>IF(AND(('Data Exhibit-2'!$M561&gt;0),('Data Exhibit-2'!$H561&lt;30)),1,0)</f>
        <v>0</v>
      </c>
      <c r="I729" s="55">
        <f>'Data Exhibit-2'!$N561*'Data Exhibit-2'!$L561</f>
        <v>0</v>
      </c>
      <c r="J729" s="235"/>
    </row>
    <row r="730" ht="12.0" customHeight="1">
      <c r="A730" s="53"/>
      <c r="B730" s="53">
        <v>38.49898825882825</v>
      </c>
      <c r="C730" s="54">
        <v>129.930815366418</v>
      </c>
      <c r="D730" s="57"/>
      <c r="E730" s="55">
        <f>('Data Exhibit-2'!$D562+'Data Exhibit-2'!$D562*'Data Exhibit-2'!$E562)*'Data Exhibit-2'!$G562</f>
        <v>11.25</v>
      </c>
      <c r="F730" s="55">
        <f>MAX(0,'Data Exhibit-2'!$C562-'Data Exhibit-2'!$B562*'Data Exhibit-2'!$J562)</f>
        <v>0</v>
      </c>
      <c r="G730" s="54">
        <f>'Data Exhibit-2'!$L562/'Data Exhibit-2'!$B562</f>
        <v>0</v>
      </c>
      <c r="H730" s="55">
        <f>IF(AND(('Data Exhibit-2'!$M562&gt;0),('Data Exhibit-2'!$H562&lt;30)),1,0)</f>
        <v>0</v>
      </c>
      <c r="I730" s="55">
        <f>'Data Exhibit-2'!$N562*'Data Exhibit-2'!$L562</f>
        <v>0</v>
      </c>
      <c r="J730" s="235"/>
    </row>
    <row r="731" ht="12.0" customHeight="1">
      <c r="A731" s="53"/>
      <c r="B731" s="53">
        <v>59027.20799449785</v>
      </c>
      <c r="C731" s="54">
        <v>296.3694446388003</v>
      </c>
      <c r="D731" s="57"/>
      <c r="E731" s="55">
        <f>('Data Exhibit-2'!$D563+'Data Exhibit-2'!$D563*'Data Exhibit-2'!$E563)*'Data Exhibit-2'!$G563</f>
        <v>14.3</v>
      </c>
      <c r="F731" s="55">
        <f>MAX(0,'Data Exhibit-2'!$C563-'Data Exhibit-2'!$B563*'Data Exhibit-2'!$J563)</f>
        <v>0</v>
      </c>
      <c r="G731" s="54">
        <f>'Data Exhibit-2'!$L563/'Data Exhibit-2'!$B563</f>
        <v>0</v>
      </c>
      <c r="H731" s="55">
        <f>IF(AND(('Data Exhibit-2'!$M563&gt;0),('Data Exhibit-2'!$H563&lt;30)),1,0)</f>
        <v>0</v>
      </c>
      <c r="I731" s="55">
        <f>'Data Exhibit-2'!$N563*'Data Exhibit-2'!$L563</f>
        <v>0</v>
      </c>
      <c r="J731" s="235"/>
    </row>
    <row r="732" ht="12.0" customHeight="1">
      <c r="A732" s="53"/>
      <c r="B732" s="53">
        <v>41123.51408412522</v>
      </c>
      <c r="C732" s="54">
        <v>6.0098021910025</v>
      </c>
      <c r="D732" s="57"/>
      <c r="E732" s="55">
        <f>('Data Exhibit-2'!$D564+'Data Exhibit-2'!$D564*'Data Exhibit-2'!$E564)*'Data Exhibit-2'!$G564</f>
        <v>5.5</v>
      </c>
      <c r="F732" s="55">
        <f>MAX(0,'Data Exhibit-2'!$C564-'Data Exhibit-2'!$B564*'Data Exhibit-2'!$J564)</f>
        <v>0</v>
      </c>
      <c r="G732" s="54">
        <f>'Data Exhibit-2'!$L564/'Data Exhibit-2'!$B564</f>
        <v>0</v>
      </c>
      <c r="H732" s="55">
        <f>IF(AND(('Data Exhibit-2'!$M564&gt;0),('Data Exhibit-2'!$H564&lt;30)),1,0)</f>
        <v>0</v>
      </c>
      <c r="I732" s="55">
        <f>'Data Exhibit-2'!$N564*'Data Exhibit-2'!$L564</f>
        <v>0</v>
      </c>
      <c r="J732" s="235"/>
    </row>
    <row r="733" ht="12.0" customHeight="1">
      <c r="A733" s="53"/>
      <c r="B733" s="53">
        <v>6377.506285612444</v>
      </c>
      <c r="C733" s="54">
        <v>1040.5500547512263</v>
      </c>
      <c r="D733" s="57"/>
      <c r="E733" s="55">
        <f>('Data Exhibit-2'!$D565+'Data Exhibit-2'!$D565*'Data Exhibit-2'!$E565)*'Data Exhibit-2'!$G565</f>
        <v>3</v>
      </c>
      <c r="F733" s="55">
        <f>MAX(0,'Data Exhibit-2'!$C565-'Data Exhibit-2'!$B565*'Data Exhibit-2'!$J565)</f>
        <v>240.3312833</v>
      </c>
      <c r="G733" s="54">
        <f>'Data Exhibit-2'!$L565/'Data Exhibit-2'!$B565</f>
        <v>0.9009959223</v>
      </c>
      <c r="H733" s="55">
        <f>IF(AND(('Data Exhibit-2'!$M565&gt;0),('Data Exhibit-2'!$H565&lt;30)),1,0)</f>
        <v>0</v>
      </c>
      <c r="I733" s="55">
        <f>'Data Exhibit-2'!$N565*'Data Exhibit-2'!$L565</f>
        <v>0</v>
      </c>
      <c r="J733" s="235"/>
    </row>
    <row r="734" ht="12.0" customHeight="1">
      <c r="A734" s="53"/>
      <c r="B734" s="53">
        <v>15171.170024735193</v>
      </c>
      <c r="C734" s="54">
        <v>11.236080166666666</v>
      </c>
      <c r="D734" s="57"/>
      <c r="E734" s="55">
        <f>('Data Exhibit-2'!$D567+'Data Exhibit-2'!$D567*'Data Exhibit-2'!$E567)*'Data Exhibit-2'!$G567</f>
        <v>3</v>
      </c>
      <c r="F734" s="55">
        <f>MAX(0,'Data Exhibit-2'!$C567-'Data Exhibit-2'!$B567*'Data Exhibit-2'!$J567)</f>
        <v>0</v>
      </c>
      <c r="G734" s="54">
        <f>'Data Exhibit-2'!$L567/'Data Exhibit-2'!$B567</f>
        <v>0</v>
      </c>
      <c r="H734" s="55">
        <f>IF(AND(('Data Exhibit-2'!$M567&gt;0),('Data Exhibit-2'!$H567&lt;30)),1,0)</f>
        <v>0</v>
      </c>
      <c r="I734" s="55">
        <f>'Data Exhibit-2'!$N567*'Data Exhibit-2'!$L567</f>
        <v>0</v>
      </c>
      <c r="J734" s="235"/>
    </row>
    <row r="735" ht="12.0" customHeight="1">
      <c r="A735" s="53"/>
      <c r="B735" s="53">
        <v>90461.41669691789</v>
      </c>
      <c r="C735" s="54">
        <v>40.47508104371417</v>
      </c>
      <c r="D735" s="57"/>
      <c r="E735" s="55">
        <f>('Data Exhibit-2'!$D568+'Data Exhibit-2'!$D568*'Data Exhibit-2'!$E568)*'Data Exhibit-2'!$G568</f>
        <v>4</v>
      </c>
      <c r="F735" s="55">
        <f>MAX(0,'Data Exhibit-2'!$C568-'Data Exhibit-2'!$B568*'Data Exhibit-2'!$J568)</f>
        <v>0</v>
      </c>
      <c r="G735" s="54">
        <f>'Data Exhibit-2'!$L568/'Data Exhibit-2'!$B568</f>
        <v>0</v>
      </c>
      <c r="H735" s="55">
        <f>IF(AND(('Data Exhibit-2'!$M568&gt;0),('Data Exhibit-2'!$H568&lt;30)),1,0)</f>
        <v>0</v>
      </c>
      <c r="I735" s="55">
        <f>'Data Exhibit-2'!$N568*'Data Exhibit-2'!$L568</f>
        <v>0</v>
      </c>
      <c r="J735" s="235"/>
    </row>
    <row r="736" ht="12.0" customHeight="1">
      <c r="A736" s="53"/>
      <c r="B736" s="53">
        <v>56400.754849171695</v>
      </c>
      <c r="C736" s="54">
        <v>540.9639534194316</v>
      </c>
      <c r="D736" s="57"/>
      <c r="E736" s="55">
        <f>('Data Exhibit-2'!$D569+'Data Exhibit-2'!$D569*'Data Exhibit-2'!$E569)*'Data Exhibit-2'!$G569</f>
        <v>10.92</v>
      </c>
      <c r="F736" s="55">
        <f>MAX(0,'Data Exhibit-2'!$C569-'Data Exhibit-2'!$B569*'Data Exhibit-2'!$J569)</f>
        <v>0</v>
      </c>
      <c r="G736" s="54">
        <f>'Data Exhibit-2'!$L569/'Data Exhibit-2'!$B569</f>
        <v>0</v>
      </c>
      <c r="H736" s="55">
        <f>IF(AND(('Data Exhibit-2'!$M569&gt;0),('Data Exhibit-2'!$H569&lt;30)),1,0)</f>
        <v>0</v>
      </c>
      <c r="I736" s="55">
        <f>'Data Exhibit-2'!$N569*'Data Exhibit-2'!$L569</f>
        <v>0</v>
      </c>
      <c r="J736" s="235"/>
    </row>
    <row r="737" ht="12.0" customHeight="1">
      <c r="A737" s="53"/>
      <c r="B737" s="53">
        <v>56366.728220903264</v>
      </c>
      <c r="C737" s="54">
        <v>296.9737355893</v>
      </c>
      <c r="D737" s="57"/>
      <c r="E737" s="55">
        <f>('Data Exhibit-2'!$D570+'Data Exhibit-2'!$D570*'Data Exhibit-2'!$E570)*'Data Exhibit-2'!$G570</f>
        <v>1.5</v>
      </c>
      <c r="F737" s="55">
        <f>MAX(0,'Data Exhibit-2'!$C570-'Data Exhibit-2'!$B570*'Data Exhibit-2'!$J570)</f>
        <v>148.2793107</v>
      </c>
      <c r="G737" s="54">
        <f>'Data Exhibit-2'!$L570/'Data Exhibit-2'!$B570</f>
        <v>1.495812411</v>
      </c>
      <c r="H737" s="55">
        <f>IF(AND(('Data Exhibit-2'!$M570&gt;0),('Data Exhibit-2'!$H570&lt;30)),1,0)</f>
        <v>0</v>
      </c>
      <c r="I737" s="55">
        <f>'Data Exhibit-2'!$N570*'Data Exhibit-2'!$L570</f>
        <v>0</v>
      </c>
      <c r="J737" s="235"/>
    </row>
    <row r="738" ht="12.0" customHeight="1">
      <c r="A738" s="53"/>
      <c r="B738" s="53">
        <v>23375.125657009186</v>
      </c>
      <c r="C738" s="54">
        <v>80.39836933333333</v>
      </c>
      <c r="D738" s="57"/>
      <c r="E738" s="55">
        <f>('Data Exhibit-2'!$D572+'Data Exhibit-2'!$D572*'Data Exhibit-2'!$E572)*'Data Exhibit-2'!$G572</f>
        <v>3.75</v>
      </c>
      <c r="F738" s="55">
        <f>MAX(0,'Data Exhibit-2'!$C572-'Data Exhibit-2'!$B572*'Data Exhibit-2'!$J572)</f>
        <v>0</v>
      </c>
      <c r="G738" s="54">
        <f>'Data Exhibit-2'!$L572/'Data Exhibit-2'!$B572</f>
        <v>0</v>
      </c>
      <c r="H738" s="55">
        <f>IF(AND(('Data Exhibit-2'!$M572&gt;0),('Data Exhibit-2'!$H572&lt;30)),1,0)</f>
        <v>0</v>
      </c>
      <c r="I738" s="55">
        <f>'Data Exhibit-2'!$N572*'Data Exhibit-2'!$L572</f>
        <v>0</v>
      </c>
      <c r="J738" s="235"/>
    </row>
    <row r="739" ht="12.0" customHeight="1">
      <c r="A739" s="53"/>
      <c r="B739" s="53">
        <v>53825.93435053885</v>
      </c>
      <c r="C739" s="54">
        <v>37.60026358806667</v>
      </c>
      <c r="D739" s="57"/>
      <c r="E739" s="55">
        <f>('Data Exhibit-2'!$D573+'Data Exhibit-2'!$D573*'Data Exhibit-2'!$E573)*'Data Exhibit-2'!$G573</f>
        <v>10.8</v>
      </c>
      <c r="F739" s="55">
        <f>MAX(0,'Data Exhibit-2'!$C573-'Data Exhibit-2'!$B573*'Data Exhibit-2'!$J573)</f>
        <v>0</v>
      </c>
      <c r="G739" s="54">
        <f>'Data Exhibit-2'!$L573/'Data Exhibit-2'!$B573</f>
        <v>0</v>
      </c>
      <c r="H739" s="55">
        <f>IF(AND(('Data Exhibit-2'!$M573&gt;0),('Data Exhibit-2'!$H573&lt;30)),1,0)</f>
        <v>0</v>
      </c>
      <c r="I739" s="55">
        <f>'Data Exhibit-2'!$N573*'Data Exhibit-2'!$L573</f>
        <v>0</v>
      </c>
      <c r="J739" s="235"/>
    </row>
    <row r="740" ht="12.0" customHeight="1">
      <c r="A740" s="53"/>
      <c r="B740" s="53">
        <v>54641.93820747012</v>
      </c>
      <c r="C740" s="54">
        <v>864.6030123911179</v>
      </c>
      <c r="D740" s="57"/>
      <c r="E740" s="55">
        <f>('Data Exhibit-2'!$D574+'Data Exhibit-2'!$D574*'Data Exhibit-2'!$E574)*'Data Exhibit-2'!$G574</f>
        <v>19.36</v>
      </c>
      <c r="F740" s="55">
        <f>MAX(0,'Data Exhibit-2'!$C574-'Data Exhibit-2'!$B574*'Data Exhibit-2'!$J574)</f>
        <v>0</v>
      </c>
      <c r="G740" s="54">
        <f>'Data Exhibit-2'!$L574/'Data Exhibit-2'!$B574</f>
        <v>0</v>
      </c>
      <c r="H740" s="55">
        <f>IF(AND(('Data Exhibit-2'!$M574&gt;0),('Data Exhibit-2'!$H574&lt;30)),1,0)</f>
        <v>0</v>
      </c>
      <c r="I740" s="55">
        <f>'Data Exhibit-2'!$N574*'Data Exhibit-2'!$L574</f>
        <v>0</v>
      </c>
      <c r="J740" s="235"/>
    </row>
    <row r="741" ht="12.0" customHeight="1">
      <c r="A741" s="53"/>
      <c r="B741" s="53">
        <v>73648.21102221023</v>
      </c>
      <c r="C741" s="54">
        <v>35.71500533333333</v>
      </c>
      <c r="D741" s="57"/>
      <c r="E741" s="55">
        <f>('Data Exhibit-2'!$D575+'Data Exhibit-2'!$D575*'Data Exhibit-2'!$E575)*'Data Exhibit-2'!$G575</f>
        <v>3</v>
      </c>
      <c r="F741" s="55">
        <f>MAX(0,'Data Exhibit-2'!$C575-'Data Exhibit-2'!$B575*'Data Exhibit-2'!$J575)</f>
        <v>0</v>
      </c>
      <c r="G741" s="54">
        <f>'Data Exhibit-2'!$L575/'Data Exhibit-2'!$B575</f>
        <v>0</v>
      </c>
      <c r="H741" s="55">
        <f>IF(AND(('Data Exhibit-2'!$M575&gt;0),('Data Exhibit-2'!$H575&lt;30)),1,0)</f>
        <v>0</v>
      </c>
      <c r="I741" s="55">
        <f>'Data Exhibit-2'!$N575*'Data Exhibit-2'!$L575</f>
        <v>0</v>
      </c>
      <c r="J741" s="235"/>
    </row>
    <row r="742" ht="12.0" customHeight="1">
      <c r="A742" s="53"/>
      <c r="B742" s="53">
        <v>94612.03893194583</v>
      </c>
      <c r="C742" s="54">
        <v>45.33708666666667</v>
      </c>
      <c r="D742" s="57"/>
      <c r="E742" s="55">
        <f>('Data Exhibit-2'!$D576+'Data Exhibit-2'!$D576*'Data Exhibit-2'!$E576)*'Data Exhibit-2'!$G576</f>
        <v>2</v>
      </c>
      <c r="F742" s="55">
        <f>MAX(0,'Data Exhibit-2'!$C576-'Data Exhibit-2'!$B576*'Data Exhibit-2'!$J576)</f>
        <v>0</v>
      </c>
      <c r="G742" s="54">
        <f>'Data Exhibit-2'!$L576/'Data Exhibit-2'!$B576</f>
        <v>0</v>
      </c>
      <c r="H742" s="55">
        <f>IF(AND(('Data Exhibit-2'!$M576&gt;0),('Data Exhibit-2'!$H576&lt;30)),1,0)</f>
        <v>0</v>
      </c>
      <c r="I742" s="55">
        <f>'Data Exhibit-2'!$N576*'Data Exhibit-2'!$L576</f>
        <v>0</v>
      </c>
      <c r="J742" s="235"/>
    </row>
    <row r="743" ht="12.0" customHeight="1">
      <c r="A743" s="53"/>
      <c r="B743" s="53">
        <v>12629.016713891184</v>
      </c>
      <c r="C743" s="54">
        <v>5006.379653571866</v>
      </c>
      <c r="D743" s="57"/>
      <c r="E743" s="55">
        <f>('Data Exhibit-2'!$D577+'Data Exhibit-2'!$D577*'Data Exhibit-2'!$E577)*'Data Exhibit-2'!$G577</f>
        <v>13.58</v>
      </c>
      <c r="F743" s="55">
        <f>MAX(0,'Data Exhibit-2'!$C577-'Data Exhibit-2'!$B577*'Data Exhibit-2'!$J577)</f>
        <v>77.29966697</v>
      </c>
      <c r="G743" s="54">
        <f>'Data Exhibit-2'!$L577/'Data Exhibit-2'!$B577</f>
        <v>0.2129666145</v>
      </c>
      <c r="H743" s="55">
        <f>IF(AND(('Data Exhibit-2'!$M577&gt;0),('Data Exhibit-2'!$H577&lt;30)),1,0)</f>
        <v>0</v>
      </c>
      <c r="I743" s="55">
        <f>'Data Exhibit-2'!$N577*'Data Exhibit-2'!$L577</f>
        <v>0</v>
      </c>
      <c r="J743" s="235"/>
    </row>
    <row r="744" ht="12.0" customHeight="1">
      <c r="A744" s="53"/>
      <c r="B744" s="53">
        <v>78354.19964950226</v>
      </c>
      <c r="C744" s="54">
        <v>38.868612674041714</v>
      </c>
      <c r="D744" s="57"/>
      <c r="E744" s="55">
        <f>('Data Exhibit-2'!$D578+'Data Exhibit-2'!$D578*'Data Exhibit-2'!$E578)*'Data Exhibit-2'!$G578</f>
        <v>33.25</v>
      </c>
      <c r="F744" s="55">
        <f>MAX(0,'Data Exhibit-2'!$C578-'Data Exhibit-2'!$B578*'Data Exhibit-2'!$J578)</f>
        <v>0</v>
      </c>
      <c r="G744" s="54">
        <f>'Data Exhibit-2'!$L578/'Data Exhibit-2'!$B578</f>
        <v>0</v>
      </c>
      <c r="H744" s="55">
        <f>IF(AND(('Data Exhibit-2'!$M578&gt;0),('Data Exhibit-2'!$H578&lt;30)),1,0)</f>
        <v>0</v>
      </c>
      <c r="I744" s="55">
        <f>'Data Exhibit-2'!$N578*'Data Exhibit-2'!$L578</f>
        <v>0</v>
      </c>
      <c r="J744" s="235"/>
    </row>
    <row r="745" ht="12.0" customHeight="1">
      <c r="A745" s="53"/>
      <c r="B745" s="53">
        <v>15199.535123332818</v>
      </c>
      <c r="C745" s="54">
        <v>27.61300991955</v>
      </c>
      <c r="D745" s="57"/>
      <c r="E745" s="55">
        <f>('Data Exhibit-2'!$D579+'Data Exhibit-2'!$D579*'Data Exhibit-2'!$E579)*'Data Exhibit-2'!$G579</f>
        <v>3.5</v>
      </c>
      <c r="F745" s="55">
        <f>MAX(0,'Data Exhibit-2'!$C579-'Data Exhibit-2'!$B579*'Data Exhibit-2'!$J579)</f>
        <v>0</v>
      </c>
      <c r="G745" s="54">
        <f>'Data Exhibit-2'!$L579/'Data Exhibit-2'!$B579</f>
        <v>0</v>
      </c>
      <c r="H745" s="55">
        <f>IF(AND(('Data Exhibit-2'!$M579&gt;0),('Data Exhibit-2'!$H579&lt;30)),1,0)</f>
        <v>0</v>
      </c>
      <c r="I745" s="55">
        <f>'Data Exhibit-2'!$N579*'Data Exhibit-2'!$L579</f>
        <v>0</v>
      </c>
      <c r="J745" s="235"/>
    </row>
    <row r="746" ht="12.0" customHeight="1">
      <c r="A746" s="53"/>
      <c r="B746" s="53">
        <v>954.1068845557832</v>
      </c>
      <c r="C746" s="54">
        <v>308.08833253893584</v>
      </c>
      <c r="D746" s="57"/>
      <c r="E746" s="55">
        <f>('Data Exhibit-2'!$D580+'Data Exhibit-2'!$D580*'Data Exhibit-2'!$E580)*'Data Exhibit-2'!$G580</f>
        <v>8.82</v>
      </c>
      <c r="F746" s="55">
        <f>MAX(0,'Data Exhibit-2'!$C580-'Data Exhibit-2'!$B580*'Data Exhibit-2'!$J580)</f>
        <v>0</v>
      </c>
      <c r="G746" s="54">
        <f>'Data Exhibit-2'!$L580/'Data Exhibit-2'!$B580</f>
        <v>0</v>
      </c>
      <c r="H746" s="55">
        <f>IF(AND(('Data Exhibit-2'!$M580&gt;0),('Data Exhibit-2'!$H580&lt;30)),1,0)</f>
        <v>0</v>
      </c>
      <c r="I746" s="55">
        <f>'Data Exhibit-2'!$N580*'Data Exhibit-2'!$L580</f>
        <v>0</v>
      </c>
      <c r="J746" s="235"/>
    </row>
    <row r="747" ht="12.0" customHeight="1">
      <c r="A747" s="53"/>
      <c r="B747" s="53">
        <v>9530.401132654632</v>
      </c>
      <c r="C747" s="54">
        <v>372.7481915666667</v>
      </c>
      <c r="D747" s="57"/>
      <c r="E747" s="55">
        <f>('Data Exhibit-2'!$D581+'Data Exhibit-2'!$D581*'Data Exhibit-2'!$E581)*'Data Exhibit-2'!$G581</f>
        <v>25.2</v>
      </c>
      <c r="F747" s="55">
        <f>MAX(0,'Data Exhibit-2'!$C581-'Data Exhibit-2'!$B581*'Data Exhibit-2'!$J581)</f>
        <v>0</v>
      </c>
      <c r="G747" s="54">
        <f>'Data Exhibit-2'!$L581/'Data Exhibit-2'!$B581</f>
        <v>0</v>
      </c>
      <c r="H747" s="55">
        <f>IF(AND(('Data Exhibit-2'!$M581&gt;0),('Data Exhibit-2'!$H581&lt;30)),1,0)</f>
        <v>0</v>
      </c>
      <c r="I747" s="55">
        <f>'Data Exhibit-2'!$N581*'Data Exhibit-2'!$L581</f>
        <v>0</v>
      </c>
      <c r="J747" s="235"/>
    </row>
    <row r="748" ht="12.0" customHeight="1">
      <c r="A748" s="53"/>
      <c r="B748" s="53">
        <v>67013.58459434386</v>
      </c>
      <c r="C748" s="54">
        <v>30.158483343999997</v>
      </c>
      <c r="D748" s="57"/>
      <c r="E748" s="55">
        <f>('Data Exhibit-2'!$D582+'Data Exhibit-2'!$D582*'Data Exhibit-2'!$E582)*'Data Exhibit-2'!$G582</f>
        <v>22.8</v>
      </c>
      <c r="F748" s="55">
        <f>MAX(0,'Data Exhibit-2'!$C582-'Data Exhibit-2'!$B582*'Data Exhibit-2'!$J582)</f>
        <v>0</v>
      </c>
      <c r="G748" s="54">
        <f>'Data Exhibit-2'!$L582/'Data Exhibit-2'!$B582</f>
        <v>0</v>
      </c>
      <c r="H748" s="55">
        <f>IF(AND(('Data Exhibit-2'!$M582&gt;0),('Data Exhibit-2'!$H582&lt;30)),1,0)</f>
        <v>0</v>
      </c>
      <c r="I748" s="55">
        <f>'Data Exhibit-2'!$N582*'Data Exhibit-2'!$L582</f>
        <v>0</v>
      </c>
      <c r="J748" s="235"/>
    </row>
    <row r="749" ht="12.0" customHeight="1">
      <c r="A749" s="53"/>
      <c r="B749" s="53">
        <v>94992.4417069988</v>
      </c>
      <c r="C749" s="54">
        <v>33.1653573988</v>
      </c>
      <c r="D749" s="57"/>
      <c r="E749" s="55">
        <f>('Data Exhibit-2'!$D583+'Data Exhibit-2'!$D583*'Data Exhibit-2'!$E583)*'Data Exhibit-2'!$G583</f>
        <v>51.26</v>
      </c>
      <c r="F749" s="55">
        <f>MAX(0,'Data Exhibit-2'!$C583-'Data Exhibit-2'!$B583*'Data Exhibit-2'!$J583)</f>
        <v>0</v>
      </c>
      <c r="G749" s="54">
        <f>'Data Exhibit-2'!$L583/'Data Exhibit-2'!$B583</f>
        <v>0</v>
      </c>
      <c r="H749" s="55">
        <f>IF(AND(('Data Exhibit-2'!$M583&gt;0),('Data Exhibit-2'!$H583&lt;30)),1,0)</f>
        <v>0</v>
      </c>
      <c r="I749" s="55">
        <f>'Data Exhibit-2'!$N583*'Data Exhibit-2'!$L583</f>
        <v>0</v>
      </c>
      <c r="J749" s="235"/>
    </row>
    <row r="750" ht="12.0" customHeight="1">
      <c r="A750" s="53"/>
      <c r="B750" s="53">
        <v>48155.264899948124</v>
      </c>
      <c r="C750" s="54">
        <v>56.81745450039819</v>
      </c>
      <c r="D750" s="57"/>
      <c r="E750" s="55">
        <f>('Data Exhibit-2'!$D584+'Data Exhibit-2'!$D584*'Data Exhibit-2'!$E584)*'Data Exhibit-2'!$G584</f>
        <v>11.25</v>
      </c>
      <c r="F750" s="55">
        <f>MAX(0,'Data Exhibit-2'!$C584-'Data Exhibit-2'!$B584*'Data Exhibit-2'!$J584)</f>
        <v>0</v>
      </c>
      <c r="G750" s="54">
        <f>'Data Exhibit-2'!$L584/'Data Exhibit-2'!$B584</f>
        <v>0</v>
      </c>
      <c r="H750" s="55">
        <f>IF(AND(('Data Exhibit-2'!$M584&gt;0),('Data Exhibit-2'!$H584&lt;30)),1,0)</f>
        <v>0</v>
      </c>
      <c r="I750" s="55">
        <f>'Data Exhibit-2'!$N584*'Data Exhibit-2'!$L584</f>
        <v>0</v>
      </c>
      <c r="J750" s="235"/>
    </row>
    <row r="751" ht="12.0" customHeight="1">
      <c r="A751" s="53"/>
      <c r="B751" s="53">
        <v>22667.03677954278</v>
      </c>
      <c r="C751" s="54">
        <v>516.8148053100032</v>
      </c>
      <c r="D751" s="57"/>
      <c r="E751" s="55">
        <f>('Data Exhibit-2'!$D586+'Data Exhibit-2'!$D586*'Data Exhibit-2'!$E586)*'Data Exhibit-2'!$G586</f>
        <v>80.64</v>
      </c>
      <c r="F751" s="55">
        <f>MAX(0,'Data Exhibit-2'!$C586-'Data Exhibit-2'!$B586*'Data Exhibit-2'!$J586)</f>
        <v>0</v>
      </c>
      <c r="G751" s="54">
        <f>'Data Exhibit-2'!$L586/'Data Exhibit-2'!$B586</f>
        <v>0</v>
      </c>
      <c r="H751" s="55">
        <f>IF(AND(('Data Exhibit-2'!$M586&gt;0),('Data Exhibit-2'!$H586&lt;30)),1,0)</f>
        <v>0</v>
      </c>
      <c r="I751" s="55">
        <f>'Data Exhibit-2'!$N586*'Data Exhibit-2'!$L586</f>
        <v>0</v>
      </c>
      <c r="J751" s="235"/>
    </row>
    <row r="752" ht="12.0" customHeight="1">
      <c r="A752" s="53"/>
      <c r="B752" s="53">
        <v>88599.52275360141</v>
      </c>
      <c r="C752" s="54">
        <v>33956.07381009764</v>
      </c>
      <c r="D752" s="57"/>
      <c r="E752" s="55">
        <f>('Data Exhibit-2'!$D589+'Data Exhibit-2'!$D589*'Data Exhibit-2'!$E589)*'Data Exhibit-2'!$G589</f>
        <v>21.28</v>
      </c>
      <c r="F752" s="55">
        <f>MAX(0,'Data Exhibit-2'!$C589-'Data Exhibit-2'!$B589*'Data Exhibit-2'!$J589)</f>
        <v>0</v>
      </c>
      <c r="G752" s="54">
        <f>'Data Exhibit-2'!$L589/'Data Exhibit-2'!$B589</f>
        <v>0</v>
      </c>
      <c r="H752" s="55">
        <f>IF(AND(('Data Exhibit-2'!$M589&gt;0),('Data Exhibit-2'!$H589&lt;30)),1,0)</f>
        <v>0</v>
      </c>
      <c r="I752" s="55">
        <f>'Data Exhibit-2'!$N589*'Data Exhibit-2'!$L589</f>
        <v>0</v>
      </c>
      <c r="J752" s="235"/>
    </row>
    <row r="753" ht="12.0" customHeight="1">
      <c r="A753" s="53"/>
      <c r="B753" s="53">
        <v>21917.138293240358</v>
      </c>
      <c r="C753" s="54">
        <v>119.71912425</v>
      </c>
      <c r="D753" s="57"/>
      <c r="E753" s="55">
        <f>('Data Exhibit-2'!$D590+'Data Exhibit-2'!$D590*'Data Exhibit-2'!$E590)*'Data Exhibit-2'!$G590</f>
        <v>5.4</v>
      </c>
      <c r="F753" s="55">
        <f>MAX(0,'Data Exhibit-2'!$C590-'Data Exhibit-2'!$B590*'Data Exhibit-2'!$J590)</f>
        <v>0</v>
      </c>
      <c r="G753" s="54">
        <f>'Data Exhibit-2'!$L590/'Data Exhibit-2'!$B590</f>
        <v>0</v>
      </c>
      <c r="H753" s="55">
        <f>IF(AND(('Data Exhibit-2'!$M590&gt;0),('Data Exhibit-2'!$H590&lt;30)),1,0)</f>
        <v>0</v>
      </c>
      <c r="I753" s="55">
        <f>'Data Exhibit-2'!$N590*'Data Exhibit-2'!$L590</f>
        <v>0</v>
      </c>
      <c r="J753" s="235"/>
    </row>
    <row r="754" ht="12.0" customHeight="1">
      <c r="A754" s="53"/>
      <c r="B754" s="53">
        <v>43831.07433708042</v>
      </c>
      <c r="C754" s="54">
        <v>63.87172351118326</v>
      </c>
      <c r="D754" s="57"/>
      <c r="E754" s="55">
        <f>('Data Exhibit-2'!$D591+'Data Exhibit-2'!$D591*'Data Exhibit-2'!$E591)*'Data Exhibit-2'!$G591</f>
        <v>8</v>
      </c>
      <c r="F754" s="55">
        <f>MAX(0,'Data Exhibit-2'!$C591-'Data Exhibit-2'!$B591*'Data Exhibit-2'!$J591)</f>
        <v>0</v>
      </c>
      <c r="G754" s="54">
        <f>'Data Exhibit-2'!$L591/'Data Exhibit-2'!$B591</f>
        <v>0</v>
      </c>
      <c r="H754" s="55">
        <f>IF(AND(('Data Exhibit-2'!$M591&gt;0),('Data Exhibit-2'!$H591&lt;30)),1,0)</f>
        <v>0</v>
      </c>
      <c r="I754" s="55">
        <f>'Data Exhibit-2'!$N591*'Data Exhibit-2'!$L591</f>
        <v>0</v>
      </c>
      <c r="J754" s="235"/>
    </row>
    <row r="755" ht="12.0" customHeight="1">
      <c r="A755" s="53"/>
      <c r="B755" s="53">
        <v>30363.577030460874</v>
      </c>
      <c r="C755" s="54">
        <v>21.746134416596373</v>
      </c>
      <c r="D755" s="57"/>
      <c r="E755" s="55">
        <f>('Data Exhibit-2'!$D593+'Data Exhibit-2'!$D593*'Data Exhibit-2'!$E593)*'Data Exhibit-2'!$G593</f>
        <v>11.25</v>
      </c>
      <c r="F755" s="55">
        <f>MAX(0,'Data Exhibit-2'!$C593-'Data Exhibit-2'!$B593*'Data Exhibit-2'!$J593)</f>
        <v>0</v>
      </c>
      <c r="G755" s="54">
        <f>'Data Exhibit-2'!$L593/'Data Exhibit-2'!$B593</f>
        <v>0</v>
      </c>
      <c r="H755" s="55">
        <f>IF(AND(('Data Exhibit-2'!$M593&gt;0),('Data Exhibit-2'!$H593&lt;30)),1,0)</f>
        <v>0</v>
      </c>
      <c r="I755" s="55">
        <f>'Data Exhibit-2'!$N593*'Data Exhibit-2'!$L593</f>
        <v>0</v>
      </c>
      <c r="J755" s="235"/>
    </row>
    <row r="756" ht="12.0" customHeight="1">
      <c r="A756" s="53"/>
      <c r="B756" s="53">
        <v>50888.71463849116</v>
      </c>
      <c r="C756" s="54">
        <v>17.180457973519502</v>
      </c>
      <c r="D756" s="57"/>
      <c r="E756" s="55">
        <f>('Data Exhibit-2'!$D594+'Data Exhibit-2'!$D594*'Data Exhibit-2'!$E594)*'Data Exhibit-2'!$G594</f>
        <v>5.4</v>
      </c>
      <c r="F756" s="55">
        <f>MAX(0,'Data Exhibit-2'!$C594-'Data Exhibit-2'!$B594*'Data Exhibit-2'!$J594)</f>
        <v>0</v>
      </c>
      <c r="G756" s="54">
        <f>'Data Exhibit-2'!$L594/'Data Exhibit-2'!$B594</f>
        <v>0</v>
      </c>
      <c r="H756" s="55">
        <f>IF(AND(('Data Exhibit-2'!$M594&gt;0),('Data Exhibit-2'!$H594&lt;30)),1,0)</f>
        <v>0</v>
      </c>
      <c r="I756" s="55">
        <f>'Data Exhibit-2'!$N594*'Data Exhibit-2'!$L594</f>
        <v>0</v>
      </c>
      <c r="J756" s="235"/>
    </row>
    <row r="757" ht="12.0" customHeight="1">
      <c r="A757" s="53"/>
      <c r="B757" s="53">
        <v>47556.58701334982</v>
      </c>
      <c r="C757" s="54">
        <v>308.3173126935091</v>
      </c>
      <c r="D757" s="57"/>
      <c r="E757" s="55">
        <f>('Data Exhibit-2'!$D595+'Data Exhibit-2'!$D595*'Data Exhibit-2'!$E595)*'Data Exhibit-2'!$G595</f>
        <v>3.75</v>
      </c>
      <c r="F757" s="55">
        <f>MAX(0,'Data Exhibit-2'!$C595-'Data Exhibit-2'!$B595*'Data Exhibit-2'!$J595)</f>
        <v>0</v>
      </c>
      <c r="G757" s="54">
        <f>'Data Exhibit-2'!$L595/'Data Exhibit-2'!$B595</f>
        <v>0</v>
      </c>
      <c r="H757" s="55">
        <f>IF(AND(('Data Exhibit-2'!$M595&gt;0),('Data Exhibit-2'!$H595&lt;30)),1,0)</f>
        <v>0</v>
      </c>
      <c r="I757" s="55">
        <f>'Data Exhibit-2'!$N595*'Data Exhibit-2'!$L595</f>
        <v>0</v>
      </c>
      <c r="J757" s="235"/>
    </row>
    <row r="758" ht="12.0" customHeight="1">
      <c r="A758" s="53"/>
      <c r="B758" s="53">
        <v>64312.54785342961</v>
      </c>
      <c r="C758" s="54">
        <v>14.765149229691666</v>
      </c>
      <c r="D758" s="57"/>
      <c r="E758" s="55">
        <f>('Data Exhibit-2'!$D596+'Data Exhibit-2'!$D596*'Data Exhibit-2'!$E596)*'Data Exhibit-2'!$G596</f>
        <v>15</v>
      </c>
      <c r="F758" s="55">
        <f>MAX(0,'Data Exhibit-2'!$C596-'Data Exhibit-2'!$B596*'Data Exhibit-2'!$J596)</f>
        <v>0</v>
      </c>
      <c r="G758" s="54">
        <f>'Data Exhibit-2'!$L596/'Data Exhibit-2'!$B596</f>
        <v>0</v>
      </c>
      <c r="H758" s="55">
        <f>IF(AND(('Data Exhibit-2'!$M596&gt;0),('Data Exhibit-2'!$H596&lt;30)),1,0)</f>
        <v>0</v>
      </c>
      <c r="I758" s="55">
        <f>'Data Exhibit-2'!$N596*'Data Exhibit-2'!$L596</f>
        <v>0</v>
      </c>
      <c r="J758" s="235"/>
    </row>
    <row r="759" ht="12.0" customHeight="1">
      <c r="A759" s="53"/>
      <c r="B759" s="53">
        <v>77284.04906364062</v>
      </c>
      <c r="C759" s="54">
        <v>30.669476648954916</v>
      </c>
      <c r="D759" s="57"/>
      <c r="E759" s="55">
        <f>('Data Exhibit-2'!$D597+'Data Exhibit-2'!$D597*'Data Exhibit-2'!$E597)*'Data Exhibit-2'!$G597</f>
        <v>14.76</v>
      </c>
      <c r="F759" s="55">
        <f>MAX(0,'Data Exhibit-2'!$C597-'Data Exhibit-2'!$B597*'Data Exhibit-2'!$J597)</f>
        <v>0</v>
      </c>
      <c r="G759" s="54">
        <f>'Data Exhibit-2'!$L597/'Data Exhibit-2'!$B597</f>
        <v>0</v>
      </c>
      <c r="H759" s="55">
        <f>IF(AND(('Data Exhibit-2'!$M597&gt;0),('Data Exhibit-2'!$H597&lt;30)),1,0)</f>
        <v>0</v>
      </c>
      <c r="I759" s="55">
        <f>'Data Exhibit-2'!$N597*'Data Exhibit-2'!$L597</f>
        <v>0</v>
      </c>
      <c r="J759" s="235"/>
    </row>
    <row r="760" ht="12.0" customHeight="1">
      <c r="A760" s="53"/>
      <c r="B760" s="53">
        <v>24479.56595728601</v>
      </c>
      <c r="C760" s="54">
        <v>41.26541253153879</v>
      </c>
      <c r="D760" s="57"/>
      <c r="E760" s="55">
        <f>('Data Exhibit-2'!$D598+'Data Exhibit-2'!$D598*'Data Exhibit-2'!$E598)*'Data Exhibit-2'!$G598</f>
        <v>20.96</v>
      </c>
      <c r="F760" s="55">
        <f>MAX(0,'Data Exhibit-2'!$C598-'Data Exhibit-2'!$B598*'Data Exhibit-2'!$J598)</f>
        <v>0</v>
      </c>
      <c r="G760" s="54">
        <f>'Data Exhibit-2'!$L598/'Data Exhibit-2'!$B598</f>
        <v>0</v>
      </c>
      <c r="H760" s="55">
        <f>IF(AND(('Data Exhibit-2'!$M598&gt;0),('Data Exhibit-2'!$H598&lt;30)),1,0)</f>
        <v>0</v>
      </c>
      <c r="I760" s="55">
        <f>'Data Exhibit-2'!$N598*'Data Exhibit-2'!$L598</f>
        <v>0</v>
      </c>
      <c r="J760" s="235"/>
    </row>
    <row r="761" ht="12.0" customHeight="1">
      <c r="A761" s="53"/>
      <c r="B761" s="53">
        <v>34756.29703202715</v>
      </c>
      <c r="C761" s="54">
        <v>64.35454564926052</v>
      </c>
      <c r="D761" s="57"/>
      <c r="E761" s="55">
        <f>('Data Exhibit-2'!$D600+'Data Exhibit-2'!$D600*'Data Exhibit-2'!$E600)*'Data Exhibit-2'!$G600</f>
        <v>50.328</v>
      </c>
      <c r="F761" s="55">
        <f>MAX(0,'Data Exhibit-2'!$C600-'Data Exhibit-2'!$B600*'Data Exhibit-2'!$J600)</f>
        <v>0</v>
      </c>
      <c r="G761" s="54">
        <f>'Data Exhibit-2'!$L600/'Data Exhibit-2'!$B600</f>
        <v>0</v>
      </c>
      <c r="H761" s="55">
        <f>IF(AND(('Data Exhibit-2'!$M600&gt;0),('Data Exhibit-2'!$H600&lt;30)),1,0)</f>
        <v>0</v>
      </c>
      <c r="I761" s="55">
        <f>'Data Exhibit-2'!$N600*'Data Exhibit-2'!$L600</f>
        <v>0</v>
      </c>
      <c r="J761" s="235"/>
    </row>
    <row r="762" ht="12.0" customHeight="1">
      <c r="A762" s="53"/>
      <c r="B762" s="53">
        <v>39358.3677143863</v>
      </c>
      <c r="C762" s="54">
        <v>12.1680476056865</v>
      </c>
      <c r="D762" s="57"/>
      <c r="E762" s="55">
        <f>('Data Exhibit-2'!$D601+'Data Exhibit-2'!$D601*'Data Exhibit-2'!$E601)*'Data Exhibit-2'!$G601</f>
        <v>11.76</v>
      </c>
      <c r="F762" s="55">
        <f>MAX(0,'Data Exhibit-2'!$C601-'Data Exhibit-2'!$B601*'Data Exhibit-2'!$J601)</f>
        <v>0</v>
      </c>
      <c r="G762" s="54">
        <f>'Data Exhibit-2'!$L601/'Data Exhibit-2'!$B601</f>
        <v>0</v>
      </c>
      <c r="H762" s="55">
        <f>IF(AND(('Data Exhibit-2'!$M601&gt;0),('Data Exhibit-2'!$H601&lt;30)),1,0)</f>
        <v>0</v>
      </c>
      <c r="I762" s="55">
        <f>'Data Exhibit-2'!$N601*'Data Exhibit-2'!$L601</f>
        <v>0</v>
      </c>
      <c r="J762" s="235"/>
    </row>
    <row r="763" ht="12.0" customHeight="1">
      <c r="A763" s="53"/>
      <c r="B763" s="53">
        <v>55930.93798480047</v>
      </c>
      <c r="C763" s="54">
        <v>8.103612</v>
      </c>
      <c r="D763" s="57"/>
      <c r="E763" s="55">
        <f>('Data Exhibit-2'!$D602+'Data Exhibit-2'!$D602*'Data Exhibit-2'!$E602)*'Data Exhibit-2'!$G602</f>
        <v>6.25</v>
      </c>
      <c r="F763" s="55">
        <f>MAX(0,'Data Exhibit-2'!$C602-'Data Exhibit-2'!$B602*'Data Exhibit-2'!$J602)</f>
        <v>0</v>
      </c>
      <c r="G763" s="54">
        <f>'Data Exhibit-2'!$L602/'Data Exhibit-2'!$B602</f>
        <v>0</v>
      </c>
      <c r="H763" s="55">
        <f>IF(AND(('Data Exhibit-2'!$M602&gt;0),('Data Exhibit-2'!$H602&lt;30)),1,0)</f>
        <v>0</v>
      </c>
      <c r="I763" s="55">
        <f>'Data Exhibit-2'!$N602*'Data Exhibit-2'!$L602</f>
        <v>0</v>
      </c>
      <c r="J763" s="235"/>
    </row>
    <row r="764" ht="12.0" customHeight="1">
      <c r="A764" s="53"/>
      <c r="B764" s="53">
        <v>28439.440136765126</v>
      </c>
      <c r="C764" s="54">
        <v>58.47421800000001</v>
      </c>
      <c r="D764" s="57"/>
      <c r="E764" s="55">
        <f>('Data Exhibit-2'!$D603+'Data Exhibit-2'!$D603*'Data Exhibit-2'!$E603)*'Data Exhibit-2'!$G603</f>
        <v>8.1</v>
      </c>
      <c r="F764" s="55">
        <f>MAX(0,'Data Exhibit-2'!$C603-'Data Exhibit-2'!$B603*'Data Exhibit-2'!$J603)</f>
        <v>0</v>
      </c>
      <c r="G764" s="54">
        <f>'Data Exhibit-2'!$L603/'Data Exhibit-2'!$B603</f>
        <v>0</v>
      </c>
      <c r="H764" s="55">
        <f>IF(AND(('Data Exhibit-2'!$M603&gt;0),('Data Exhibit-2'!$H603&lt;30)),1,0)</f>
        <v>0</v>
      </c>
      <c r="I764" s="55">
        <f>'Data Exhibit-2'!$N603*'Data Exhibit-2'!$L603</f>
        <v>0</v>
      </c>
      <c r="J764" s="235"/>
    </row>
    <row r="765" ht="12.0" customHeight="1">
      <c r="A765" s="53"/>
      <c r="B765" s="53">
        <v>14719.852977094328</v>
      </c>
      <c r="C765" s="54">
        <v>41.66905132500001</v>
      </c>
      <c r="D765" s="57"/>
      <c r="E765" s="55">
        <f>('Data Exhibit-2'!$D605+'Data Exhibit-2'!$D605*'Data Exhibit-2'!$E605)*'Data Exhibit-2'!$G605</f>
        <v>9.9</v>
      </c>
      <c r="F765" s="55">
        <f>MAX(0,'Data Exhibit-2'!$C605-'Data Exhibit-2'!$B605*'Data Exhibit-2'!$J605)</f>
        <v>0</v>
      </c>
      <c r="G765" s="54">
        <f>'Data Exhibit-2'!$L605/'Data Exhibit-2'!$B605</f>
        <v>0</v>
      </c>
      <c r="H765" s="55">
        <f>IF(AND(('Data Exhibit-2'!$M605&gt;0),('Data Exhibit-2'!$H605&lt;30)),1,0)</f>
        <v>0</v>
      </c>
      <c r="I765" s="55">
        <f>'Data Exhibit-2'!$N605*'Data Exhibit-2'!$L605</f>
        <v>0</v>
      </c>
      <c r="J765" s="235"/>
    </row>
    <row r="766" ht="12.0" customHeight="1">
      <c r="A766" s="53"/>
      <c r="B766" s="53">
        <v>66054.84358328204</v>
      </c>
      <c r="C766" s="54">
        <v>44.5946952</v>
      </c>
      <c r="D766" s="57"/>
      <c r="E766" s="55">
        <f>('Data Exhibit-2'!$D606+'Data Exhibit-2'!$D606*'Data Exhibit-2'!$E606)*'Data Exhibit-2'!$G606</f>
        <v>9.9</v>
      </c>
      <c r="F766" s="55">
        <f>MAX(0,'Data Exhibit-2'!$C606-'Data Exhibit-2'!$B606*'Data Exhibit-2'!$J606)</f>
        <v>0</v>
      </c>
      <c r="G766" s="54">
        <f>'Data Exhibit-2'!$L606/'Data Exhibit-2'!$B606</f>
        <v>0</v>
      </c>
      <c r="H766" s="55">
        <f>IF(AND(('Data Exhibit-2'!$M606&gt;0),('Data Exhibit-2'!$H606&lt;30)),1,0)</f>
        <v>0</v>
      </c>
      <c r="I766" s="55">
        <f>'Data Exhibit-2'!$N606*'Data Exhibit-2'!$L606</f>
        <v>0</v>
      </c>
      <c r="J766" s="235"/>
    </row>
    <row r="767" ht="12.0" customHeight="1">
      <c r="A767" s="53"/>
      <c r="B767" s="53">
        <v>58730.32383325284</v>
      </c>
      <c r="C767" s="54">
        <v>27.641243024999998</v>
      </c>
      <c r="D767" s="57"/>
      <c r="E767" s="55">
        <f>('Data Exhibit-2'!$D607+'Data Exhibit-2'!$D607*'Data Exhibit-2'!$E607)*'Data Exhibit-2'!$G607</f>
        <v>6.75</v>
      </c>
      <c r="F767" s="55">
        <f>MAX(0,'Data Exhibit-2'!$C607-'Data Exhibit-2'!$B607*'Data Exhibit-2'!$J607)</f>
        <v>0</v>
      </c>
      <c r="G767" s="54">
        <f>'Data Exhibit-2'!$L607/'Data Exhibit-2'!$B607</f>
        <v>0</v>
      </c>
      <c r="H767" s="55">
        <f>IF(AND(('Data Exhibit-2'!$M607&gt;0),('Data Exhibit-2'!$H607&lt;30)),1,0)</f>
        <v>0</v>
      </c>
      <c r="I767" s="55">
        <f>'Data Exhibit-2'!$N607*'Data Exhibit-2'!$L607</f>
        <v>0</v>
      </c>
      <c r="J767" s="235"/>
    </row>
    <row r="768" ht="12.0" customHeight="1">
      <c r="A768" s="53"/>
      <c r="B768" s="53">
        <v>46476.69875290644</v>
      </c>
      <c r="C768" s="54">
        <v>355.19949876428876</v>
      </c>
      <c r="D768" s="57"/>
      <c r="E768" s="55">
        <f>('Data Exhibit-2'!$D608+'Data Exhibit-2'!$D608*'Data Exhibit-2'!$E608)*'Data Exhibit-2'!$G608</f>
        <v>23.75</v>
      </c>
      <c r="F768" s="55">
        <f>MAX(0,'Data Exhibit-2'!$C608-'Data Exhibit-2'!$B608*'Data Exhibit-2'!$J608)</f>
        <v>0</v>
      </c>
      <c r="G768" s="54">
        <f>'Data Exhibit-2'!$L608/'Data Exhibit-2'!$B608</f>
        <v>0</v>
      </c>
      <c r="H768" s="55">
        <f>IF(AND(('Data Exhibit-2'!$M608&gt;0),('Data Exhibit-2'!$H608&lt;30)),1,0)</f>
        <v>0</v>
      </c>
      <c r="I768" s="55">
        <f>'Data Exhibit-2'!$N608*'Data Exhibit-2'!$L608</f>
        <v>0</v>
      </c>
      <c r="J768" s="235"/>
    </row>
    <row r="769" ht="12.0" customHeight="1">
      <c r="A769" s="53"/>
      <c r="B769" s="53">
        <v>87976.94760729387</v>
      </c>
      <c r="C769" s="54">
        <v>7513.597803278818</v>
      </c>
      <c r="D769" s="57"/>
      <c r="E769" s="55">
        <f>('Data Exhibit-2'!$D609+'Data Exhibit-2'!$D609*'Data Exhibit-2'!$E609)*'Data Exhibit-2'!$G609</f>
        <v>31.14</v>
      </c>
      <c r="F769" s="55">
        <f>MAX(0,'Data Exhibit-2'!$C609-'Data Exhibit-2'!$B609*'Data Exhibit-2'!$J609)</f>
        <v>0</v>
      </c>
      <c r="G769" s="54">
        <f>'Data Exhibit-2'!$L609/'Data Exhibit-2'!$B609</f>
        <v>0</v>
      </c>
      <c r="H769" s="55">
        <f>IF(AND(('Data Exhibit-2'!$M609&gt;0),('Data Exhibit-2'!$H609&lt;30)),1,0)</f>
        <v>0</v>
      </c>
      <c r="I769" s="55">
        <f>'Data Exhibit-2'!$N609*'Data Exhibit-2'!$L609</f>
        <v>0</v>
      </c>
      <c r="J769" s="235"/>
    </row>
    <row r="770" ht="12.0" customHeight="1">
      <c r="A770" s="53"/>
      <c r="B770" s="53">
        <v>30213.945618810358</v>
      </c>
      <c r="C770" s="54">
        <v>3385.443899461263</v>
      </c>
      <c r="D770" s="57"/>
      <c r="E770" s="55">
        <f>('Data Exhibit-2'!$D610+'Data Exhibit-2'!$D610*'Data Exhibit-2'!$E610)*'Data Exhibit-2'!$G610</f>
        <v>14.88</v>
      </c>
      <c r="F770" s="55">
        <f>MAX(0,'Data Exhibit-2'!$C610-'Data Exhibit-2'!$B610*'Data Exhibit-2'!$J610)</f>
        <v>1785.317094</v>
      </c>
      <c r="G770" s="54">
        <f>'Data Exhibit-2'!$L610/'Data Exhibit-2'!$B610</f>
        <v>16.60213319</v>
      </c>
      <c r="H770" s="55">
        <f>IF(AND(('Data Exhibit-2'!$M610&gt;0),('Data Exhibit-2'!$H610&lt;30)),1,0)</f>
        <v>0</v>
      </c>
      <c r="I770" s="55">
        <f>'Data Exhibit-2'!$N610*'Data Exhibit-2'!$L610</f>
        <v>0</v>
      </c>
      <c r="J770" s="235"/>
    </row>
    <row r="771" ht="12.0" customHeight="1">
      <c r="A771" s="53"/>
      <c r="B771" s="53">
        <v>72973.15103392082</v>
      </c>
      <c r="C771" s="54">
        <v>26.88986791656</v>
      </c>
      <c r="D771" s="57"/>
      <c r="E771" s="55">
        <f>('Data Exhibit-2'!$D611+'Data Exhibit-2'!$D611*'Data Exhibit-2'!$E611)*'Data Exhibit-2'!$G611</f>
        <v>19.656</v>
      </c>
      <c r="F771" s="55">
        <f>MAX(0,'Data Exhibit-2'!$C611-'Data Exhibit-2'!$B611*'Data Exhibit-2'!$J611)</f>
        <v>0</v>
      </c>
      <c r="G771" s="54">
        <f>'Data Exhibit-2'!$L611/'Data Exhibit-2'!$B611</f>
        <v>0</v>
      </c>
      <c r="H771" s="55">
        <f>IF(AND(('Data Exhibit-2'!$M611&gt;0),('Data Exhibit-2'!$H611&lt;30)),1,0)</f>
        <v>0</v>
      </c>
      <c r="I771" s="55">
        <f>'Data Exhibit-2'!$N611*'Data Exhibit-2'!$L611</f>
        <v>0</v>
      </c>
      <c r="J771" s="235"/>
    </row>
    <row r="772" ht="12.0" customHeight="1">
      <c r="A772" s="53"/>
      <c r="B772" s="53">
        <v>52567.94807242846</v>
      </c>
      <c r="C772" s="54">
        <v>16943.67738785903</v>
      </c>
      <c r="D772" s="57"/>
      <c r="E772" s="55">
        <f>('Data Exhibit-2'!$D612+'Data Exhibit-2'!$D612*'Data Exhibit-2'!$E612)*'Data Exhibit-2'!$G612</f>
        <v>76.608</v>
      </c>
      <c r="F772" s="55">
        <f>MAX(0,'Data Exhibit-2'!$C612-'Data Exhibit-2'!$B612*'Data Exhibit-2'!$J612)</f>
        <v>0</v>
      </c>
      <c r="G772" s="54">
        <f>'Data Exhibit-2'!$L612/'Data Exhibit-2'!$B612</f>
        <v>0</v>
      </c>
      <c r="H772" s="55">
        <f>IF(AND(('Data Exhibit-2'!$M612&gt;0),('Data Exhibit-2'!$H612&lt;30)),1,0)</f>
        <v>0</v>
      </c>
      <c r="I772" s="55">
        <f>'Data Exhibit-2'!$N612*'Data Exhibit-2'!$L612</f>
        <v>0</v>
      </c>
      <c r="J772" s="235"/>
    </row>
    <row r="773" ht="12.0" customHeight="1">
      <c r="A773" s="53"/>
      <c r="B773" s="53">
        <v>60451.34082363622</v>
      </c>
      <c r="C773" s="54">
        <v>355.5902988</v>
      </c>
      <c r="D773" s="57"/>
      <c r="E773" s="55">
        <f>('Data Exhibit-2'!$D613+'Data Exhibit-2'!$D613*'Data Exhibit-2'!$E613)*'Data Exhibit-2'!$G613</f>
        <v>18.7</v>
      </c>
      <c r="F773" s="55">
        <f>MAX(0,'Data Exhibit-2'!$C613-'Data Exhibit-2'!$B613*'Data Exhibit-2'!$J613)</f>
        <v>0</v>
      </c>
      <c r="G773" s="54">
        <f>'Data Exhibit-2'!$L613/'Data Exhibit-2'!$B613</f>
        <v>0</v>
      </c>
      <c r="H773" s="55">
        <f>IF(AND(('Data Exhibit-2'!$M613&gt;0),('Data Exhibit-2'!$H613&lt;30)),1,0)</f>
        <v>0</v>
      </c>
      <c r="I773" s="55">
        <f>'Data Exhibit-2'!$N613*'Data Exhibit-2'!$L613</f>
        <v>0</v>
      </c>
      <c r="J773" s="235"/>
    </row>
    <row r="774" ht="12.0" customHeight="1">
      <c r="A774" s="53"/>
      <c r="B774" s="53">
        <v>96146.75067172064</v>
      </c>
      <c r="C774" s="54">
        <v>376.84992933048426</v>
      </c>
      <c r="D774" s="57"/>
      <c r="E774" s="55">
        <f>('Data Exhibit-2'!$D615+'Data Exhibit-2'!$D615*'Data Exhibit-2'!$E615)*'Data Exhibit-2'!$G615</f>
        <v>6.25</v>
      </c>
      <c r="F774" s="55">
        <f>MAX(0,'Data Exhibit-2'!$C615-'Data Exhibit-2'!$B615*'Data Exhibit-2'!$J615)</f>
        <v>53.79358996</v>
      </c>
      <c r="G774" s="54">
        <f>'Data Exhibit-2'!$L615/'Data Exhibit-2'!$B615</f>
        <v>1.040716111</v>
      </c>
      <c r="H774" s="55">
        <f>IF(AND(('Data Exhibit-2'!$M615&gt;0),('Data Exhibit-2'!$H615&lt;30)),1,0)</f>
        <v>0</v>
      </c>
      <c r="I774" s="55">
        <f>'Data Exhibit-2'!$N615*'Data Exhibit-2'!$L615</f>
        <v>0</v>
      </c>
      <c r="J774" s="235"/>
    </row>
    <row r="775" ht="12.0" customHeight="1">
      <c r="A775" s="53"/>
      <c r="B775" s="53">
        <v>79018.3634516523</v>
      </c>
      <c r="C775" s="54">
        <v>51.27036545287287</v>
      </c>
      <c r="D775" s="57"/>
      <c r="E775" s="55">
        <f>('Data Exhibit-2'!$D616+'Data Exhibit-2'!$D616*'Data Exhibit-2'!$E616)*'Data Exhibit-2'!$G616</f>
        <v>80.08</v>
      </c>
      <c r="F775" s="55">
        <f>MAX(0,'Data Exhibit-2'!$C616-'Data Exhibit-2'!$B616*'Data Exhibit-2'!$J616)</f>
        <v>0</v>
      </c>
      <c r="G775" s="54">
        <f>'Data Exhibit-2'!$L616/'Data Exhibit-2'!$B616</f>
        <v>0</v>
      </c>
      <c r="H775" s="55">
        <f>IF(AND(('Data Exhibit-2'!$M616&gt;0),('Data Exhibit-2'!$H616&lt;30)),1,0)</f>
        <v>0</v>
      </c>
      <c r="I775" s="55">
        <f>'Data Exhibit-2'!$N616*'Data Exhibit-2'!$L616</f>
        <v>0</v>
      </c>
      <c r="J775" s="235"/>
    </row>
    <row r="776" ht="12.0" customHeight="1">
      <c r="A776" s="53"/>
      <c r="B776" s="53">
        <v>15232.507382933458</v>
      </c>
      <c r="C776" s="54">
        <v>341.38814805333334</v>
      </c>
      <c r="D776" s="57"/>
      <c r="E776" s="55">
        <f>('Data Exhibit-2'!$D617+'Data Exhibit-2'!$D617*'Data Exhibit-2'!$E617)*'Data Exhibit-2'!$G617</f>
        <v>67.34</v>
      </c>
      <c r="F776" s="55">
        <f>MAX(0,'Data Exhibit-2'!$C617-'Data Exhibit-2'!$B617*'Data Exhibit-2'!$J617)</f>
        <v>0</v>
      </c>
      <c r="G776" s="54">
        <f>'Data Exhibit-2'!$L617/'Data Exhibit-2'!$B617</f>
        <v>0</v>
      </c>
      <c r="H776" s="55">
        <f>IF(AND(('Data Exhibit-2'!$M617&gt;0),('Data Exhibit-2'!$H617&lt;30)),1,0)</f>
        <v>0</v>
      </c>
      <c r="I776" s="55">
        <f>'Data Exhibit-2'!$N617*'Data Exhibit-2'!$L617</f>
        <v>0</v>
      </c>
      <c r="J776" s="235"/>
    </row>
    <row r="777" ht="12.0" customHeight="1">
      <c r="A777" s="53"/>
      <c r="B777" s="53">
        <v>19063.58305182285</v>
      </c>
      <c r="C777" s="54">
        <v>6.701496670000002</v>
      </c>
      <c r="D777" s="57"/>
      <c r="E777" s="55">
        <f>('Data Exhibit-2'!$D618+'Data Exhibit-2'!$D618*'Data Exhibit-2'!$E618)*'Data Exhibit-2'!$G618</f>
        <v>4.5</v>
      </c>
      <c r="F777" s="55">
        <f>MAX(0,'Data Exhibit-2'!$C618-'Data Exhibit-2'!$B618*'Data Exhibit-2'!$J618)</f>
        <v>0</v>
      </c>
      <c r="G777" s="54">
        <f>'Data Exhibit-2'!$L618/'Data Exhibit-2'!$B618</f>
        <v>0</v>
      </c>
      <c r="H777" s="55">
        <f>IF(AND(('Data Exhibit-2'!$M618&gt;0),('Data Exhibit-2'!$H618&lt;30)),1,0)</f>
        <v>0</v>
      </c>
      <c r="I777" s="55">
        <f>'Data Exhibit-2'!$N618*'Data Exhibit-2'!$L618</f>
        <v>0</v>
      </c>
      <c r="J777" s="235"/>
    </row>
    <row r="778" ht="12.0" customHeight="1">
      <c r="A778" s="53"/>
      <c r="B778" s="53">
        <v>80571.43174468314</v>
      </c>
      <c r="C778" s="54">
        <v>354.78849471999996</v>
      </c>
      <c r="D778" s="57"/>
      <c r="E778" s="55">
        <f>('Data Exhibit-2'!$D619+'Data Exhibit-2'!$D619*'Data Exhibit-2'!$E619)*'Data Exhibit-2'!$G619</f>
        <v>35.82</v>
      </c>
      <c r="F778" s="55">
        <f>MAX(0,'Data Exhibit-2'!$C619-'Data Exhibit-2'!$B619*'Data Exhibit-2'!$J619)</f>
        <v>0</v>
      </c>
      <c r="G778" s="54">
        <f>'Data Exhibit-2'!$L619/'Data Exhibit-2'!$B619</f>
        <v>0</v>
      </c>
      <c r="H778" s="55">
        <f>IF(AND(('Data Exhibit-2'!$M619&gt;0),('Data Exhibit-2'!$H619&lt;30)),1,0)</f>
        <v>0</v>
      </c>
      <c r="I778" s="55">
        <f>'Data Exhibit-2'!$N619*'Data Exhibit-2'!$L619</f>
        <v>0</v>
      </c>
      <c r="J778" s="235"/>
    </row>
    <row r="779" ht="12.0" customHeight="1">
      <c r="A779" s="53"/>
      <c r="B779" s="53">
        <v>30410.16397998736</v>
      </c>
      <c r="C779" s="54">
        <v>10.992034443866668</v>
      </c>
      <c r="D779" s="57"/>
      <c r="E779" s="55">
        <f>('Data Exhibit-2'!$D620+'Data Exhibit-2'!$D620*'Data Exhibit-2'!$E620)*'Data Exhibit-2'!$G620</f>
        <v>7.8</v>
      </c>
      <c r="F779" s="55">
        <f>MAX(0,'Data Exhibit-2'!$C620-'Data Exhibit-2'!$B620*'Data Exhibit-2'!$J620)</f>
        <v>0</v>
      </c>
      <c r="G779" s="54">
        <f>'Data Exhibit-2'!$L620/'Data Exhibit-2'!$B620</f>
        <v>0</v>
      </c>
      <c r="H779" s="55">
        <f>IF(AND(('Data Exhibit-2'!$M620&gt;0),('Data Exhibit-2'!$H620&lt;30)),1,0)</f>
        <v>0</v>
      </c>
      <c r="I779" s="55">
        <f>'Data Exhibit-2'!$N620*'Data Exhibit-2'!$L620</f>
        <v>0</v>
      </c>
      <c r="J779" s="235"/>
    </row>
    <row r="780" ht="12.0" customHeight="1">
      <c r="A780" s="53"/>
      <c r="B780" s="53">
        <v>69987.86978345347</v>
      </c>
      <c r="C780" s="54">
        <v>542.7907986333022</v>
      </c>
      <c r="D780" s="57"/>
      <c r="E780" s="55">
        <f>('Data Exhibit-2'!$D621+'Data Exhibit-2'!$D621*'Data Exhibit-2'!$E621)*'Data Exhibit-2'!$G621</f>
        <v>16.2</v>
      </c>
      <c r="F780" s="55">
        <f>MAX(0,'Data Exhibit-2'!$C621-'Data Exhibit-2'!$B621*'Data Exhibit-2'!$J621)</f>
        <v>0</v>
      </c>
      <c r="G780" s="54">
        <f>'Data Exhibit-2'!$L621/'Data Exhibit-2'!$B621</f>
        <v>0</v>
      </c>
      <c r="H780" s="55">
        <f>IF(AND(('Data Exhibit-2'!$M621&gt;0),('Data Exhibit-2'!$H621&lt;30)),1,0)</f>
        <v>0</v>
      </c>
      <c r="I780" s="55">
        <f>'Data Exhibit-2'!$N621*'Data Exhibit-2'!$L621</f>
        <v>0</v>
      </c>
      <c r="J780" s="235"/>
    </row>
    <row r="781" ht="12.0" customHeight="1">
      <c r="A781" s="53"/>
      <c r="B781" s="53">
        <v>27235.485191102372</v>
      </c>
      <c r="C781" s="54">
        <v>88.822394375</v>
      </c>
      <c r="D781" s="57"/>
      <c r="E781" s="55">
        <f>('Data Exhibit-2'!$D622+'Data Exhibit-2'!$D622*'Data Exhibit-2'!$E622)*'Data Exhibit-2'!$G622</f>
        <v>9.75</v>
      </c>
      <c r="F781" s="55">
        <f>MAX(0,'Data Exhibit-2'!$C622-'Data Exhibit-2'!$B622*'Data Exhibit-2'!$J622)</f>
        <v>0</v>
      </c>
      <c r="G781" s="54">
        <f>'Data Exhibit-2'!$L622/'Data Exhibit-2'!$B622</f>
        <v>0</v>
      </c>
      <c r="H781" s="55">
        <f>IF(AND(('Data Exhibit-2'!$M622&gt;0),('Data Exhibit-2'!$H622&lt;30)),1,0)</f>
        <v>0</v>
      </c>
      <c r="I781" s="55">
        <f>'Data Exhibit-2'!$N622*'Data Exhibit-2'!$L622</f>
        <v>0</v>
      </c>
      <c r="J781" s="235"/>
    </row>
    <row r="782" ht="12.0" customHeight="1">
      <c r="A782" s="53"/>
      <c r="B782" s="53">
        <v>47774.47444434584</v>
      </c>
      <c r="C782" s="54">
        <v>81.59347625000001</v>
      </c>
      <c r="D782" s="57"/>
      <c r="E782" s="55">
        <f>('Data Exhibit-2'!$D623+'Data Exhibit-2'!$D623*'Data Exhibit-2'!$E623)*'Data Exhibit-2'!$G623</f>
        <v>9.1</v>
      </c>
      <c r="F782" s="55">
        <f>MAX(0,'Data Exhibit-2'!$C623-'Data Exhibit-2'!$B623*'Data Exhibit-2'!$J623)</f>
        <v>0</v>
      </c>
      <c r="G782" s="54">
        <f>'Data Exhibit-2'!$L623/'Data Exhibit-2'!$B623</f>
        <v>0</v>
      </c>
      <c r="H782" s="55">
        <f>IF(AND(('Data Exhibit-2'!$M623&gt;0),('Data Exhibit-2'!$H623&lt;30)),1,0)</f>
        <v>0</v>
      </c>
      <c r="I782" s="55">
        <f>'Data Exhibit-2'!$N623*'Data Exhibit-2'!$L623</f>
        <v>0</v>
      </c>
      <c r="J782" s="235"/>
    </row>
    <row r="783" ht="12.0" customHeight="1">
      <c r="A783" s="53"/>
      <c r="B783" s="53">
        <v>98580.994927189</v>
      </c>
      <c r="C783" s="54">
        <v>72.84197847168001</v>
      </c>
      <c r="D783" s="57"/>
      <c r="E783" s="55">
        <f>('Data Exhibit-2'!$D624+'Data Exhibit-2'!$D624*'Data Exhibit-2'!$E624)*'Data Exhibit-2'!$G624</f>
        <v>24.948</v>
      </c>
      <c r="F783" s="55">
        <f>MAX(0,'Data Exhibit-2'!$C624-'Data Exhibit-2'!$B624*'Data Exhibit-2'!$J624)</f>
        <v>0</v>
      </c>
      <c r="G783" s="54">
        <f>'Data Exhibit-2'!$L624/'Data Exhibit-2'!$B624</f>
        <v>0</v>
      </c>
      <c r="H783" s="55">
        <f>IF(AND(('Data Exhibit-2'!$M624&gt;0),('Data Exhibit-2'!$H624&lt;30)),1,0)</f>
        <v>0</v>
      </c>
      <c r="I783" s="55">
        <f>'Data Exhibit-2'!$N624*'Data Exhibit-2'!$L624</f>
        <v>0</v>
      </c>
      <c r="J783" s="235"/>
    </row>
    <row r="784" ht="12.0" customHeight="1">
      <c r="A784" s="53"/>
      <c r="B784" s="53">
        <v>95331.43223547717</v>
      </c>
      <c r="C784" s="54">
        <v>733.3621457066668</v>
      </c>
      <c r="D784" s="57"/>
      <c r="E784" s="55">
        <f>('Data Exhibit-2'!$D625+'Data Exhibit-2'!$D625*'Data Exhibit-2'!$E625)*'Data Exhibit-2'!$G625</f>
        <v>33.12</v>
      </c>
      <c r="F784" s="55">
        <f>MAX(0,'Data Exhibit-2'!$C625-'Data Exhibit-2'!$B625*'Data Exhibit-2'!$J625)</f>
        <v>0</v>
      </c>
      <c r="G784" s="54">
        <f>'Data Exhibit-2'!$L625/'Data Exhibit-2'!$B625</f>
        <v>0</v>
      </c>
      <c r="H784" s="55">
        <f>IF(AND(('Data Exhibit-2'!$M625&gt;0),('Data Exhibit-2'!$H625&lt;30)),1,0)</f>
        <v>0</v>
      </c>
      <c r="I784" s="55">
        <f>'Data Exhibit-2'!$N625*'Data Exhibit-2'!$L625</f>
        <v>0</v>
      </c>
      <c r="J784" s="235"/>
    </row>
    <row r="785" ht="12.0" customHeight="1">
      <c r="A785" s="53"/>
      <c r="B785" s="53">
        <v>36565.19569028441</v>
      </c>
      <c r="C785" s="54">
        <v>26.0435524306815</v>
      </c>
      <c r="D785" s="57"/>
      <c r="E785" s="55">
        <f>('Data Exhibit-2'!$D626+'Data Exhibit-2'!$D626*'Data Exhibit-2'!$E626)*'Data Exhibit-2'!$G626</f>
        <v>9.75</v>
      </c>
      <c r="F785" s="55">
        <f>MAX(0,'Data Exhibit-2'!$C626-'Data Exhibit-2'!$B626*'Data Exhibit-2'!$J626)</f>
        <v>0</v>
      </c>
      <c r="G785" s="54">
        <f>'Data Exhibit-2'!$L626/'Data Exhibit-2'!$B626</f>
        <v>0</v>
      </c>
      <c r="H785" s="55">
        <f>IF(AND(('Data Exhibit-2'!$M626&gt;0),('Data Exhibit-2'!$H626&lt;30)),1,0)</f>
        <v>0</v>
      </c>
      <c r="I785" s="55">
        <f>'Data Exhibit-2'!$N626*'Data Exhibit-2'!$L626</f>
        <v>0</v>
      </c>
      <c r="J785" s="235"/>
    </row>
    <row r="786" ht="12.0" customHeight="1">
      <c r="A786" s="53"/>
      <c r="B786" s="53">
        <v>41048.75817467675</v>
      </c>
      <c r="C786" s="54">
        <v>2289.02691350672</v>
      </c>
      <c r="D786" s="57"/>
      <c r="E786" s="55">
        <f>('Data Exhibit-2'!$D627+'Data Exhibit-2'!$D627*'Data Exhibit-2'!$E627)*'Data Exhibit-2'!$G627</f>
        <v>38.688</v>
      </c>
      <c r="F786" s="55">
        <f>MAX(0,'Data Exhibit-2'!$C627-'Data Exhibit-2'!$B627*'Data Exhibit-2'!$J627)</f>
        <v>1152.185811</v>
      </c>
      <c r="G786" s="54">
        <f>'Data Exhibit-2'!$L627/'Data Exhibit-2'!$B627</f>
        <v>39.21019795</v>
      </c>
      <c r="H786" s="55">
        <f>IF(AND(('Data Exhibit-2'!$M627&gt;0),('Data Exhibit-2'!$H627&lt;30)),1,0)</f>
        <v>0</v>
      </c>
      <c r="I786" s="55">
        <f>'Data Exhibit-2'!$N627*'Data Exhibit-2'!$L627</f>
        <v>0</v>
      </c>
      <c r="J786" s="235"/>
    </row>
    <row r="787" ht="12.0" customHeight="1">
      <c r="A787" s="53"/>
      <c r="B787" s="53">
        <v>464.33193284699524</v>
      </c>
      <c r="C787" s="54">
        <v>63.27032498632086</v>
      </c>
      <c r="D787" s="57"/>
      <c r="E787" s="55">
        <f>('Data Exhibit-2'!$D628+'Data Exhibit-2'!$D628*'Data Exhibit-2'!$E628)*'Data Exhibit-2'!$G628</f>
        <v>3.9</v>
      </c>
      <c r="F787" s="55">
        <f>MAX(0,'Data Exhibit-2'!$C628-'Data Exhibit-2'!$B628*'Data Exhibit-2'!$J628)</f>
        <v>0</v>
      </c>
      <c r="G787" s="54">
        <f>'Data Exhibit-2'!$L628/'Data Exhibit-2'!$B628</f>
        <v>0</v>
      </c>
      <c r="H787" s="55">
        <f>IF(AND(('Data Exhibit-2'!$M628&gt;0),('Data Exhibit-2'!$H628&lt;30)),1,0)</f>
        <v>0</v>
      </c>
      <c r="I787" s="55">
        <f>'Data Exhibit-2'!$N628*'Data Exhibit-2'!$L628</f>
        <v>0</v>
      </c>
      <c r="J787" s="235"/>
    </row>
    <row r="788" ht="12.0" customHeight="1">
      <c r="A788" s="53"/>
      <c r="B788" s="53">
        <v>35267.4303781074</v>
      </c>
      <c r="C788" s="54">
        <v>78.84298359459152</v>
      </c>
      <c r="D788" s="57"/>
      <c r="E788" s="55">
        <f>('Data Exhibit-2'!$D629+'Data Exhibit-2'!$D629*'Data Exhibit-2'!$E629)*'Data Exhibit-2'!$G629</f>
        <v>67.104</v>
      </c>
      <c r="F788" s="55">
        <f>MAX(0,'Data Exhibit-2'!$C629-'Data Exhibit-2'!$B629*'Data Exhibit-2'!$J629)</f>
        <v>0</v>
      </c>
      <c r="G788" s="54">
        <f>'Data Exhibit-2'!$L629/'Data Exhibit-2'!$B629</f>
        <v>0</v>
      </c>
      <c r="H788" s="55">
        <f>IF(AND(('Data Exhibit-2'!$M629&gt;0),('Data Exhibit-2'!$H629&lt;30)),1,0)</f>
        <v>0</v>
      </c>
      <c r="I788" s="55">
        <f>'Data Exhibit-2'!$N629*'Data Exhibit-2'!$L629</f>
        <v>0</v>
      </c>
      <c r="J788" s="235"/>
    </row>
    <row r="789" ht="12.0" customHeight="1">
      <c r="A789" s="53"/>
      <c r="B789" s="53">
        <v>27512.510280558243</v>
      </c>
      <c r="C789" s="54">
        <v>34.905686619912906</v>
      </c>
      <c r="D789" s="57"/>
      <c r="E789" s="55">
        <f>('Data Exhibit-2'!$D630+'Data Exhibit-2'!$D630*'Data Exhibit-2'!$E630)*'Data Exhibit-2'!$G630</f>
        <v>26.964</v>
      </c>
      <c r="F789" s="55">
        <f>MAX(0,'Data Exhibit-2'!$C630-'Data Exhibit-2'!$B630*'Data Exhibit-2'!$J630)</f>
        <v>0</v>
      </c>
      <c r="G789" s="54">
        <f>'Data Exhibit-2'!$L630/'Data Exhibit-2'!$B630</f>
        <v>0</v>
      </c>
      <c r="H789" s="55">
        <f>IF(AND(('Data Exhibit-2'!$M630&gt;0),('Data Exhibit-2'!$H630&lt;30)),1,0)</f>
        <v>0</v>
      </c>
      <c r="I789" s="55">
        <f>'Data Exhibit-2'!$N630*'Data Exhibit-2'!$L630</f>
        <v>0</v>
      </c>
      <c r="J789" s="235"/>
    </row>
    <row r="790" ht="12.0" customHeight="1">
      <c r="A790" s="53"/>
      <c r="B790" s="53">
        <v>56381.89684984385</v>
      </c>
      <c r="C790" s="54">
        <v>498.2791250996988</v>
      </c>
      <c r="D790" s="57"/>
      <c r="E790" s="55">
        <f>('Data Exhibit-2'!$D631+'Data Exhibit-2'!$D631*'Data Exhibit-2'!$E631)*'Data Exhibit-2'!$G631</f>
        <v>49.92</v>
      </c>
      <c r="F790" s="55">
        <f>MAX(0,'Data Exhibit-2'!$C631-'Data Exhibit-2'!$B631*'Data Exhibit-2'!$J631)</f>
        <v>0</v>
      </c>
      <c r="G790" s="54">
        <f>'Data Exhibit-2'!$L631/'Data Exhibit-2'!$B631</f>
        <v>0</v>
      </c>
      <c r="H790" s="55">
        <f>IF(AND(('Data Exhibit-2'!$M631&gt;0),('Data Exhibit-2'!$H631&lt;30)),1,0)</f>
        <v>0</v>
      </c>
      <c r="I790" s="55">
        <f>'Data Exhibit-2'!$N631*'Data Exhibit-2'!$L631</f>
        <v>0</v>
      </c>
      <c r="J790" s="235"/>
    </row>
    <row r="791" ht="12.0" customHeight="1">
      <c r="A791" s="53"/>
      <c r="B791" s="53">
        <v>31914.838818784887</v>
      </c>
      <c r="C791" s="54">
        <v>16.174677346512667</v>
      </c>
      <c r="D791" s="57"/>
      <c r="E791" s="55">
        <f>('Data Exhibit-2'!$D632+'Data Exhibit-2'!$D632*'Data Exhibit-2'!$E632)*'Data Exhibit-2'!$G632</f>
        <v>16.32</v>
      </c>
      <c r="F791" s="55">
        <f>MAX(0,'Data Exhibit-2'!$C632-'Data Exhibit-2'!$B632*'Data Exhibit-2'!$J632)</f>
        <v>0</v>
      </c>
      <c r="G791" s="54">
        <f>'Data Exhibit-2'!$L632/'Data Exhibit-2'!$B632</f>
        <v>0</v>
      </c>
      <c r="H791" s="55">
        <f>IF(AND(('Data Exhibit-2'!$M632&gt;0),('Data Exhibit-2'!$H632&lt;30)),1,0)</f>
        <v>0</v>
      </c>
      <c r="I791" s="55">
        <f>'Data Exhibit-2'!$N632*'Data Exhibit-2'!$L632</f>
        <v>0</v>
      </c>
      <c r="J791" s="235"/>
    </row>
    <row r="792" ht="12.0" customHeight="1">
      <c r="A792" s="53"/>
      <c r="B792" s="53">
        <v>43037.22453363879</v>
      </c>
      <c r="C792" s="54">
        <v>36.74979568047376</v>
      </c>
      <c r="D792" s="57"/>
      <c r="E792" s="55">
        <f>('Data Exhibit-2'!$D634+'Data Exhibit-2'!$D634*'Data Exhibit-2'!$E634)*'Data Exhibit-2'!$G634</f>
        <v>26.712</v>
      </c>
      <c r="F792" s="55">
        <f>MAX(0,'Data Exhibit-2'!$C634-'Data Exhibit-2'!$B634*'Data Exhibit-2'!$J634)</f>
        <v>0</v>
      </c>
      <c r="G792" s="54">
        <f>'Data Exhibit-2'!$L634/'Data Exhibit-2'!$B634</f>
        <v>0</v>
      </c>
      <c r="H792" s="55">
        <f>IF(AND(('Data Exhibit-2'!$M634&gt;0),('Data Exhibit-2'!$H634&lt;30)),1,0)</f>
        <v>0</v>
      </c>
      <c r="I792" s="55">
        <f>'Data Exhibit-2'!$N634*'Data Exhibit-2'!$L634</f>
        <v>0</v>
      </c>
      <c r="J792" s="235"/>
    </row>
    <row r="793" ht="12.0" customHeight="1">
      <c r="A793" s="53"/>
      <c r="B793" s="53">
        <v>38771.249025068864</v>
      </c>
      <c r="C793" s="54">
        <v>2975.3778351898827</v>
      </c>
      <c r="D793" s="57"/>
      <c r="E793" s="55">
        <f>('Data Exhibit-2'!$D635+'Data Exhibit-2'!$D635*'Data Exhibit-2'!$E635)*'Data Exhibit-2'!$G635</f>
        <v>12.3</v>
      </c>
      <c r="F793" s="55">
        <f>MAX(0,'Data Exhibit-2'!$C635-'Data Exhibit-2'!$B635*'Data Exhibit-2'!$J635)</f>
        <v>0</v>
      </c>
      <c r="G793" s="54">
        <f>'Data Exhibit-2'!$L635/'Data Exhibit-2'!$B635</f>
        <v>0</v>
      </c>
      <c r="H793" s="55">
        <f>IF(AND(('Data Exhibit-2'!$M635&gt;0),('Data Exhibit-2'!$H635&lt;30)),1,0)</f>
        <v>0</v>
      </c>
      <c r="I793" s="55">
        <f>'Data Exhibit-2'!$N635*'Data Exhibit-2'!$L635</f>
        <v>0</v>
      </c>
      <c r="J793" s="235"/>
    </row>
    <row r="794" ht="12.0" customHeight="1">
      <c r="A794" s="53"/>
      <c r="B794" s="53">
        <v>4089.2490819389836</v>
      </c>
      <c r="C794" s="54">
        <v>56.953737861693746</v>
      </c>
      <c r="D794" s="57"/>
      <c r="E794" s="55">
        <f>('Data Exhibit-2'!$D640+'Data Exhibit-2'!$D640*'Data Exhibit-2'!$E640)*'Data Exhibit-2'!$G640</f>
        <v>3.5</v>
      </c>
      <c r="F794" s="55">
        <f>MAX(0,'Data Exhibit-2'!$C640-'Data Exhibit-2'!$B640*'Data Exhibit-2'!$J640)</f>
        <v>0</v>
      </c>
      <c r="G794" s="54">
        <f>'Data Exhibit-2'!$L640/'Data Exhibit-2'!$B640</f>
        <v>0</v>
      </c>
      <c r="H794" s="55">
        <f>IF(AND(('Data Exhibit-2'!$M640&gt;0),('Data Exhibit-2'!$H640&lt;30)),1,0)</f>
        <v>0</v>
      </c>
      <c r="I794" s="55">
        <f>'Data Exhibit-2'!$N640*'Data Exhibit-2'!$L640</f>
        <v>0</v>
      </c>
      <c r="J794" s="235"/>
    </row>
    <row r="795" ht="12.0" customHeight="1">
      <c r="A795" s="53"/>
      <c r="B795" s="53">
        <v>31911.815427048994</v>
      </c>
      <c r="C795" s="54">
        <v>44.06983809799999</v>
      </c>
      <c r="D795" s="57"/>
      <c r="E795" s="55">
        <f>('Data Exhibit-2'!$D641+'Data Exhibit-2'!$D641*'Data Exhibit-2'!$E641)*'Data Exhibit-2'!$G641</f>
        <v>20.7</v>
      </c>
      <c r="F795" s="55">
        <f>MAX(0,'Data Exhibit-2'!$C641-'Data Exhibit-2'!$B641*'Data Exhibit-2'!$J641)</f>
        <v>0</v>
      </c>
      <c r="G795" s="54">
        <f>'Data Exhibit-2'!$L641/'Data Exhibit-2'!$B641</f>
        <v>0</v>
      </c>
      <c r="H795" s="55">
        <f>IF(AND(('Data Exhibit-2'!$M641&gt;0),('Data Exhibit-2'!$H641&lt;30)),1,0)</f>
        <v>0</v>
      </c>
      <c r="I795" s="55">
        <f>'Data Exhibit-2'!$N641*'Data Exhibit-2'!$L641</f>
        <v>0</v>
      </c>
      <c r="J795" s="235"/>
    </row>
    <row r="796" ht="12.0" customHeight="1">
      <c r="A796" s="53"/>
      <c r="B796" s="53">
        <v>620.6222247193139</v>
      </c>
      <c r="C796" s="54">
        <v>26.039141770090485</v>
      </c>
      <c r="D796" s="57"/>
      <c r="E796" s="55">
        <f>('Data Exhibit-2'!$D642+'Data Exhibit-2'!$D642*'Data Exhibit-2'!$E642)*'Data Exhibit-2'!$G642</f>
        <v>4.5</v>
      </c>
      <c r="F796" s="55">
        <f>MAX(0,'Data Exhibit-2'!$C642-'Data Exhibit-2'!$B642*'Data Exhibit-2'!$J642)</f>
        <v>0</v>
      </c>
      <c r="G796" s="54">
        <f>'Data Exhibit-2'!$L642/'Data Exhibit-2'!$B642</f>
        <v>0</v>
      </c>
      <c r="H796" s="55">
        <f>IF(AND(('Data Exhibit-2'!$M642&gt;0),('Data Exhibit-2'!$H642&lt;30)),1,0)</f>
        <v>0</v>
      </c>
      <c r="I796" s="55">
        <f>'Data Exhibit-2'!$N642*'Data Exhibit-2'!$L642</f>
        <v>0</v>
      </c>
      <c r="J796" s="235"/>
    </row>
    <row r="797" ht="12.0" customHeight="1">
      <c r="A797" s="53"/>
      <c r="B797" s="53">
        <v>34071.136274287</v>
      </c>
      <c r="C797" s="54">
        <v>60.75877866666667</v>
      </c>
      <c r="D797" s="57"/>
      <c r="E797" s="55">
        <f>('Data Exhibit-2'!$D643+'Data Exhibit-2'!$D643*'Data Exhibit-2'!$E643)*'Data Exhibit-2'!$G643</f>
        <v>2.25</v>
      </c>
      <c r="F797" s="55">
        <f>MAX(0,'Data Exhibit-2'!$C643-'Data Exhibit-2'!$B643*'Data Exhibit-2'!$J643)</f>
        <v>0</v>
      </c>
      <c r="G797" s="54">
        <f>'Data Exhibit-2'!$L643/'Data Exhibit-2'!$B643</f>
        <v>0</v>
      </c>
      <c r="H797" s="55">
        <f>IF(AND(('Data Exhibit-2'!$M643&gt;0),('Data Exhibit-2'!$H643&lt;30)),1,0)</f>
        <v>0</v>
      </c>
      <c r="I797" s="55">
        <f>'Data Exhibit-2'!$N643*'Data Exhibit-2'!$L643</f>
        <v>0</v>
      </c>
      <c r="J797" s="235"/>
    </row>
    <row r="798" ht="12.0" customHeight="1">
      <c r="A798" s="53"/>
      <c r="B798" s="53">
        <v>52859.72379430276</v>
      </c>
      <c r="C798" s="54">
        <v>6.371831367114582</v>
      </c>
      <c r="D798" s="57"/>
      <c r="E798" s="55">
        <f>('Data Exhibit-2'!$D646+'Data Exhibit-2'!$D646*'Data Exhibit-2'!$E646)*'Data Exhibit-2'!$G646</f>
        <v>4.5</v>
      </c>
      <c r="F798" s="55">
        <f>MAX(0,'Data Exhibit-2'!$C646-'Data Exhibit-2'!$B646*'Data Exhibit-2'!$J646)</f>
        <v>0</v>
      </c>
      <c r="G798" s="54">
        <f>'Data Exhibit-2'!$L646/'Data Exhibit-2'!$B646</f>
        <v>0</v>
      </c>
      <c r="H798" s="55">
        <f>IF(AND(('Data Exhibit-2'!$M646&gt;0),('Data Exhibit-2'!$H646&lt;30)),1,0)</f>
        <v>0</v>
      </c>
      <c r="I798" s="55">
        <f>'Data Exhibit-2'!$N646*'Data Exhibit-2'!$L646</f>
        <v>0</v>
      </c>
      <c r="J798" s="235"/>
    </row>
    <row r="799" ht="12.0" customHeight="1">
      <c r="A799" s="53"/>
      <c r="B799" s="53">
        <v>87198.89708318464</v>
      </c>
      <c r="C799" s="54">
        <v>998.1881155945812</v>
      </c>
      <c r="D799" s="57"/>
      <c r="E799" s="55">
        <f>('Data Exhibit-2'!$D647+'Data Exhibit-2'!$D647*'Data Exhibit-2'!$E647)*'Data Exhibit-2'!$G647</f>
        <v>17.712</v>
      </c>
      <c r="F799" s="55">
        <f>MAX(0,'Data Exhibit-2'!$C647-'Data Exhibit-2'!$B647*'Data Exhibit-2'!$J647)</f>
        <v>0</v>
      </c>
      <c r="G799" s="54">
        <f>'Data Exhibit-2'!$L647/'Data Exhibit-2'!$B647</f>
        <v>0</v>
      </c>
      <c r="H799" s="55">
        <f>IF(AND(('Data Exhibit-2'!$M647&gt;0),('Data Exhibit-2'!$H647&lt;30)),1,0)</f>
        <v>0</v>
      </c>
      <c r="I799" s="55">
        <f>'Data Exhibit-2'!$N647*'Data Exhibit-2'!$L647</f>
        <v>0</v>
      </c>
      <c r="J799" s="235"/>
    </row>
    <row r="800" ht="12.0" customHeight="1">
      <c r="A800" s="53"/>
      <c r="B800" s="53">
        <v>29651.51182782436</v>
      </c>
      <c r="C800" s="54">
        <v>265.54229502744244</v>
      </c>
      <c r="D800" s="57"/>
      <c r="E800" s="55">
        <f>('Data Exhibit-2'!$D648+'Data Exhibit-2'!$D648*'Data Exhibit-2'!$E648)*'Data Exhibit-2'!$G648</f>
        <v>13.932</v>
      </c>
      <c r="F800" s="55">
        <f>MAX(0,'Data Exhibit-2'!$C648-'Data Exhibit-2'!$B648*'Data Exhibit-2'!$J648)</f>
        <v>0</v>
      </c>
      <c r="G800" s="54">
        <f>'Data Exhibit-2'!$L648/'Data Exhibit-2'!$B648</f>
        <v>0</v>
      </c>
      <c r="H800" s="55">
        <f>IF(AND(('Data Exhibit-2'!$M648&gt;0),('Data Exhibit-2'!$H648&lt;30)),1,0)</f>
        <v>0</v>
      </c>
      <c r="I800" s="55">
        <f>'Data Exhibit-2'!$N648*'Data Exhibit-2'!$L648</f>
        <v>0</v>
      </c>
      <c r="J800" s="235"/>
    </row>
    <row r="801" ht="12.0" customHeight="1">
      <c r="A801" s="53"/>
      <c r="B801" s="53">
        <v>98139.37453596698</v>
      </c>
      <c r="C801" s="54">
        <v>168.84429419000008</v>
      </c>
      <c r="D801" s="57"/>
      <c r="E801" s="55">
        <f>('Data Exhibit-2'!$D650+'Data Exhibit-2'!$D650*'Data Exhibit-2'!$E650)*'Data Exhibit-2'!$G650</f>
        <v>14.3</v>
      </c>
      <c r="F801" s="55">
        <f>MAX(0,'Data Exhibit-2'!$C650-'Data Exhibit-2'!$B650*'Data Exhibit-2'!$J650)</f>
        <v>0</v>
      </c>
      <c r="G801" s="54">
        <f>'Data Exhibit-2'!$L650/'Data Exhibit-2'!$B650</f>
        <v>0</v>
      </c>
      <c r="H801" s="55">
        <f>IF(AND(('Data Exhibit-2'!$M650&gt;0),('Data Exhibit-2'!$H650&lt;30)),1,0)</f>
        <v>0</v>
      </c>
      <c r="I801" s="55">
        <f>'Data Exhibit-2'!$N650*'Data Exhibit-2'!$L650</f>
        <v>0</v>
      </c>
      <c r="J801" s="235"/>
    </row>
    <row r="802" ht="12.0" customHeight="1">
      <c r="A802" s="53"/>
      <c r="B802" s="53">
        <v>33392.710665023515</v>
      </c>
      <c r="C802" s="54">
        <v>98.19262933333331</v>
      </c>
      <c r="D802" s="57"/>
      <c r="E802" s="55">
        <f>('Data Exhibit-2'!$D651+'Data Exhibit-2'!$D651*'Data Exhibit-2'!$E651)*'Data Exhibit-2'!$G651</f>
        <v>30</v>
      </c>
      <c r="F802" s="55">
        <f>MAX(0,'Data Exhibit-2'!$C651-'Data Exhibit-2'!$B651*'Data Exhibit-2'!$J651)</f>
        <v>0</v>
      </c>
      <c r="G802" s="54">
        <f>'Data Exhibit-2'!$L651/'Data Exhibit-2'!$B651</f>
        <v>0</v>
      </c>
      <c r="H802" s="55">
        <f>IF(AND(('Data Exhibit-2'!$M651&gt;0),('Data Exhibit-2'!$H651&lt;30)),1,0)</f>
        <v>0</v>
      </c>
      <c r="I802" s="55">
        <f>'Data Exhibit-2'!$N651*'Data Exhibit-2'!$L651</f>
        <v>0</v>
      </c>
      <c r="J802" s="235"/>
    </row>
    <row r="803" ht="12.0" customHeight="1">
      <c r="A803" s="53"/>
      <c r="B803" s="53">
        <v>58947.415637178776</v>
      </c>
      <c r="C803" s="54">
        <v>1398.1141950286176</v>
      </c>
      <c r="D803" s="57"/>
      <c r="E803" s="55">
        <f>('Data Exhibit-2'!$D653+'Data Exhibit-2'!$D653*'Data Exhibit-2'!$E653)*'Data Exhibit-2'!$G653</f>
        <v>21.96</v>
      </c>
      <c r="F803" s="55">
        <f>MAX(0,'Data Exhibit-2'!$C653-'Data Exhibit-2'!$B653*'Data Exhibit-2'!$J653)</f>
        <v>0</v>
      </c>
      <c r="G803" s="54">
        <f>'Data Exhibit-2'!$L653/'Data Exhibit-2'!$B653</f>
        <v>0</v>
      </c>
      <c r="H803" s="55">
        <f>IF(AND(('Data Exhibit-2'!$M653&gt;0),('Data Exhibit-2'!$H653&lt;30)),1,0)</f>
        <v>0</v>
      </c>
      <c r="I803" s="55">
        <f>'Data Exhibit-2'!$N653*'Data Exhibit-2'!$L653</f>
        <v>0</v>
      </c>
      <c r="J803" s="235"/>
    </row>
    <row r="804" ht="12.0" customHeight="1">
      <c r="A804" s="53"/>
      <c r="B804" s="53">
        <v>57739.66091440901</v>
      </c>
      <c r="C804" s="54">
        <v>7344.882721173925</v>
      </c>
      <c r="D804" s="57"/>
      <c r="E804" s="55">
        <f>('Data Exhibit-2'!$D654+'Data Exhibit-2'!$D654*'Data Exhibit-2'!$E654)*'Data Exhibit-2'!$G654</f>
        <v>44.85</v>
      </c>
      <c r="F804" s="55">
        <f>MAX(0,'Data Exhibit-2'!$C654-'Data Exhibit-2'!$B654*'Data Exhibit-2'!$J654)</f>
        <v>0</v>
      </c>
      <c r="G804" s="54">
        <f>'Data Exhibit-2'!$L654/'Data Exhibit-2'!$B654</f>
        <v>0</v>
      </c>
      <c r="H804" s="55">
        <f>IF(AND(('Data Exhibit-2'!$M654&gt;0),('Data Exhibit-2'!$H654&lt;30)),1,0)</f>
        <v>0</v>
      </c>
      <c r="I804" s="55">
        <f>'Data Exhibit-2'!$N654*'Data Exhibit-2'!$L654</f>
        <v>0</v>
      </c>
      <c r="J804" s="235"/>
    </row>
    <row r="805" ht="12.0" customHeight="1">
      <c r="A805" s="53"/>
      <c r="B805" s="53">
        <v>93675.65049518544</v>
      </c>
      <c r="C805" s="54">
        <v>113.32933189487804</v>
      </c>
      <c r="D805" s="57"/>
      <c r="E805" s="55">
        <f>('Data Exhibit-2'!$D655+'Data Exhibit-2'!$D655*'Data Exhibit-2'!$E655)*'Data Exhibit-2'!$G655</f>
        <v>66.368</v>
      </c>
      <c r="F805" s="55">
        <f>MAX(0,'Data Exhibit-2'!$C655-'Data Exhibit-2'!$B655*'Data Exhibit-2'!$J655)</f>
        <v>0</v>
      </c>
      <c r="G805" s="54">
        <f>'Data Exhibit-2'!$L655/'Data Exhibit-2'!$B655</f>
        <v>0</v>
      </c>
      <c r="H805" s="55">
        <f>IF(AND(('Data Exhibit-2'!$M655&gt;0),('Data Exhibit-2'!$H655&lt;30)),1,0)</f>
        <v>0</v>
      </c>
      <c r="I805" s="55">
        <f>'Data Exhibit-2'!$N655*'Data Exhibit-2'!$L655</f>
        <v>0</v>
      </c>
      <c r="J805" s="235"/>
    </row>
    <row r="806" ht="12.0" customHeight="1">
      <c r="A806" s="53"/>
      <c r="B806" s="53">
        <v>32008.619347241685</v>
      </c>
      <c r="C806" s="54">
        <v>42.99501570833333</v>
      </c>
      <c r="D806" s="57"/>
      <c r="E806" s="55">
        <f>('Data Exhibit-2'!$D656+'Data Exhibit-2'!$D656*'Data Exhibit-2'!$E656)*'Data Exhibit-2'!$G656</f>
        <v>9.2</v>
      </c>
      <c r="F806" s="55">
        <f>MAX(0,'Data Exhibit-2'!$C656-'Data Exhibit-2'!$B656*'Data Exhibit-2'!$J656)</f>
        <v>0</v>
      </c>
      <c r="G806" s="54">
        <f>'Data Exhibit-2'!$L656/'Data Exhibit-2'!$B656</f>
        <v>0</v>
      </c>
      <c r="H806" s="55">
        <f>IF(AND(('Data Exhibit-2'!$M656&gt;0),('Data Exhibit-2'!$H656&lt;30)),1,0)</f>
        <v>0</v>
      </c>
      <c r="I806" s="55">
        <f>'Data Exhibit-2'!$N656*'Data Exhibit-2'!$L656</f>
        <v>0</v>
      </c>
      <c r="J806" s="235"/>
    </row>
    <row r="807" ht="12.0" customHeight="1">
      <c r="A807" s="53"/>
      <c r="B807" s="53">
        <v>36559.454995729146</v>
      </c>
      <c r="C807" s="54">
        <v>206.23887795571372</v>
      </c>
      <c r="D807" s="57"/>
      <c r="E807" s="55">
        <f>('Data Exhibit-2'!$D657+'Data Exhibit-2'!$D657*'Data Exhibit-2'!$E657)*'Data Exhibit-2'!$G657</f>
        <v>46.35</v>
      </c>
      <c r="F807" s="55">
        <f>MAX(0,'Data Exhibit-2'!$C657-'Data Exhibit-2'!$B657*'Data Exhibit-2'!$J657)</f>
        <v>0</v>
      </c>
      <c r="G807" s="54">
        <f>'Data Exhibit-2'!$L657/'Data Exhibit-2'!$B657</f>
        <v>0</v>
      </c>
      <c r="H807" s="55">
        <f>IF(AND(('Data Exhibit-2'!$M657&gt;0),('Data Exhibit-2'!$H657&lt;30)),1,0)</f>
        <v>0</v>
      </c>
      <c r="I807" s="55">
        <f>'Data Exhibit-2'!$N657*'Data Exhibit-2'!$L657</f>
        <v>0</v>
      </c>
      <c r="J807" s="235"/>
    </row>
    <row r="808" ht="12.0" customHeight="1">
      <c r="A808" s="53"/>
      <c r="B808" s="53">
        <v>42665.16392698555</v>
      </c>
      <c r="C808" s="54">
        <v>1634.0511750709804</v>
      </c>
      <c r="D808" s="57"/>
      <c r="E808" s="55">
        <f>('Data Exhibit-2'!$D659+'Data Exhibit-2'!$D659*'Data Exhibit-2'!$E659)*'Data Exhibit-2'!$G659</f>
        <v>51.084</v>
      </c>
      <c r="F808" s="55">
        <f>MAX(0,'Data Exhibit-2'!$C659-'Data Exhibit-2'!$B659*'Data Exhibit-2'!$J659)</f>
        <v>0</v>
      </c>
      <c r="G808" s="54">
        <f>'Data Exhibit-2'!$L659/'Data Exhibit-2'!$B659</f>
        <v>0</v>
      </c>
      <c r="H808" s="55">
        <f>IF(AND(('Data Exhibit-2'!$M659&gt;0),('Data Exhibit-2'!$H659&lt;30)),1,0)</f>
        <v>0</v>
      </c>
      <c r="I808" s="55">
        <f>'Data Exhibit-2'!$N659*'Data Exhibit-2'!$L659</f>
        <v>0</v>
      </c>
      <c r="J808" s="235"/>
    </row>
    <row r="809" ht="12.0" customHeight="1">
      <c r="A809" s="53"/>
      <c r="B809" s="53">
        <v>48705.02695914669</v>
      </c>
      <c r="C809" s="54">
        <v>6.612623116607179</v>
      </c>
      <c r="D809" s="57"/>
      <c r="E809" s="55">
        <f>('Data Exhibit-2'!$D660+'Data Exhibit-2'!$D660*'Data Exhibit-2'!$E660)*'Data Exhibit-2'!$G660</f>
        <v>5.1</v>
      </c>
      <c r="F809" s="55">
        <f>MAX(0,'Data Exhibit-2'!$C660-'Data Exhibit-2'!$B660*'Data Exhibit-2'!$J660)</f>
        <v>0</v>
      </c>
      <c r="G809" s="54">
        <f>'Data Exhibit-2'!$L660/'Data Exhibit-2'!$B660</f>
        <v>0</v>
      </c>
      <c r="H809" s="55">
        <f>IF(AND(('Data Exhibit-2'!$M660&gt;0),('Data Exhibit-2'!$H660&lt;30)),1,0)</f>
        <v>0</v>
      </c>
      <c r="I809" s="55">
        <f>'Data Exhibit-2'!$N660*'Data Exhibit-2'!$L660</f>
        <v>0</v>
      </c>
      <c r="J809" s="235"/>
    </row>
    <row r="810" ht="12.0" customHeight="1">
      <c r="A810" s="53"/>
      <c r="B810" s="53">
        <v>40938.7871551284</v>
      </c>
      <c r="C810" s="54">
        <v>4698.912942188334</v>
      </c>
      <c r="D810" s="57"/>
      <c r="E810" s="55">
        <f>('Data Exhibit-2'!$D661+'Data Exhibit-2'!$D661*'Data Exhibit-2'!$E661)*'Data Exhibit-2'!$G661</f>
        <v>38.688</v>
      </c>
      <c r="F810" s="55">
        <f>MAX(0,'Data Exhibit-2'!$C661-'Data Exhibit-2'!$B661*'Data Exhibit-2'!$J661)</f>
        <v>0</v>
      </c>
      <c r="G810" s="54">
        <f>'Data Exhibit-2'!$L661/'Data Exhibit-2'!$B661</f>
        <v>0</v>
      </c>
      <c r="H810" s="55">
        <f>IF(AND(('Data Exhibit-2'!$M661&gt;0),('Data Exhibit-2'!$H661&lt;30)),1,0)</f>
        <v>0</v>
      </c>
      <c r="I810" s="55">
        <f>'Data Exhibit-2'!$N661*'Data Exhibit-2'!$L661</f>
        <v>0</v>
      </c>
      <c r="J810" s="235"/>
    </row>
    <row r="811" ht="12.0" customHeight="1">
      <c r="A811" s="53"/>
      <c r="B811" s="53">
        <v>14533.141009480454</v>
      </c>
      <c r="C811" s="54">
        <v>391.8664998535713</v>
      </c>
      <c r="D811" s="57"/>
      <c r="E811" s="55">
        <f>('Data Exhibit-2'!$D662+'Data Exhibit-2'!$D662*'Data Exhibit-2'!$E662)*'Data Exhibit-2'!$G662</f>
        <v>7.65</v>
      </c>
      <c r="F811" s="55">
        <f>MAX(0,'Data Exhibit-2'!$C662-'Data Exhibit-2'!$B662*'Data Exhibit-2'!$J662)</f>
        <v>287.9424415</v>
      </c>
      <c r="G811" s="54">
        <f>'Data Exhibit-2'!$L662/'Data Exhibit-2'!$B662</f>
        <v>21.1958589</v>
      </c>
      <c r="H811" s="55">
        <f>IF(AND(('Data Exhibit-2'!$M662&gt;0),('Data Exhibit-2'!$H662&lt;30)),1,0)</f>
        <v>0</v>
      </c>
      <c r="I811" s="55">
        <f>'Data Exhibit-2'!$N662*'Data Exhibit-2'!$L662</f>
        <v>0</v>
      </c>
      <c r="J811" s="235"/>
    </row>
    <row r="812" ht="12.0" customHeight="1">
      <c r="A812" s="53"/>
      <c r="B812" s="53">
        <v>9752.60339688737</v>
      </c>
      <c r="C812" s="54">
        <v>176954.95453124118</v>
      </c>
      <c r="D812" s="57"/>
      <c r="E812" s="55">
        <f>('Data Exhibit-2'!$D663+'Data Exhibit-2'!$D663*'Data Exhibit-2'!$E663)*'Data Exhibit-2'!$G663</f>
        <v>63.18</v>
      </c>
      <c r="F812" s="55">
        <f>MAX(0,'Data Exhibit-2'!$C663-'Data Exhibit-2'!$B663*'Data Exhibit-2'!$J663)</f>
        <v>41165.88573</v>
      </c>
      <c r="G812" s="54">
        <f>'Data Exhibit-2'!$L663/'Data Exhibit-2'!$B663</f>
        <v>19.15368213</v>
      </c>
      <c r="H812" s="55">
        <f>IF(AND(('Data Exhibit-2'!$M663&gt;0),('Data Exhibit-2'!$H663&lt;30)),1,0)</f>
        <v>0</v>
      </c>
      <c r="I812" s="55">
        <f>'Data Exhibit-2'!$N663*'Data Exhibit-2'!$L663</f>
        <v>0</v>
      </c>
      <c r="J812" s="235"/>
    </row>
    <row r="813" ht="12.0" customHeight="1">
      <c r="A813" s="53"/>
      <c r="B813" s="53">
        <v>12395.242493100799</v>
      </c>
      <c r="C813" s="54">
        <v>436.5999117333333</v>
      </c>
      <c r="D813" s="57"/>
      <c r="E813" s="55">
        <f>('Data Exhibit-2'!$D665+'Data Exhibit-2'!$D665*'Data Exhibit-2'!$E665)*'Data Exhibit-2'!$G665</f>
        <v>13.23</v>
      </c>
      <c r="F813" s="55">
        <f>MAX(0,'Data Exhibit-2'!$C665-'Data Exhibit-2'!$B665*'Data Exhibit-2'!$J665)</f>
        <v>0</v>
      </c>
      <c r="G813" s="54">
        <f>'Data Exhibit-2'!$L665/'Data Exhibit-2'!$B665</f>
        <v>0</v>
      </c>
      <c r="H813" s="55">
        <f>IF(AND(('Data Exhibit-2'!$M665&gt;0),('Data Exhibit-2'!$H665&lt;30)),1,0)</f>
        <v>0</v>
      </c>
      <c r="I813" s="55">
        <f>'Data Exhibit-2'!$N665*'Data Exhibit-2'!$L665</f>
        <v>0</v>
      </c>
      <c r="J813" s="235"/>
    </row>
    <row r="814" ht="12.0" customHeight="1">
      <c r="A814" s="53"/>
      <c r="B814" s="53">
        <v>94721.96979811577</v>
      </c>
      <c r="C814" s="54">
        <v>5597.920864690346</v>
      </c>
      <c r="D814" s="57"/>
      <c r="E814" s="55">
        <f>('Data Exhibit-2'!$D667+'Data Exhibit-2'!$D667*'Data Exhibit-2'!$E667)*'Data Exhibit-2'!$G667</f>
        <v>22.848</v>
      </c>
      <c r="F814" s="55">
        <f>MAX(0,'Data Exhibit-2'!$C667-'Data Exhibit-2'!$B667*'Data Exhibit-2'!$J667)</f>
        <v>3789.402096</v>
      </c>
      <c r="G814" s="54">
        <f>'Data Exhibit-2'!$L667/'Data Exhibit-2'!$B667</f>
        <v>47.87357511</v>
      </c>
      <c r="H814" s="55">
        <f>IF(AND(('Data Exhibit-2'!$M667&gt;0),('Data Exhibit-2'!$H667&lt;30)),1,0)</f>
        <v>0</v>
      </c>
      <c r="I814" s="55">
        <f>'Data Exhibit-2'!$N667*'Data Exhibit-2'!$L667</f>
        <v>0</v>
      </c>
      <c r="J814" s="235"/>
    </row>
    <row r="815" ht="12.0" customHeight="1">
      <c r="A815" s="53"/>
      <c r="B815" s="53">
        <v>14522.113413219762</v>
      </c>
      <c r="C815" s="54">
        <v>97.66880527349184</v>
      </c>
      <c r="D815" s="57"/>
      <c r="E815" s="55">
        <f>('Data Exhibit-2'!$D668+'Data Exhibit-2'!$D668*'Data Exhibit-2'!$E668)*'Data Exhibit-2'!$G668</f>
        <v>18.7</v>
      </c>
      <c r="F815" s="55">
        <f>MAX(0,'Data Exhibit-2'!$C668-'Data Exhibit-2'!$B668*'Data Exhibit-2'!$J668)</f>
        <v>0</v>
      </c>
      <c r="G815" s="54">
        <f>'Data Exhibit-2'!$L668/'Data Exhibit-2'!$B668</f>
        <v>0</v>
      </c>
      <c r="H815" s="55">
        <f>IF(AND(('Data Exhibit-2'!$M668&gt;0),('Data Exhibit-2'!$H668&lt;30)),1,0)</f>
        <v>0</v>
      </c>
      <c r="I815" s="55">
        <f>'Data Exhibit-2'!$N668*'Data Exhibit-2'!$L668</f>
        <v>0</v>
      </c>
      <c r="J815" s="235"/>
    </row>
    <row r="816" ht="12.0" customHeight="1">
      <c r="A816" s="53"/>
      <c r="B816" s="53">
        <v>74649.14348604584</v>
      </c>
      <c r="C816" s="54">
        <v>21676.100651323613</v>
      </c>
      <c r="D816" s="57"/>
      <c r="E816" s="55">
        <f>('Data Exhibit-2'!$D669+'Data Exhibit-2'!$D669*'Data Exhibit-2'!$E669)*'Data Exhibit-2'!$G669</f>
        <v>294.624</v>
      </c>
      <c r="F816" s="55">
        <f>MAX(0,'Data Exhibit-2'!$C669-'Data Exhibit-2'!$B669*'Data Exhibit-2'!$J669)</f>
        <v>0</v>
      </c>
      <c r="G816" s="54">
        <f>'Data Exhibit-2'!$L669/'Data Exhibit-2'!$B669</f>
        <v>0</v>
      </c>
      <c r="H816" s="55">
        <f>IF(AND(('Data Exhibit-2'!$M669&gt;0),('Data Exhibit-2'!$H669&lt;30)),1,0)</f>
        <v>0</v>
      </c>
      <c r="I816" s="55">
        <f>'Data Exhibit-2'!$N669*'Data Exhibit-2'!$L669</f>
        <v>0</v>
      </c>
      <c r="J816" s="235"/>
    </row>
    <row r="817" ht="12.0" customHeight="1">
      <c r="A817" s="53"/>
      <c r="B817" s="53">
        <v>45418.910710022676</v>
      </c>
      <c r="C817" s="54">
        <v>1602.6444536129802</v>
      </c>
      <c r="D817" s="57"/>
      <c r="E817" s="55">
        <f>('Data Exhibit-2'!$D670+'Data Exhibit-2'!$D670*'Data Exhibit-2'!$E670)*'Data Exhibit-2'!$G670</f>
        <v>502.348</v>
      </c>
      <c r="F817" s="55">
        <f>MAX(0,'Data Exhibit-2'!$C670-'Data Exhibit-2'!$B670*'Data Exhibit-2'!$J670)</f>
        <v>0</v>
      </c>
      <c r="G817" s="54">
        <f>'Data Exhibit-2'!$L670/'Data Exhibit-2'!$B670</f>
        <v>0</v>
      </c>
      <c r="H817" s="55">
        <f>IF(AND(('Data Exhibit-2'!$M670&gt;0),('Data Exhibit-2'!$H670&lt;30)),1,0)</f>
        <v>0</v>
      </c>
      <c r="I817" s="55">
        <f>'Data Exhibit-2'!$N670*'Data Exhibit-2'!$L670</f>
        <v>0</v>
      </c>
      <c r="J817" s="235"/>
    </row>
    <row r="818" ht="12.0" customHeight="1">
      <c r="A818" s="53"/>
      <c r="B818" s="53">
        <v>88000.72497842893</v>
      </c>
      <c r="C818" s="54">
        <v>16.981251630626584</v>
      </c>
      <c r="D818" s="57"/>
      <c r="E818" s="55">
        <f>('Data Exhibit-2'!$D671+'Data Exhibit-2'!$D671*'Data Exhibit-2'!$E671)*'Data Exhibit-2'!$G671</f>
        <v>28.8</v>
      </c>
      <c r="F818" s="55">
        <f>MAX(0,'Data Exhibit-2'!$C671-'Data Exhibit-2'!$B671*'Data Exhibit-2'!$J671)</f>
        <v>0</v>
      </c>
      <c r="G818" s="54">
        <f>'Data Exhibit-2'!$L671/'Data Exhibit-2'!$B671</f>
        <v>0</v>
      </c>
      <c r="H818" s="55">
        <f>IF(AND(('Data Exhibit-2'!$M671&gt;0),('Data Exhibit-2'!$H671&lt;30)),1,0)</f>
        <v>0</v>
      </c>
      <c r="I818" s="55">
        <f>'Data Exhibit-2'!$N671*'Data Exhibit-2'!$L671</f>
        <v>0</v>
      </c>
      <c r="J818" s="235"/>
    </row>
    <row r="819" ht="12.0" customHeight="1">
      <c r="A819" s="53"/>
      <c r="B819" s="53">
        <v>26362.664322511566</v>
      </c>
      <c r="C819" s="54">
        <v>268.6094328637978</v>
      </c>
      <c r="D819" s="57"/>
      <c r="E819" s="55">
        <f>('Data Exhibit-2'!$D672+'Data Exhibit-2'!$D672*'Data Exhibit-2'!$E672)*'Data Exhibit-2'!$G672</f>
        <v>26.46</v>
      </c>
      <c r="F819" s="55">
        <f>MAX(0,'Data Exhibit-2'!$C672-'Data Exhibit-2'!$B672*'Data Exhibit-2'!$J672)</f>
        <v>0</v>
      </c>
      <c r="G819" s="54">
        <f>'Data Exhibit-2'!$L672/'Data Exhibit-2'!$B672</f>
        <v>0</v>
      </c>
      <c r="H819" s="55">
        <f>IF(AND(('Data Exhibit-2'!$M672&gt;0),('Data Exhibit-2'!$H672&lt;30)),1,0)</f>
        <v>0</v>
      </c>
      <c r="I819" s="55">
        <f>'Data Exhibit-2'!$N672*'Data Exhibit-2'!$L672</f>
        <v>0</v>
      </c>
      <c r="J819" s="235"/>
    </row>
    <row r="820" ht="12.0" customHeight="1">
      <c r="A820" s="53"/>
      <c r="B820" s="53">
        <v>47789.2290484736</v>
      </c>
      <c r="C820" s="54">
        <v>73.97488974231095</v>
      </c>
      <c r="D820" s="57"/>
      <c r="E820" s="55">
        <f>('Data Exhibit-2'!$D673+'Data Exhibit-2'!$D673*'Data Exhibit-2'!$E673)*'Data Exhibit-2'!$G673</f>
        <v>19.032</v>
      </c>
      <c r="F820" s="55">
        <f>MAX(0,'Data Exhibit-2'!$C673-'Data Exhibit-2'!$B673*'Data Exhibit-2'!$J673)</f>
        <v>0</v>
      </c>
      <c r="G820" s="54">
        <f>'Data Exhibit-2'!$L673/'Data Exhibit-2'!$B673</f>
        <v>0</v>
      </c>
      <c r="H820" s="55">
        <f>IF(AND(('Data Exhibit-2'!$M673&gt;0),('Data Exhibit-2'!$H673&lt;30)),1,0)</f>
        <v>0</v>
      </c>
      <c r="I820" s="55">
        <f>'Data Exhibit-2'!$N673*'Data Exhibit-2'!$L673</f>
        <v>0</v>
      </c>
      <c r="J820" s="235"/>
    </row>
    <row r="821" ht="12.0" customHeight="1">
      <c r="A821" s="53"/>
      <c r="B821" s="53">
        <v>30107.59979965627</v>
      </c>
      <c r="C821" s="54">
        <v>243.68255168228401</v>
      </c>
      <c r="D821" s="57"/>
      <c r="E821" s="55">
        <f>('Data Exhibit-2'!$D674+'Data Exhibit-2'!$D674*'Data Exhibit-2'!$E674)*'Data Exhibit-2'!$G674</f>
        <v>65</v>
      </c>
      <c r="F821" s="55">
        <f>MAX(0,'Data Exhibit-2'!$C674-'Data Exhibit-2'!$B674*'Data Exhibit-2'!$J674)</f>
        <v>0</v>
      </c>
      <c r="G821" s="54">
        <f>'Data Exhibit-2'!$L674/'Data Exhibit-2'!$B674</f>
        <v>0</v>
      </c>
      <c r="H821" s="55">
        <f>IF(AND(('Data Exhibit-2'!$M674&gt;0),('Data Exhibit-2'!$H674&lt;30)),1,0)</f>
        <v>0</v>
      </c>
      <c r="I821" s="55">
        <f>'Data Exhibit-2'!$N674*'Data Exhibit-2'!$L674</f>
        <v>0</v>
      </c>
      <c r="J821" s="235"/>
    </row>
    <row r="822" ht="12.0" customHeight="1">
      <c r="A822" s="53"/>
      <c r="B822" s="53">
        <v>77196.31109873306</v>
      </c>
      <c r="C822" s="54">
        <v>563.7562322686272</v>
      </c>
      <c r="D822" s="57"/>
      <c r="E822" s="55">
        <f>('Data Exhibit-2'!$D677+'Data Exhibit-2'!$D677*'Data Exhibit-2'!$E677)*'Data Exhibit-2'!$G677</f>
        <v>37.8</v>
      </c>
      <c r="F822" s="55">
        <f>MAX(0,'Data Exhibit-2'!$C677-'Data Exhibit-2'!$B677*'Data Exhibit-2'!$J677)</f>
        <v>0</v>
      </c>
      <c r="G822" s="54">
        <f>'Data Exhibit-2'!$L677/'Data Exhibit-2'!$B677</f>
        <v>0</v>
      </c>
      <c r="H822" s="55">
        <f>IF(AND(('Data Exhibit-2'!$M677&gt;0),('Data Exhibit-2'!$H677&lt;30)),1,0)</f>
        <v>0</v>
      </c>
      <c r="I822" s="55">
        <f>'Data Exhibit-2'!$N677*'Data Exhibit-2'!$L677</f>
        <v>0</v>
      </c>
      <c r="J822" s="235"/>
    </row>
    <row r="823" ht="12.0" customHeight="1">
      <c r="A823" s="53"/>
      <c r="B823" s="53">
        <v>58978.24688374312</v>
      </c>
      <c r="C823" s="54">
        <v>20.233833686</v>
      </c>
      <c r="D823" s="57"/>
      <c r="E823" s="55">
        <f>('Data Exhibit-2'!$D678+'Data Exhibit-2'!$D678*'Data Exhibit-2'!$E678)*'Data Exhibit-2'!$G678</f>
        <v>8.1</v>
      </c>
      <c r="F823" s="55">
        <f>MAX(0,'Data Exhibit-2'!$C678-'Data Exhibit-2'!$B678*'Data Exhibit-2'!$J678)</f>
        <v>0</v>
      </c>
      <c r="G823" s="54">
        <f>'Data Exhibit-2'!$L678/'Data Exhibit-2'!$B678</f>
        <v>0</v>
      </c>
      <c r="H823" s="55">
        <f>IF(AND(('Data Exhibit-2'!$M678&gt;0),('Data Exhibit-2'!$H678&lt;30)),1,0)</f>
        <v>0</v>
      </c>
      <c r="I823" s="55">
        <f>'Data Exhibit-2'!$N678*'Data Exhibit-2'!$L678</f>
        <v>0</v>
      </c>
      <c r="J823" s="235"/>
    </row>
    <row r="824" ht="12.0" customHeight="1">
      <c r="A824" s="53"/>
      <c r="B824" s="53">
        <v>93229.4354552348</v>
      </c>
      <c r="C824" s="54">
        <v>3097.859759526146</v>
      </c>
      <c r="D824" s="57"/>
      <c r="E824" s="55">
        <f>('Data Exhibit-2'!$D680+'Data Exhibit-2'!$D680*'Data Exhibit-2'!$E680)*'Data Exhibit-2'!$G680</f>
        <v>36.192</v>
      </c>
      <c r="F824" s="55">
        <f>MAX(0,'Data Exhibit-2'!$C680-'Data Exhibit-2'!$B680*'Data Exhibit-2'!$J680)</f>
        <v>0</v>
      </c>
      <c r="G824" s="54">
        <f>'Data Exhibit-2'!$L680/'Data Exhibit-2'!$B680</f>
        <v>0</v>
      </c>
      <c r="H824" s="55">
        <f>IF(AND(('Data Exhibit-2'!$M680&gt;0),('Data Exhibit-2'!$H680&lt;30)),1,0)</f>
        <v>0</v>
      </c>
      <c r="I824" s="55">
        <f>'Data Exhibit-2'!$N680*'Data Exhibit-2'!$L680</f>
        <v>0</v>
      </c>
      <c r="J824" s="235"/>
    </row>
    <row r="825" ht="12.0" customHeight="1">
      <c r="A825" s="53"/>
      <c r="B825" s="53">
        <v>65577.39398855389</v>
      </c>
      <c r="C825" s="54">
        <v>3237.348585752503</v>
      </c>
      <c r="D825" s="57"/>
      <c r="E825" s="55">
        <f>('Data Exhibit-2'!$D681+'Data Exhibit-2'!$D681*'Data Exhibit-2'!$E681)*'Data Exhibit-2'!$G681</f>
        <v>34.2</v>
      </c>
      <c r="F825" s="55">
        <f>MAX(0,'Data Exhibit-2'!$C681-'Data Exhibit-2'!$B681*'Data Exhibit-2'!$J681)</f>
        <v>0</v>
      </c>
      <c r="G825" s="54">
        <f>'Data Exhibit-2'!$L681/'Data Exhibit-2'!$B681</f>
        <v>0</v>
      </c>
      <c r="H825" s="55">
        <f>IF(AND(('Data Exhibit-2'!$M681&gt;0),('Data Exhibit-2'!$H681&lt;30)),1,0)</f>
        <v>0</v>
      </c>
      <c r="I825" s="55">
        <f>'Data Exhibit-2'!$N681*'Data Exhibit-2'!$L681</f>
        <v>0</v>
      </c>
      <c r="J825" s="235"/>
    </row>
    <row r="826" ht="12.0" customHeight="1">
      <c r="A826" s="53"/>
      <c r="B826" s="53">
        <v>34243.078405123415</v>
      </c>
      <c r="C826" s="54">
        <v>1739.1275157078105</v>
      </c>
      <c r="D826" s="57"/>
      <c r="E826" s="55">
        <f>('Data Exhibit-2'!$D682+'Data Exhibit-2'!$D682*'Data Exhibit-2'!$E682)*'Data Exhibit-2'!$G682</f>
        <v>17.68</v>
      </c>
      <c r="F826" s="55">
        <f>MAX(0,'Data Exhibit-2'!$C682-'Data Exhibit-2'!$B682*'Data Exhibit-2'!$J682)</f>
        <v>0</v>
      </c>
      <c r="G826" s="54">
        <f>'Data Exhibit-2'!$L682/'Data Exhibit-2'!$B682</f>
        <v>0</v>
      </c>
      <c r="H826" s="55">
        <f>IF(AND(('Data Exhibit-2'!$M682&gt;0),('Data Exhibit-2'!$H682&lt;30)),1,0)</f>
        <v>0</v>
      </c>
      <c r="I826" s="55">
        <f>'Data Exhibit-2'!$N682*'Data Exhibit-2'!$L682</f>
        <v>0</v>
      </c>
      <c r="J826" s="235"/>
    </row>
    <row r="827" ht="12.0" customHeight="1">
      <c r="A827" s="53"/>
      <c r="B827" s="53">
        <v>83455.34765742644</v>
      </c>
      <c r="C827" s="54">
        <v>103.97069142036995</v>
      </c>
      <c r="D827" s="57"/>
      <c r="E827" s="55">
        <f>('Data Exhibit-2'!$D684+'Data Exhibit-2'!$D684*'Data Exhibit-2'!$E684)*'Data Exhibit-2'!$G684</f>
        <v>16.8</v>
      </c>
      <c r="F827" s="55">
        <f>MAX(0,'Data Exhibit-2'!$C684-'Data Exhibit-2'!$B684*'Data Exhibit-2'!$J684)</f>
        <v>0</v>
      </c>
      <c r="G827" s="54">
        <f>'Data Exhibit-2'!$L684/'Data Exhibit-2'!$B684</f>
        <v>0</v>
      </c>
      <c r="H827" s="55">
        <f>IF(AND(('Data Exhibit-2'!$M684&gt;0),('Data Exhibit-2'!$H684&lt;30)),1,0)</f>
        <v>0</v>
      </c>
      <c r="I827" s="55">
        <f>'Data Exhibit-2'!$N684*'Data Exhibit-2'!$L684</f>
        <v>0</v>
      </c>
      <c r="J827" s="235"/>
    </row>
    <row r="828" ht="12.0" customHeight="1">
      <c r="A828" s="53"/>
      <c r="B828" s="53">
        <v>59233.2229917412</v>
      </c>
      <c r="C828" s="54">
        <v>144.9810712988715</v>
      </c>
      <c r="D828" s="57"/>
      <c r="E828" s="55">
        <f>('Data Exhibit-2'!$D686+'Data Exhibit-2'!$D686*'Data Exhibit-2'!$E686)*'Data Exhibit-2'!$G686</f>
        <v>18.9</v>
      </c>
      <c r="F828" s="55">
        <f>MAX(0,'Data Exhibit-2'!$C686-'Data Exhibit-2'!$B686*'Data Exhibit-2'!$J686)</f>
        <v>4.857824161</v>
      </c>
      <c r="G828" s="54">
        <f>'Data Exhibit-2'!$L686/'Data Exhibit-2'!$B686</f>
        <v>0.6552294392</v>
      </c>
      <c r="H828" s="55">
        <f>IF(AND(('Data Exhibit-2'!$M686&gt;0),('Data Exhibit-2'!$H686&lt;30)),1,0)</f>
        <v>0</v>
      </c>
      <c r="I828" s="55">
        <f>'Data Exhibit-2'!$N686*'Data Exhibit-2'!$L686</f>
        <v>0</v>
      </c>
      <c r="J828" s="235"/>
    </row>
    <row r="829" ht="12.0" customHeight="1">
      <c r="A829" s="53"/>
      <c r="B829" s="53">
        <v>28089.68138336072</v>
      </c>
      <c r="C829" s="54">
        <v>6515.175080478637</v>
      </c>
      <c r="D829" s="57"/>
      <c r="E829" s="55">
        <f>('Data Exhibit-2'!$D687+'Data Exhibit-2'!$D687*'Data Exhibit-2'!$E687)*'Data Exhibit-2'!$G687</f>
        <v>37.492</v>
      </c>
      <c r="F829" s="55">
        <f>MAX(0,'Data Exhibit-2'!$C687-'Data Exhibit-2'!$B687*'Data Exhibit-2'!$J687)</f>
        <v>1594.136198</v>
      </c>
      <c r="G829" s="54">
        <f>'Data Exhibit-2'!$L687/'Data Exhibit-2'!$B687</f>
        <v>12.14527171</v>
      </c>
      <c r="H829" s="55">
        <f>IF(AND(('Data Exhibit-2'!$M687&gt;0),('Data Exhibit-2'!$H687&lt;30)),1,0)</f>
        <v>0</v>
      </c>
      <c r="I829" s="55">
        <f>'Data Exhibit-2'!$N687*'Data Exhibit-2'!$L687</f>
        <v>0</v>
      </c>
      <c r="J829" s="235"/>
    </row>
    <row r="830" ht="12.0" customHeight="1">
      <c r="A830" s="53"/>
      <c r="B830" s="53">
        <v>26011.988862279544</v>
      </c>
      <c r="C830" s="54">
        <v>60.10180921990666</v>
      </c>
      <c r="D830" s="57"/>
      <c r="E830" s="55">
        <f>('Data Exhibit-2'!$D688+'Data Exhibit-2'!$D688*'Data Exhibit-2'!$E688)*'Data Exhibit-2'!$G688</f>
        <v>14.4</v>
      </c>
      <c r="F830" s="55">
        <f>MAX(0,'Data Exhibit-2'!$C688-'Data Exhibit-2'!$B688*'Data Exhibit-2'!$J688)</f>
        <v>0</v>
      </c>
      <c r="G830" s="54">
        <f>'Data Exhibit-2'!$L688/'Data Exhibit-2'!$B688</f>
        <v>0</v>
      </c>
      <c r="H830" s="55">
        <f>IF(AND(('Data Exhibit-2'!$M688&gt;0),('Data Exhibit-2'!$H688&lt;30)),1,0)</f>
        <v>0</v>
      </c>
      <c r="I830" s="55">
        <f>'Data Exhibit-2'!$N688*'Data Exhibit-2'!$L688</f>
        <v>0</v>
      </c>
      <c r="J830" s="235"/>
    </row>
    <row r="831" ht="12.0" customHeight="1">
      <c r="A831" s="53"/>
      <c r="B831" s="53">
        <v>62746.011882235616</v>
      </c>
      <c r="C831" s="54">
        <v>53.69013349610768</v>
      </c>
      <c r="D831" s="57"/>
      <c r="E831" s="55">
        <f>('Data Exhibit-2'!$D689+'Data Exhibit-2'!$D689*'Data Exhibit-2'!$E689)*'Data Exhibit-2'!$G689</f>
        <v>80.6</v>
      </c>
      <c r="F831" s="55">
        <f>MAX(0,'Data Exhibit-2'!$C689-'Data Exhibit-2'!$B689*'Data Exhibit-2'!$J689)</f>
        <v>0</v>
      </c>
      <c r="G831" s="54">
        <f>'Data Exhibit-2'!$L689/'Data Exhibit-2'!$B689</f>
        <v>0</v>
      </c>
      <c r="H831" s="55">
        <f>IF(AND(('Data Exhibit-2'!$M689&gt;0),('Data Exhibit-2'!$H689&lt;30)),1,0)</f>
        <v>0</v>
      </c>
      <c r="I831" s="55">
        <f>'Data Exhibit-2'!$N689*'Data Exhibit-2'!$L689</f>
        <v>0</v>
      </c>
      <c r="J831" s="235"/>
    </row>
    <row r="832" ht="12.0" customHeight="1">
      <c r="A832" s="53"/>
      <c r="B832" s="53">
        <v>36000.41445684842</v>
      </c>
      <c r="C832" s="54">
        <v>1564.8283749119998</v>
      </c>
      <c r="D832" s="57"/>
      <c r="E832" s="55">
        <f>('Data Exhibit-2'!$D690+'Data Exhibit-2'!$D690*'Data Exhibit-2'!$E690)*'Data Exhibit-2'!$G690</f>
        <v>67.116</v>
      </c>
      <c r="F832" s="55">
        <f>MAX(0,'Data Exhibit-2'!$C690-'Data Exhibit-2'!$B690*'Data Exhibit-2'!$J690)</f>
        <v>0</v>
      </c>
      <c r="G832" s="54">
        <f>'Data Exhibit-2'!$L690/'Data Exhibit-2'!$B690</f>
        <v>0</v>
      </c>
      <c r="H832" s="55">
        <f>IF(AND(('Data Exhibit-2'!$M690&gt;0),('Data Exhibit-2'!$H690&lt;30)),1,0)</f>
        <v>0</v>
      </c>
      <c r="I832" s="55">
        <f>'Data Exhibit-2'!$N690*'Data Exhibit-2'!$L690</f>
        <v>0</v>
      </c>
      <c r="J832" s="235"/>
    </row>
    <row r="833" ht="12.0" customHeight="1">
      <c r="A833" s="53"/>
      <c r="B833" s="53">
        <v>18282.029174928426</v>
      </c>
      <c r="C833" s="54">
        <v>39.25592726470799</v>
      </c>
      <c r="D833" s="57"/>
      <c r="E833" s="55">
        <f>('Data Exhibit-2'!$D691+'Data Exhibit-2'!$D691*'Data Exhibit-2'!$E691)*'Data Exhibit-2'!$G691</f>
        <v>6.75</v>
      </c>
      <c r="F833" s="55">
        <f>MAX(0,'Data Exhibit-2'!$C691-'Data Exhibit-2'!$B691*'Data Exhibit-2'!$J691)</f>
        <v>0</v>
      </c>
      <c r="G833" s="54">
        <f>'Data Exhibit-2'!$L691/'Data Exhibit-2'!$B691</f>
        <v>0</v>
      </c>
      <c r="H833" s="55">
        <f>IF(AND(('Data Exhibit-2'!$M691&gt;0),('Data Exhibit-2'!$H691&lt;30)),1,0)</f>
        <v>0</v>
      </c>
      <c r="I833" s="55">
        <f>'Data Exhibit-2'!$N691*'Data Exhibit-2'!$L691</f>
        <v>0</v>
      </c>
      <c r="J833" s="235"/>
    </row>
    <row r="834" ht="12.0" customHeight="1">
      <c r="A834" s="53"/>
      <c r="B834" s="53">
        <v>43920.82601664498</v>
      </c>
      <c r="C834" s="54">
        <v>199.15566659999996</v>
      </c>
      <c r="D834" s="57"/>
      <c r="E834" s="55">
        <f>('Data Exhibit-2'!$D692+'Data Exhibit-2'!$D692*'Data Exhibit-2'!$E692)*'Data Exhibit-2'!$G692</f>
        <v>32.4</v>
      </c>
      <c r="F834" s="55">
        <f>MAX(0,'Data Exhibit-2'!$C692-'Data Exhibit-2'!$B692*'Data Exhibit-2'!$J692)</f>
        <v>0</v>
      </c>
      <c r="G834" s="54">
        <f>'Data Exhibit-2'!$L692/'Data Exhibit-2'!$B692</f>
        <v>0</v>
      </c>
      <c r="H834" s="55">
        <f>IF(AND(('Data Exhibit-2'!$M692&gt;0),('Data Exhibit-2'!$H692&lt;30)),1,0)</f>
        <v>0</v>
      </c>
      <c r="I834" s="55">
        <f>'Data Exhibit-2'!$N692*'Data Exhibit-2'!$L692</f>
        <v>0</v>
      </c>
      <c r="J834" s="235"/>
    </row>
    <row r="835" ht="12.0" customHeight="1">
      <c r="A835" s="53"/>
      <c r="B835" s="53">
        <v>80866.55667847936</v>
      </c>
      <c r="C835" s="54">
        <v>49.18992268666667</v>
      </c>
      <c r="D835" s="57"/>
      <c r="E835" s="55">
        <f>('Data Exhibit-2'!$D693+'Data Exhibit-2'!$D693*'Data Exhibit-2'!$E693)*'Data Exhibit-2'!$G693</f>
        <v>9.75</v>
      </c>
      <c r="F835" s="55">
        <f>MAX(0,'Data Exhibit-2'!$C693-'Data Exhibit-2'!$B693*'Data Exhibit-2'!$J693)</f>
        <v>0</v>
      </c>
      <c r="G835" s="54">
        <f>'Data Exhibit-2'!$L693/'Data Exhibit-2'!$B693</f>
        <v>0</v>
      </c>
      <c r="H835" s="55">
        <f>IF(AND(('Data Exhibit-2'!$M693&gt;0),('Data Exhibit-2'!$H693&lt;30)),1,0)</f>
        <v>0</v>
      </c>
      <c r="I835" s="55">
        <f>'Data Exhibit-2'!$N693*'Data Exhibit-2'!$L693</f>
        <v>0</v>
      </c>
      <c r="J835" s="235"/>
    </row>
    <row r="836" ht="12.0" customHeight="1">
      <c r="A836" s="53"/>
      <c r="B836" s="53">
        <v>9615.94362545093</v>
      </c>
      <c r="C836" s="54">
        <v>147.42096016266666</v>
      </c>
      <c r="D836" s="57"/>
      <c r="E836" s="55">
        <f>('Data Exhibit-2'!$D694+'Data Exhibit-2'!$D694*'Data Exhibit-2'!$E694)*'Data Exhibit-2'!$G694</f>
        <v>9.75</v>
      </c>
      <c r="F836" s="55">
        <f>MAX(0,'Data Exhibit-2'!$C694-'Data Exhibit-2'!$B694*'Data Exhibit-2'!$J694)</f>
        <v>0</v>
      </c>
      <c r="G836" s="54">
        <f>'Data Exhibit-2'!$L694/'Data Exhibit-2'!$B694</f>
        <v>0</v>
      </c>
      <c r="H836" s="55">
        <f>IF(AND(('Data Exhibit-2'!$M694&gt;0),('Data Exhibit-2'!$H694&lt;30)),1,0)</f>
        <v>0</v>
      </c>
      <c r="I836" s="55">
        <f>'Data Exhibit-2'!$N694*'Data Exhibit-2'!$L694</f>
        <v>0</v>
      </c>
      <c r="J836" s="235"/>
    </row>
    <row r="837" ht="12.0" customHeight="1">
      <c r="A837" s="53"/>
      <c r="B837" s="53">
        <v>75533.75393261264</v>
      </c>
      <c r="C837" s="54">
        <v>1012.4293455466667</v>
      </c>
      <c r="D837" s="57"/>
      <c r="E837" s="55">
        <f>('Data Exhibit-2'!$D695+'Data Exhibit-2'!$D695*'Data Exhibit-2'!$E695)*'Data Exhibit-2'!$G695</f>
        <v>20.58</v>
      </c>
      <c r="F837" s="55">
        <f>MAX(0,'Data Exhibit-2'!$C695-'Data Exhibit-2'!$B695*'Data Exhibit-2'!$J695)</f>
        <v>0</v>
      </c>
      <c r="G837" s="54">
        <f>'Data Exhibit-2'!$L695/'Data Exhibit-2'!$B695</f>
        <v>0</v>
      </c>
      <c r="H837" s="55">
        <f>IF(AND(('Data Exhibit-2'!$M695&gt;0),('Data Exhibit-2'!$H695&lt;30)),1,0)</f>
        <v>0</v>
      </c>
      <c r="I837" s="55">
        <f>'Data Exhibit-2'!$N695*'Data Exhibit-2'!$L695</f>
        <v>0</v>
      </c>
      <c r="J837" s="235"/>
    </row>
    <row r="838" ht="12.0" customHeight="1">
      <c r="A838" s="53"/>
      <c r="B838" s="53">
        <v>12826.95596943878</v>
      </c>
      <c r="C838" s="54">
        <v>109974.89893768168</v>
      </c>
      <c r="D838" s="57"/>
      <c r="E838" s="55">
        <f>('Data Exhibit-2'!$D696+'Data Exhibit-2'!$D696*'Data Exhibit-2'!$E696)*'Data Exhibit-2'!$G696</f>
        <v>8.528</v>
      </c>
      <c r="F838" s="55">
        <f>MAX(0,'Data Exhibit-2'!$C696-'Data Exhibit-2'!$B696*'Data Exhibit-2'!$J696)</f>
        <v>79480.92952</v>
      </c>
      <c r="G838" s="54">
        <f>'Data Exhibit-2'!$L696/'Data Exhibit-2'!$B696</f>
        <v>22.22778404</v>
      </c>
      <c r="H838" s="55">
        <f>IF(AND(('Data Exhibit-2'!$M696&gt;0),('Data Exhibit-2'!$H696&lt;30)),1,0)</f>
        <v>0</v>
      </c>
      <c r="I838" s="55">
        <f>'Data Exhibit-2'!$N696*'Data Exhibit-2'!$L696</f>
        <v>0</v>
      </c>
      <c r="J838" s="235"/>
    </row>
    <row r="839" ht="12.0" customHeight="1">
      <c r="A839" s="53"/>
      <c r="B839" s="53">
        <v>58772.04589772739</v>
      </c>
      <c r="C839" s="54">
        <v>48.016836481366134</v>
      </c>
      <c r="D839" s="57"/>
      <c r="E839" s="55">
        <f>('Data Exhibit-2'!$D697+'Data Exhibit-2'!$D697*'Data Exhibit-2'!$E697)*'Data Exhibit-2'!$G697</f>
        <v>52.416</v>
      </c>
      <c r="F839" s="55">
        <f>MAX(0,'Data Exhibit-2'!$C697-'Data Exhibit-2'!$B697*'Data Exhibit-2'!$J697)</f>
        <v>0</v>
      </c>
      <c r="G839" s="54">
        <f>'Data Exhibit-2'!$L697/'Data Exhibit-2'!$B697</f>
        <v>0</v>
      </c>
      <c r="H839" s="55">
        <f>IF(AND(('Data Exhibit-2'!$M697&gt;0),('Data Exhibit-2'!$H697&lt;30)),1,0)</f>
        <v>0</v>
      </c>
      <c r="I839" s="55">
        <f>'Data Exhibit-2'!$N697*'Data Exhibit-2'!$L697</f>
        <v>0</v>
      </c>
      <c r="J839" s="235"/>
    </row>
    <row r="840" ht="12.0" customHeight="1">
      <c r="A840" s="53"/>
      <c r="B840" s="53">
        <v>54644.764414236146</v>
      </c>
      <c r="C840" s="54">
        <v>264.649194635227</v>
      </c>
      <c r="D840" s="57"/>
      <c r="E840" s="55">
        <f>('Data Exhibit-2'!$D698+'Data Exhibit-2'!$D698*'Data Exhibit-2'!$E698)*'Data Exhibit-2'!$G698</f>
        <v>35.49</v>
      </c>
      <c r="F840" s="55">
        <f>MAX(0,'Data Exhibit-2'!$C698-'Data Exhibit-2'!$B698*'Data Exhibit-2'!$J698)</f>
        <v>0</v>
      </c>
      <c r="G840" s="54">
        <f>'Data Exhibit-2'!$L698/'Data Exhibit-2'!$B698</f>
        <v>0</v>
      </c>
      <c r="H840" s="55">
        <f>IF(AND(('Data Exhibit-2'!$M698&gt;0),('Data Exhibit-2'!$H698&lt;30)),1,0)</f>
        <v>0</v>
      </c>
      <c r="I840" s="55">
        <f>'Data Exhibit-2'!$N698*'Data Exhibit-2'!$L698</f>
        <v>0</v>
      </c>
      <c r="J840" s="235"/>
    </row>
    <row r="841" ht="12.0" customHeight="1">
      <c r="A841" s="53"/>
      <c r="B841" s="53">
        <v>39482.280930534966</v>
      </c>
      <c r="C841" s="54">
        <v>408.6209872119649</v>
      </c>
      <c r="D841" s="57"/>
      <c r="E841" s="55">
        <f>('Data Exhibit-2'!$D699+'Data Exhibit-2'!$D699*'Data Exhibit-2'!$E699)*'Data Exhibit-2'!$G699</f>
        <v>30.6</v>
      </c>
      <c r="F841" s="55">
        <f>MAX(0,'Data Exhibit-2'!$C699-'Data Exhibit-2'!$B699*'Data Exhibit-2'!$J699)</f>
        <v>0</v>
      </c>
      <c r="G841" s="54">
        <f>'Data Exhibit-2'!$L699/'Data Exhibit-2'!$B699</f>
        <v>0</v>
      </c>
      <c r="H841" s="55">
        <f>IF(AND(('Data Exhibit-2'!$M699&gt;0),('Data Exhibit-2'!$H699&lt;30)),1,0)</f>
        <v>0</v>
      </c>
      <c r="I841" s="55">
        <f>'Data Exhibit-2'!$N699*'Data Exhibit-2'!$L699</f>
        <v>0</v>
      </c>
      <c r="J841" s="235"/>
    </row>
    <row r="842" ht="12.0" customHeight="1">
      <c r="A842" s="53"/>
      <c r="B842" s="53">
        <v>5065.188282986166</v>
      </c>
      <c r="C842" s="54">
        <v>473.67860230447474</v>
      </c>
      <c r="D842" s="57"/>
      <c r="E842" s="55">
        <f>('Data Exhibit-2'!$D701+'Data Exhibit-2'!$D701*'Data Exhibit-2'!$E701)*'Data Exhibit-2'!$G701</f>
        <v>137.7</v>
      </c>
      <c r="F842" s="55">
        <f>MAX(0,'Data Exhibit-2'!$C701-'Data Exhibit-2'!$B701*'Data Exhibit-2'!$J701)</f>
        <v>0</v>
      </c>
      <c r="G842" s="54">
        <f>'Data Exhibit-2'!$L701/'Data Exhibit-2'!$B701</f>
        <v>0</v>
      </c>
      <c r="H842" s="55">
        <f>IF(AND(('Data Exhibit-2'!$M701&gt;0),('Data Exhibit-2'!$H701&lt;30)),1,0)</f>
        <v>0</v>
      </c>
      <c r="I842" s="55">
        <f>'Data Exhibit-2'!$N701*'Data Exhibit-2'!$L701</f>
        <v>0</v>
      </c>
      <c r="J842" s="235"/>
    </row>
    <row r="843" ht="12.0" customHeight="1">
      <c r="A843" s="53"/>
      <c r="B843" s="53">
        <v>61146.718441079276</v>
      </c>
      <c r="C843" s="54">
        <v>36.205361866666664</v>
      </c>
      <c r="D843" s="57"/>
      <c r="E843" s="55">
        <f>('Data Exhibit-2'!$D703+'Data Exhibit-2'!$D703*'Data Exhibit-2'!$E703)*'Data Exhibit-2'!$G703</f>
        <v>16.68</v>
      </c>
      <c r="F843" s="55">
        <f>MAX(0,'Data Exhibit-2'!$C703-'Data Exhibit-2'!$B703*'Data Exhibit-2'!$J703)</f>
        <v>0</v>
      </c>
      <c r="G843" s="54">
        <f>'Data Exhibit-2'!$L703/'Data Exhibit-2'!$B703</f>
        <v>0</v>
      </c>
      <c r="H843" s="55">
        <f>IF(AND(('Data Exhibit-2'!$M703&gt;0),('Data Exhibit-2'!$H703&lt;30)),1,0)</f>
        <v>0</v>
      </c>
      <c r="I843" s="55">
        <f>'Data Exhibit-2'!$N703*'Data Exhibit-2'!$L703</f>
        <v>0</v>
      </c>
      <c r="J843" s="235"/>
    </row>
    <row r="844" ht="12.0" customHeight="1">
      <c r="A844" s="53"/>
      <c r="B844" s="53">
        <v>90478.79892710903</v>
      </c>
      <c r="C844" s="54">
        <v>858.5468830986666</v>
      </c>
      <c r="D844" s="57"/>
      <c r="E844" s="55">
        <f>('Data Exhibit-2'!$D704+'Data Exhibit-2'!$D704*'Data Exhibit-2'!$E704)*'Data Exhibit-2'!$G704</f>
        <v>67.83</v>
      </c>
      <c r="F844" s="55">
        <f>MAX(0,'Data Exhibit-2'!$C704-'Data Exhibit-2'!$B704*'Data Exhibit-2'!$J704)</f>
        <v>0</v>
      </c>
      <c r="G844" s="54">
        <f>'Data Exhibit-2'!$L704/'Data Exhibit-2'!$B704</f>
        <v>0</v>
      </c>
      <c r="H844" s="55">
        <f>IF(AND(('Data Exhibit-2'!$M704&gt;0),('Data Exhibit-2'!$H704&lt;30)),1,0)</f>
        <v>0</v>
      </c>
      <c r="I844" s="55">
        <f>'Data Exhibit-2'!$N704*'Data Exhibit-2'!$L704</f>
        <v>0</v>
      </c>
      <c r="J844" s="235"/>
    </row>
    <row r="845" ht="12.0" customHeight="1">
      <c r="A845" s="53"/>
      <c r="B845" s="53">
        <v>95932.29196698652</v>
      </c>
      <c r="C845" s="54">
        <v>31.034130638500006</v>
      </c>
      <c r="D845" s="57"/>
      <c r="E845" s="55">
        <f>('Data Exhibit-2'!$D705+'Data Exhibit-2'!$D705*'Data Exhibit-2'!$E705)*'Data Exhibit-2'!$G705</f>
        <v>31.25</v>
      </c>
      <c r="F845" s="55">
        <f>MAX(0,'Data Exhibit-2'!$C705-'Data Exhibit-2'!$B705*'Data Exhibit-2'!$J705)</f>
        <v>0</v>
      </c>
      <c r="G845" s="54">
        <f>'Data Exhibit-2'!$L705/'Data Exhibit-2'!$B705</f>
        <v>0</v>
      </c>
      <c r="H845" s="55">
        <f>IF(AND(('Data Exhibit-2'!$M705&gt;0),('Data Exhibit-2'!$H705&lt;30)),1,0)</f>
        <v>0</v>
      </c>
      <c r="I845" s="55">
        <f>'Data Exhibit-2'!$N705*'Data Exhibit-2'!$L705</f>
        <v>0</v>
      </c>
      <c r="J845" s="235"/>
    </row>
    <row r="846" ht="12.0" customHeight="1">
      <c r="A846" s="53"/>
      <c r="B846" s="53">
        <v>88791.26165123525</v>
      </c>
      <c r="C846" s="54">
        <v>400.06604909246084</v>
      </c>
      <c r="D846" s="57"/>
      <c r="E846" s="55">
        <f>('Data Exhibit-2'!$D706+'Data Exhibit-2'!$D706*'Data Exhibit-2'!$E706)*'Data Exhibit-2'!$G706</f>
        <v>30.78</v>
      </c>
      <c r="F846" s="55">
        <f>MAX(0,'Data Exhibit-2'!$C706-'Data Exhibit-2'!$B706*'Data Exhibit-2'!$J706)</f>
        <v>0</v>
      </c>
      <c r="G846" s="54">
        <f>'Data Exhibit-2'!$L706/'Data Exhibit-2'!$B706</f>
        <v>0</v>
      </c>
      <c r="H846" s="55">
        <f>IF(AND(('Data Exhibit-2'!$M706&gt;0),('Data Exhibit-2'!$H706&lt;30)),1,0)</f>
        <v>0</v>
      </c>
      <c r="I846" s="55">
        <f>'Data Exhibit-2'!$N706*'Data Exhibit-2'!$L706</f>
        <v>0</v>
      </c>
      <c r="J846" s="235"/>
    </row>
    <row r="847" ht="12.0" customHeight="1">
      <c r="A847" s="53"/>
      <c r="B847" s="53">
        <v>97384.7596904295</v>
      </c>
      <c r="C847" s="54">
        <v>106.00366036271984</v>
      </c>
      <c r="D847" s="57"/>
      <c r="E847" s="55">
        <f>('Data Exhibit-2'!$D707+'Data Exhibit-2'!$D707*'Data Exhibit-2'!$E707)*'Data Exhibit-2'!$G707</f>
        <v>17.5</v>
      </c>
      <c r="F847" s="55">
        <f>MAX(0,'Data Exhibit-2'!$C707-'Data Exhibit-2'!$B707*'Data Exhibit-2'!$J707)</f>
        <v>0</v>
      </c>
      <c r="G847" s="54">
        <f>'Data Exhibit-2'!$L707/'Data Exhibit-2'!$B707</f>
        <v>0</v>
      </c>
      <c r="H847" s="55">
        <f>IF(AND(('Data Exhibit-2'!$M707&gt;0),('Data Exhibit-2'!$H707&lt;30)),1,0)</f>
        <v>0</v>
      </c>
      <c r="I847" s="55">
        <f>'Data Exhibit-2'!$N707*'Data Exhibit-2'!$L707</f>
        <v>0</v>
      </c>
      <c r="J847" s="235"/>
    </row>
    <row r="848" ht="12.0" customHeight="1">
      <c r="A848" s="53"/>
      <c r="B848" s="53">
        <v>44081.15570624448</v>
      </c>
      <c r="C848" s="54">
        <v>179.77121250000005</v>
      </c>
      <c r="D848" s="57"/>
      <c r="E848" s="55">
        <f>('Data Exhibit-2'!$D708+'Data Exhibit-2'!$D708*'Data Exhibit-2'!$E708)*'Data Exhibit-2'!$G708</f>
        <v>27.5</v>
      </c>
      <c r="F848" s="55">
        <f>MAX(0,'Data Exhibit-2'!$C708-'Data Exhibit-2'!$B708*'Data Exhibit-2'!$J708)</f>
        <v>0</v>
      </c>
      <c r="G848" s="54">
        <f>'Data Exhibit-2'!$L708/'Data Exhibit-2'!$B708</f>
        <v>0</v>
      </c>
      <c r="H848" s="55">
        <f>IF(AND(('Data Exhibit-2'!$M708&gt;0),('Data Exhibit-2'!$H708&lt;30)),1,0)</f>
        <v>0</v>
      </c>
      <c r="I848" s="55">
        <f>'Data Exhibit-2'!$N708*'Data Exhibit-2'!$L708</f>
        <v>0</v>
      </c>
      <c r="J848" s="235"/>
    </row>
    <row r="849" ht="12.0" customHeight="1">
      <c r="A849" s="53"/>
      <c r="B849" s="53">
        <v>48256.787679290355</v>
      </c>
      <c r="C849" s="54">
        <v>138.14962378661252</v>
      </c>
      <c r="D849" s="57"/>
      <c r="E849" s="55">
        <f>('Data Exhibit-2'!$D709+'Data Exhibit-2'!$D709*'Data Exhibit-2'!$E709)*'Data Exhibit-2'!$G709</f>
        <v>117</v>
      </c>
      <c r="F849" s="55">
        <f>MAX(0,'Data Exhibit-2'!$C709-'Data Exhibit-2'!$B709*'Data Exhibit-2'!$J709)</f>
        <v>0</v>
      </c>
      <c r="G849" s="54">
        <f>'Data Exhibit-2'!$L709/'Data Exhibit-2'!$B709</f>
        <v>0</v>
      </c>
      <c r="H849" s="55">
        <f>IF(AND(('Data Exhibit-2'!$M709&gt;0),('Data Exhibit-2'!$H709&lt;30)),1,0)</f>
        <v>0</v>
      </c>
      <c r="I849" s="55">
        <f>'Data Exhibit-2'!$N709*'Data Exhibit-2'!$L709</f>
        <v>0</v>
      </c>
      <c r="J849" s="235"/>
    </row>
    <row r="850" ht="12.0" customHeight="1">
      <c r="A850" s="53"/>
      <c r="B850" s="53">
        <v>36569.78260785982</v>
      </c>
      <c r="C850" s="54">
        <v>6.246190985100001</v>
      </c>
      <c r="D850" s="57"/>
      <c r="E850" s="55">
        <f>('Data Exhibit-2'!$D710+'Data Exhibit-2'!$D710*'Data Exhibit-2'!$E710)*'Data Exhibit-2'!$G710</f>
        <v>4.5</v>
      </c>
      <c r="F850" s="55">
        <f>MAX(0,'Data Exhibit-2'!$C710-'Data Exhibit-2'!$B710*'Data Exhibit-2'!$J710)</f>
        <v>0</v>
      </c>
      <c r="G850" s="54">
        <f>'Data Exhibit-2'!$L710/'Data Exhibit-2'!$B710</f>
        <v>0</v>
      </c>
      <c r="H850" s="55">
        <f>IF(AND(('Data Exhibit-2'!$M710&gt;0),('Data Exhibit-2'!$H710&lt;30)),1,0)</f>
        <v>0</v>
      </c>
      <c r="I850" s="55">
        <f>'Data Exhibit-2'!$N710*'Data Exhibit-2'!$L710</f>
        <v>0</v>
      </c>
      <c r="J850" s="235"/>
    </row>
    <row r="851" ht="12.0" customHeight="1">
      <c r="A851" s="53"/>
      <c r="B851" s="53">
        <v>84269.5727684594</v>
      </c>
      <c r="C851" s="54">
        <v>56.80305803437061</v>
      </c>
      <c r="D851" s="57"/>
      <c r="E851" s="55">
        <f>('Data Exhibit-2'!$D711+'Data Exhibit-2'!$D711*'Data Exhibit-2'!$E711)*'Data Exhibit-2'!$G711</f>
        <v>44.712</v>
      </c>
      <c r="F851" s="55">
        <f>MAX(0,'Data Exhibit-2'!$C711-'Data Exhibit-2'!$B711*'Data Exhibit-2'!$J711)</f>
        <v>0</v>
      </c>
      <c r="G851" s="54">
        <f>'Data Exhibit-2'!$L711/'Data Exhibit-2'!$B711</f>
        <v>0</v>
      </c>
      <c r="H851" s="55">
        <f>IF(AND(('Data Exhibit-2'!$M711&gt;0),('Data Exhibit-2'!$H711&lt;30)),1,0)</f>
        <v>0</v>
      </c>
      <c r="I851" s="55">
        <f>'Data Exhibit-2'!$N711*'Data Exhibit-2'!$L711</f>
        <v>0</v>
      </c>
      <c r="J851" s="235"/>
    </row>
    <row r="852" ht="12.0" customHeight="1">
      <c r="A852" s="53"/>
      <c r="B852" s="53">
        <v>31118.553383577007</v>
      </c>
      <c r="C852" s="54">
        <v>32.074826780865</v>
      </c>
      <c r="D852" s="57"/>
      <c r="E852" s="55">
        <f>('Data Exhibit-2'!$D713+'Data Exhibit-2'!$D713*'Data Exhibit-2'!$E713)*'Data Exhibit-2'!$G713</f>
        <v>8.7</v>
      </c>
      <c r="F852" s="55">
        <f>MAX(0,'Data Exhibit-2'!$C713-'Data Exhibit-2'!$B713*'Data Exhibit-2'!$J713)</f>
        <v>0</v>
      </c>
      <c r="G852" s="54">
        <f>'Data Exhibit-2'!$L713/'Data Exhibit-2'!$B713</f>
        <v>0</v>
      </c>
      <c r="H852" s="55">
        <f>IF(AND(('Data Exhibit-2'!$M713&gt;0),('Data Exhibit-2'!$H713&lt;30)),1,0)</f>
        <v>0</v>
      </c>
      <c r="I852" s="55">
        <f>'Data Exhibit-2'!$N713*'Data Exhibit-2'!$L713</f>
        <v>0</v>
      </c>
      <c r="J852" s="235"/>
    </row>
    <row r="853" ht="12.0" customHeight="1">
      <c r="A853" s="53"/>
      <c r="B853" s="53">
        <v>37528.55824065312</v>
      </c>
      <c r="C853" s="54">
        <v>524.6251491581634</v>
      </c>
      <c r="D853" s="57"/>
      <c r="E853" s="55">
        <f>('Data Exhibit-2'!$D714+'Data Exhibit-2'!$D714*'Data Exhibit-2'!$E714)*'Data Exhibit-2'!$G714</f>
        <v>37.128</v>
      </c>
      <c r="F853" s="55">
        <f>MAX(0,'Data Exhibit-2'!$C714-'Data Exhibit-2'!$B714*'Data Exhibit-2'!$J714)</f>
        <v>0</v>
      </c>
      <c r="G853" s="54">
        <f>'Data Exhibit-2'!$L714/'Data Exhibit-2'!$B714</f>
        <v>0</v>
      </c>
      <c r="H853" s="55">
        <f>IF(AND(('Data Exhibit-2'!$M714&gt;0),('Data Exhibit-2'!$H714&lt;30)),1,0)</f>
        <v>0</v>
      </c>
      <c r="I853" s="55">
        <f>'Data Exhibit-2'!$N714*'Data Exhibit-2'!$L714</f>
        <v>0</v>
      </c>
      <c r="J853" s="235"/>
    </row>
    <row r="854" ht="12.0" customHeight="1">
      <c r="A854" s="53"/>
      <c r="B854" s="53">
        <v>47743.741848112644</v>
      </c>
      <c r="C854" s="54">
        <v>1003.2216701173332</v>
      </c>
      <c r="D854" s="57"/>
      <c r="E854" s="55">
        <f>('Data Exhibit-2'!$D715+'Data Exhibit-2'!$D715*'Data Exhibit-2'!$E715)*'Data Exhibit-2'!$G715</f>
        <v>41.072</v>
      </c>
      <c r="F854" s="55">
        <f>MAX(0,'Data Exhibit-2'!$C715-'Data Exhibit-2'!$B715*'Data Exhibit-2'!$J715)</f>
        <v>0</v>
      </c>
      <c r="G854" s="54">
        <f>'Data Exhibit-2'!$L715/'Data Exhibit-2'!$B715</f>
        <v>0</v>
      </c>
      <c r="H854" s="55">
        <f>IF(AND(('Data Exhibit-2'!$M715&gt;0),('Data Exhibit-2'!$H715&lt;30)),1,0)</f>
        <v>0</v>
      </c>
      <c r="I854" s="55">
        <f>'Data Exhibit-2'!$N715*'Data Exhibit-2'!$L715</f>
        <v>0</v>
      </c>
      <c r="J854" s="235"/>
    </row>
    <row r="855" ht="12.0" customHeight="1">
      <c r="A855" s="53"/>
      <c r="B855" s="53">
        <v>64810.32298024147</v>
      </c>
      <c r="C855" s="54">
        <v>3644.8899664993664</v>
      </c>
      <c r="D855" s="57"/>
      <c r="E855" s="55">
        <f>('Data Exhibit-2'!$D716+'Data Exhibit-2'!$D716*'Data Exhibit-2'!$E716)*'Data Exhibit-2'!$G716</f>
        <v>71.06</v>
      </c>
      <c r="F855" s="55">
        <f>MAX(0,'Data Exhibit-2'!$C716-'Data Exhibit-2'!$B716*'Data Exhibit-2'!$J716)</f>
        <v>0</v>
      </c>
      <c r="G855" s="54">
        <f>'Data Exhibit-2'!$L716/'Data Exhibit-2'!$B716</f>
        <v>0</v>
      </c>
      <c r="H855" s="55">
        <f>IF(AND(('Data Exhibit-2'!$M716&gt;0),('Data Exhibit-2'!$H716&lt;30)),1,0)</f>
        <v>0</v>
      </c>
      <c r="I855" s="55">
        <f>'Data Exhibit-2'!$N716*'Data Exhibit-2'!$L716</f>
        <v>0</v>
      </c>
      <c r="J855" s="235"/>
    </row>
    <row r="856" ht="12.0" customHeight="1">
      <c r="A856" s="53"/>
      <c r="B856" s="53">
        <v>2080.1253685462484</v>
      </c>
      <c r="C856" s="54">
        <v>144.45080925143046</v>
      </c>
      <c r="D856" s="57"/>
      <c r="E856" s="55">
        <f>('Data Exhibit-2'!$D717+'Data Exhibit-2'!$D717*'Data Exhibit-2'!$E717)*'Data Exhibit-2'!$G717</f>
        <v>131.208</v>
      </c>
      <c r="F856" s="55">
        <f>MAX(0,'Data Exhibit-2'!$C717-'Data Exhibit-2'!$B717*'Data Exhibit-2'!$J717)</f>
        <v>0</v>
      </c>
      <c r="G856" s="54">
        <f>'Data Exhibit-2'!$L717/'Data Exhibit-2'!$B717</f>
        <v>0</v>
      </c>
      <c r="H856" s="55">
        <f>IF(AND(('Data Exhibit-2'!$M717&gt;0),('Data Exhibit-2'!$H717&lt;30)),1,0)</f>
        <v>0</v>
      </c>
      <c r="I856" s="55">
        <f>'Data Exhibit-2'!$N717*'Data Exhibit-2'!$L717</f>
        <v>0</v>
      </c>
      <c r="J856" s="235"/>
    </row>
    <row r="857" ht="12.0" customHeight="1">
      <c r="A857" s="53"/>
      <c r="B857" s="53">
        <v>91056.89356009752</v>
      </c>
      <c r="C857" s="54">
        <v>448.82021052878724</v>
      </c>
      <c r="D857" s="57"/>
      <c r="E857" s="55">
        <f>('Data Exhibit-2'!$D718+'Data Exhibit-2'!$D718*'Data Exhibit-2'!$E718)*'Data Exhibit-2'!$G718</f>
        <v>83.304</v>
      </c>
      <c r="F857" s="55">
        <f>MAX(0,'Data Exhibit-2'!$C718-'Data Exhibit-2'!$B718*'Data Exhibit-2'!$J718)</f>
        <v>0</v>
      </c>
      <c r="G857" s="54">
        <f>'Data Exhibit-2'!$L718/'Data Exhibit-2'!$B718</f>
        <v>0</v>
      </c>
      <c r="H857" s="55">
        <f>IF(AND(('Data Exhibit-2'!$M718&gt;0),('Data Exhibit-2'!$H718&lt;30)),1,0)</f>
        <v>0</v>
      </c>
      <c r="I857" s="55">
        <f>'Data Exhibit-2'!$N718*'Data Exhibit-2'!$L718</f>
        <v>0</v>
      </c>
      <c r="J857" s="235"/>
    </row>
    <row r="858" ht="12.0" customHeight="1">
      <c r="A858" s="53"/>
      <c r="B858" s="53">
        <v>24189.224832076183</v>
      </c>
      <c r="C858" s="54">
        <v>132.85112079545112</v>
      </c>
      <c r="D858" s="57"/>
      <c r="E858" s="55">
        <f>('Data Exhibit-2'!$D719+'Data Exhibit-2'!$D719*'Data Exhibit-2'!$E719)*'Data Exhibit-2'!$G719</f>
        <v>48.1</v>
      </c>
      <c r="F858" s="55">
        <f>MAX(0,'Data Exhibit-2'!$C719-'Data Exhibit-2'!$B719*'Data Exhibit-2'!$J719)</f>
        <v>0</v>
      </c>
      <c r="G858" s="54">
        <f>'Data Exhibit-2'!$L719/'Data Exhibit-2'!$B719</f>
        <v>0</v>
      </c>
      <c r="H858" s="55">
        <f>IF(AND(('Data Exhibit-2'!$M719&gt;0),('Data Exhibit-2'!$H719&lt;30)),1,0)</f>
        <v>0</v>
      </c>
      <c r="I858" s="55">
        <f>'Data Exhibit-2'!$N719*'Data Exhibit-2'!$L719</f>
        <v>0</v>
      </c>
      <c r="J858" s="235"/>
    </row>
    <row r="859" ht="12.0" customHeight="1">
      <c r="A859" s="53"/>
      <c r="B859" s="53">
        <v>93217.39909098286</v>
      </c>
      <c r="C859" s="54">
        <v>7635.421065938244</v>
      </c>
      <c r="D859" s="57"/>
      <c r="E859" s="55">
        <f>('Data Exhibit-2'!$D720+'Data Exhibit-2'!$D720*'Data Exhibit-2'!$E720)*'Data Exhibit-2'!$G720</f>
        <v>66.816</v>
      </c>
      <c r="F859" s="55">
        <f>MAX(0,'Data Exhibit-2'!$C720-'Data Exhibit-2'!$B720*'Data Exhibit-2'!$J720)</f>
        <v>659.8526644</v>
      </c>
      <c r="G859" s="54">
        <f>'Data Exhibit-2'!$L720/'Data Exhibit-2'!$B720</f>
        <v>6.320447753</v>
      </c>
      <c r="H859" s="55">
        <f>IF(AND(('Data Exhibit-2'!$M720&gt;0),('Data Exhibit-2'!$H720&lt;30)),1,0)</f>
        <v>0</v>
      </c>
      <c r="I859" s="55">
        <f>'Data Exhibit-2'!$N720*'Data Exhibit-2'!$L720</f>
        <v>0</v>
      </c>
      <c r="J859" s="235"/>
    </row>
    <row r="860" ht="12.0" customHeight="1">
      <c r="A860" s="53"/>
      <c r="B860" s="53">
        <v>415.6140403599462</v>
      </c>
      <c r="C860" s="54">
        <v>2896.3017456804037</v>
      </c>
      <c r="D860" s="57"/>
      <c r="E860" s="55">
        <f>('Data Exhibit-2'!$D721+'Data Exhibit-2'!$D721*'Data Exhibit-2'!$E721)*'Data Exhibit-2'!$G721</f>
        <v>41.82</v>
      </c>
      <c r="F860" s="55">
        <f>MAX(0,'Data Exhibit-2'!$C721-'Data Exhibit-2'!$B721*'Data Exhibit-2'!$J721)</f>
        <v>0</v>
      </c>
      <c r="G860" s="54">
        <f>'Data Exhibit-2'!$L721/'Data Exhibit-2'!$B721</f>
        <v>0</v>
      </c>
      <c r="H860" s="55">
        <f>IF(AND(('Data Exhibit-2'!$M721&gt;0),('Data Exhibit-2'!$H721&lt;30)),1,0)</f>
        <v>0</v>
      </c>
      <c r="I860" s="55">
        <f>'Data Exhibit-2'!$N721*'Data Exhibit-2'!$L721</f>
        <v>0</v>
      </c>
      <c r="J860" s="235"/>
    </row>
    <row r="861" ht="12.0" customHeight="1">
      <c r="A861" s="53"/>
      <c r="B861" s="53">
        <v>39377.98910582532</v>
      </c>
      <c r="C861" s="54">
        <v>504.86877409288314</v>
      </c>
      <c r="D861" s="57"/>
      <c r="E861" s="55">
        <f>('Data Exhibit-2'!$D722+'Data Exhibit-2'!$D722*'Data Exhibit-2'!$E722)*'Data Exhibit-2'!$G722</f>
        <v>73.92</v>
      </c>
      <c r="F861" s="55">
        <f>MAX(0,'Data Exhibit-2'!$C722-'Data Exhibit-2'!$B722*'Data Exhibit-2'!$J722)</f>
        <v>0</v>
      </c>
      <c r="G861" s="54">
        <f>'Data Exhibit-2'!$L722/'Data Exhibit-2'!$B722</f>
        <v>0</v>
      </c>
      <c r="H861" s="55">
        <f>IF(AND(('Data Exhibit-2'!$M722&gt;0),('Data Exhibit-2'!$H722&lt;30)),1,0)</f>
        <v>0</v>
      </c>
      <c r="I861" s="55">
        <f>'Data Exhibit-2'!$N722*'Data Exhibit-2'!$L722</f>
        <v>0</v>
      </c>
      <c r="J861" s="235"/>
    </row>
    <row r="862" ht="12.0" customHeight="1">
      <c r="A862" s="53"/>
      <c r="B862" s="53">
        <v>34249.81367826604</v>
      </c>
      <c r="C862" s="54">
        <v>168.70695722479059</v>
      </c>
      <c r="D862" s="57"/>
      <c r="E862" s="55">
        <f>('Data Exhibit-2'!$D723+'Data Exhibit-2'!$D723*'Data Exhibit-2'!$E723)*'Data Exhibit-2'!$G723</f>
        <v>4.08</v>
      </c>
      <c r="F862" s="55">
        <f>MAX(0,'Data Exhibit-2'!$C723-'Data Exhibit-2'!$B723*'Data Exhibit-2'!$J723)</f>
        <v>0</v>
      </c>
      <c r="G862" s="54">
        <f>'Data Exhibit-2'!$L723/'Data Exhibit-2'!$B723</f>
        <v>0</v>
      </c>
      <c r="H862" s="55">
        <f>IF(AND(('Data Exhibit-2'!$M723&gt;0),('Data Exhibit-2'!$H723&lt;30)),1,0)</f>
        <v>0</v>
      </c>
      <c r="I862" s="55">
        <f>'Data Exhibit-2'!$N723*'Data Exhibit-2'!$L723</f>
        <v>0</v>
      </c>
      <c r="J862" s="235"/>
    </row>
    <row r="863" ht="12.0" customHeight="1">
      <c r="A863" s="53"/>
      <c r="B863" s="53">
        <v>62442.85335800267</v>
      </c>
      <c r="C863" s="54">
        <v>11772.215581791535</v>
      </c>
      <c r="D863" s="57"/>
      <c r="E863" s="55">
        <f>('Data Exhibit-2'!$D724+'Data Exhibit-2'!$D724*'Data Exhibit-2'!$E724)*'Data Exhibit-2'!$G724</f>
        <v>82.8</v>
      </c>
      <c r="F863" s="55">
        <f>MAX(0,'Data Exhibit-2'!$C724-'Data Exhibit-2'!$B724*'Data Exhibit-2'!$J724)</f>
        <v>3522.406119</v>
      </c>
      <c r="G863" s="54">
        <f>'Data Exhibit-2'!$L724/'Data Exhibit-2'!$B724</f>
        <v>35.35296518</v>
      </c>
      <c r="H863" s="55">
        <f>IF(AND(('Data Exhibit-2'!$M724&gt;0),('Data Exhibit-2'!$H724&lt;30)),1,0)</f>
        <v>0</v>
      </c>
      <c r="I863" s="55">
        <f>'Data Exhibit-2'!$N724*'Data Exhibit-2'!$L724</f>
        <v>0</v>
      </c>
      <c r="J863" s="235"/>
    </row>
    <row r="864" ht="12.0" customHeight="1">
      <c r="A864" s="53"/>
      <c r="B864" s="53">
        <v>4614.8385364298665</v>
      </c>
      <c r="C864" s="54">
        <v>95.58529913386667</v>
      </c>
      <c r="D864" s="57"/>
      <c r="E864" s="55">
        <f>('Data Exhibit-2'!$D725+'Data Exhibit-2'!$D725*'Data Exhibit-2'!$E725)*'Data Exhibit-2'!$G725</f>
        <v>24.48</v>
      </c>
      <c r="F864" s="55">
        <f>MAX(0,'Data Exhibit-2'!$C725-'Data Exhibit-2'!$B725*'Data Exhibit-2'!$J725)</f>
        <v>0</v>
      </c>
      <c r="G864" s="54">
        <f>'Data Exhibit-2'!$L725/'Data Exhibit-2'!$B725</f>
        <v>0</v>
      </c>
      <c r="H864" s="55">
        <f>IF(AND(('Data Exhibit-2'!$M725&gt;0),('Data Exhibit-2'!$H725&lt;30)),1,0)</f>
        <v>0</v>
      </c>
      <c r="I864" s="55">
        <f>'Data Exhibit-2'!$N725*'Data Exhibit-2'!$L725</f>
        <v>0</v>
      </c>
      <c r="J864" s="235"/>
    </row>
    <row r="865" ht="12.0" customHeight="1">
      <c r="A865" s="53"/>
      <c r="B865" s="53">
        <v>7222.372289504719</v>
      </c>
      <c r="C865" s="54">
        <v>80.5345713216</v>
      </c>
      <c r="D865" s="57"/>
      <c r="E865" s="55">
        <f>('Data Exhibit-2'!$D726+'Data Exhibit-2'!$D726*'Data Exhibit-2'!$E726)*'Data Exhibit-2'!$G726</f>
        <v>68</v>
      </c>
      <c r="F865" s="55">
        <f>MAX(0,'Data Exhibit-2'!$C726-'Data Exhibit-2'!$B726*'Data Exhibit-2'!$J726)</f>
        <v>0</v>
      </c>
      <c r="G865" s="54">
        <f>'Data Exhibit-2'!$L726/'Data Exhibit-2'!$B726</f>
        <v>0</v>
      </c>
      <c r="H865" s="55">
        <f>IF(AND(('Data Exhibit-2'!$M726&gt;0),('Data Exhibit-2'!$H726&lt;30)),1,0)</f>
        <v>0</v>
      </c>
      <c r="I865" s="55">
        <f>'Data Exhibit-2'!$N726*'Data Exhibit-2'!$L726</f>
        <v>0</v>
      </c>
      <c r="J865" s="235"/>
    </row>
    <row r="866" ht="12.0" customHeight="1">
      <c r="A866" s="53"/>
      <c r="B866" s="53">
        <v>14387.294665886318</v>
      </c>
      <c r="C866" s="54">
        <v>88.19988021960107</v>
      </c>
      <c r="D866" s="57"/>
      <c r="E866" s="55">
        <f>('Data Exhibit-2'!$D727+'Data Exhibit-2'!$D727*'Data Exhibit-2'!$E727)*'Data Exhibit-2'!$G727</f>
        <v>32.64</v>
      </c>
      <c r="F866" s="55">
        <f>MAX(0,'Data Exhibit-2'!$C727-'Data Exhibit-2'!$B727*'Data Exhibit-2'!$J727)</f>
        <v>0</v>
      </c>
      <c r="G866" s="54">
        <f>'Data Exhibit-2'!$L727/'Data Exhibit-2'!$B727</f>
        <v>0</v>
      </c>
      <c r="H866" s="55">
        <f>IF(AND(('Data Exhibit-2'!$M727&gt;0),('Data Exhibit-2'!$H727&lt;30)),1,0)</f>
        <v>0</v>
      </c>
      <c r="I866" s="55">
        <f>'Data Exhibit-2'!$N727*'Data Exhibit-2'!$L727</f>
        <v>0</v>
      </c>
      <c r="J866" s="235"/>
    </row>
    <row r="867" ht="12.0" customHeight="1">
      <c r="A867" s="53"/>
      <c r="B867" s="53">
        <v>472.5036415365036</v>
      </c>
      <c r="C867" s="54">
        <v>67.05058196906667</v>
      </c>
      <c r="D867" s="57"/>
      <c r="E867" s="55">
        <f>('Data Exhibit-2'!$D728+'Data Exhibit-2'!$D728*'Data Exhibit-2'!$E728)*'Data Exhibit-2'!$G728</f>
        <v>32.64</v>
      </c>
      <c r="F867" s="55">
        <f>MAX(0,'Data Exhibit-2'!$C728-'Data Exhibit-2'!$B728*'Data Exhibit-2'!$J728)</f>
        <v>0</v>
      </c>
      <c r="G867" s="54">
        <f>'Data Exhibit-2'!$L728/'Data Exhibit-2'!$B728</f>
        <v>0</v>
      </c>
      <c r="H867" s="55">
        <f>IF(AND(('Data Exhibit-2'!$M728&gt;0),('Data Exhibit-2'!$H728&lt;30)),1,0)</f>
        <v>0</v>
      </c>
      <c r="I867" s="55">
        <f>'Data Exhibit-2'!$N728*'Data Exhibit-2'!$L728</f>
        <v>0</v>
      </c>
      <c r="J867" s="235"/>
    </row>
    <row r="868" ht="12.0" customHeight="1">
      <c r="A868" s="53"/>
      <c r="B868" s="53">
        <v>99727.35474187841</v>
      </c>
      <c r="C868" s="54">
        <v>79.4697628032</v>
      </c>
      <c r="D868" s="57"/>
      <c r="E868" s="55">
        <f>('Data Exhibit-2'!$D729+'Data Exhibit-2'!$D729*'Data Exhibit-2'!$E729)*'Data Exhibit-2'!$G729</f>
        <v>59.84</v>
      </c>
      <c r="F868" s="55">
        <f>MAX(0,'Data Exhibit-2'!$C729-'Data Exhibit-2'!$B729*'Data Exhibit-2'!$J729)</f>
        <v>0</v>
      </c>
      <c r="G868" s="54">
        <f>'Data Exhibit-2'!$L729/'Data Exhibit-2'!$B729</f>
        <v>0</v>
      </c>
      <c r="H868" s="55">
        <f>IF(AND(('Data Exhibit-2'!$M729&gt;0),('Data Exhibit-2'!$H729&lt;30)),1,0)</f>
        <v>0</v>
      </c>
      <c r="I868" s="55">
        <f>'Data Exhibit-2'!$N729*'Data Exhibit-2'!$L729</f>
        <v>0</v>
      </c>
      <c r="J868" s="235"/>
    </row>
    <row r="869" ht="12.0" customHeight="1">
      <c r="A869" s="53"/>
      <c r="B869" s="53">
        <v>24970.734880240543</v>
      </c>
      <c r="C869" s="54">
        <v>59.14877060693334</v>
      </c>
      <c r="D869" s="57"/>
      <c r="E869" s="55">
        <f>('Data Exhibit-2'!$D730+'Data Exhibit-2'!$D730*'Data Exhibit-2'!$E730)*'Data Exhibit-2'!$G730</f>
        <v>16.32</v>
      </c>
      <c r="F869" s="55">
        <f>MAX(0,'Data Exhibit-2'!$C730-'Data Exhibit-2'!$B730*'Data Exhibit-2'!$J730)</f>
        <v>0</v>
      </c>
      <c r="G869" s="54">
        <f>'Data Exhibit-2'!$L730/'Data Exhibit-2'!$B730</f>
        <v>0</v>
      </c>
      <c r="H869" s="55">
        <f>IF(AND(('Data Exhibit-2'!$M730&gt;0),('Data Exhibit-2'!$H730&lt;30)),1,0)</f>
        <v>0</v>
      </c>
      <c r="I869" s="55">
        <f>'Data Exhibit-2'!$N730*'Data Exhibit-2'!$L730</f>
        <v>0</v>
      </c>
      <c r="J869" s="235"/>
    </row>
    <row r="870" ht="12.0" customHeight="1">
      <c r="A870" s="53"/>
      <c r="B870" s="53">
        <v>34368.34818709597</v>
      </c>
      <c r="C870" s="54">
        <v>93.79117432264083</v>
      </c>
      <c r="D870" s="57"/>
      <c r="E870" s="55">
        <f>('Data Exhibit-2'!$D731+'Data Exhibit-2'!$D731*'Data Exhibit-2'!$E731)*'Data Exhibit-2'!$G731</f>
        <v>59.84</v>
      </c>
      <c r="F870" s="55">
        <f>MAX(0,'Data Exhibit-2'!$C731-'Data Exhibit-2'!$B731*'Data Exhibit-2'!$J731)</f>
        <v>0</v>
      </c>
      <c r="G870" s="54">
        <f>'Data Exhibit-2'!$L731/'Data Exhibit-2'!$B731</f>
        <v>0</v>
      </c>
      <c r="H870" s="55">
        <f>IF(AND(('Data Exhibit-2'!$M731&gt;0),('Data Exhibit-2'!$H731&lt;30)),1,0)</f>
        <v>0</v>
      </c>
      <c r="I870" s="55">
        <f>'Data Exhibit-2'!$N731*'Data Exhibit-2'!$L731</f>
        <v>0</v>
      </c>
      <c r="J870" s="235"/>
    </row>
    <row r="871" ht="12.0" customHeight="1">
      <c r="A871" s="53"/>
      <c r="B871" s="53">
        <v>73377.32314931677</v>
      </c>
      <c r="C871" s="54">
        <v>78.7921573824</v>
      </c>
      <c r="D871" s="57"/>
      <c r="E871" s="55">
        <f>('Data Exhibit-2'!$D732+'Data Exhibit-2'!$D732*'Data Exhibit-2'!$E732)*'Data Exhibit-2'!$G732</f>
        <v>16.32</v>
      </c>
      <c r="F871" s="55">
        <f>MAX(0,'Data Exhibit-2'!$C732-'Data Exhibit-2'!$B732*'Data Exhibit-2'!$J732)</f>
        <v>0</v>
      </c>
      <c r="G871" s="54">
        <f>'Data Exhibit-2'!$L732/'Data Exhibit-2'!$B732</f>
        <v>0</v>
      </c>
      <c r="H871" s="55">
        <f>IF(AND(('Data Exhibit-2'!$M732&gt;0),('Data Exhibit-2'!$H732&lt;30)),1,0)</f>
        <v>0</v>
      </c>
      <c r="I871" s="55">
        <f>'Data Exhibit-2'!$N732*'Data Exhibit-2'!$L732</f>
        <v>0</v>
      </c>
      <c r="J871" s="235"/>
    </row>
    <row r="872" ht="12.0" customHeight="1">
      <c r="A872" s="53"/>
      <c r="B872" s="53">
        <v>58745.501682822185</v>
      </c>
      <c r="C872" s="54">
        <v>564.2972015434232</v>
      </c>
      <c r="D872" s="57"/>
      <c r="E872" s="55">
        <f>('Data Exhibit-2'!$D733+'Data Exhibit-2'!$D733*'Data Exhibit-2'!$E733)*'Data Exhibit-2'!$G733</f>
        <v>23.1</v>
      </c>
      <c r="F872" s="55">
        <f>MAX(0,'Data Exhibit-2'!$C733-'Data Exhibit-2'!$B733*'Data Exhibit-2'!$J733)</f>
        <v>0</v>
      </c>
      <c r="G872" s="54">
        <f>'Data Exhibit-2'!$L733/'Data Exhibit-2'!$B733</f>
        <v>0</v>
      </c>
      <c r="H872" s="55">
        <f>IF(AND(('Data Exhibit-2'!$M733&gt;0),('Data Exhibit-2'!$H733&lt;30)),1,0)</f>
        <v>0</v>
      </c>
      <c r="I872" s="55">
        <f>'Data Exhibit-2'!$N733*'Data Exhibit-2'!$L733</f>
        <v>0</v>
      </c>
      <c r="J872" s="235"/>
    </row>
    <row r="873" ht="12.0" customHeight="1">
      <c r="A873" s="53"/>
      <c r="B873" s="53">
        <v>82534.17775626047</v>
      </c>
      <c r="C873" s="54">
        <v>287.9390355847952</v>
      </c>
      <c r="D873" s="57"/>
      <c r="E873" s="55">
        <f>('Data Exhibit-2'!$D734+'Data Exhibit-2'!$D734*'Data Exhibit-2'!$E734)*'Data Exhibit-2'!$G734</f>
        <v>31.752</v>
      </c>
      <c r="F873" s="55">
        <f>MAX(0,'Data Exhibit-2'!$C734-'Data Exhibit-2'!$B734*'Data Exhibit-2'!$J734)</f>
        <v>0</v>
      </c>
      <c r="G873" s="54">
        <f>'Data Exhibit-2'!$L734/'Data Exhibit-2'!$B734</f>
        <v>0</v>
      </c>
      <c r="H873" s="55">
        <f>IF(AND(('Data Exhibit-2'!$M734&gt;0),('Data Exhibit-2'!$H734&lt;30)),1,0)</f>
        <v>0</v>
      </c>
      <c r="I873" s="55">
        <f>'Data Exhibit-2'!$N734*'Data Exhibit-2'!$L734</f>
        <v>0</v>
      </c>
      <c r="J873" s="235"/>
    </row>
    <row r="874" ht="12.0" customHeight="1">
      <c r="A874" s="53"/>
      <c r="B874" s="53">
        <v>27828.58878428317</v>
      </c>
      <c r="C874" s="54">
        <v>1506.5259893164362</v>
      </c>
      <c r="D874" s="57"/>
      <c r="E874" s="55">
        <f>('Data Exhibit-2'!$D735+'Data Exhibit-2'!$D735*'Data Exhibit-2'!$E735)*'Data Exhibit-2'!$G735</f>
        <v>32.436</v>
      </c>
      <c r="F874" s="55">
        <f>MAX(0,'Data Exhibit-2'!$C735-'Data Exhibit-2'!$B735*'Data Exhibit-2'!$J735)</f>
        <v>0</v>
      </c>
      <c r="G874" s="54">
        <f>'Data Exhibit-2'!$L735/'Data Exhibit-2'!$B735</f>
        <v>0</v>
      </c>
      <c r="H874" s="55">
        <f>IF(AND(('Data Exhibit-2'!$M735&gt;0),('Data Exhibit-2'!$H735&lt;30)),1,0)</f>
        <v>0</v>
      </c>
      <c r="I874" s="55">
        <f>'Data Exhibit-2'!$N735*'Data Exhibit-2'!$L735</f>
        <v>0</v>
      </c>
      <c r="J874" s="235"/>
    </row>
    <row r="875" ht="12.0" customHeight="1">
      <c r="A875" s="53"/>
      <c r="B875" s="53">
        <v>59196.26072567504</v>
      </c>
      <c r="C875" s="54">
        <v>264.13287564485626</v>
      </c>
      <c r="D875" s="57"/>
      <c r="E875" s="55">
        <f>('Data Exhibit-2'!$D736+'Data Exhibit-2'!$D736*'Data Exhibit-2'!$E736)*'Data Exhibit-2'!$G736</f>
        <v>32.436</v>
      </c>
      <c r="F875" s="55">
        <f>MAX(0,'Data Exhibit-2'!$C736-'Data Exhibit-2'!$B736*'Data Exhibit-2'!$J736)</f>
        <v>0</v>
      </c>
      <c r="G875" s="54">
        <f>'Data Exhibit-2'!$L736/'Data Exhibit-2'!$B736</f>
        <v>0</v>
      </c>
      <c r="H875" s="55">
        <f>IF(AND(('Data Exhibit-2'!$M736&gt;0),('Data Exhibit-2'!$H736&lt;30)),1,0)</f>
        <v>0</v>
      </c>
      <c r="I875" s="55">
        <f>'Data Exhibit-2'!$N736*'Data Exhibit-2'!$L736</f>
        <v>0</v>
      </c>
      <c r="J875" s="235"/>
    </row>
    <row r="876" ht="12.0" customHeight="1">
      <c r="A876" s="53"/>
      <c r="B876" s="53">
        <v>83101.39768091761</v>
      </c>
      <c r="C876" s="54">
        <v>136.32749509238246</v>
      </c>
      <c r="D876" s="57"/>
      <c r="E876" s="55">
        <f>('Data Exhibit-2'!$D738+'Data Exhibit-2'!$D738*'Data Exhibit-2'!$E738)*'Data Exhibit-2'!$G738</f>
        <v>26.712</v>
      </c>
      <c r="F876" s="55">
        <f>MAX(0,'Data Exhibit-2'!$C738-'Data Exhibit-2'!$B738*'Data Exhibit-2'!$J738)</f>
        <v>0</v>
      </c>
      <c r="G876" s="54">
        <f>'Data Exhibit-2'!$L738/'Data Exhibit-2'!$B738</f>
        <v>0</v>
      </c>
      <c r="H876" s="55">
        <f>IF(AND(('Data Exhibit-2'!$M738&gt;0),('Data Exhibit-2'!$H738&lt;30)),1,0)</f>
        <v>0</v>
      </c>
      <c r="I876" s="55">
        <f>'Data Exhibit-2'!$N738*'Data Exhibit-2'!$L738</f>
        <v>0</v>
      </c>
      <c r="J876" s="235"/>
    </row>
    <row r="877" ht="12.0" customHeight="1">
      <c r="A877" s="53"/>
      <c r="B877" s="53">
        <v>48407.04413376141</v>
      </c>
      <c r="C877" s="54">
        <v>54.596849309255006</v>
      </c>
      <c r="D877" s="57"/>
      <c r="E877" s="55">
        <f>('Data Exhibit-2'!$D739+'Data Exhibit-2'!$D739*'Data Exhibit-2'!$E739)*'Data Exhibit-2'!$G739</f>
        <v>25.8</v>
      </c>
      <c r="F877" s="55">
        <f>MAX(0,'Data Exhibit-2'!$C739-'Data Exhibit-2'!$B739*'Data Exhibit-2'!$J739)</f>
        <v>0</v>
      </c>
      <c r="G877" s="54">
        <f>'Data Exhibit-2'!$L739/'Data Exhibit-2'!$B739</f>
        <v>0</v>
      </c>
      <c r="H877" s="55">
        <f>IF(AND(('Data Exhibit-2'!$M739&gt;0),('Data Exhibit-2'!$H739&lt;30)),1,0)</f>
        <v>0</v>
      </c>
      <c r="I877" s="55">
        <f>'Data Exhibit-2'!$N739*'Data Exhibit-2'!$L739</f>
        <v>0</v>
      </c>
      <c r="J877" s="235"/>
    </row>
    <row r="878" ht="12.0" customHeight="1">
      <c r="A878" s="53"/>
      <c r="B878" s="53">
        <v>29029.654812301585</v>
      </c>
      <c r="C878" s="54">
        <v>564.3738249043666</v>
      </c>
      <c r="D878" s="57"/>
      <c r="E878" s="55">
        <f>('Data Exhibit-2'!$D740+'Data Exhibit-2'!$D740*'Data Exhibit-2'!$E740)*'Data Exhibit-2'!$G740</f>
        <v>114.3</v>
      </c>
      <c r="F878" s="55">
        <f>MAX(0,'Data Exhibit-2'!$C740-'Data Exhibit-2'!$B740*'Data Exhibit-2'!$J740)</f>
        <v>0</v>
      </c>
      <c r="G878" s="54">
        <f>'Data Exhibit-2'!$L740/'Data Exhibit-2'!$B740</f>
        <v>0</v>
      </c>
      <c r="H878" s="55">
        <f>IF(AND(('Data Exhibit-2'!$M740&gt;0),('Data Exhibit-2'!$H740&lt;30)),1,0)</f>
        <v>0</v>
      </c>
      <c r="I878" s="55">
        <f>'Data Exhibit-2'!$N740*'Data Exhibit-2'!$L740</f>
        <v>0</v>
      </c>
      <c r="J878" s="235"/>
    </row>
    <row r="879" ht="12.0" customHeight="1">
      <c r="A879" s="53"/>
      <c r="B879" s="53">
        <v>51278.72570888419</v>
      </c>
      <c r="C879" s="54">
        <v>45.744736989600014</v>
      </c>
      <c r="D879" s="57"/>
      <c r="E879" s="55">
        <f>('Data Exhibit-2'!$D741+'Data Exhibit-2'!$D741*'Data Exhibit-2'!$E741)*'Data Exhibit-2'!$G741</f>
        <v>19.44</v>
      </c>
      <c r="F879" s="55">
        <f>MAX(0,'Data Exhibit-2'!$C741-'Data Exhibit-2'!$B741*'Data Exhibit-2'!$J741)</f>
        <v>0</v>
      </c>
      <c r="G879" s="54">
        <f>'Data Exhibit-2'!$L741/'Data Exhibit-2'!$B741</f>
        <v>0</v>
      </c>
      <c r="H879" s="55">
        <f>IF(AND(('Data Exhibit-2'!$M741&gt;0),('Data Exhibit-2'!$H741&lt;30)),1,0)</f>
        <v>0</v>
      </c>
      <c r="I879" s="55">
        <f>'Data Exhibit-2'!$N741*'Data Exhibit-2'!$L741</f>
        <v>0</v>
      </c>
      <c r="J879" s="235"/>
    </row>
    <row r="880" ht="12.0" customHeight="1">
      <c r="A880" s="53"/>
      <c r="B880" s="53">
        <v>78912.73120754838</v>
      </c>
      <c r="C880" s="54">
        <v>437.3736883938965</v>
      </c>
      <c r="D880" s="57"/>
      <c r="E880" s="55">
        <f>('Data Exhibit-2'!$D742+'Data Exhibit-2'!$D742*'Data Exhibit-2'!$E742)*'Data Exhibit-2'!$G742</f>
        <v>24.648</v>
      </c>
      <c r="F880" s="55">
        <f>MAX(0,'Data Exhibit-2'!$C742-'Data Exhibit-2'!$B742*'Data Exhibit-2'!$J742)</f>
        <v>0</v>
      </c>
      <c r="G880" s="54">
        <f>'Data Exhibit-2'!$L742/'Data Exhibit-2'!$B742</f>
        <v>0</v>
      </c>
      <c r="H880" s="55">
        <f>IF(AND(('Data Exhibit-2'!$M742&gt;0),('Data Exhibit-2'!$H742&lt;30)),1,0)</f>
        <v>0</v>
      </c>
      <c r="I880" s="55">
        <f>'Data Exhibit-2'!$N742*'Data Exhibit-2'!$L742</f>
        <v>0</v>
      </c>
      <c r="J880" s="235"/>
    </row>
    <row r="881" ht="12.0" customHeight="1">
      <c r="A881" s="53"/>
      <c r="B881" s="53">
        <v>37695.827876906915</v>
      </c>
      <c r="C881" s="54">
        <v>348.6620029457671</v>
      </c>
      <c r="D881" s="57"/>
      <c r="E881" s="55">
        <f>('Data Exhibit-2'!$D743+'Data Exhibit-2'!$D743*'Data Exhibit-2'!$E743)*'Data Exhibit-2'!$G743</f>
        <v>107.952</v>
      </c>
      <c r="F881" s="55">
        <f>MAX(0,'Data Exhibit-2'!$C743-'Data Exhibit-2'!$B743*'Data Exhibit-2'!$J743)</f>
        <v>0</v>
      </c>
      <c r="G881" s="54">
        <f>'Data Exhibit-2'!$L743/'Data Exhibit-2'!$B743</f>
        <v>0</v>
      </c>
      <c r="H881" s="55">
        <f>IF(AND(('Data Exhibit-2'!$M743&gt;0),('Data Exhibit-2'!$H743&lt;30)),1,0)</f>
        <v>0</v>
      </c>
      <c r="I881" s="55">
        <f>'Data Exhibit-2'!$N743*'Data Exhibit-2'!$L743</f>
        <v>0</v>
      </c>
      <c r="J881" s="235"/>
    </row>
    <row r="882" ht="12.0" customHeight="1">
      <c r="A882" s="53"/>
      <c r="B882" s="53">
        <v>85652.99079673785</v>
      </c>
      <c r="C882" s="54">
        <v>269.61293235987495</v>
      </c>
      <c r="D882" s="57"/>
      <c r="E882" s="55">
        <f>('Data Exhibit-2'!$D744+'Data Exhibit-2'!$D744*'Data Exhibit-2'!$E744)*'Data Exhibit-2'!$G744</f>
        <v>52.332</v>
      </c>
      <c r="F882" s="55">
        <f>MAX(0,'Data Exhibit-2'!$C744-'Data Exhibit-2'!$B744*'Data Exhibit-2'!$J744)</f>
        <v>0</v>
      </c>
      <c r="G882" s="54">
        <f>'Data Exhibit-2'!$L744/'Data Exhibit-2'!$B744</f>
        <v>0</v>
      </c>
      <c r="H882" s="55">
        <f>IF(AND(('Data Exhibit-2'!$M744&gt;0),('Data Exhibit-2'!$H744&lt;30)),1,0)</f>
        <v>0</v>
      </c>
      <c r="I882" s="55">
        <f>'Data Exhibit-2'!$N744*'Data Exhibit-2'!$L744</f>
        <v>0</v>
      </c>
      <c r="J882" s="235"/>
    </row>
    <row r="883" ht="12.0" customHeight="1">
      <c r="A883" s="53"/>
      <c r="B883" s="53">
        <v>76699.42839764428</v>
      </c>
      <c r="C883" s="54">
        <v>108.121432276</v>
      </c>
      <c r="D883" s="57"/>
      <c r="E883" s="55">
        <f>('Data Exhibit-2'!$D745+'Data Exhibit-2'!$D745*'Data Exhibit-2'!$E745)*'Data Exhibit-2'!$G745</f>
        <v>54.6</v>
      </c>
      <c r="F883" s="55">
        <f>MAX(0,'Data Exhibit-2'!$C745-'Data Exhibit-2'!$B745*'Data Exhibit-2'!$J745)</f>
        <v>0</v>
      </c>
      <c r="G883" s="54">
        <f>'Data Exhibit-2'!$L745/'Data Exhibit-2'!$B745</f>
        <v>0</v>
      </c>
      <c r="H883" s="55">
        <f>IF(AND(('Data Exhibit-2'!$M745&gt;0),('Data Exhibit-2'!$H745&lt;30)),1,0)</f>
        <v>0</v>
      </c>
      <c r="I883" s="55">
        <f>'Data Exhibit-2'!$N745*'Data Exhibit-2'!$L745</f>
        <v>0</v>
      </c>
      <c r="J883" s="235"/>
    </row>
    <row r="884" ht="12.0" customHeight="1">
      <c r="A884" s="53"/>
      <c r="B884" s="53">
        <v>24373.99537300148</v>
      </c>
      <c r="C884" s="54">
        <v>586.4121864742834</v>
      </c>
      <c r="D884" s="57"/>
      <c r="E884" s="55">
        <f>('Data Exhibit-2'!$D746+'Data Exhibit-2'!$D746*'Data Exhibit-2'!$E746)*'Data Exhibit-2'!$G746</f>
        <v>98.28</v>
      </c>
      <c r="F884" s="55">
        <f>MAX(0,'Data Exhibit-2'!$C746-'Data Exhibit-2'!$B746*'Data Exhibit-2'!$J746)</f>
        <v>0</v>
      </c>
      <c r="G884" s="54">
        <f>'Data Exhibit-2'!$L746/'Data Exhibit-2'!$B746</f>
        <v>0</v>
      </c>
      <c r="H884" s="55">
        <f>IF(AND(('Data Exhibit-2'!$M746&gt;0),('Data Exhibit-2'!$H746&lt;30)),1,0)</f>
        <v>0</v>
      </c>
      <c r="I884" s="55">
        <f>'Data Exhibit-2'!$N746*'Data Exhibit-2'!$L746</f>
        <v>0</v>
      </c>
      <c r="J884" s="235"/>
    </row>
    <row r="885" ht="12.0" customHeight="1">
      <c r="A885" s="53"/>
      <c r="B885" s="53">
        <v>49076.64577292977</v>
      </c>
      <c r="C885" s="54">
        <v>147.099123072</v>
      </c>
      <c r="D885" s="57"/>
      <c r="E885" s="55">
        <f>('Data Exhibit-2'!$D747+'Data Exhibit-2'!$D747*'Data Exhibit-2'!$E747)*'Data Exhibit-2'!$G747</f>
        <v>37.152</v>
      </c>
      <c r="F885" s="55">
        <f>MAX(0,'Data Exhibit-2'!$C747-'Data Exhibit-2'!$B747*'Data Exhibit-2'!$J747)</f>
        <v>0</v>
      </c>
      <c r="G885" s="54">
        <f>'Data Exhibit-2'!$L747/'Data Exhibit-2'!$B747</f>
        <v>0</v>
      </c>
      <c r="H885" s="55">
        <f>IF(AND(('Data Exhibit-2'!$M747&gt;0),('Data Exhibit-2'!$H747&lt;30)),1,0)</f>
        <v>0</v>
      </c>
      <c r="I885" s="55">
        <f>'Data Exhibit-2'!$N747*'Data Exhibit-2'!$L747</f>
        <v>0</v>
      </c>
      <c r="J885" s="235"/>
    </row>
    <row r="886" ht="12.0" customHeight="1">
      <c r="A886" s="53"/>
      <c r="B886" s="53">
        <v>14103.039637035097</v>
      </c>
      <c r="C886" s="54">
        <v>1293.2950051460707</v>
      </c>
      <c r="D886" s="57"/>
      <c r="E886" s="55">
        <f>('Data Exhibit-2'!$D748+'Data Exhibit-2'!$D748*'Data Exhibit-2'!$E748)*'Data Exhibit-2'!$G748</f>
        <v>64.064</v>
      </c>
      <c r="F886" s="55">
        <f>MAX(0,'Data Exhibit-2'!$C748-'Data Exhibit-2'!$B748*'Data Exhibit-2'!$J748)</f>
        <v>0</v>
      </c>
      <c r="G886" s="54">
        <f>'Data Exhibit-2'!$L748/'Data Exhibit-2'!$B748</f>
        <v>0</v>
      </c>
      <c r="H886" s="55">
        <f>IF(AND(('Data Exhibit-2'!$M748&gt;0),('Data Exhibit-2'!$H748&lt;30)),1,0)</f>
        <v>0</v>
      </c>
      <c r="I886" s="55">
        <f>'Data Exhibit-2'!$N748*'Data Exhibit-2'!$L748</f>
        <v>0</v>
      </c>
      <c r="J886" s="235"/>
    </row>
    <row r="887" ht="12.0" customHeight="1">
      <c r="A887" s="53"/>
      <c r="B887" s="53">
        <v>50165.03927638563</v>
      </c>
      <c r="C887" s="54">
        <v>295.5242832121639</v>
      </c>
      <c r="D887" s="57"/>
      <c r="E887" s="55">
        <f>('Data Exhibit-2'!$D749+'Data Exhibit-2'!$D749*'Data Exhibit-2'!$E749)*'Data Exhibit-2'!$G749</f>
        <v>50.184</v>
      </c>
      <c r="F887" s="55">
        <f>MAX(0,'Data Exhibit-2'!$C749-'Data Exhibit-2'!$B749*'Data Exhibit-2'!$J749)</f>
        <v>0</v>
      </c>
      <c r="G887" s="54">
        <f>'Data Exhibit-2'!$L749/'Data Exhibit-2'!$B749</f>
        <v>0</v>
      </c>
      <c r="H887" s="55">
        <f>IF(AND(('Data Exhibit-2'!$M749&gt;0),('Data Exhibit-2'!$H749&lt;30)),1,0)</f>
        <v>0</v>
      </c>
      <c r="I887" s="55">
        <f>'Data Exhibit-2'!$N749*'Data Exhibit-2'!$L749</f>
        <v>0</v>
      </c>
      <c r="J887" s="235"/>
    </row>
    <row r="888" ht="12.0" customHeight="1">
      <c r="A888" s="53"/>
      <c r="B888" s="53">
        <v>45624.17289415597</v>
      </c>
      <c r="C888" s="54">
        <v>534.3347171598806</v>
      </c>
      <c r="D888" s="57"/>
      <c r="E888" s="55">
        <f>('Data Exhibit-2'!$D750+'Data Exhibit-2'!$D750*'Data Exhibit-2'!$E750)*'Data Exhibit-2'!$G750</f>
        <v>87.696</v>
      </c>
      <c r="F888" s="55">
        <f>MAX(0,'Data Exhibit-2'!$C750-'Data Exhibit-2'!$B750*'Data Exhibit-2'!$J750)</f>
        <v>0</v>
      </c>
      <c r="G888" s="54">
        <f>'Data Exhibit-2'!$L750/'Data Exhibit-2'!$B750</f>
        <v>0</v>
      </c>
      <c r="H888" s="55">
        <f>IF(AND(('Data Exhibit-2'!$M750&gt;0),('Data Exhibit-2'!$H750&lt;30)),1,0)</f>
        <v>0</v>
      </c>
      <c r="I888" s="55">
        <f>'Data Exhibit-2'!$N750*'Data Exhibit-2'!$L750</f>
        <v>0</v>
      </c>
      <c r="J888" s="235"/>
    </row>
    <row r="889" ht="12.0" customHeight="1">
      <c r="A889" s="53"/>
      <c r="B889" s="53">
        <v>98191.86268329812</v>
      </c>
      <c r="C889" s="54">
        <v>33.066505149058344</v>
      </c>
      <c r="D889" s="57"/>
      <c r="E889" s="55">
        <f>('Data Exhibit-2'!$D751+'Data Exhibit-2'!$D751*'Data Exhibit-2'!$E751)*'Data Exhibit-2'!$G751</f>
        <v>19.5</v>
      </c>
      <c r="F889" s="55">
        <f>MAX(0,'Data Exhibit-2'!$C751-'Data Exhibit-2'!$B751*'Data Exhibit-2'!$J751)</f>
        <v>0</v>
      </c>
      <c r="G889" s="54">
        <f>'Data Exhibit-2'!$L751/'Data Exhibit-2'!$B751</f>
        <v>0</v>
      </c>
      <c r="H889" s="55">
        <f>IF(AND(('Data Exhibit-2'!$M751&gt;0),('Data Exhibit-2'!$H751&lt;30)),1,0)</f>
        <v>0</v>
      </c>
      <c r="I889" s="55">
        <f>'Data Exhibit-2'!$N751*'Data Exhibit-2'!$L751</f>
        <v>0</v>
      </c>
      <c r="J889" s="235"/>
    </row>
    <row r="890" ht="12.0" customHeight="1">
      <c r="A890" s="53"/>
      <c r="B890" s="53">
        <v>36637.88987664259</v>
      </c>
      <c r="C890" s="54">
        <v>41.01753971815501</v>
      </c>
      <c r="D890" s="57"/>
      <c r="E890" s="55">
        <f>('Data Exhibit-2'!$D752+'Data Exhibit-2'!$D752*'Data Exhibit-2'!$E752)*'Data Exhibit-2'!$G752</f>
        <v>39</v>
      </c>
      <c r="F890" s="55">
        <f>MAX(0,'Data Exhibit-2'!$C752-'Data Exhibit-2'!$B752*'Data Exhibit-2'!$J752)</f>
        <v>0</v>
      </c>
      <c r="G890" s="54">
        <f>'Data Exhibit-2'!$L752/'Data Exhibit-2'!$B752</f>
        <v>0</v>
      </c>
      <c r="H890" s="55">
        <f>IF(AND(('Data Exhibit-2'!$M752&gt;0),('Data Exhibit-2'!$H752&lt;30)),1,0)</f>
        <v>0</v>
      </c>
      <c r="I890" s="55">
        <f>'Data Exhibit-2'!$N752*'Data Exhibit-2'!$L752</f>
        <v>0</v>
      </c>
      <c r="J890" s="235"/>
    </row>
    <row r="891" ht="12.0" customHeight="1">
      <c r="A891" s="53"/>
      <c r="B891" s="53">
        <v>82599.30915471567</v>
      </c>
      <c r="C891" s="54">
        <v>398.59848717708917</v>
      </c>
      <c r="D891" s="57"/>
      <c r="E891" s="55">
        <f>('Data Exhibit-2'!$D753+'Data Exhibit-2'!$D753*'Data Exhibit-2'!$E753)*'Data Exhibit-2'!$G753</f>
        <v>121.8</v>
      </c>
      <c r="F891" s="55">
        <f>MAX(0,'Data Exhibit-2'!$C753-'Data Exhibit-2'!$B753*'Data Exhibit-2'!$J753)</f>
        <v>0</v>
      </c>
      <c r="G891" s="54">
        <f>'Data Exhibit-2'!$L753/'Data Exhibit-2'!$B753</f>
        <v>0</v>
      </c>
      <c r="H891" s="55">
        <f>IF(AND(('Data Exhibit-2'!$M753&gt;0),('Data Exhibit-2'!$H753&lt;30)),1,0)</f>
        <v>0</v>
      </c>
      <c r="I891" s="55">
        <f>'Data Exhibit-2'!$N753*'Data Exhibit-2'!$L753</f>
        <v>0</v>
      </c>
      <c r="J891" s="235"/>
    </row>
    <row r="892" ht="12.0" customHeight="1">
      <c r="A892" s="53"/>
      <c r="B892" s="53">
        <v>1390.7730485478664</v>
      </c>
      <c r="C892" s="54">
        <v>147.3224950736</v>
      </c>
      <c r="D892" s="57"/>
      <c r="E892" s="55">
        <f>('Data Exhibit-2'!$D754+'Data Exhibit-2'!$D754*'Data Exhibit-2'!$E754)*'Data Exhibit-2'!$G754</f>
        <v>19.278</v>
      </c>
      <c r="F892" s="55">
        <f>MAX(0,'Data Exhibit-2'!$C754-'Data Exhibit-2'!$B754*'Data Exhibit-2'!$J754)</f>
        <v>0</v>
      </c>
      <c r="G892" s="54">
        <f>'Data Exhibit-2'!$L754/'Data Exhibit-2'!$B754</f>
        <v>0</v>
      </c>
      <c r="H892" s="55">
        <f>IF(AND(('Data Exhibit-2'!$M754&gt;0),('Data Exhibit-2'!$H754&lt;30)),1,0)</f>
        <v>0</v>
      </c>
      <c r="I892" s="55">
        <f>'Data Exhibit-2'!$N754*'Data Exhibit-2'!$L754</f>
        <v>0</v>
      </c>
      <c r="J892" s="235"/>
    </row>
    <row r="893" ht="12.0" customHeight="1">
      <c r="A893" s="53"/>
      <c r="B893" s="53">
        <v>84351.60936278223</v>
      </c>
      <c r="C893" s="54">
        <v>3475.6610306284842</v>
      </c>
      <c r="D893" s="57"/>
      <c r="E893" s="55">
        <f>('Data Exhibit-2'!$D755+'Data Exhibit-2'!$D755*'Data Exhibit-2'!$E755)*'Data Exhibit-2'!$G755</f>
        <v>53.55</v>
      </c>
      <c r="F893" s="55">
        <f>MAX(0,'Data Exhibit-2'!$C755-'Data Exhibit-2'!$B755*'Data Exhibit-2'!$J755)</f>
        <v>0</v>
      </c>
      <c r="G893" s="54">
        <f>'Data Exhibit-2'!$L755/'Data Exhibit-2'!$B755</f>
        <v>0</v>
      </c>
      <c r="H893" s="55">
        <f>IF(AND(('Data Exhibit-2'!$M755&gt;0),('Data Exhibit-2'!$H755&lt;30)),1,0)</f>
        <v>0</v>
      </c>
      <c r="I893" s="55">
        <f>'Data Exhibit-2'!$N755*'Data Exhibit-2'!$L755</f>
        <v>0</v>
      </c>
      <c r="J893" s="235"/>
    </row>
    <row r="894" ht="12.0" customHeight="1">
      <c r="A894" s="53"/>
      <c r="B894" s="53">
        <v>43367.37951969299</v>
      </c>
      <c r="C894" s="54">
        <v>282.33738510860127</v>
      </c>
      <c r="D894" s="57"/>
      <c r="E894" s="55">
        <f>('Data Exhibit-2'!$D757+'Data Exhibit-2'!$D757*'Data Exhibit-2'!$E757)*'Data Exhibit-2'!$G757</f>
        <v>73.848</v>
      </c>
      <c r="F894" s="55">
        <f>MAX(0,'Data Exhibit-2'!$C757-'Data Exhibit-2'!$B757*'Data Exhibit-2'!$J757)</f>
        <v>0</v>
      </c>
      <c r="G894" s="54">
        <f>'Data Exhibit-2'!$L757/'Data Exhibit-2'!$B757</f>
        <v>0</v>
      </c>
      <c r="H894" s="55">
        <f>IF(AND(('Data Exhibit-2'!$M757&gt;0),('Data Exhibit-2'!$H757&lt;30)),1,0)</f>
        <v>0</v>
      </c>
      <c r="I894" s="55">
        <f>'Data Exhibit-2'!$N757*'Data Exhibit-2'!$L757</f>
        <v>0</v>
      </c>
      <c r="J894" s="235"/>
    </row>
    <row r="895" ht="12.0" customHeight="1">
      <c r="A895" s="53"/>
      <c r="B895" s="53">
        <v>99367.0790525731</v>
      </c>
      <c r="C895" s="54">
        <v>206.53685150794078</v>
      </c>
      <c r="D895" s="57"/>
      <c r="E895" s="55">
        <f>('Data Exhibit-2'!$D758+'Data Exhibit-2'!$D758*'Data Exhibit-2'!$E758)*'Data Exhibit-2'!$G758</f>
        <v>26.568</v>
      </c>
      <c r="F895" s="55">
        <f>MAX(0,'Data Exhibit-2'!$C758-'Data Exhibit-2'!$B758*'Data Exhibit-2'!$J758)</f>
        <v>0</v>
      </c>
      <c r="G895" s="54">
        <f>'Data Exhibit-2'!$L758/'Data Exhibit-2'!$B758</f>
        <v>0</v>
      </c>
      <c r="H895" s="55">
        <f>IF(AND(('Data Exhibit-2'!$M758&gt;0),('Data Exhibit-2'!$H758&lt;30)),1,0)</f>
        <v>0</v>
      </c>
      <c r="I895" s="55">
        <f>'Data Exhibit-2'!$N758*'Data Exhibit-2'!$L758</f>
        <v>0</v>
      </c>
      <c r="J895" s="235"/>
    </row>
    <row r="896" ht="12.0" customHeight="1">
      <c r="A896" s="53"/>
      <c r="B896" s="53">
        <v>81266.55764294053</v>
      </c>
      <c r="C896" s="54">
        <v>25.655982199789275</v>
      </c>
      <c r="D896" s="57"/>
      <c r="E896" s="55">
        <f>('Data Exhibit-2'!$D759+'Data Exhibit-2'!$D759*'Data Exhibit-2'!$E759)*'Data Exhibit-2'!$G759</f>
        <v>33.66</v>
      </c>
      <c r="F896" s="55">
        <f>MAX(0,'Data Exhibit-2'!$C759-'Data Exhibit-2'!$B759*'Data Exhibit-2'!$J759)</f>
        <v>0</v>
      </c>
      <c r="G896" s="54">
        <f>'Data Exhibit-2'!$L759/'Data Exhibit-2'!$B759</f>
        <v>0</v>
      </c>
      <c r="H896" s="55">
        <f>IF(AND(('Data Exhibit-2'!$M759&gt;0),('Data Exhibit-2'!$H759&lt;30)),1,0)</f>
        <v>0</v>
      </c>
      <c r="I896" s="55">
        <f>'Data Exhibit-2'!$N759*'Data Exhibit-2'!$L759</f>
        <v>0</v>
      </c>
      <c r="J896" s="235"/>
    </row>
    <row r="897" ht="12.0" customHeight="1">
      <c r="A897" s="53"/>
      <c r="B897" s="53">
        <v>32963.11452494414</v>
      </c>
      <c r="C897" s="54">
        <v>78.03512640000001</v>
      </c>
      <c r="D897" s="57"/>
      <c r="E897" s="55">
        <f>('Data Exhibit-2'!$D760+'Data Exhibit-2'!$D760*'Data Exhibit-2'!$E760)*'Data Exhibit-2'!$G760</f>
        <v>23.1</v>
      </c>
      <c r="F897" s="55">
        <f>MAX(0,'Data Exhibit-2'!$C760-'Data Exhibit-2'!$B760*'Data Exhibit-2'!$J760)</f>
        <v>0</v>
      </c>
      <c r="G897" s="54">
        <f>'Data Exhibit-2'!$L760/'Data Exhibit-2'!$B760</f>
        <v>0</v>
      </c>
      <c r="H897" s="55">
        <f>IF(AND(('Data Exhibit-2'!$M760&gt;0),('Data Exhibit-2'!$H760&lt;30)),1,0)</f>
        <v>0</v>
      </c>
      <c r="I897" s="55">
        <f>'Data Exhibit-2'!$N760*'Data Exhibit-2'!$L760</f>
        <v>0</v>
      </c>
      <c r="J897" s="235"/>
    </row>
    <row r="898" ht="12.0" customHeight="1">
      <c r="A898" s="53"/>
      <c r="B898" s="53">
        <v>47021.69046382042</v>
      </c>
      <c r="C898" s="54">
        <v>342.0931156763122</v>
      </c>
      <c r="D898" s="57"/>
      <c r="E898" s="55">
        <f>('Data Exhibit-2'!$D761+'Data Exhibit-2'!$D761*'Data Exhibit-2'!$E761)*'Data Exhibit-2'!$G761</f>
        <v>79.248</v>
      </c>
      <c r="F898" s="55">
        <f>MAX(0,'Data Exhibit-2'!$C761-'Data Exhibit-2'!$B761*'Data Exhibit-2'!$J761)</f>
        <v>0</v>
      </c>
      <c r="G898" s="54">
        <f>'Data Exhibit-2'!$L761/'Data Exhibit-2'!$B761</f>
        <v>0</v>
      </c>
      <c r="H898" s="55">
        <f>IF(AND(('Data Exhibit-2'!$M761&gt;0),('Data Exhibit-2'!$H761&lt;30)),1,0)</f>
        <v>0</v>
      </c>
      <c r="I898" s="55">
        <f>'Data Exhibit-2'!$N761*'Data Exhibit-2'!$L761</f>
        <v>0</v>
      </c>
      <c r="J898" s="235"/>
    </row>
    <row r="899" ht="12.0" customHeight="1">
      <c r="A899" s="53"/>
      <c r="B899" s="53">
        <v>34854.65502442149</v>
      </c>
      <c r="C899" s="54">
        <v>332.36303957999996</v>
      </c>
      <c r="D899" s="57"/>
      <c r="E899" s="55">
        <f>('Data Exhibit-2'!$D762+'Data Exhibit-2'!$D762*'Data Exhibit-2'!$E762)*'Data Exhibit-2'!$G762</f>
        <v>118.872</v>
      </c>
      <c r="F899" s="55">
        <f>MAX(0,'Data Exhibit-2'!$C762-'Data Exhibit-2'!$B762*'Data Exhibit-2'!$J762)</f>
        <v>0</v>
      </c>
      <c r="G899" s="54">
        <f>'Data Exhibit-2'!$L762/'Data Exhibit-2'!$B762</f>
        <v>0</v>
      </c>
      <c r="H899" s="55">
        <f>IF(AND(('Data Exhibit-2'!$M762&gt;0),('Data Exhibit-2'!$H762&lt;30)),1,0)</f>
        <v>0</v>
      </c>
      <c r="I899" s="55">
        <f>'Data Exhibit-2'!$N762*'Data Exhibit-2'!$L762</f>
        <v>0</v>
      </c>
      <c r="J899" s="235"/>
    </row>
    <row r="900" ht="12.0" customHeight="1">
      <c r="A900" s="53"/>
      <c r="B900" s="53">
        <v>32226.873689066182</v>
      </c>
      <c r="C900" s="54">
        <v>332.716205801593</v>
      </c>
      <c r="D900" s="57"/>
      <c r="E900" s="55">
        <f>('Data Exhibit-2'!$D763+'Data Exhibit-2'!$D763*'Data Exhibit-2'!$E763)*'Data Exhibit-2'!$G763</f>
        <v>145.288</v>
      </c>
      <c r="F900" s="55">
        <f>MAX(0,'Data Exhibit-2'!$C763-'Data Exhibit-2'!$B763*'Data Exhibit-2'!$J763)</f>
        <v>0</v>
      </c>
      <c r="G900" s="54">
        <f>'Data Exhibit-2'!$L763/'Data Exhibit-2'!$B763</f>
        <v>0</v>
      </c>
      <c r="H900" s="55">
        <f>IF(AND(('Data Exhibit-2'!$M763&gt;0),('Data Exhibit-2'!$H763&lt;30)),1,0)</f>
        <v>0</v>
      </c>
      <c r="I900" s="55">
        <f>'Data Exhibit-2'!$N763*'Data Exhibit-2'!$L763</f>
        <v>0</v>
      </c>
      <c r="J900" s="235"/>
    </row>
    <row r="901" ht="12.0" customHeight="1">
      <c r="A901" s="53"/>
      <c r="B901" s="53">
        <v>22029.787363775155</v>
      </c>
      <c r="C901" s="54">
        <v>291.55981282999994</v>
      </c>
      <c r="D901" s="57"/>
      <c r="E901" s="55">
        <f>('Data Exhibit-2'!$D764+'Data Exhibit-2'!$D764*'Data Exhibit-2'!$E764)*'Data Exhibit-2'!$G764</f>
        <v>79.248</v>
      </c>
      <c r="F901" s="55">
        <f>MAX(0,'Data Exhibit-2'!$C764-'Data Exhibit-2'!$B764*'Data Exhibit-2'!$J764)</f>
        <v>0</v>
      </c>
      <c r="G901" s="54">
        <f>'Data Exhibit-2'!$L764/'Data Exhibit-2'!$B764</f>
        <v>0</v>
      </c>
      <c r="H901" s="55">
        <f>IF(AND(('Data Exhibit-2'!$M764&gt;0),('Data Exhibit-2'!$H764&lt;30)),1,0)</f>
        <v>0</v>
      </c>
      <c r="I901" s="55">
        <f>'Data Exhibit-2'!$N764*'Data Exhibit-2'!$L764</f>
        <v>0</v>
      </c>
      <c r="J901" s="235"/>
    </row>
    <row r="902" ht="12.0" customHeight="1">
      <c r="A902" s="53"/>
      <c r="B902" s="53">
        <v>47004.24268711335</v>
      </c>
      <c r="C902" s="54">
        <v>291.55981282999994</v>
      </c>
      <c r="D902" s="57"/>
      <c r="E902" s="55">
        <f>('Data Exhibit-2'!$D765+'Data Exhibit-2'!$D765*'Data Exhibit-2'!$E765)*'Data Exhibit-2'!$G765</f>
        <v>165.1</v>
      </c>
      <c r="F902" s="55">
        <f>MAX(0,'Data Exhibit-2'!$C765-'Data Exhibit-2'!$B765*'Data Exhibit-2'!$J765)</f>
        <v>0</v>
      </c>
      <c r="G902" s="54">
        <f>'Data Exhibit-2'!$L765/'Data Exhibit-2'!$B765</f>
        <v>0</v>
      </c>
      <c r="H902" s="55">
        <f>IF(AND(('Data Exhibit-2'!$M765&gt;0),('Data Exhibit-2'!$H765&lt;30)),1,0)</f>
        <v>0</v>
      </c>
      <c r="I902" s="55">
        <f>'Data Exhibit-2'!$N765*'Data Exhibit-2'!$L765</f>
        <v>0</v>
      </c>
      <c r="J902" s="235"/>
    </row>
    <row r="903" ht="12.0" customHeight="1">
      <c r="A903" s="53"/>
      <c r="B903" s="53">
        <v>25867.05539693289</v>
      </c>
      <c r="C903" s="54">
        <v>291.55981282999994</v>
      </c>
      <c r="D903" s="57"/>
      <c r="E903" s="55">
        <f>('Data Exhibit-2'!$D766+'Data Exhibit-2'!$D766*'Data Exhibit-2'!$E766)*'Data Exhibit-2'!$G766</f>
        <v>99.06</v>
      </c>
      <c r="F903" s="55">
        <f>MAX(0,'Data Exhibit-2'!$C766-'Data Exhibit-2'!$B766*'Data Exhibit-2'!$J766)</f>
        <v>0</v>
      </c>
      <c r="G903" s="54">
        <f>'Data Exhibit-2'!$L766/'Data Exhibit-2'!$B766</f>
        <v>0</v>
      </c>
      <c r="H903" s="55">
        <f>IF(AND(('Data Exhibit-2'!$M766&gt;0),('Data Exhibit-2'!$H766&lt;30)),1,0)</f>
        <v>0</v>
      </c>
      <c r="I903" s="55">
        <f>'Data Exhibit-2'!$N766*'Data Exhibit-2'!$L766</f>
        <v>0</v>
      </c>
      <c r="J903" s="235"/>
    </row>
    <row r="904" ht="12.0" customHeight="1">
      <c r="A904" s="53"/>
      <c r="B904" s="53">
        <v>66241.69921369807</v>
      </c>
      <c r="C904" s="54">
        <v>320.93813609</v>
      </c>
      <c r="D904" s="57"/>
      <c r="E904" s="55">
        <f>('Data Exhibit-2'!$D768+'Data Exhibit-2'!$D768*'Data Exhibit-2'!$E768)*'Data Exhibit-2'!$G768</f>
        <v>52.832</v>
      </c>
      <c r="F904" s="55">
        <f>MAX(0,'Data Exhibit-2'!$C768-'Data Exhibit-2'!$B768*'Data Exhibit-2'!$J768)</f>
        <v>0</v>
      </c>
      <c r="G904" s="54">
        <f>'Data Exhibit-2'!$L768/'Data Exhibit-2'!$B768</f>
        <v>0</v>
      </c>
      <c r="H904" s="55">
        <f>IF(AND(('Data Exhibit-2'!$M768&gt;0),('Data Exhibit-2'!$H768&lt;30)),1,0)</f>
        <v>0</v>
      </c>
      <c r="I904" s="55">
        <f>'Data Exhibit-2'!$N768*'Data Exhibit-2'!$L768</f>
        <v>0</v>
      </c>
      <c r="J904" s="235"/>
    </row>
    <row r="905" ht="12.0" customHeight="1">
      <c r="A905" s="53"/>
      <c r="B905" s="53">
        <v>14944.904217581723</v>
      </c>
      <c r="C905" s="54">
        <v>320.93813609</v>
      </c>
      <c r="D905" s="57"/>
      <c r="E905" s="55">
        <f>('Data Exhibit-2'!$D769+'Data Exhibit-2'!$D769*'Data Exhibit-2'!$E769)*'Data Exhibit-2'!$G769</f>
        <v>79.248</v>
      </c>
      <c r="F905" s="55">
        <f>MAX(0,'Data Exhibit-2'!$C769-'Data Exhibit-2'!$B769*'Data Exhibit-2'!$J769)</f>
        <v>0</v>
      </c>
      <c r="G905" s="54">
        <f>'Data Exhibit-2'!$L769/'Data Exhibit-2'!$B769</f>
        <v>0</v>
      </c>
      <c r="H905" s="55">
        <f>IF(AND(('Data Exhibit-2'!$M769&gt;0),('Data Exhibit-2'!$H769&lt;30)),1,0)</f>
        <v>0</v>
      </c>
      <c r="I905" s="55">
        <f>'Data Exhibit-2'!$N769*'Data Exhibit-2'!$L769</f>
        <v>0</v>
      </c>
      <c r="J905" s="235"/>
    </row>
    <row r="906" ht="12.0" customHeight="1">
      <c r="A906" s="53"/>
      <c r="B906" s="53">
        <v>32581.970035898055</v>
      </c>
      <c r="C906" s="54">
        <v>341.33822213120504</v>
      </c>
      <c r="D906" s="57"/>
      <c r="E906" s="55">
        <f>('Data Exhibit-2'!$D770+'Data Exhibit-2'!$D770*'Data Exhibit-2'!$E770)*'Data Exhibit-2'!$G770</f>
        <v>52.832</v>
      </c>
      <c r="F906" s="55">
        <f>MAX(0,'Data Exhibit-2'!$C770-'Data Exhibit-2'!$B770*'Data Exhibit-2'!$J770)</f>
        <v>0</v>
      </c>
      <c r="G906" s="54">
        <f>'Data Exhibit-2'!$L770/'Data Exhibit-2'!$B770</f>
        <v>0</v>
      </c>
      <c r="H906" s="55">
        <f>IF(AND(('Data Exhibit-2'!$M770&gt;0),('Data Exhibit-2'!$H770&lt;30)),1,0)</f>
        <v>0</v>
      </c>
      <c r="I906" s="55">
        <f>'Data Exhibit-2'!$N770*'Data Exhibit-2'!$L770</f>
        <v>0</v>
      </c>
      <c r="J906" s="235"/>
    </row>
    <row r="907" ht="12.0" customHeight="1">
      <c r="A907" s="53"/>
      <c r="B907" s="53">
        <v>76899.60135024476</v>
      </c>
      <c r="C907" s="54">
        <v>340.52368492999994</v>
      </c>
      <c r="D907" s="57"/>
      <c r="E907" s="55">
        <f>('Data Exhibit-2'!$D771+'Data Exhibit-2'!$D771*'Data Exhibit-2'!$E771)*'Data Exhibit-2'!$G771</f>
        <v>92.456</v>
      </c>
      <c r="F907" s="55">
        <f>MAX(0,'Data Exhibit-2'!$C771-'Data Exhibit-2'!$B771*'Data Exhibit-2'!$J771)</f>
        <v>0</v>
      </c>
      <c r="G907" s="54">
        <f>'Data Exhibit-2'!$L771/'Data Exhibit-2'!$B771</f>
        <v>0</v>
      </c>
      <c r="H907" s="55">
        <f>IF(AND(('Data Exhibit-2'!$M771&gt;0),('Data Exhibit-2'!$H771&lt;30)),1,0)</f>
        <v>0</v>
      </c>
      <c r="I907" s="55">
        <f>'Data Exhibit-2'!$N771*'Data Exhibit-2'!$L771</f>
        <v>0</v>
      </c>
      <c r="J907" s="235"/>
    </row>
    <row r="908" ht="12.0" customHeight="1">
      <c r="A908" s="53"/>
      <c r="B908" s="53">
        <v>34485.09543305236</v>
      </c>
      <c r="C908" s="54">
        <v>342.155814</v>
      </c>
      <c r="D908" s="57"/>
      <c r="E908" s="55">
        <f>('Data Exhibit-2'!$D772+'Data Exhibit-2'!$D772*'Data Exhibit-2'!$E772)*'Data Exhibit-2'!$G772</f>
        <v>145.288</v>
      </c>
      <c r="F908" s="55">
        <f>MAX(0,'Data Exhibit-2'!$C772-'Data Exhibit-2'!$B772*'Data Exhibit-2'!$J772)</f>
        <v>0</v>
      </c>
      <c r="G908" s="54">
        <f>'Data Exhibit-2'!$L772/'Data Exhibit-2'!$B772</f>
        <v>0</v>
      </c>
      <c r="H908" s="55">
        <f>IF(AND(('Data Exhibit-2'!$M772&gt;0),('Data Exhibit-2'!$H772&lt;30)),1,0)</f>
        <v>0</v>
      </c>
      <c r="I908" s="55">
        <f>'Data Exhibit-2'!$N772*'Data Exhibit-2'!$L772</f>
        <v>0</v>
      </c>
      <c r="J908" s="235"/>
    </row>
    <row r="909" ht="12.0" customHeight="1">
      <c r="A909" s="53"/>
      <c r="B909" s="53">
        <v>32279.673700073043</v>
      </c>
      <c r="C909" s="54">
        <v>301.35258725</v>
      </c>
      <c r="D909" s="57"/>
      <c r="E909" s="55">
        <f>('Data Exhibit-2'!$D774+'Data Exhibit-2'!$D774*'Data Exhibit-2'!$E774)*'Data Exhibit-2'!$G774</f>
        <v>145.288</v>
      </c>
      <c r="F909" s="55">
        <f>MAX(0,'Data Exhibit-2'!$C774-'Data Exhibit-2'!$B774*'Data Exhibit-2'!$J774)</f>
        <v>0</v>
      </c>
      <c r="G909" s="54">
        <f>'Data Exhibit-2'!$L774/'Data Exhibit-2'!$B774</f>
        <v>0</v>
      </c>
      <c r="H909" s="55">
        <f>IF(AND(('Data Exhibit-2'!$M774&gt;0),('Data Exhibit-2'!$H774&lt;30)),1,0)</f>
        <v>0</v>
      </c>
      <c r="I909" s="55">
        <f>'Data Exhibit-2'!$N774*'Data Exhibit-2'!$L774</f>
        <v>0</v>
      </c>
      <c r="J909" s="235"/>
    </row>
    <row r="910" ht="12.0" customHeight="1">
      <c r="A910" s="53"/>
      <c r="B910" s="53">
        <v>55973.83444939021</v>
      </c>
      <c r="C910" s="54">
        <v>168.12168550570007</v>
      </c>
      <c r="D910" s="57"/>
      <c r="E910" s="55">
        <f>('Data Exhibit-2'!$D775+'Data Exhibit-2'!$D775*'Data Exhibit-2'!$E775)*'Data Exhibit-2'!$G775</f>
        <v>42.768</v>
      </c>
      <c r="F910" s="55">
        <f>MAX(0,'Data Exhibit-2'!$C775-'Data Exhibit-2'!$B775*'Data Exhibit-2'!$J775)</f>
        <v>0</v>
      </c>
      <c r="G910" s="54">
        <f>'Data Exhibit-2'!$L775/'Data Exhibit-2'!$B775</f>
        <v>0</v>
      </c>
      <c r="H910" s="55">
        <f>IF(AND(('Data Exhibit-2'!$M775&gt;0),('Data Exhibit-2'!$H775&lt;30)),1,0)</f>
        <v>0</v>
      </c>
      <c r="I910" s="55">
        <f>'Data Exhibit-2'!$N775*'Data Exhibit-2'!$L775</f>
        <v>0</v>
      </c>
      <c r="J910" s="235"/>
    </row>
    <row r="911" ht="12.0" customHeight="1">
      <c r="A911" s="53"/>
      <c r="B911" s="53">
        <v>46566.801954063245</v>
      </c>
      <c r="C911" s="54">
        <v>588.7873060789741</v>
      </c>
      <c r="D911" s="57"/>
      <c r="E911" s="55">
        <f>('Data Exhibit-2'!$D776+'Data Exhibit-2'!$D776*'Data Exhibit-2'!$E776)*'Data Exhibit-2'!$G776</f>
        <v>52.668</v>
      </c>
      <c r="F911" s="55">
        <f>MAX(0,'Data Exhibit-2'!$C776-'Data Exhibit-2'!$B776*'Data Exhibit-2'!$J776)</f>
        <v>0</v>
      </c>
      <c r="G911" s="54">
        <f>'Data Exhibit-2'!$L776/'Data Exhibit-2'!$B776</f>
        <v>0</v>
      </c>
      <c r="H911" s="55">
        <f>IF(AND(('Data Exhibit-2'!$M776&gt;0),('Data Exhibit-2'!$H776&lt;30)),1,0)</f>
        <v>0</v>
      </c>
      <c r="I911" s="55">
        <f>'Data Exhibit-2'!$N776*'Data Exhibit-2'!$L776</f>
        <v>0</v>
      </c>
      <c r="J911" s="235"/>
    </row>
    <row r="912" ht="12.0" customHeight="1">
      <c r="A912" s="53"/>
      <c r="B912" s="53">
        <v>8263.86357169141</v>
      </c>
      <c r="C912" s="54">
        <v>8084.362050412813</v>
      </c>
      <c r="D912" s="57"/>
      <c r="E912" s="55">
        <f>('Data Exhibit-2'!$D777+'Data Exhibit-2'!$D777*'Data Exhibit-2'!$E777)*'Data Exhibit-2'!$G777</f>
        <v>127.512</v>
      </c>
      <c r="F912" s="55">
        <f>MAX(0,'Data Exhibit-2'!$C777-'Data Exhibit-2'!$B777*'Data Exhibit-2'!$J777)</f>
        <v>0</v>
      </c>
      <c r="G912" s="54">
        <f>'Data Exhibit-2'!$L777/'Data Exhibit-2'!$B777</f>
        <v>0</v>
      </c>
      <c r="H912" s="55">
        <f>IF(AND(('Data Exhibit-2'!$M777&gt;0),('Data Exhibit-2'!$H777&lt;30)),1,0)</f>
        <v>0</v>
      </c>
      <c r="I912" s="55">
        <f>'Data Exhibit-2'!$N777*'Data Exhibit-2'!$L777</f>
        <v>0</v>
      </c>
      <c r="J912" s="235"/>
    </row>
    <row r="913" ht="12.0" customHeight="1">
      <c r="A913" s="53"/>
      <c r="B913" s="53">
        <v>62332.91036328128</v>
      </c>
      <c r="C913" s="54">
        <v>1028.9933148</v>
      </c>
      <c r="D913" s="57"/>
      <c r="E913" s="55">
        <f>('Data Exhibit-2'!$D778+'Data Exhibit-2'!$D778*'Data Exhibit-2'!$E778)*'Data Exhibit-2'!$G778</f>
        <v>59.85</v>
      </c>
      <c r="F913" s="55">
        <f>MAX(0,'Data Exhibit-2'!$C778-'Data Exhibit-2'!$B778*'Data Exhibit-2'!$J778)</f>
        <v>0</v>
      </c>
      <c r="G913" s="54">
        <f>'Data Exhibit-2'!$L778/'Data Exhibit-2'!$B778</f>
        <v>0</v>
      </c>
      <c r="H913" s="55">
        <f>IF(AND(('Data Exhibit-2'!$M778&gt;0),('Data Exhibit-2'!$H778&lt;30)),1,0)</f>
        <v>0</v>
      </c>
      <c r="I913" s="55">
        <f>'Data Exhibit-2'!$N778*'Data Exhibit-2'!$L778</f>
        <v>0</v>
      </c>
      <c r="J913" s="235"/>
    </row>
    <row r="914" ht="12.0" customHeight="1">
      <c r="A914" s="53"/>
      <c r="B914" s="53">
        <v>55949.496658974684</v>
      </c>
      <c r="C914" s="54">
        <v>1010.5856926209076</v>
      </c>
      <c r="D914" s="57"/>
      <c r="E914" s="55">
        <f>('Data Exhibit-2'!$D779+'Data Exhibit-2'!$D779*'Data Exhibit-2'!$E779)*'Data Exhibit-2'!$G779</f>
        <v>65.45</v>
      </c>
      <c r="F914" s="55">
        <f>MAX(0,'Data Exhibit-2'!$C779-'Data Exhibit-2'!$B779*'Data Exhibit-2'!$J779)</f>
        <v>0</v>
      </c>
      <c r="G914" s="54">
        <f>'Data Exhibit-2'!$L779/'Data Exhibit-2'!$B779</f>
        <v>0</v>
      </c>
      <c r="H914" s="55">
        <f>IF(AND(('Data Exhibit-2'!$M779&gt;0),('Data Exhibit-2'!$H779&lt;30)),1,0)</f>
        <v>0</v>
      </c>
      <c r="I914" s="55">
        <f>'Data Exhibit-2'!$N779*'Data Exhibit-2'!$L779</f>
        <v>0</v>
      </c>
      <c r="J914" s="235"/>
    </row>
    <row r="915" ht="12.0" customHeight="1">
      <c r="A915" s="53"/>
      <c r="B915" s="53">
        <v>12151.203783680108</v>
      </c>
      <c r="C915" s="54">
        <v>1067.258954251875</v>
      </c>
      <c r="D915" s="57"/>
      <c r="E915" s="55">
        <f>('Data Exhibit-2'!$D780+'Data Exhibit-2'!$D780*'Data Exhibit-2'!$E780)*'Data Exhibit-2'!$G780</f>
        <v>31.25</v>
      </c>
      <c r="F915" s="55">
        <f>MAX(0,'Data Exhibit-2'!$C780-'Data Exhibit-2'!$B780*'Data Exhibit-2'!$J780)</f>
        <v>0</v>
      </c>
      <c r="G915" s="54">
        <f>'Data Exhibit-2'!$L780/'Data Exhibit-2'!$B780</f>
        <v>0</v>
      </c>
      <c r="H915" s="55">
        <f>IF(AND(('Data Exhibit-2'!$M780&gt;0),('Data Exhibit-2'!$H780&lt;30)),1,0)</f>
        <v>0</v>
      </c>
      <c r="I915" s="55">
        <f>'Data Exhibit-2'!$N780*'Data Exhibit-2'!$L780</f>
        <v>0</v>
      </c>
      <c r="J915" s="235"/>
    </row>
    <row r="916" ht="12.0" customHeight="1">
      <c r="A916" s="53"/>
      <c r="B916" s="53">
        <v>80557.19668043886</v>
      </c>
      <c r="C916" s="54">
        <v>202.776301871772</v>
      </c>
      <c r="D916" s="57"/>
      <c r="E916" s="55">
        <f>('Data Exhibit-2'!$D781+'Data Exhibit-2'!$D781*'Data Exhibit-2'!$E781)*'Data Exhibit-2'!$G781</f>
        <v>35.264</v>
      </c>
      <c r="F916" s="55">
        <f>MAX(0,'Data Exhibit-2'!$C781-'Data Exhibit-2'!$B781*'Data Exhibit-2'!$J781)</f>
        <v>0</v>
      </c>
      <c r="G916" s="54">
        <f>'Data Exhibit-2'!$L781/'Data Exhibit-2'!$B781</f>
        <v>0</v>
      </c>
      <c r="H916" s="55">
        <f>IF(AND(('Data Exhibit-2'!$M781&gt;0),('Data Exhibit-2'!$H781&lt;30)),1,0)</f>
        <v>0</v>
      </c>
      <c r="I916" s="55">
        <f>'Data Exhibit-2'!$N781*'Data Exhibit-2'!$L781</f>
        <v>0</v>
      </c>
      <c r="J916" s="235"/>
    </row>
    <row r="917" ht="12.0" customHeight="1">
      <c r="A917" s="53"/>
      <c r="B917" s="53">
        <v>34296.63757542752</v>
      </c>
      <c r="C917" s="54">
        <v>153.97016105699825</v>
      </c>
      <c r="D917" s="57"/>
      <c r="E917" s="55">
        <f>('Data Exhibit-2'!$D782+'Data Exhibit-2'!$D782*'Data Exhibit-2'!$E782)*'Data Exhibit-2'!$G782</f>
        <v>105.3</v>
      </c>
      <c r="F917" s="55">
        <f>MAX(0,'Data Exhibit-2'!$C782-'Data Exhibit-2'!$B782*'Data Exhibit-2'!$J782)</f>
        <v>0</v>
      </c>
      <c r="G917" s="54">
        <f>'Data Exhibit-2'!$L782/'Data Exhibit-2'!$B782</f>
        <v>0</v>
      </c>
      <c r="H917" s="55">
        <f>IF(AND(('Data Exhibit-2'!$M782&gt;0),('Data Exhibit-2'!$H782&lt;30)),1,0)</f>
        <v>0</v>
      </c>
      <c r="I917" s="55">
        <f>'Data Exhibit-2'!$N782*'Data Exhibit-2'!$L782</f>
        <v>0</v>
      </c>
      <c r="J917" s="235"/>
    </row>
    <row r="918" ht="12.0" customHeight="1">
      <c r="A918" s="53"/>
      <c r="B918" s="53">
        <v>78367.93562261318</v>
      </c>
      <c r="C918" s="54">
        <v>18542.525360113963</v>
      </c>
      <c r="D918" s="57"/>
      <c r="E918" s="55">
        <f>('Data Exhibit-2'!$D783+'Data Exhibit-2'!$D783*'Data Exhibit-2'!$E783)*'Data Exhibit-2'!$G783</f>
        <v>100.1</v>
      </c>
      <c r="F918" s="55">
        <f>MAX(0,'Data Exhibit-2'!$C783-'Data Exhibit-2'!$B783*'Data Exhibit-2'!$J783)</f>
        <v>0</v>
      </c>
      <c r="G918" s="54">
        <f>'Data Exhibit-2'!$L783/'Data Exhibit-2'!$B783</f>
        <v>0</v>
      </c>
      <c r="H918" s="55">
        <f>IF(AND(('Data Exhibit-2'!$M783&gt;0),('Data Exhibit-2'!$H783&lt;30)),1,0)</f>
        <v>0</v>
      </c>
      <c r="I918" s="55">
        <f>'Data Exhibit-2'!$N783*'Data Exhibit-2'!$L783</f>
        <v>0</v>
      </c>
      <c r="J918" s="235"/>
    </row>
    <row r="919" ht="12.0" customHeight="1">
      <c r="A919" s="53"/>
      <c r="B919" s="53">
        <v>75543.6224015436</v>
      </c>
      <c r="C919" s="54">
        <v>7335.316488216234</v>
      </c>
      <c r="D919" s="57"/>
      <c r="E919" s="55">
        <f>('Data Exhibit-2'!$D784+'Data Exhibit-2'!$D784*'Data Exhibit-2'!$E784)*'Data Exhibit-2'!$G784</f>
        <v>76.368</v>
      </c>
      <c r="F919" s="55">
        <f>MAX(0,'Data Exhibit-2'!$C784-'Data Exhibit-2'!$B784*'Data Exhibit-2'!$J784)</f>
        <v>0</v>
      </c>
      <c r="G919" s="54">
        <f>'Data Exhibit-2'!$L784/'Data Exhibit-2'!$B784</f>
        <v>0</v>
      </c>
      <c r="H919" s="55">
        <f>IF(AND(('Data Exhibit-2'!$M784&gt;0),('Data Exhibit-2'!$H784&lt;30)),1,0)</f>
        <v>0</v>
      </c>
      <c r="I919" s="55">
        <f>'Data Exhibit-2'!$N784*'Data Exhibit-2'!$L784</f>
        <v>0</v>
      </c>
      <c r="J919" s="235"/>
    </row>
    <row r="920" ht="12.0" customHeight="1">
      <c r="A920" s="53"/>
      <c r="B920" s="53">
        <v>77655.76465208242</v>
      </c>
      <c r="C920" s="54">
        <v>287.7003770666667</v>
      </c>
      <c r="D920" s="57"/>
      <c r="E920" s="55">
        <f>('Data Exhibit-2'!$D785+'Data Exhibit-2'!$D785*'Data Exhibit-2'!$E785)*'Data Exhibit-2'!$G785</f>
        <v>33.3</v>
      </c>
      <c r="F920" s="55">
        <f>MAX(0,'Data Exhibit-2'!$C785-'Data Exhibit-2'!$B785*'Data Exhibit-2'!$J785)</f>
        <v>0</v>
      </c>
      <c r="G920" s="54">
        <f>'Data Exhibit-2'!$L785/'Data Exhibit-2'!$B785</f>
        <v>0</v>
      </c>
      <c r="H920" s="55">
        <f>IF(AND(('Data Exhibit-2'!$M785&gt;0),('Data Exhibit-2'!$H785&lt;30)),1,0)</f>
        <v>0</v>
      </c>
      <c r="I920" s="55">
        <f>'Data Exhibit-2'!$N785*'Data Exhibit-2'!$L785</f>
        <v>0</v>
      </c>
      <c r="J920" s="235"/>
    </row>
    <row r="921" ht="12.0" customHeight="1">
      <c r="A921" s="53"/>
      <c r="B921" s="53">
        <v>17003.45785537678</v>
      </c>
      <c r="C921" s="54">
        <v>30.65019160866667</v>
      </c>
      <c r="D921" s="57"/>
      <c r="E921" s="55">
        <f>('Data Exhibit-2'!$D786+'Data Exhibit-2'!$D786*'Data Exhibit-2'!$E786)*'Data Exhibit-2'!$G786</f>
        <v>30.75</v>
      </c>
      <c r="F921" s="55">
        <f>MAX(0,'Data Exhibit-2'!$C786-'Data Exhibit-2'!$B786*'Data Exhibit-2'!$J786)</f>
        <v>0</v>
      </c>
      <c r="G921" s="54">
        <f>'Data Exhibit-2'!$L786/'Data Exhibit-2'!$B786</f>
        <v>0</v>
      </c>
      <c r="H921" s="55">
        <f>IF(AND(('Data Exhibit-2'!$M786&gt;0),('Data Exhibit-2'!$H786&lt;30)),1,0)</f>
        <v>0</v>
      </c>
      <c r="I921" s="55">
        <f>'Data Exhibit-2'!$N786*'Data Exhibit-2'!$L786</f>
        <v>0</v>
      </c>
      <c r="J921" s="235"/>
    </row>
    <row r="922" ht="12.0" customHeight="1">
      <c r="A922" s="53"/>
      <c r="B922" s="53">
        <v>34364.44187636435</v>
      </c>
      <c r="C922" s="54">
        <v>37.25518366386667</v>
      </c>
      <c r="D922" s="57"/>
      <c r="E922" s="55">
        <f>('Data Exhibit-2'!$D787+'Data Exhibit-2'!$D787*'Data Exhibit-2'!$E787)*'Data Exhibit-2'!$G787</f>
        <v>9.84</v>
      </c>
      <c r="F922" s="55">
        <f>MAX(0,'Data Exhibit-2'!$C787-'Data Exhibit-2'!$B787*'Data Exhibit-2'!$J787)</f>
        <v>0</v>
      </c>
      <c r="G922" s="54">
        <f>'Data Exhibit-2'!$L787/'Data Exhibit-2'!$B787</f>
        <v>0</v>
      </c>
      <c r="H922" s="55">
        <f>IF(AND(('Data Exhibit-2'!$M787&gt;0),('Data Exhibit-2'!$H787&lt;30)),1,0)</f>
        <v>0</v>
      </c>
      <c r="I922" s="55">
        <f>'Data Exhibit-2'!$N787*'Data Exhibit-2'!$L787</f>
        <v>0</v>
      </c>
      <c r="J922" s="235"/>
    </row>
    <row r="923" ht="12.0" customHeight="1">
      <c r="A923" s="53"/>
      <c r="B923" s="53">
        <v>60638.948642913696</v>
      </c>
      <c r="C923" s="54">
        <v>57.27770131586671</v>
      </c>
      <c r="D923" s="57"/>
      <c r="E923" s="55">
        <f>('Data Exhibit-2'!$D788+'Data Exhibit-2'!$D788*'Data Exhibit-2'!$E788)*'Data Exhibit-2'!$G788</f>
        <v>4.92</v>
      </c>
      <c r="F923" s="55">
        <f>MAX(0,'Data Exhibit-2'!$C788-'Data Exhibit-2'!$B788*'Data Exhibit-2'!$J788)</f>
        <v>0</v>
      </c>
      <c r="G923" s="54">
        <f>'Data Exhibit-2'!$L788/'Data Exhibit-2'!$B788</f>
        <v>0</v>
      </c>
      <c r="H923" s="55">
        <f>IF(AND(('Data Exhibit-2'!$M788&gt;0),('Data Exhibit-2'!$H788&lt;30)),1,0)</f>
        <v>0</v>
      </c>
      <c r="I923" s="55">
        <f>'Data Exhibit-2'!$N788*'Data Exhibit-2'!$L788</f>
        <v>0</v>
      </c>
      <c r="J923" s="235"/>
    </row>
    <row r="924" ht="12.0" customHeight="1">
      <c r="A924" s="53"/>
      <c r="B924" s="53">
        <v>56543.00903635133</v>
      </c>
      <c r="C924" s="54">
        <v>6027.224485641142</v>
      </c>
      <c r="D924" s="57"/>
      <c r="E924" s="55">
        <f>('Data Exhibit-2'!$D789+'Data Exhibit-2'!$D789*'Data Exhibit-2'!$E789)*'Data Exhibit-2'!$G789</f>
        <v>71.688</v>
      </c>
      <c r="F924" s="55">
        <f>MAX(0,'Data Exhibit-2'!$C789-'Data Exhibit-2'!$B789*'Data Exhibit-2'!$J789)</f>
        <v>288.693756</v>
      </c>
      <c r="G924" s="54">
        <f>'Data Exhibit-2'!$L789/'Data Exhibit-2'!$B789</f>
        <v>3.606476807</v>
      </c>
      <c r="H924" s="55">
        <f>IF(AND(('Data Exhibit-2'!$M789&gt;0),('Data Exhibit-2'!$H789&lt;30)),1,0)</f>
        <v>0</v>
      </c>
      <c r="I924" s="55">
        <f>'Data Exhibit-2'!$N789*'Data Exhibit-2'!$L789</f>
        <v>0</v>
      </c>
      <c r="J924" s="235"/>
    </row>
    <row r="925" ht="12.0" customHeight="1">
      <c r="A925" s="53"/>
      <c r="B925" s="53">
        <v>2177.3266575840444</v>
      </c>
      <c r="C925" s="54">
        <v>1154.4023085661372</v>
      </c>
      <c r="D925" s="57"/>
      <c r="E925" s="55">
        <f>('Data Exhibit-2'!$D791+'Data Exhibit-2'!$D791*'Data Exhibit-2'!$E791)*'Data Exhibit-2'!$G791</f>
        <v>57</v>
      </c>
      <c r="F925" s="55">
        <f>MAX(0,'Data Exhibit-2'!$C791-'Data Exhibit-2'!$B791*'Data Exhibit-2'!$J791)</f>
        <v>0</v>
      </c>
      <c r="G925" s="54">
        <f>'Data Exhibit-2'!$L791/'Data Exhibit-2'!$B791</f>
        <v>0</v>
      </c>
      <c r="H925" s="55">
        <f>IF(AND(('Data Exhibit-2'!$M791&gt;0),('Data Exhibit-2'!$H791&lt;30)),1,0)</f>
        <v>0</v>
      </c>
      <c r="I925" s="55">
        <f>'Data Exhibit-2'!$N791*'Data Exhibit-2'!$L791</f>
        <v>0</v>
      </c>
      <c r="J925" s="235"/>
    </row>
    <row r="926" ht="12.0" customHeight="1">
      <c r="A926" s="53"/>
      <c r="B926" s="53">
        <v>63748.76854356211</v>
      </c>
      <c r="C926" s="54">
        <v>273.4972901122423</v>
      </c>
      <c r="D926" s="57"/>
      <c r="E926" s="55">
        <f>('Data Exhibit-2'!$D792+'Data Exhibit-2'!$D792*'Data Exhibit-2'!$E792)*'Data Exhibit-2'!$G792</f>
        <v>11.484</v>
      </c>
      <c r="F926" s="55">
        <f>MAX(0,'Data Exhibit-2'!$C792-'Data Exhibit-2'!$B792*'Data Exhibit-2'!$J792)</f>
        <v>0</v>
      </c>
      <c r="G926" s="54">
        <f>'Data Exhibit-2'!$L792/'Data Exhibit-2'!$B792</f>
        <v>0</v>
      </c>
      <c r="H926" s="55">
        <f>IF(AND(('Data Exhibit-2'!$M792&gt;0),('Data Exhibit-2'!$H792&lt;30)),1,0)</f>
        <v>0</v>
      </c>
      <c r="I926" s="55">
        <f>'Data Exhibit-2'!$N792*'Data Exhibit-2'!$L792</f>
        <v>0</v>
      </c>
      <c r="J926" s="235"/>
    </row>
    <row r="927" ht="12.0" customHeight="1">
      <c r="A927" s="53"/>
      <c r="B927" s="53">
        <v>30587.579947579612</v>
      </c>
      <c r="C927" s="54">
        <v>277.0348841652847</v>
      </c>
      <c r="D927" s="57"/>
      <c r="E927" s="55">
        <f>('Data Exhibit-2'!$D793+'Data Exhibit-2'!$D793*'Data Exhibit-2'!$E793)*'Data Exhibit-2'!$G793</f>
        <v>154.584</v>
      </c>
      <c r="F927" s="55">
        <f>MAX(0,'Data Exhibit-2'!$C793-'Data Exhibit-2'!$B793*'Data Exhibit-2'!$J793)</f>
        <v>0</v>
      </c>
      <c r="G927" s="54">
        <f>'Data Exhibit-2'!$L793/'Data Exhibit-2'!$B793</f>
        <v>0</v>
      </c>
      <c r="H927" s="55">
        <f>IF(AND(('Data Exhibit-2'!$M793&gt;0),('Data Exhibit-2'!$H793&lt;30)),1,0)</f>
        <v>0</v>
      </c>
      <c r="I927" s="55">
        <f>'Data Exhibit-2'!$N793*'Data Exhibit-2'!$L793</f>
        <v>0</v>
      </c>
      <c r="J927" s="235"/>
    </row>
    <row r="928" ht="12.0" customHeight="1">
      <c r="A928" s="53"/>
      <c r="B928" s="53">
        <v>10654.131359540865</v>
      </c>
      <c r="C928" s="54">
        <v>200.65375950647189</v>
      </c>
      <c r="D928" s="57"/>
      <c r="E928" s="55">
        <f>('Data Exhibit-2'!$D794+'Data Exhibit-2'!$D794*'Data Exhibit-2'!$E794)*'Data Exhibit-2'!$G794</f>
        <v>53.352</v>
      </c>
      <c r="F928" s="55">
        <f>MAX(0,'Data Exhibit-2'!$C794-'Data Exhibit-2'!$B794*'Data Exhibit-2'!$J794)</f>
        <v>0</v>
      </c>
      <c r="G928" s="54">
        <f>'Data Exhibit-2'!$L794/'Data Exhibit-2'!$B794</f>
        <v>0</v>
      </c>
      <c r="H928" s="55">
        <f>IF(AND(('Data Exhibit-2'!$M794&gt;0),('Data Exhibit-2'!$H794&lt;30)),1,0)</f>
        <v>0</v>
      </c>
      <c r="I928" s="55">
        <f>'Data Exhibit-2'!$N794*'Data Exhibit-2'!$L794</f>
        <v>0</v>
      </c>
      <c r="J928" s="235"/>
    </row>
    <row r="929" ht="12.0" customHeight="1">
      <c r="A929" s="53"/>
      <c r="B929" s="53">
        <v>9166.740084924319</v>
      </c>
      <c r="C929" s="54">
        <v>541.5979796374401</v>
      </c>
      <c r="D929" s="57"/>
      <c r="E929" s="55">
        <f>('Data Exhibit-2'!$D795+'Data Exhibit-2'!$D795*'Data Exhibit-2'!$E795)*'Data Exhibit-2'!$G795</f>
        <v>82.368</v>
      </c>
      <c r="F929" s="55">
        <f>MAX(0,'Data Exhibit-2'!$C795-'Data Exhibit-2'!$B795*'Data Exhibit-2'!$J795)</f>
        <v>0</v>
      </c>
      <c r="G929" s="54">
        <f>'Data Exhibit-2'!$L795/'Data Exhibit-2'!$B795</f>
        <v>0</v>
      </c>
      <c r="H929" s="55">
        <f>IF(AND(('Data Exhibit-2'!$M795&gt;0),('Data Exhibit-2'!$H795&lt;30)),1,0)</f>
        <v>0</v>
      </c>
      <c r="I929" s="55">
        <f>'Data Exhibit-2'!$N795*'Data Exhibit-2'!$L795</f>
        <v>0</v>
      </c>
      <c r="J929" s="235"/>
    </row>
    <row r="930" ht="12.0" customHeight="1">
      <c r="A930" s="53"/>
      <c r="B930" s="53">
        <v>81582.05838184168</v>
      </c>
      <c r="C930" s="54">
        <v>369.20886385103876</v>
      </c>
      <c r="D930" s="57"/>
      <c r="E930" s="55">
        <f>('Data Exhibit-2'!$D796+'Data Exhibit-2'!$D796*'Data Exhibit-2'!$E796)*'Data Exhibit-2'!$G796</f>
        <v>26.082</v>
      </c>
      <c r="F930" s="55">
        <f>MAX(0,'Data Exhibit-2'!$C796-'Data Exhibit-2'!$B796*'Data Exhibit-2'!$J796)</f>
        <v>0</v>
      </c>
      <c r="G930" s="54">
        <f>'Data Exhibit-2'!$L796/'Data Exhibit-2'!$B796</f>
        <v>0</v>
      </c>
      <c r="H930" s="55">
        <f>IF(AND(('Data Exhibit-2'!$M796&gt;0),('Data Exhibit-2'!$H796&lt;30)),1,0)</f>
        <v>0</v>
      </c>
      <c r="I930" s="55">
        <f>'Data Exhibit-2'!$N796*'Data Exhibit-2'!$L796</f>
        <v>0</v>
      </c>
      <c r="J930" s="235"/>
    </row>
    <row r="931" ht="12.0" customHeight="1">
      <c r="A931" s="53"/>
      <c r="B931" s="53">
        <v>45397.09928455929</v>
      </c>
      <c r="C931" s="54">
        <v>4703.8530586666675</v>
      </c>
      <c r="D931" s="57"/>
      <c r="E931" s="55">
        <f>('Data Exhibit-2'!$D798+'Data Exhibit-2'!$D798*'Data Exhibit-2'!$E798)*'Data Exhibit-2'!$G798</f>
        <v>52.8</v>
      </c>
      <c r="F931" s="55">
        <f>MAX(0,'Data Exhibit-2'!$C798-'Data Exhibit-2'!$B798*'Data Exhibit-2'!$J798)</f>
        <v>0</v>
      </c>
      <c r="G931" s="54">
        <f>'Data Exhibit-2'!$L798/'Data Exhibit-2'!$B798</f>
        <v>0</v>
      </c>
      <c r="H931" s="55">
        <f>IF(AND(('Data Exhibit-2'!$M798&gt;0),('Data Exhibit-2'!$H798&lt;30)),1,0)</f>
        <v>0</v>
      </c>
      <c r="I931" s="55">
        <f>'Data Exhibit-2'!$N798*'Data Exhibit-2'!$L798</f>
        <v>0</v>
      </c>
      <c r="J931" s="235"/>
    </row>
    <row r="932" ht="12.0" customHeight="1">
      <c r="A932" s="53"/>
      <c r="B932" s="53">
        <v>46724.822874959784</v>
      </c>
      <c r="C932" s="54">
        <v>99.2363430301025</v>
      </c>
      <c r="D932" s="57"/>
      <c r="E932" s="55">
        <f>('Data Exhibit-2'!$D799+'Data Exhibit-2'!$D799*'Data Exhibit-2'!$E799)*'Data Exhibit-2'!$G799</f>
        <v>70</v>
      </c>
      <c r="F932" s="55">
        <f>MAX(0,'Data Exhibit-2'!$C799-'Data Exhibit-2'!$B799*'Data Exhibit-2'!$J799)</f>
        <v>0</v>
      </c>
      <c r="G932" s="54">
        <f>'Data Exhibit-2'!$L799/'Data Exhibit-2'!$B799</f>
        <v>0</v>
      </c>
      <c r="H932" s="55">
        <f>IF(AND(('Data Exhibit-2'!$M799&gt;0),('Data Exhibit-2'!$H799&lt;30)),1,0)</f>
        <v>0</v>
      </c>
      <c r="I932" s="55">
        <f>'Data Exhibit-2'!$N799*'Data Exhibit-2'!$L799</f>
        <v>0</v>
      </c>
      <c r="J932" s="235"/>
    </row>
    <row r="933" ht="12.0" customHeight="1">
      <c r="A933" s="53"/>
      <c r="B933" s="53">
        <v>79805.55301020067</v>
      </c>
      <c r="C933" s="54">
        <v>174.65382806666668</v>
      </c>
      <c r="D933" s="57"/>
      <c r="E933" s="55">
        <f>('Data Exhibit-2'!$D800+'Data Exhibit-2'!$D800*'Data Exhibit-2'!$E800)*'Data Exhibit-2'!$G800</f>
        <v>90</v>
      </c>
      <c r="F933" s="55">
        <f>MAX(0,'Data Exhibit-2'!$C800-'Data Exhibit-2'!$B800*'Data Exhibit-2'!$J800)</f>
        <v>0</v>
      </c>
      <c r="G933" s="54">
        <f>'Data Exhibit-2'!$L800/'Data Exhibit-2'!$B800</f>
        <v>0</v>
      </c>
      <c r="H933" s="55">
        <f>IF(AND(('Data Exhibit-2'!$M800&gt;0),('Data Exhibit-2'!$H800&lt;30)),1,0)</f>
        <v>0</v>
      </c>
      <c r="I933" s="55">
        <f>'Data Exhibit-2'!$N800*'Data Exhibit-2'!$L800</f>
        <v>0</v>
      </c>
      <c r="J933" s="235"/>
    </row>
    <row r="934" ht="12.0" customHeight="1">
      <c r="A934" s="53"/>
      <c r="B934" s="53">
        <v>34471.12390921074</v>
      </c>
      <c r="C934" s="54">
        <v>184.53952806666666</v>
      </c>
      <c r="D934" s="57"/>
      <c r="E934" s="55">
        <f>('Data Exhibit-2'!$D801+'Data Exhibit-2'!$D801*'Data Exhibit-2'!$E801)*'Data Exhibit-2'!$G801</f>
        <v>75</v>
      </c>
      <c r="F934" s="55">
        <f>MAX(0,'Data Exhibit-2'!$C801-'Data Exhibit-2'!$B801*'Data Exhibit-2'!$J801)</f>
        <v>0</v>
      </c>
      <c r="G934" s="54">
        <f>'Data Exhibit-2'!$L801/'Data Exhibit-2'!$B801</f>
        <v>0</v>
      </c>
      <c r="H934" s="55">
        <f>IF(AND(('Data Exhibit-2'!$M801&gt;0),('Data Exhibit-2'!$H801&lt;30)),1,0)</f>
        <v>0</v>
      </c>
      <c r="I934" s="55">
        <f>'Data Exhibit-2'!$N801*'Data Exhibit-2'!$L801</f>
        <v>0</v>
      </c>
      <c r="J934" s="235"/>
    </row>
    <row r="935" ht="12.0" customHeight="1">
      <c r="A935" s="53"/>
      <c r="B935" s="53">
        <v>24295.5965121865</v>
      </c>
      <c r="C935" s="54">
        <v>402.36036960365897</v>
      </c>
      <c r="D935" s="57"/>
      <c r="E935" s="55">
        <f>('Data Exhibit-2'!$D802+'Data Exhibit-2'!$D802*'Data Exhibit-2'!$E802)*'Data Exhibit-2'!$G802</f>
        <v>32.4</v>
      </c>
      <c r="F935" s="55">
        <f>MAX(0,'Data Exhibit-2'!$C802-'Data Exhibit-2'!$B802*'Data Exhibit-2'!$J802)</f>
        <v>0</v>
      </c>
      <c r="G935" s="54">
        <f>'Data Exhibit-2'!$L802/'Data Exhibit-2'!$B802</f>
        <v>0</v>
      </c>
      <c r="H935" s="55">
        <f>IF(AND(('Data Exhibit-2'!$M802&gt;0),('Data Exhibit-2'!$H802&lt;30)),1,0)</f>
        <v>0</v>
      </c>
      <c r="I935" s="55">
        <f>'Data Exhibit-2'!$N802*'Data Exhibit-2'!$L802</f>
        <v>0</v>
      </c>
      <c r="J935" s="235"/>
    </row>
    <row r="936" ht="12.0" customHeight="1">
      <c r="A936" s="53"/>
      <c r="B936" s="53">
        <v>63597.9838026159</v>
      </c>
      <c r="C936" s="54">
        <v>204.30644138666673</v>
      </c>
      <c r="D936" s="57"/>
      <c r="E936" s="55">
        <f>('Data Exhibit-2'!$D803+'Data Exhibit-2'!$D803*'Data Exhibit-2'!$E803)*'Data Exhibit-2'!$G803</f>
        <v>91.52</v>
      </c>
      <c r="F936" s="55">
        <f>MAX(0,'Data Exhibit-2'!$C803-'Data Exhibit-2'!$B803*'Data Exhibit-2'!$J803)</f>
        <v>0</v>
      </c>
      <c r="G936" s="54">
        <f>'Data Exhibit-2'!$L803/'Data Exhibit-2'!$B803</f>
        <v>0</v>
      </c>
      <c r="H936" s="55">
        <f>IF(AND(('Data Exhibit-2'!$M803&gt;0),('Data Exhibit-2'!$H803&lt;30)),1,0)</f>
        <v>0</v>
      </c>
      <c r="I936" s="55">
        <f>'Data Exhibit-2'!$N803*'Data Exhibit-2'!$L803</f>
        <v>0</v>
      </c>
      <c r="J936" s="235"/>
    </row>
    <row r="937" ht="12.0" customHeight="1">
      <c r="A937" s="53"/>
      <c r="B937" s="53">
        <v>80417.46675519615</v>
      </c>
      <c r="C937" s="54">
        <v>253.15845101956984</v>
      </c>
      <c r="D937" s="57"/>
      <c r="E937" s="55">
        <f>('Data Exhibit-2'!$D804+'Data Exhibit-2'!$D804*'Data Exhibit-2'!$E804)*'Data Exhibit-2'!$G804</f>
        <v>31.8</v>
      </c>
      <c r="F937" s="55">
        <f>MAX(0,'Data Exhibit-2'!$C804-'Data Exhibit-2'!$B804*'Data Exhibit-2'!$J804)</f>
        <v>0</v>
      </c>
      <c r="G937" s="54">
        <f>'Data Exhibit-2'!$L804/'Data Exhibit-2'!$B804</f>
        <v>0</v>
      </c>
      <c r="H937" s="55">
        <f>IF(AND(('Data Exhibit-2'!$M804&gt;0),('Data Exhibit-2'!$H804&lt;30)),1,0)</f>
        <v>0</v>
      </c>
      <c r="I937" s="55">
        <f>'Data Exhibit-2'!$N804*'Data Exhibit-2'!$L804</f>
        <v>0</v>
      </c>
      <c r="J937" s="235"/>
    </row>
    <row r="938" ht="12.0" customHeight="1">
      <c r="A938" s="53"/>
      <c r="B938" s="53">
        <v>25454.283108057585</v>
      </c>
      <c r="C938" s="54">
        <v>128.36915828240535</v>
      </c>
      <c r="D938" s="57"/>
      <c r="E938" s="55">
        <f>('Data Exhibit-2'!$D805+'Data Exhibit-2'!$D805*'Data Exhibit-2'!$E805)*'Data Exhibit-2'!$G805</f>
        <v>91.84</v>
      </c>
      <c r="F938" s="55">
        <f>MAX(0,'Data Exhibit-2'!$C805-'Data Exhibit-2'!$B805*'Data Exhibit-2'!$J805)</f>
        <v>0</v>
      </c>
      <c r="G938" s="54">
        <f>'Data Exhibit-2'!$L805/'Data Exhibit-2'!$B805</f>
        <v>0</v>
      </c>
      <c r="H938" s="55">
        <f>IF(AND(('Data Exhibit-2'!$M805&gt;0),('Data Exhibit-2'!$H805&lt;30)),1,0)</f>
        <v>0</v>
      </c>
      <c r="I938" s="55">
        <f>'Data Exhibit-2'!$N805*'Data Exhibit-2'!$L805</f>
        <v>0</v>
      </c>
      <c r="J938" s="235"/>
    </row>
    <row r="939" ht="12.0" customHeight="1">
      <c r="A939" s="53"/>
      <c r="B939" s="53">
        <v>71418.14790077631</v>
      </c>
      <c r="C939" s="54">
        <v>1194.7986738655968</v>
      </c>
      <c r="D939" s="57"/>
      <c r="E939" s="55">
        <f>('Data Exhibit-2'!$D806+'Data Exhibit-2'!$D806*'Data Exhibit-2'!$E806)*'Data Exhibit-2'!$G806</f>
        <v>36.432</v>
      </c>
      <c r="F939" s="55">
        <f>MAX(0,'Data Exhibit-2'!$C806-'Data Exhibit-2'!$B806*'Data Exhibit-2'!$J806)</f>
        <v>918.3722656</v>
      </c>
      <c r="G939" s="54">
        <f>'Data Exhibit-2'!$L806/'Data Exhibit-2'!$B806</f>
        <v>121.0381403</v>
      </c>
      <c r="H939" s="55">
        <f>IF(AND(('Data Exhibit-2'!$M806&gt;0),('Data Exhibit-2'!$H806&lt;30)),1,0)</f>
        <v>0</v>
      </c>
      <c r="I939" s="55">
        <f>'Data Exhibit-2'!$N806*'Data Exhibit-2'!$L806</f>
        <v>0</v>
      </c>
      <c r="J939" s="235"/>
    </row>
    <row r="940" ht="12.0" customHeight="1">
      <c r="A940" s="53"/>
      <c r="B940" s="53">
        <v>53420.79035635365</v>
      </c>
      <c r="C940" s="54">
        <v>1428.7491160799998</v>
      </c>
      <c r="D940" s="57"/>
      <c r="E940" s="55">
        <f>('Data Exhibit-2'!$D807+'Data Exhibit-2'!$D807*'Data Exhibit-2'!$E807)*'Data Exhibit-2'!$G807</f>
        <v>179.82</v>
      </c>
      <c r="F940" s="55">
        <f>MAX(0,'Data Exhibit-2'!$C807-'Data Exhibit-2'!$B807*'Data Exhibit-2'!$J807)</f>
        <v>0</v>
      </c>
      <c r="G940" s="54">
        <f>'Data Exhibit-2'!$L807/'Data Exhibit-2'!$B807</f>
        <v>0</v>
      </c>
      <c r="H940" s="55">
        <f>IF(AND(('Data Exhibit-2'!$M807&gt;0),('Data Exhibit-2'!$H807&lt;30)),1,0)</f>
        <v>0</v>
      </c>
      <c r="I940" s="55">
        <f>'Data Exhibit-2'!$N807*'Data Exhibit-2'!$L807</f>
        <v>0</v>
      </c>
      <c r="J940" s="235"/>
    </row>
    <row r="941" ht="12.0" customHeight="1">
      <c r="A941" s="53"/>
      <c r="B941" s="53">
        <v>61732.08199394127</v>
      </c>
      <c r="C941" s="54">
        <v>5017.302955169521</v>
      </c>
      <c r="D941" s="57"/>
      <c r="E941" s="55">
        <f>('Data Exhibit-2'!$D808+'Data Exhibit-2'!$D808*'Data Exhibit-2'!$E808)*'Data Exhibit-2'!$G808</f>
        <v>18.564</v>
      </c>
      <c r="F941" s="55">
        <f>MAX(0,'Data Exhibit-2'!$C808-'Data Exhibit-2'!$B808*'Data Exhibit-2'!$J808)</f>
        <v>2971.254074</v>
      </c>
      <c r="G941" s="54">
        <f>'Data Exhibit-2'!$L808/'Data Exhibit-2'!$B808</f>
        <v>26.95847647</v>
      </c>
      <c r="H941" s="55">
        <f>IF(AND(('Data Exhibit-2'!$M808&gt;0),('Data Exhibit-2'!$H808&lt;30)),1,0)</f>
        <v>0</v>
      </c>
      <c r="I941" s="55">
        <f>'Data Exhibit-2'!$N808*'Data Exhibit-2'!$L808</f>
        <v>0</v>
      </c>
      <c r="J941" s="235"/>
    </row>
    <row r="942" ht="12.0" customHeight="1">
      <c r="A942" s="53"/>
      <c r="B942" s="53">
        <v>38857.403404142045</v>
      </c>
      <c r="C942" s="54">
        <v>82.2427427437231</v>
      </c>
      <c r="D942" s="57"/>
      <c r="E942" s="55">
        <f>('Data Exhibit-2'!$D809+'Data Exhibit-2'!$D809*'Data Exhibit-2'!$E809)*'Data Exhibit-2'!$G809</f>
        <v>53.592</v>
      </c>
      <c r="F942" s="55">
        <f>MAX(0,'Data Exhibit-2'!$C809-'Data Exhibit-2'!$B809*'Data Exhibit-2'!$J809)</f>
        <v>0</v>
      </c>
      <c r="G942" s="54">
        <f>'Data Exhibit-2'!$L809/'Data Exhibit-2'!$B809</f>
        <v>0</v>
      </c>
      <c r="H942" s="55">
        <f>IF(AND(('Data Exhibit-2'!$M809&gt;0),('Data Exhibit-2'!$H809&lt;30)),1,0)</f>
        <v>0</v>
      </c>
      <c r="I942" s="55">
        <f>'Data Exhibit-2'!$N809*'Data Exhibit-2'!$L809</f>
        <v>0</v>
      </c>
      <c r="J942" s="235"/>
    </row>
    <row r="943" ht="12.0" customHeight="1">
      <c r="A943" s="53"/>
      <c r="B943" s="53">
        <v>21236.624376848446</v>
      </c>
      <c r="C943" s="54">
        <v>502.19365729714366</v>
      </c>
      <c r="D943" s="57"/>
      <c r="E943" s="55">
        <f>('Data Exhibit-2'!$D810+'Data Exhibit-2'!$D810*'Data Exhibit-2'!$E810)*'Data Exhibit-2'!$G810</f>
        <v>75.276</v>
      </c>
      <c r="F943" s="55">
        <f>MAX(0,'Data Exhibit-2'!$C810-'Data Exhibit-2'!$B810*'Data Exhibit-2'!$J810)</f>
        <v>55.23022162</v>
      </c>
      <c r="G943" s="54">
        <f>'Data Exhibit-2'!$L810/'Data Exhibit-2'!$B810</f>
        <v>9.301678461</v>
      </c>
      <c r="H943" s="55">
        <f>IF(AND(('Data Exhibit-2'!$M810&gt;0),('Data Exhibit-2'!$H810&lt;30)),1,0)</f>
        <v>0</v>
      </c>
      <c r="I943" s="55">
        <f>'Data Exhibit-2'!$N810*'Data Exhibit-2'!$L810</f>
        <v>0</v>
      </c>
      <c r="J943" s="235"/>
    </row>
    <row r="944" ht="12.0" customHeight="1">
      <c r="A944" s="53"/>
      <c r="B944" s="53">
        <v>59069.7794277056</v>
      </c>
      <c r="C944" s="54">
        <v>256.57971436265746</v>
      </c>
      <c r="D944" s="57"/>
      <c r="E944" s="55">
        <f>('Data Exhibit-2'!$D811+'Data Exhibit-2'!$D811*'Data Exhibit-2'!$E811)*'Data Exhibit-2'!$G811</f>
        <v>107.952</v>
      </c>
      <c r="F944" s="55">
        <f>MAX(0,'Data Exhibit-2'!$C811-'Data Exhibit-2'!$B811*'Data Exhibit-2'!$J811)</f>
        <v>0</v>
      </c>
      <c r="G944" s="54">
        <f>'Data Exhibit-2'!$L811/'Data Exhibit-2'!$B811</f>
        <v>0</v>
      </c>
      <c r="H944" s="55">
        <f>IF(AND(('Data Exhibit-2'!$M811&gt;0),('Data Exhibit-2'!$H811&lt;30)),1,0)</f>
        <v>0</v>
      </c>
      <c r="I944" s="55">
        <f>'Data Exhibit-2'!$N811*'Data Exhibit-2'!$L811</f>
        <v>0</v>
      </c>
      <c r="J944" s="235"/>
    </row>
    <row r="945" ht="12.0" customHeight="1">
      <c r="A945" s="53"/>
      <c r="B945" s="53">
        <v>81817.28920889052</v>
      </c>
      <c r="C945" s="54">
        <v>10889.347779323927</v>
      </c>
      <c r="D945" s="57"/>
      <c r="E945" s="55">
        <f>('Data Exhibit-2'!$D812+'Data Exhibit-2'!$D812*'Data Exhibit-2'!$E812)*'Data Exhibit-2'!$G812</f>
        <v>25.11</v>
      </c>
      <c r="F945" s="55">
        <f>MAX(0,'Data Exhibit-2'!$C812-'Data Exhibit-2'!$B812*'Data Exhibit-2'!$J812)</f>
        <v>8421.792633</v>
      </c>
      <c r="G945" s="54">
        <f>'Data Exhibit-2'!$L812/'Data Exhibit-2'!$B812</f>
        <v>85.70070392</v>
      </c>
      <c r="H945" s="55">
        <f>IF(AND(('Data Exhibit-2'!$M812&gt;0),('Data Exhibit-2'!$H812&lt;30)),1,0)</f>
        <v>0</v>
      </c>
      <c r="I945" s="55">
        <f>'Data Exhibit-2'!$N812*'Data Exhibit-2'!$L812</f>
        <v>0</v>
      </c>
      <c r="J945" s="235"/>
    </row>
    <row r="946" ht="12.0" customHeight="1">
      <c r="A946" s="53"/>
      <c r="B946" s="53">
        <v>12691.717498754484</v>
      </c>
      <c r="C946" s="54">
        <v>6217.158043675437</v>
      </c>
      <c r="D946" s="57"/>
      <c r="E946" s="55">
        <f>('Data Exhibit-2'!$D813+'Data Exhibit-2'!$D813*'Data Exhibit-2'!$E813)*'Data Exhibit-2'!$G813</f>
        <v>571.692</v>
      </c>
      <c r="F946" s="55">
        <f>MAX(0,'Data Exhibit-2'!$C813-'Data Exhibit-2'!$B813*'Data Exhibit-2'!$J813)</f>
        <v>0</v>
      </c>
      <c r="G946" s="54">
        <f>'Data Exhibit-2'!$L813/'Data Exhibit-2'!$B813</f>
        <v>0</v>
      </c>
      <c r="H946" s="55">
        <f>IF(AND(('Data Exhibit-2'!$M813&gt;0),('Data Exhibit-2'!$H813&lt;30)),1,0)</f>
        <v>0</v>
      </c>
      <c r="I946" s="55">
        <f>'Data Exhibit-2'!$N813*'Data Exhibit-2'!$L813</f>
        <v>0</v>
      </c>
      <c r="J946" s="235"/>
    </row>
    <row r="947" ht="12.0" customHeight="1">
      <c r="A947" s="53"/>
      <c r="B947" s="53">
        <v>40124.795893455135</v>
      </c>
      <c r="C947" s="54">
        <v>108.65732913892816</v>
      </c>
      <c r="D947" s="57"/>
      <c r="E947" s="55">
        <f>('Data Exhibit-2'!$D814+'Data Exhibit-2'!$D814*'Data Exhibit-2'!$E814)*'Data Exhibit-2'!$G814</f>
        <v>38.896</v>
      </c>
      <c r="F947" s="55">
        <f>MAX(0,'Data Exhibit-2'!$C814-'Data Exhibit-2'!$B814*'Data Exhibit-2'!$J814)</f>
        <v>0</v>
      </c>
      <c r="G947" s="54">
        <f>'Data Exhibit-2'!$L814/'Data Exhibit-2'!$B814</f>
        <v>0</v>
      </c>
      <c r="H947" s="55">
        <f>IF(AND(('Data Exhibit-2'!$M814&gt;0),('Data Exhibit-2'!$H814&lt;30)),1,0)</f>
        <v>0</v>
      </c>
      <c r="I947" s="55">
        <f>'Data Exhibit-2'!$N814*'Data Exhibit-2'!$L814</f>
        <v>0</v>
      </c>
      <c r="J947" s="235"/>
    </row>
    <row r="948" ht="12.0" customHeight="1">
      <c r="A948" s="53"/>
      <c r="B948" s="53">
        <v>97338.85972564001</v>
      </c>
      <c r="C948" s="54">
        <v>85.78445666566398</v>
      </c>
      <c r="D948" s="57"/>
      <c r="E948" s="55">
        <f>('Data Exhibit-2'!$D815+'Data Exhibit-2'!$D815*'Data Exhibit-2'!$E815)*'Data Exhibit-2'!$G815</f>
        <v>48.412</v>
      </c>
      <c r="F948" s="55">
        <f>MAX(0,'Data Exhibit-2'!$C815-'Data Exhibit-2'!$B815*'Data Exhibit-2'!$J815)</f>
        <v>0</v>
      </c>
      <c r="G948" s="54">
        <f>'Data Exhibit-2'!$L815/'Data Exhibit-2'!$B815</f>
        <v>0</v>
      </c>
      <c r="H948" s="55">
        <f>IF(AND(('Data Exhibit-2'!$M815&gt;0),('Data Exhibit-2'!$H815&lt;30)),1,0)</f>
        <v>0</v>
      </c>
      <c r="I948" s="55">
        <f>'Data Exhibit-2'!$N815*'Data Exhibit-2'!$L815</f>
        <v>0</v>
      </c>
      <c r="J948" s="235"/>
    </row>
    <row r="949" ht="12.0" customHeight="1">
      <c r="A949" s="53"/>
      <c r="B949" s="53">
        <v>59822.6439697483</v>
      </c>
      <c r="C949" s="54">
        <v>101.31700248384001</v>
      </c>
      <c r="D949" s="57"/>
      <c r="E949" s="55">
        <f>('Data Exhibit-2'!$D816+'Data Exhibit-2'!$D816*'Data Exhibit-2'!$E816)*'Data Exhibit-2'!$G816</f>
        <v>50.048</v>
      </c>
      <c r="F949" s="55">
        <f>MAX(0,'Data Exhibit-2'!$C816-'Data Exhibit-2'!$B816*'Data Exhibit-2'!$J816)</f>
        <v>0</v>
      </c>
      <c r="G949" s="54">
        <f>'Data Exhibit-2'!$L816/'Data Exhibit-2'!$B816</f>
        <v>0</v>
      </c>
      <c r="H949" s="55">
        <f>IF(AND(('Data Exhibit-2'!$M816&gt;0),('Data Exhibit-2'!$H816&lt;30)),1,0)</f>
        <v>0</v>
      </c>
      <c r="I949" s="55">
        <f>'Data Exhibit-2'!$N816*'Data Exhibit-2'!$L816</f>
        <v>0</v>
      </c>
      <c r="J949" s="235"/>
    </row>
    <row r="950" ht="12.0" customHeight="1">
      <c r="A950" s="53"/>
      <c r="B950" s="53">
        <v>7788.562855815184</v>
      </c>
      <c r="C950" s="54">
        <v>159.4345305370029</v>
      </c>
      <c r="D950" s="57"/>
      <c r="E950" s="55">
        <f>('Data Exhibit-2'!$D817+'Data Exhibit-2'!$D817*'Data Exhibit-2'!$E817)*'Data Exhibit-2'!$G817</f>
        <v>63</v>
      </c>
      <c r="F950" s="55">
        <f>MAX(0,'Data Exhibit-2'!$C817-'Data Exhibit-2'!$B817*'Data Exhibit-2'!$J817)</f>
        <v>0</v>
      </c>
      <c r="G950" s="54">
        <f>'Data Exhibit-2'!$L817/'Data Exhibit-2'!$B817</f>
        <v>0</v>
      </c>
      <c r="H950" s="55">
        <f>IF(AND(('Data Exhibit-2'!$M817&gt;0),('Data Exhibit-2'!$H817&lt;30)),1,0)</f>
        <v>0</v>
      </c>
      <c r="I950" s="55">
        <f>'Data Exhibit-2'!$N817*'Data Exhibit-2'!$L817</f>
        <v>0</v>
      </c>
      <c r="J950" s="235"/>
    </row>
    <row r="951" ht="12.0" customHeight="1">
      <c r="A951" s="53"/>
      <c r="B951" s="53">
        <v>89743.47696360158</v>
      </c>
      <c r="C951" s="54">
        <v>97.779350284</v>
      </c>
      <c r="D951" s="57"/>
      <c r="E951" s="55">
        <f>('Data Exhibit-2'!$D818+'Data Exhibit-2'!$D818*'Data Exhibit-2'!$E818)*'Data Exhibit-2'!$G818</f>
        <v>6.3</v>
      </c>
      <c r="F951" s="55">
        <f>MAX(0,'Data Exhibit-2'!$C818-'Data Exhibit-2'!$B818*'Data Exhibit-2'!$J818)</f>
        <v>0</v>
      </c>
      <c r="G951" s="54">
        <f>'Data Exhibit-2'!$L818/'Data Exhibit-2'!$B818</f>
        <v>0</v>
      </c>
      <c r="H951" s="55">
        <f>IF(AND(('Data Exhibit-2'!$M818&gt;0),('Data Exhibit-2'!$H818&lt;30)),1,0)</f>
        <v>0</v>
      </c>
      <c r="I951" s="55">
        <f>'Data Exhibit-2'!$N818*'Data Exhibit-2'!$L818</f>
        <v>0</v>
      </c>
      <c r="J951" s="235"/>
    </row>
    <row r="952" ht="12.0" customHeight="1">
      <c r="A952" s="53"/>
      <c r="B952" s="53">
        <v>91128.9003762662</v>
      </c>
      <c r="C952" s="54">
        <v>366.76703782400006</v>
      </c>
      <c r="D952" s="57"/>
      <c r="E952" s="55">
        <f>('Data Exhibit-2'!$D819+'Data Exhibit-2'!$D819*'Data Exhibit-2'!$E819)*'Data Exhibit-2'!$G819</f>
        <v>224.4</v>
      </c>
      <c r="F952" s="55">
        <f>MAX(0,'Data Exhibit-2'!$C819-'Data Exhibit-2'!$B819*'Data Exhibit-2'!$J819)</f>
        <v>0</v>
      </c>
      <c r="G952" s="54">
        <f>'Data Exhibit-2'!$L819/'Data Exhibit-2'!$B819</f>
        <v>0</v>
      </c>
      <c r="H952" s="55">
        <f>IF(AND(('Data Exhibit-2'!$M819&gt;0),('Data Exhibit-2'!$H819&lt;30)),1,0)</f>
        <v>0</v>
      </c>
      <c r="I952" s="55">
        <f>'Data Exhibit-2'!$N819*'Data Exhibit-2'!$L819</f>
        <v>0</v>
      </c>
      <c r="J952" s="235"/>
    </row>
    <row r="953" ht="12.0" customHeight="1">
      <c r="A953" s="53"/>
      <c r="B953" s="53">
        <v>53890.451186423015</v>
      </c>
      <c r="C953" s="54">
        <v>1039.3503354959998</v>
      </c>
      <c r="D953" s="57"/>
      <c r="E953" s="55">
        <f>('Data Exhibit-2'!$D820+'Data Exhibit-2'!$D820*'Data Exhibit-2'!$E820)*'Data Exhibit-2'!$G820</f>
        <v>67.266</v>
      </c>
      <c r="F953" s="55">
        <f>MAX(0,'Data Exhibit-2'!$C820-'Data Exhibit-2'!$B820*'Data Exhibit-2'!$J820)</f>
        <v>0</v>
      </c>
      <c r="G953" s="54">
        <f>'Data Exhibit-2'!$L820/'Data Exhibit-2'!$B820</f>
        <v>0</v>
      </c>
      <c r="H953" s="55">
        <f>IF(AND(('Data Exhibit-2'!$M820&gt;0),('Data Exhibit-2'!$H820&lt;30)),1,0)</f>
        <v>0</v>
      </c>
      <c r="I953" s="55">
        <f>'Data Exhibit-2'!$N820*'Data Exhibit-2'!$L820</f>
        <v>0</v>
      </c>
      <c r="J953" s="235"/>
    </row>
    <row r="954" ht="12.0" customHeight="1">
      <c r="A954" s="53"/>
      <c r="B954" s="53">
        <v>54983.43548072685</v>
      </c>
      <c r="C954" s="54">
        <v>187.81238706736005</v>
      </c>
      <c r="D954" s="57"/>
      <c r="E954" s="55">
        <f>('Data Exhibit-2'!$D821+'Data Exhibit-2'!$D821*'Data Exhibit-2'!$E821)*'Data Exhibit-2'!$G821</f>
        <v>55.648</v>
      </c>
      <c r="F954" s="55">
        <f>MAX(0,'Data Exhibit-2'!$C821-'Data Exhibit-2'!$B821*'Data Exhibit-2'!$J821)</f>
        <v>0</v>
      </c>
      <c r="G954" s="54">
        <f>'Data Exhibit-2'!$L821/'Data Exhibit-2'!$B821</f>
        <v>0</v>
      </c>
      <c r="H954" s="55">
        <f>IF(AND(('Data Exhibit-2'!$M821&gt;0),('Data Exhibit-2'!$H821&lt;30)),1,0)</f>
        <v>0</v>
      </c>
      <c r="I954" s="55">
        <f>'Data Exhibit-2'!$N821*'Data Exhibit-2'!$L821</f>
        <v>0</v>
      </c>
      <c r="J954" s="235"/>
    </row>
    <row r="955" ht="12.0" customHeight="1">
      <c r="A955" s="53"/>
      <c r="B955" s="53">
        <v>59065.73809772507</v>
      </c>
      <c r="C955" s="54">
        <v>999.6049265010229</v>
      </c>
      <c r="D955" s="57"/>
      <c r="E955" s="55">
        <f>('Data Exhibit-2'!$D822+'Data Exhibit-2'!$D822*'Data Exhibit-2'!$E822)*'Data Exhibit-2'!$G822</f>
        <v>111.888</v>
      </c>
      <c r="F955" s="55">
        <f>MAX(0,'Data Exhibit-2'!$C822-'Data Exhibit-2'!$B822*'Data Exhibit-2'!$J822)</f>
        <v>94.18335025</v>
      </c>
      <c r="G955" s="54">
        <f>'Data Exhibit-2'!$L822/'Data Exhibit-2'!$B822</f>
        <v>11.6387625</v>
      </c>
      <c r="H955" s="55">
        <f>IF(AND(('Data Exhibit-2'!$M822&gt;0),('Data Exhibit-2'!$H822&lt;30)),1,0)</f>
        <v>0</v>
      </c>
      <c r="I955" s="55">
        <f>'Data Exhibit-2'!$N822*'Data Exhibit-2'!$L822</f>
        <v>0</v>
      </c>
      <c r="J955" s="235"/>
    </row>
    <row r="956" ht="12.0" customHeight="1">
      <c r="A956" s="53"/>
      <c r="B956" s="53">
        <v>33231.018258162396</v>
      </c>
      <c r="C956" s="54">
        <v>293.3681466364125</v>
      </c>
      <c r="D956" s="57"/>
      <c r="E956" s="55">
        <f>('Data Exhibit-2'!$D823+'Data Exhibit-2'!$D823*'Data Exhibit-2'!$E823)*'Data Exhibit-2'!$G823</f>
        <v>152.028</v>
      </c>
      <c r="F956" s="55">
        <f>MAX(0,'Data Exhibit-2'!$C823-'Data Exhibit-2'!$B823*'Data Exhibit-2'!$J823)</f>
        <v>0</v>
      </c>
      <c r="G956" s="54">
        <f>'Data Exhibit-2'!$L823/'Data Exhibit-2'!$B823</f>
        <v>0</v>
      </c>
      <c r="H956" s="55">
        <f>IF(AND(('Data Exhibit-2'!$M823&gt;0),('Data Exhibit-2'!$H823&lt;30)),1,0)</f>
        <v>0</v>
      </c>
      <c r="I956" s="55">
        <f>'Data Exhibit-2'!$N823*'Data Exhibit-2'!$L823</f>
        <v>0</v>
      </c>
      <c r="J956" s="235"/>
    </row>
    <row r="957" ht="12.0" customHeight="1">
      <c r="A957" s="53"/>
      <c r="B957" s="53">
        <v>50420.98955670403</v>
      </c>
      <c r="C957" s="54">
        <v>8086.606985772089</v>
      </c>
      <c r="D957" s="57"/>
      <c r="E957" s="55">
        <f>('Data Exhibit-2'!$D824+'Data Exhibit-2'!$D824*'Data Exhibit-2'!$E824)*'Data Exhibit-2'!$G824</f>
        <v>63.936</v>
      </c>
      <c r="F957" s="55">
        <f>MAX(0,'Data Exhibit-2'!$C824-'Data Exhibit-2'!$B824*'Data Exhibit-2'!$J824)</f>
        <v>0</v>
      </c>
      <c r="G957" s="54">
        <f>'Data Exhibit-2'!$L824/'Data Exhibit-2'!$B824</f>
        <v>0</v>
      </c>
      <c r="H957" s="55">
        <f>IF(AND(('Data Exhibit-2'!$M824&gt;0),('Data Exhibit-2'!$H824&lt;30)),1,0)</f>
        <v>0</v>
      </c>
      <c r="I957" s="55">
        <f>'Data Exhibit-2'!$N824*'Data Exhibit-2'!$L824</f>
        <v>0</v>
      </c>
      <c r="J957" s="235"/>
    </row>
    <row r="958" ht="12.0" customHeight="1">
      <c r="A958" s="53"/>
      <c r="B958" s="53">
        <v>20232.45783193698</v>
      </c>
      <c r="C958" s="54">
        <v>125.71002013208673</v>
      </c>
      <c r="D958" s="57"/>
      <c r="E958" s="55">
        <f>('Data Exhibit-2'!$D825+'Data Exhibit-2'!$D825*'Data Exhibit-2'!$E825)*'Data Exhibit-2'!$G825</f>
        <v>40.404</v>
      </c>
      <c r="F958" s="55">
        <f>MAX(0,'Data Exhibit-2'!$C825-'Data Exhibit-2'!$B825*'Data Exhibit-2'!$J825)</f>
        <v>0</v>
      </c>
      <c r="G958" s="54">
        <f>'Data Exhibit-2'!$L825/'Data Exhibit-2'!$B825</f>
        <v>0</v>
      </c>
      <c r="H958" s="55">
        <f>IF(AND(('Data Exhibit-2'!$M825&gt;0),('Data Exhibit-2'!$H825&lt;30)),1,0)</f>
        <v>0</v>
      </c>
      <c r="I958" s="55">
        <f>'Data Exhibit-2'!$N825*'Data Exhibit-2'!$L825</f>
        <v>0</v>
      </c>
      <c r="J958" s="235"/>
    </row>
    <row r="959" ht="12.0" customHeight="1">
      <c r="A959" s="53"/>
      <c r="B959" s="53">
        <v>33926.56945339938</v>
      </c>
      <c r="C959" s="54">
        <v>261.6779330131559</v>
      </c>
      <c r="D959" s="57"/>
      <c r="E959" s="55">
        <f>('Data Exhibit-2'!$D826+'Data Exhibit-2'!$D826*'Data Exhibit-2'!$E826)*'Data Exhibit-2'!$G826</f>
        <v>216</v>
      </c>
      <c r="F959" s="55">
        <f>MAX(0,'Data Exhibit-2'!$C826-'Data Exhibit-2'!$B826*'Data Exhibit-2'!$J826)</f>
        <v>0</v>
      </c>
      <c r="G959" s="54">
        <f>'Data Exhibit-2'!$L826/'Data Exhibit-2'!$B826</f>
        <v>0</v>
      </c>
      <c r="H959" s="55">
        <f>IF(AND(('Data Exhibit-2'!$M826&gt;0),('Data Exhibit-2'!$H826&lt;30)),1,0)</f>
        <v>0</v>
      </c>
      <c r="I959" s="55">
        <f>'Data Exhibit-2'!$N826*'Data Exhibit-2'!$L826</f>
        <v>0</v>
      </c>
      <c r="J959" s="235"/>
    </row>
    <row r="960" ht="12.0" customHeight="1">
      <c r="A960" s="53"/>
      <c r="B960" s="53">
        <v>76184.56935753401</v>
      </c>
      <c r="C960" s="54">
        <v>99.89949043209907</v>
      </c>
      <c r="D960" s="57"/>
      <c r="E960" s="55">
        <f>('Data Exhibit-2'!$D827+'Data Exhibit-2'!$D827*'Data Exhibit-2'!$E827)*'Data Exhibit-2'!$G827</f>
        <v>38.76</v>
      </c>
      <c r="F960" s="55">
        <f>MAX(0,'Data Exhibit-2'!$C827-'Data Exhibit-2'!$B827*'Data Exhibit-2'!$J827)</f>
        <v>0</v>
      </c>
      <c r="G960" s="54">
        <f>'Data Exhibit-2'!$L827/'Data Exhibit-2'!$B827</f>
        <v>0</v>
      </c>
      <c r="H960" s="55">
        <f>IF(AND(('Data Exhibit-2'!$M827&gt;0),('Data Exhibit-2'!$H827&lt;30)),1,0)</f>
        <v>0</v>
      </c>
      <c r="I960" s="55">
        <f>'Data Exhibit-2'!$N827*'Data Exhibit-2'!$L827</f>
        <v>0</v>
      </c>
      <c r="J960" s="235"/>
    </row>
    <row r="961" ht="12.0" customHeight="1">
      <c r="A961" s="53"/>
      <c r="B961" s="53">
        <v>20237.86944913808</v>
      </c>
      <c r="C961" s="54">
        <v>1470.3341970899999</v>
      </c>
      <c r="D961" s="57"/>
      <c r="E961" s="55">
        <f>('Data Exhibit-2'!$D828+'Data Exhibit-2'!$D828*'Data Exhibit-2'!$E828)*'Data Exhibit-2'!$G828</f>
        <v>128.412</v>
      </c>
      <c r="F961" s="55">
        <f>MAX(0,'Data Exhibit-2'!$C828-'Data Exhibit-2'!$B828*'Data Exhibit-2'!$J828)</f>
        <v>0</v>
      </c>
      <c r="G961" s="54">
        <f>'Data Exhibit-2'!$L828/'Data Exhibit-2'!$B828</f>
        <v>0</v>
      </c>
      <c r="H961" s="55">
        <f>IF(AND(('Data Exhibit-2'!$M828&gt;0),('Data Exhibit-2'!$H828&lt;30)),1,0)</f>
        <v>0</v>
      </c>
      <c r="I961" s="55">
        <f>'Data Exhibit-2'!$N828*'Data Exhibit-2'!$L828</f>
        <v>0</v>
      </c>
      <c r="J961" s="235"/>
    </row>
    <row r="962" ht="12.0" customHeight="1">
      <c r="A962" s="53"/>
      <c r="B962" s="53">
        <v>63038.376972152175</v>
      </c>
      <c r="C962" s="54">
        <v>346.6505960299855</v>
      </c>
      <c r="D962" s="57"/>
      <c r="E962" s="55">
        <f>('Data Exhibit-2'!$D830+'Data Exhibit-2'!$D830*'Data Exhibit-2'!$E830)*'Data Exhibit-2'!$G830</f>
        <v>326.04</v>
      </c>
      <c r="F962" s="55">
        <f>MAX(0,'Data Exhibit-2'!$C830-'Data Exhibit-2'!$B830*'Data Exhibit-2'!$J830)</f>
        <v>0</v>
      </c>
      <c r="G962" s="54">
        <f>'Data Exhibit-2'!$L830/'Data Exhibit-2'!$B830</f>
        <v>0</v>
      </c>
      <c r="H962" s="55">
        <f>IF(AND(('Data Exhibit-2'!$M830&gt;0),('Data Exhibit-2'!$H830&lt;30)),1,0)</f>
        <v>0</v>
      </c>
      <c r="I962" s="55">
        <f>'Data Exhibit-2'!$N830*'Data Exhibit-2'!$L830</f>
        <v>0</v>
      </c>
      <c r="J962" s="235"/>
    </row>
    <row r="963" ht="12.0" customHeight="1">
      <c r="A963" s="53"/>
      <c r="B963" s="53">
        <v>3131.117451984311</v>
      </c>
      <c r="C963" s="54">
        <v>151.1285829382387</v>
      </c>
      <c r="D963" s="57"/>
      <c r="E963" s="55">
        <f>('Data Exhibit-2'!$D831+'Data Exhibit-2'!$D831*'Data Exhibit-2'!$E831)*'Data Exhibit-2'!$G831</f>
        <v>135.432</v>
      </c>
      <c r="F963" s="55">
        <f>MAX(0,'Data Exhibit-2'!$C831-'Data Exhibit-2'!$B831*'Data Exhibit-2'!$J831)</f>
        <v>0</v>
      </c>
      <c r="G963" s="54">
        <f>'Data Exhibit-2'!$L831/'Data Exhibit-2'!$B831</f>
        <v>0</v>
      </c>
      <c r="H963" s="55">
        <f>IF(AND(('Data Exhibit-2'!$M831&gt;0),('Data Exhibit-2'!$H831&lt;30)),1,0)</f>
        <v>0</v>
      </c>
      <c r="I963" s="55">
        <f>'Data Exhibit-2'!$N831*'Data Exhibit-2'!$L831</f>
        <v>0</v>
      </c>
      <c r="J963" s="235"/>
    </row>
    <row r="964" ht="12.0" customHeight="1">
      <c r="A964" s="53"/>
      <c r="B964" s="53">
        <v>55467.271207786194</v>
      </c>
      <c r="C964" s="54">
        <v>175.5699006359225</v>
      </c>
      <c r="D964" s="57"/>
      <c r="E964" s="55">
        <f>('Data Exhibit-2'!$D832+'Data Exhibit-2'!$D832*'Data Exhibit-2'!$E832)*'Data Exhibit-2'!$G832</f>
        <v>41.328</v>
      </c>
      <c r="F964" s="55">
        <f>MAX(0,'Data Exhibit-2'!$C832-'Data Exhibit-2'!$B832*'Data Exhibit-2'!$J832)</f>
        <v>0</v>
      </c>
      <c r="G964" s="54">
        <f>'Data Exhibit-2'!$L832/'Data Exhibit-2'!$B832</f>
        <v>0</v>
      </c>
      <c r="H964" s="55">
        <f>IF(AND(('Data Exhibit-2'!$M832&gt;0),('Data Exhibit-2'!$H832&lt;30)),1,0)</f>
        <v>0</v>
      </c>
      <c r="I964" s="55">
        <f>'Data Exhibit-2'!$N832*'Data Exhibit-2'!$L832</f>
        <v>0</v>
      </c>
      <c r="J964" s="235"/>
    </row>
    <row r="965" ht="12.0" customHeight="1">
      <c r="A965" s="53"/>
      <c r="B965" s="53">
        <v>51310.785534844275</v>
      </c>
      <c r="C965" s="54">
        <v>861.4730526221822</v>
      </c>
      <c r="D965" s="57"/>
      <c r="E965" s="55">
        <f>('Data Exhibit-2'!$D833+'Data Exhibit-2'!$D833*'Data Exhibit-2'!$E833)*'Data Exhibit-2'!$G833</f>
        <v>53.856</v>
      </c>
      <c r="F965" s="55">
        <f>MAX(0,'Data Exhibit-2'!$C833-'Data Exhibit-2'!$B833*'Data Exhibit-2'!$J833)</f>
        <v>0</v>
      </c>
      <c r="G965" s="54">
        <f>'Data Exhibit-2'!$L833/'Data Exhibit-2'!$B833</f>
        <v>0</v>
      </c>
      <c r="H965" s="55">
        <f>IF(AND(('Data Exhibit-2'!$M833&gt;0),('Data Exhibit-2'!$H833&lt;30)),1,0)</f>
        <v>0</v>
      </c>
      <c r="I965" s="55">
        <f>'Data Exhibit-2'!$N833*'Data Exhibit-2'!$L833</f>
        <v>0</v>
      </c>
      <c r="J965" s="235"/>
    </row>
    <row r="966" ht="12.0" customHeight="1">
      <c r="A966" s="53"/>
      <c r="B966" s="53">
        <v>11965.103547691835</v>
      </c>
      <c r="C966" s="54">
        <v>436.64195251843836</v>
      </c>
      <c r="D966" s="57"/>
      <c r="E966" s="55">
        <f>('Data Exhibit-2'!$D834+'Data Exhibit-2'!$D834*'Data Exhibit-2'!$E834)*'Data Exhibit-2'!$G834</f>
        <v>194.04</v>
      </c>
      <c r="F966" s="55">
        <f>MAX(0,'Data Exhibit-2'!$C834-'Data Exhibit-2'!$B834*'Data Exhibit-2'!$J834)</f>
        <v>0</v>
      </c>
      <c r="G966" s="54">
        <f>'Data Exhibit-2'!$L834/'Data Exhibit-2'!$B834</f>
        <v>0</v>
      </c>
      <c r="H966" s="55">
        <f>IF(AND(('Data Exhibit-2'!$M834&gt;0),('Data Exhibit-2'!$H834&lt;30)),1,0)</f>
        <v>0</v>
      </c>
      <c r="I966" s="55">
        <f>'Data Exhibit-2'!$N834*'Data Exhibit-2'!$L834</f>
        <v>0</v>
      </c>
      <c r="J966" s="235"/>
    </row>
    <row r="967" ht="12.0" customHeight="1">
      <c r="A967" s="53"/>
      <c r="B967" s="53">
        <v>96062.58778305094</v>
      </c>
      <c r="C967" s="54">
        <v>1149.0494003999997</v>
      </c>
      <c r="D967" s="57"/>
      <c r="E967" s="55">
        <f>('Data Exhibit-2'!$D835+'Data Exhibit-2'!$D835*'Data Exhibit-2'!$E835)*'Data Exhibit-2'!$G835</f>
        <v>315.9</v>
      </c>
      <c r="F967" s="55">
        <f>MAX(0,'Data Exhibit-2'!$C835-'Data Exhibit-2'!$B835*'Data Exhibit-2'!$J835)</f>
        <v>0</v>
      </c>
      <c r="G967" s="54">
        <f>'Data Exhibit-2'!$L835/'Data Exhibit-2'!$B835</f>
        <v>0</v>
      </c>
      <c r="H967" s="55">
        <f>IF(AND(('Data Exhibit-2'!$M835&gt;0),('Data Exhibit-2'!$H835&lt;30)),1,0)</f>
        <v>0</v>
      </c>
      <c r="I967" s="55">
        <f>'Data Exhibit-2'!$N835*'Data Exhibit-2'!$L835</f>
        <v>0</v>
      </c>
      <c r="J967" s="235"/>
    </row>
    <row r="968" ht="12.0" customHeight="1">
      <c r="A968" s="53"/>
      <c r="B968" s="53">
        <v>31835.02609518093</v>
      </c>
      <c r="C968" s="54">
        <v>844.2034383196531</v>
      </c>
      <c r="D968" s="57"/>
      <c r="E968" s="55">
        <f>('Data Exhibit-2'!$D836+'Data Exhibit-2'!$D836*'Data Exhibit-2'!$E836)*'Data Exhibit-2'!$G836</f>
        <v>245.7</v>
      </c>
      <c r="F968" s="55">
        <f>MAX(0,'Data Exhibit-2'!$C836-'Data Exhibit-2'!$B836*'Data Exhibit-2'!$J836)</f>
        <v>0</v>
      </c>
      <c r="G968" s="54">
        <f>'Data Exhibit-2'!$L836/'Data Exhibit-2'!$B836</f>
        <v>0</v>
      </c>
      <c r="H968" s="55">
        <f>IF(AND(('Data Exhibit-2'!$M836&gt;0),('Data Exhibit-2'!$H836&lt;30)),1,0)</f>
        <v>0</v>
      </c>
      <c r="I968" s="55">
        <f>'Data Exhibit-2'!$N836*'Data Exhibit-2'!$L836</f>
        <v>0</v>
      </c>
      <c r="J968" s="235"/>
    </row>
    <row r="969" ht="12.0" customHeight="1">
      <c r="A969" s="53"/>
      <c r="B969" s="53">
        <v>27385.06481314258</v>
      </c>
      <c r="C969" s="54">
        <v>10244.129622822455</v>
      </c>
      <c r="D969" s="57"/>
      <c r="E969" s="55">
        <f>('Data Exhibit-2'!$D837+'Data Exhibit-2'!$D837*'Data Exhibit-2'!$E837)*'Data Exhibit-2'!$G837</f>
        <v>89.376</v>
      </c>
      <c r="F969" s="55">
        <f>MAX(0,'Data Exhibit-2'!$C837-'Data Exhibit-2'!$B837*'Data Exhibit-2'!$J837)</f>
        <v>0</v>
      </c>
      <c r="G969" s="54">
        <f>'Data Exhibit-2'!$L837/'Data Exhibit-2'!$B837</f>
        <v>0</v>
      </c>
      <c r="H969" s="55">
        <f>IF(AND(('Data Exhibit-2'!$M837&gt;0),('Data Exhibit-2'!$H837&lt;30)),1,0)</f>
        <v>0</v>
      </c>
      <c r="I969" s="55">
        <f>'Data Exhibit-2'!$N837*'Data Exhibit-2'!$L837</f>
        <v>0</v>
      </c>
      <c r="J969" s="235"/>
    </row>
    <row r="970" ht="12.0" customHeight="1">
      <c r="A970" s="53"/>
      <c r="B970" s="53">
        <v>78037.7063495188</v>
      </c>
      <c r="C970" s="54">
        <v>3354.3372944011553</v>
      </c>
      <c r="D970" s="57"/>
      <c r="E970" s="55">
        <f>('Data Exhibit-2'!$D839+'Data Exhibit-2'!$D839*'Data Exhibit-2'!$E839)*'Data Exhibit-2'!$G839</f>
        <v>25.092</v>
      </c>
      <c r="F970" s="55">
        <f>MAX(0,'Data Exhibit-2'!$C839-'Data Exhibit-2'!$B839*'Data Exhibit-2'!$J839)</f>
        <v>1005.30465</v>
      </c>
      <c r="G970" s="54">
        <f>'Data Exhibit-2'!$L839/'Data Exhibit-2'!$B839</f>
        <v>10.73850733</v>
      </c>
      <c r="H970" s="55">
        <f>IF(AND(('Data Exhibit-2'!$M839&gt;0),('Data Exhibit-2'!$H839&lt;30)),1,0)</f>
        <v>0</v>
      </c>
      <c r="I970" s="55">
        <f>'Data Exhibit-2'!$N839*'Data Exhibit-2'!$L839</f>
        <v>0</v>
      </c>
      <c r="J970" s="235"/>
    </row>
    <row r="971" ht="12.0" customHeight="1">
      <c r="A971" s="53"/>
      <c r="B971" s="53">
        <v>19294.75573898044</v>
      </c>
      <c r="C971" s="54">
        <v>123.20382003095335</v>
      </c>
      <c r="D971" s="57"/>
      <c r="E971" s="55">
        <f>('Data Exhibit-2'!$D842+'Data Exhibit-2'!$D842*'Data Exhibit-2'!$E842)*'Data Exhibit-2'!$G842</f>
        <v>31.25</v>
      </c>
      <c r="F971" s="55">
        <f>MAX(0,'Data Exhibit-2'!$C842-'Data Exhibit-2'!$B842*'Data Exhibit-2'!$J842)</f>
        <v>0</v>
      </c>
      <c r="G971" s="54">
        <f>'Data Exhibit-2'!$L842/'Data Exhibit-2'!$B842</f>
        <v>0</v>
      </c>
      <c r="H971" s="55">
        <f>IF(AND(('Data Exhibit-2'!$M842&gt;0),('Data Exhibit-2'!$H842&lt;30)),1,0)</f>
        <v>0</v>
      </c>
      <c r="I971" s="55">
        <f>'Data Exhibit-2'!$N842*'Data Exhibit-2'!$L842</f>
        <v>0</v>
      </c>
      <c r="J971" s="235"/>
    </row>
    <row r="972" ht="12.0" customHeight="1">
      <c r="A972" s="53"/>
      <c r="B972" s="53">
        <v>31773.454259645718</v>
      </c>
      <c r="C972" s="54">
        <v>2817.945752512</v>
      </c>
      <c r="D972" s="57"/>
      <c r="E972" s="55">
        <f>('Data Exhibit-2'!$D843+'Data Exhibit-2'!$D843*'Data Exhibit-2'!$E843)*'Data Exhibit-2'!$G843</f>
        <v>440.496</v>
      </c>
      <c r="F972" s="55">
        <f>MAX(0,'Data Exhibit-2'!$C843-'Data Exhibit-2'!$B843*'Data Exhibit-2'!$J843)</f>
        <v>0</v>
      </c>
      <c r="G972" s="54">
        <f>'Data Exhibit-2'!$L843/'Data Exhibit-2'!$B843</f>
        <v>0</v>
      </c>
      <c r="H972" s="55">
        <f>IF(AND(('Data Exhibit-2'!$M843&gt;0),('Data Exhibit-2'!$H843&lt;30)),1,0)</f>
        <v>0</v>
      </c>
      <c r="I972" s="55">
        <f>'Data Exhibit-2'!$N843*'Data Exhibit-2'!$L843</f>
        <v>0</v>
      </c>
      <c r="J972" s="235"/>
    </row>
    <row r="973" ht="12.0" customHeight="1">
      <c r="A973" s="53"/>
      <c r="B973" s="53">
        <v>23682.798072302703</v>
      </c>
      <c r="C973" s="54">
        <v>322.3652707311747</v>
      </c>
      <c r="D973" s="57"/>
      <c r="E973" s="55">
        <f>('Data Exhibit-2'!$D844+'Data Exhibit-2'!$D844*'Data Exhibit-2'!$E844)*'Data Exhibit-2'!$G844</f>
        <v>68.208</v>
      </c>
      <c r="F973" s="55">
        <f>MAX(0,'Data Exhibit-2'!$C844-'Data Exhibit-2'!$B844*'Data Exhibit-2'!$J844)</f>
        <v>0</v>
      </c>
      <c r="G973" s="54">
        <f>'Data Exhibit-2'!$L844/'Data Exhibit-2'!$B844</f>
        <v>0</v>
      </c>
      <c r="H973" s="55">
        <f>IF(AND(('Data Exhibit-2'!$M844&gt;0),('Data Exhibit-2'!$H844&lt;30)),1,0)</f>
        <v>0</v>
      </c>
      <c r="I973" s="55">
        <f>'Data Exhibit-2'!$N844*'Data Exhibit-2'!$L844</f>
        <v>0</v>
      </c>
      <c r="J973" s="235"/>
    </row>
    <row r="974" ht="12.0" customHeight="1">
      <c r="A974" s="53"/>
      <c r="B974" s="53">
        <v>65445.76699830419</v>
      </c>
      <c r="C974" s="54">
        <v>112.04396797439999</v>
      </c>
      <c r="D974" s="57"/>
      <c r="E974" s="55">
        <f>('Data Exhibit-2'!$D845+'Data Exhibit-2'!$D845*'Data Exhibit-2'!$E845)*'Data Exhibit-2'!$G845</f>
        <v>85.05</v>
      </c>
      <c r="F974" s="55">
        <f>MAX(0,'Data Exhibit-2'!$C845-'Data Exhibit-2'!$B845*'Data Exhibit-2'!$J845)</f>
        <v>0</v>
      </c>
      <c r="G974" s="54">
        <f>'Data Exhibit-2'!$L845/'Data Exhibit-2'!$B845</f>
        <v>0</v>
      </c>
      <c r="H974" s="55">
        <f>IF(AND(('Data Exhibit-2'!$M845&gt;0),('Data Exhibit-2'!$H845&lt;30)),1,0)</f>
        <v>0</v>
      </c>
      <c r="I974" s="55">
        <f>'Data Exhibit-2'!$N845*'Data Exhibit-2'!$L845</f>
        <v>0</v>
      </c>
      <c r="J974" s="235"/>
    </row>
    <row r="975" ht="12.0" customHeight="1">
      <c r="A975" s="53"/>
      <c r="B975" s="53">
        <v>97836.37886348157</v>
      </c>
      <c r="C975" s="54">
        <v>427.5945095218216</v>
      </c>
      <c r="D975" s="57"/>
      <c r="E975" s="55">
        <f>('Data Exhibit-2'!$D846+'Data Exhibit-2'!$D846*'Data Exhibit-2'!$E846)*'Data Exhibit-2'!$G846</f>
        <v>108.65</v>
      </c>
      <c r="F975" s="55">
        <f>MAX(0,'Data Exhibit-2'!$C846-'Data Exhibit-2'!$B846*'Data Exhibit-2'!$J846)</f>
        <v>0</v>
      </c>
      <c r="G975" s="54">
        <f>'Data Exhibit-2'!$L846/'Data Exhibit-2'!$B846</f>
        <v>0</v>
      </c>
      <c r="H975" s="55">
        <f>IF(AND(('Data Exhibit-2'!$M846&gt;0),('Data Exhibit-2'!$H846&lt;30)),1,0)</f>
        <v>0</v>
      </c>
      <c r="I975" s="55">
        <f>'Data Exhibit-2'!$N846*'Data Exhibit-2'!$L846</f>
        <v>0</v>
      </c>
      <c r="J975" s="235"/>
    </row>
    <row r="976" ht="12.0" customHeight="1">
      <c r="A976" s="53"/>
      <c r="B976" s="53">
        <v>4776.122885258394</v>
      </c>
      <c r="C976" s="54">
        <v>1226.3343873501162</v>
      </c>
      <c r="D976" s="57"/>
      <c r="E976" s="55">
        <f>('Data Exhibit-2'!$D849+'Data Exhibit-2'!$D849*'Data Exhibit-2'!$E849)*'Data Exhibit-2'!$G849</f>
        <v>97.416</v>
      </c>
      <c r="F976" s="55">
        <f>MAX(0,'Data Exhibit-2'!$C849-'Data Exhibit-2'!$B849*'Data Exhibit-2'!$J849)</f>
        <v>0</v>
      </c>
      <c r="G976" s="54">
        <f>'Data Exhibit-2'!$L849/'Data Exhibit-2'!$B849</f>
        <v>0</v>
      </c>
      <c r="H976" s="55">
        <f>IF(AND(('Data Exhibit-2'!$M849&gt;0),('Data Exhibit-2'!$H849&lt;30)),1,0)</f>
        <v>0</v>
      </c>
      <c r="I976" s="55">
        <f>'Data Exhibit-2'!$N849*'Data Exhibit-2'!$L849</f>
        <v>0</v>
      </c>
      <c r="J976" s="235"/>
    </row>
    <row r="977" ht="12.0" customHeight="1">
      <c r="A977" s="53"/>
      <c r="B977" s="53">
        <v>16190.155759372605</v>
      </c>
      <c r="C977" s="54">
        <v>339.69313125</v>
      </c>
      <c r="D977" s="57"/>
      <c r="E977" s="55">
        <f>('Data Exhibit-2'!$D850+'Data Exhibit-2'!$D850*'Data Exhibit-2'!$E850)*'Data Exhibit-2'!$G850</f>
        <v>36.25</v>
      </c>
      <c r="F977" s="55">
        <f>MAX(0,'Data Exhibit-2'!$C850-'Data Exhibit-2'!$B850*'Data Exhibit-2'!$J850)</f>
        <v>0</v>
      </c>
      <c r="G977" s="54">
        <f>'Data Exhibit-2'!$L850/'Data Exhibit-2'!$B850</f>
        <v>0</v>
      </c>
      <c r="H977" s="55">
        <f>IF(AND(('Data Exhibit-2'!$M850&gt;0),('Data Exhibit-2'!$H850&lt;30)),1,0)</f>
        <v>0</v>
      </c>
      <c r="I977" s="55">
        <f>'Data Exhibit-2'!$N850*'Data Exhibit-2'!$L850</f>
        <v>0</v>
      </c>
      <c r="J977" s="235"/>
    </row>
    <row r="978" ht="12.0" customHeight="1">
      <c r="A978" s="53"/>
      <c r="B978" s="53">
        <v>5565.194267358742</v>
      </c>
      <c r="C978" s="54">
        <v>242.2256136699027</v>
      </c>
      <c r="D978" s="57"/>
      <c r="E978" s="55">
        <f>('Data Exhibit-2'!$D851+'Data Exhibit-2'!$D851*'Data Exhibit-2'!$E851)*'Data Exhibit-2'!$G851</f>
        <v>117.392</v>
      </c>
      <c r="F978" s="55">
        <f>MAX(0,'Data Exhibit-2'!$C851-'Data Exhibit-2'!$B851*'Data Exhibit-2'!$J851)</f>
        <v>0</v>
      </c>
      <c r="G978" s="54">
        <f>'Data Exhibit-2'!$L851/'Data Exhibit-2'!$B851</f>
        <v>0</v>
      </c>
      <c r="H978" s="55">
        <f>IF(AND(('Data Exhibit-2'!$M851&gt;0),('Data Exhibit-2'!$H851&lt;30)),1,0)</f>
        <v>0</v>
      </c>
      <c r="I978" s="55">
        <f>'Data Exhibit-2'!$N851*'Data Exhibit-2'!$L851</f>
        <v>0</v>
      </c>
      <c r="J978" s="235"/>
    </row>
    <row r="979" ht="12.0" customHeight="1">
      <c r="A979" s="53"/>
      <c r="B979" s="53">
        <v>68070.9688391999</v>
      </c>
      <c r="C979" s="54">
        <v>1380.289269176875</v>
      </c>
      <c r="D979" s="57"/>
      <c r="E979" s="55">
        <f>('Data Exhibit-2'!$D852+'Data Exhibit-2'!$D852*'Data Exhibit-2'!$E852)*'Data Exhibit-2'!$G852</f>
        <v>98.55</v>
      </c>
      <c r="F979" s="55">
        <f>MAX(0,'Data Exhibit-2'!$C852-'Data Exhibit-2'!$B852*'Data Exhibit-2'!$J852)</f>
        <v>0</v>
      </c>
      <c r="G979" s="54">
        <f>'Data Exhibit-2'!$L852/'Data Exhibit-2'!$B852</f>
        <v>0</v>
      </c>
      <c r="H979" s="55">
        <f>IF(AND(('Data Exhibit-2'!$M852&gt;0),('Data Exhibit-2'!$H852&lt;30)),1,0)</f>
        <v>0</v>
      </c>
      <c r="I979" s="55">
        <f>'Data Exhibit-2'!$N852*'Data Exhibit-2'!$L852</f>
        <v>0</v>
      </c>
      <c r="J979" s="235"/>
    </row>
    <row r="980" ht="12.0" customHeight="1">
      <c r="A980" s="53"/>
      <c r="B980" s="53">
        <v>77925.24545065964</v>
      </c>
      <c r="C980" s="54">
        <v>1648.4865103220977</v>
      </c>
      <c r="D980" s="57"/>
      <c r="E980" s="55">
        <f>('Data Exhibit-2'!$D853+'Data Exhibit-2'!$D853*'Data Exhibit-2'!$E853)*'Data Exhibit-2'!$G853</f>
        <v>148</v>
      </c>
      <c r="F980" s="55">
        <f>MAX(0,'Data Exhibit-2'!$C853-'Data Exhibit-2'!$B853*'Data Exhibit-2'!$J853)</f>
        <v>0</v>
      </c>
      <c r="G980" s="54">
        <f>'Data Exhibit-2'!$L853/'Data Exhibit-2'!$B853</f>
        <v>0</v>
      </c>
      <c r="H980" s="55">
        <f>IF(AND(('Data Exhibit-2'!$M853&gt;0),('Data Exhibit-2'!$H853&lt;30)),1,0)</f>
        <v>0</v>
      </c>
      <c r="I980" s="55">
        <f>'Data Exhibit-2'!$N853*'Data Exhibit-2'!$L853</f>
        <v>0</v>
      </c>
      <c r="J980" s="235"/>
    </row>
    <row r="981" ht="12.0" customHeight="1">
      <c r="A981" s="53"/>
      <c r="B981" s="53">
        <v>18262.652895199473</v>
      </c>
      <c r="C981" s="54">
        <v>81.15094385694017</v>
      </c>
      <c r="D981" s="57"/>
      <c r="E981" s="55">
        <f>('Data Exhibit-2'!$D855+'Data Exhibit-2'!$D855*'Data Exhibit-2'!$E855)*'Data Exhibit-2'!$G855</f>
        <v>72.42</v>
      </c>
      <c r="F981" s="55">
        <f>MAX(0,'Data Exhibit-2'!$C855-'Data Exhibit-2'!$B855*'Data Exhibit-2'!$J855)</f>
        <v>0</v>
      </c>
      <c r="G981" s="54">
        <f>'Data Exhibit-2'!$L855/'Data Exhibit-2'!$B855</f>
        <v>0</v>
      </c>
      <c r="H981" s="55">
        <f>IF(AND(('Data Exhibit-2'!$M855&gt;0),('Data Exhibit-2'!$H855&lt;30)),1,0)</f>
        <v>0</v>
      </c>
      <c r="I981" s="55">
        <f>'Data Exhibit-2'!$N855*'Data Exhibit-2'!$L855</f>
        <v>0</v>
      </c>
      <c r="J981" s="235"/>
    </row>
    <row r="982" ht="12.0" customHeight="1">
      <c r="A982" s="53"/>
      <c r="B982" s="53">
        <v>60925.839746539044</v>
      </c>
      <c r="C982" s="54">
        <v>160.67298861232516</v>
      </c>
      <c r="D982" s="57"/>
      <c r="E982" s="55">
        <f>('Data Exhibit-2'!$D856+'Data Exhibit-2'!$D856*'Data Exhibit-2'!$E856)*'Data Exhibit-2'!$G856</f>
        <v>27.824</v>
      </c>
      <c r="F982" s="55">
        <f>MAX(0,'Data Exhibit-2'!$C856-'Data Exhibit-2'!$B856*'Data Exhibit-2'!$J856)</f>
        <v>0</v>
      </c>
      <c r="G982" s="54">
        <f>'Data Exhibit-2'!$L856/'Data Exhibit-2'!$B856</f>
        <v>0</v>
      </c>
      <c r="H982" s="55">
        <f>IF(AND(('Data Exhibit-2'!$M856&gt;0),('Data Exhibit-2'!$H856&lt;30)),1,0)</f>
        <v>0</v>
      </c>
      <c r="I982" s="55">
        <f>'Data Exhibit-2'!$N856*'Data Exhibit-2'!$L856</f>
        <v>0</v>
      </c>
      <c r="J982" s="235"/>
    </row>
    <row r="983" ht="12.0" customHeight="1">
      <c r="A983" s="53"/>
      <c r="B983" s="53">
        <v>70828.31315337855</v>
      </c>
      <c r="C983" s="54">
        <v>96.61889187402308</v>
      </c>
      <c r="D983" s="57"/>
      <c r="E983" s="55">
        <f>('Data Exhibit-2'!$D857+'Data Exhibit-2'!$D857*'Data Exhibit-2'!$E857)*'Data Exhibit-2'!$G857</f>
        <v>23.664</v>
      </c>
      <c r="F983" s="55">
        <f>MAX(0,'Data Exhibit-2'!$C857-'Data Exhibit-2'!$B857*'Data Exhibit-2'!$J857)</f>
        <v>0</v>
      </c>
      <c r="G983" s="54">
        <f>'Data Exhibit-2'!$L857/'Data Exhibit-2'!$B857</f>
        <v>0</v>
      </c>
      <c r="H983" s="55">
        <f>IF(AND(('Data Exhibit-2'!$M857&gt;0),('Data Exhibit-2'!$H857&lt;30)),1,0)</f>
        <v>0</v>
      </c>
      <c r="I983" s="55">
        <f>'Data Exhibit-2'!$N857*'Data Exhibit-2'!$L857</f>
        <v>0</v>
      </c>
      <c r="J983" s="235"/>
    </row>
    <row r="984" ht="12.0" customHeight="1">
      <c r="A984" s="53"/>
      <c r="B984" s="53">
        <v>6622.805148964961</v>
      </c>
      <c r="C984" s="54">
        <v>1138.166222698983</v>
      </c>
      <c r="D984" s="57"/>
      <c r="E984" s="55">
        <f>('Data Exhibit-2'!$D858+'Data Exhibit-2'!$D858*'Data Exhibit-2'!$E858)*'Data Exhibit-2'!$G858</f>
        <v>120.408</v>
      </c>
      <c r="F984" s="55">
        <f>MAX(0,'Data Exhibit-2'!$C858-'Data Exhibit-2'!$B858*'Data Exhibit-2'!$J858)</f>
        <v>0</v>
      </c>
      <c r="G984" s="54">
        <f>'Data Exhibit-2'!$L858/'Data Exhibit-2'!$B858</f>
        <v>0</v>
      </c>
      <c r="H984" s="55">
        <f>IF(AND(('Data Exhibit-2'!$M858&gt;0),('Data Exhibit-2'!$H858&lt;30)),1,0)</f>
        <v>0</v>
      </c>
      <c r="I984" s="55">
        <f>'Data Exhibit-2'!$N858*'Data Exhibit-2'!$L858</f>
        <v>0</v>
      </c>
      <c r="J984" s="235"/>
    </row>
    <row r="985" ht="12.0" customHeight="1">
      <c r="A985" s="53"/>
      <c r="B985" s="53">
        <v>87383.01663477815</v>
      </c>
      <c r="C985" s="54">
        <v>602.847168</v>
      </c>
      <c r="D985" s="57"/>
      <c r="E985" s="55">
        <f>('Data Exhibit-2'!$D859+'Data Exhibit-2'!$D859*'Data Exhibit-2'!$E859)*'Data Exhibit-2'!$G859</f>
        <v>60.48</v>
      </c>
      <c r="F985" s="55">
        <f>MAX(0,'Data Exhibit-2'!$C859-'Data Exhibit-2'!$B859*'Data Exhibit-2'!$J859)</f>
        <v>0</v>
      </c>
      <c r="G985" s="54">
        <f>'Data Exhibit-2'!$L859/'Data Exhibit-2'!$B859</f>
        <v>0</v>
      </c>
      <c r="H985" s="55">
        <f>IF(AND(('Data Exhibit-2'!$M859&gt;0),('Data Exhibit-2'!$H859&lt;30)),1,0)</f>
        <v>0</v>
      </c>
      <c r="I985" s="55">
        <f>'Data Exhibit-2'!$N859*'Data Exhibit-2'!$L859</f>
        <v>0</v>
      </c>
      <c r="J985" s="235"/>
    </row>
    <row r="986" ht="12.0" customHeight="1">
      <c r="A986" s="53"/>
      <c r="B986" s="53">
        <v>47546.81560617337</v>
      </c>
      <c r="C986" s="54">
        <v>370.7783833599999</v>
      </c>
      <c r="D986" s="57"/>
      <c r="E986" s="55">
        <f>('Data Exhibit-2'!$D860+'Data Exhibit-2'!$D860*'Data Exhibit-2'!$E860)*'Data Exhibit-2'!$G860</f>
        <v>120.96</v>
      </c>
      <c r="F986" s="55">
        <f>MAX(0,'Data Exhibit-2'!$C860-'Data Exhibit-2'!$B860*'Data Exhibit-2'!$J860)</f>
        <v>0</v>
      </c>
      <c r="G986" s="54">
        <f>'Data Exhibit-2'!$L860/'Data Exhibit-2'!$B860</f>
        <v>0</v>
      </c>
      <c r="H986" s="55">
        <f>IF(AND(('Data Exhibit-2'!$M860&gt;0),('Data Exhibit-2'!$H860&lt;30)),1,0)</f>
        <v>0</v>
      </c>
      <c r="I986" s="55">
        <f>'Data Exhibit-2'!$N860*'Data Exhibit-2'!$L860</f>
        <v>0</v>
      </c>
      <c r="J986" s="235"/>
    </row>
    <row r="987" ht="12.0" customHeight="1">
      <c r="A987" s="53"/>
      <c r="B987" s="53">
        <v>1449.195854189045</v>
      </c>
      <c r="C987" s="54">
        <v>588.5459027079781</v>
      </c>
      <c r="D987" s="57"/>
      <c r="E987" s="55">
        <f>('Data Exhibit-2'!$D861+'Data Exhibit-2'!$D861*'Data Exhibit-2'!$E861)*'Data Exhibit-2'!$G861</f>
        <v>117.856</v>
      </c>
      <c r="F987" s="55">
        <f>MAX(0,'Data Exhibit-2'!$C861-'Data Exhibit-2'!$B861*'Data Exhibit-2'!$J861)</f>
        <v>0</v>
      </c>
      <c r="G987" s="54">
        <f>'Data Exhibit-2'!$L861/'Data Exhibit-2'!$B861</f>
        <v>0</v>
      </c>
      <c r="H987" s="55">
        <f>IF(AND(('Data Exhibit-2'!$M861&gt;0),('Data Exhibit-2'!$H861&lt;30)),1,0)</f>
        <v>0</v>
      </c>
      <c r="I987" s="55">
        <f>'Data Exhibit-2'!$N861*'Data Exhibit-2'!$L861</f>
        <v>0</v>
      </c>
      <c r="J987" s="235"/>
    </row>
    <row r="988" ht="12.0" customHeight="1">
      <c r="A988" s="53"/>
      <c r="B988" s="53">
        <v>63934.82727691338</v>
      </c>
      <c r="C988" s="54">
        <v>387.46440264071975</v>
      </c>
      <c r="D988" s="57"/>
      <c r="E988" s="55">
        <f>('Data Exhibit-2'!$D862+'Data Exhibit-2'!$D862*'Data Exhibit-2'!$E862)*'Data Exhibit-2'!$G862</f>
        <v>76.5</v>
      </c>
      <c r="F988" s="55">
        <f>MAX(0,'Data Exhibit-2'!$C862-'Data Exhibit-2'!$B862*'Data Exhibit-2'!$J862)</f>
        <v>0</v>
      </c>
      <c r="G988" s="54">
        <f>'Data Exhibit-2'!$L862/'Data Exhibit-2'!$B862</f>
        <v>0</v>
      </c>
      <c r="H988" s="55">
        <f>IF(AND(('Data Exhibit-2'!$M862&gt;0),('Data Exhibit-2'!$H862&lt;30)),1,0)</f>
        <v>0</v>
      </c>
      <c r="I988" s="55">
        <f>'Data Exhibit-2'!$N862*'Data Exhibit-2'!$L862</f>
        <v>0</v>
      </c>
      <c r="J988" s="235"/>
    </row>
    <row r="989" ht="12.0" customHeight="1">
      <c r="A989" s="53"/>
      <c r="B989" s="53">
        <v>84079.24587117089</v>
      </c>
      <c r="C989" s="54">
        <v>1591.9029717649344</v>
      </c>
      <c r="D989" s="57"/>
      <c r="E989" s="55">
        <f>('Data Exhibit-2'!$D863+'Data Exhibit-2'!$D863*'Data Exhibit-2'!$E863)*'Data Exhibit-2'!$G863</f>
        <v>117.45</v>
      </c>
      <c r="F989" s="55">
        <f>MAX(0,'Data Exhibit-2'!$C863-'Data Exhibit-2'!$B863*'Data Exhibit-2'!$J863)</f>
        <v>0</v>
      </c>
      <c r="G989" s="54">
        <f>'Data Exhibit-2'!$L863/'Data Exhibit-2'!$B863</f>
        <v>0</v>
      </c>
      <c r="H989" s="55">
        <f>IF(AND(('Data Exhibit-2'!$M863&gt;0),('Data Exhibit-2'!$H863&lt;30)),1,0)</f>
        <v>0</v>
      </c>
      <c r="I989" s="55">
        <f>'Data Exhibit-2'!$N863*'Data Exhibit-2'!$L863</f>
        <v>0</v>
      </c>
      <c r="J989" s="235"/>
    </row>
    <row r="990" ht="12.0" customHeight="1">
      <c r="A990" s="53"/>
      <c r="B990" s="53">
        <v>92397.65944288319</v>
      </c>
      <c r="C990" s="54">
        <v>66.04487994878619</v>
      </c>
      <c r="D990" s="57"/>
      <c r="E990" s="55">
        <f>('Data Exhibit-2'!$D865+'Data Exhibit-2'!$D865*'Data Exhibit-2'!$E865)*'Data Exhibit-2'!$G865</f>
        <v>19.152</v>
      </c>
      <c r="F990" s="55">
        <f>MAX(0,'Data Exhibit-2'!$C865-'Data Exhibit-2'!$B865*'Data Exhibit-2'!$J865)</f>
        <v>0</v>
      </c>
      <c r="G990" s="54">
        <f>'Data Exhibit-2'!$L865/'Data Exhibit-2'!$B865</f>
        <v>0</v>
      </c>
      <c r="H990" s="55">
        <f>IF(AND(('Data Exhibit-2'!$M865&gt;0),('Data Exhibit-2'!$H865&lt;30)),1,0)</f>
        <v>0</v>
      </c>
      <c r="I990" s="55">
        <f>'Data Exhibit-2'!$N865*'Data Exhibit-2'!$L865</f>
        <v>0</v>
      </c>
      <c r="J990" s="235"/>
    </row>
    <row r="991" ht="12.0" customHeight="1">
      <c r="A991" s="53"/>
      <c r="B991" s="53">
        <v>89374.89193965832</v>
      </c>
      <c r="C991" s="54">
        <v>269.99841665427783</v>
      </c>
      <c r="D991" s="57"/>
      <c r="E991" s="55">
        <f>('Data Exhibit-2'!$D866+'Data Exhibit-2'!$D866*'Data Exhibit-2'!$E866)*'Data Exhibit-2'!$G866</f>
        <v>166.012</v>
      </c>
      <c r="F991" s="55">
        <f>MAX(0,'Data Exhibit-2'!$C866-'Data Exhibit-2'!$B866*'Data Exhibit-2'!$J866)</f>
        <v>0</v>
      </c>
      <c r="G991" s="54">
        <f>'Data Exhibit-2'!$L866/'Data Exhibit-2'!$B866</f>
        <v>0</v>
      </c>
      <c r="H991" s="55">
        <f>IF(AND(('Data Exhibit-2'!$M866&gt;0),('Data Exhibit-2'!$H866&lt;30)),1,0)</f>
        <v>0</v>
      </c>
      <c r="I991" s="55">
        <f>'Data Exhibit-2'!$N866*'Data Exhibit-2'!$L866</f>
        <v>0</v>
      </c>
      <c r="J991" s="235"/>
    </row>
    <row r="992" ht="12.0" customHeight="1">
      <c r="A992" s="53"/>
      <c r="B992" s="53">
        <v>20851.90804468494</v>
      </c>
      <c r="C992" s="54">
        <v>437.34927150933345</v>
      </c>
      <c r="D992" s="57"/>
      <c r="E992" s="55">
        <f>('Data Exhibit-2'!$D867+'Data Exhibit-2'!$D867*'Data Exhibit-2'!$E867)*'Data Exhibit-2'!$G867</f>
        <v>87.248</v>
      </c>
      <c r="F992" s="55">
        <f>MAX(0,'Data Exhibit-2'!$C867-'Data Exhibit-2'!$B867*'Data Exhibit-2'!$J867)</f>
        <v>0</v>
      </c>
      <c r="G992" s="54">
        <f>'Data Exhibit-2'!$L867/'Data Exhibit-2'!$B867</f>
        <v>0</v>
      </c>
      <c r="H992" s="55">
        <f>IF(AND(('Data Exhibit-2'!$M867&gt;0),('Data Exhibit-2'!$H867&lt;30)),1,0)</f>
        <v>0</v>
      </c>
      <c r="I992" s="55">
        <f>'Data Exhibit-2'!$N867*'Data Exhibit-2'!$L867</f>
        <v>0</v>
      </c>
      <c r="J992" s="235"/>
    </row>
    <row r="993" ht="12.0" customHeight="1">
      <c r="A993" s="53"/>
      <c r="B993" s="53">
        <v>79546.86261507108</v>
      </c>
      <c r="C993" s="54">
        <v>716.5941192949597</v>
      </c>
      <c r="D993" s="57"/>
      <c r="E993" s="55">
        <f>('Data Exhibit-2'!$D868+'Data Exhibit-2'!$D868*'Data Exhibit-2'!$E868)*'Data Exhibit-2'!$G868</f>
        <v>56.088</v>
      </c>
      <c r="F993" s="55">
        <f>MAX(0,'Data Exhibit-2'!$C868-'Data Exhibit-2'!$B868*'Data Exhibit-2'!$J868)</f>
        <v>0</v>
      </c>
      <c r="G993" s="54">
        <f>'Data Exhibit-2'!$L868/'Data Exhibit-2'!$B868</f>
        <v>0</v>
      </c>
      <c r="H993" s="55">
        <f>IF(AND(('Data Exhibit-2'!$M868&gt;0),('Data Exhibit-2'!$H868&lt;30)),1,0)</f>
        <v>0</v>
      </c>
      <c r="I993" s="55">
        <f>'Data Exhibit-2'!$N868*'Data Exhibit-2'!$L868</f>
        <v>0</v>
      </c>
      <c r="J993" s="235"/>
    </row>
    <row r="994" ht="12.0" customHeight="1">
      <c r="A994" s="53"/>
      <c r="B994" s="53">
        <v>72252.52323032917</v>
      </c>
      <c r="C994" s="54">
        <v>582.3096109429048</v>
      </c>
      <c r="D994" s="57"/>
      <c r="E994" s="55">
        <f>('Data Exhibit-2'!$D869+'Data Exhibit-2'!$D869*'Data Exhibit-2'!$E869)*'Data Exhibit-2'!$G869</f>
        <v>56.088</v>
      </c>
      <c r="F994" s="55">
        <f>MAX(0,'Data Exhibit-2'!$C869-'Data Exhibit-2'!$B869*'Data Exhibit-2'!$J869)</f>
        <v>0</v>
      </c>
      <c r="G994" s="54">
        <f>'Data Exhibit-2'!$L869/'Data Exhibit-2'!$B869</f>
        <v>0</v>
      </c>
      <c r="H994" s="55">
        <f>IF(AND(('Data Exhibit-2'!$M869&gt;0),('Data Exhibit-2'!$H869&lt;30)),1,0)</f>
        <v>0</v>
      </c>
      <c r="I994" s="55">
        <f>'Data Exhibit-2'!$N869*'Data Exhibit-2'!$L869</f>
        <v>0</v>
      </c>
      <c r="J994" s="235"/>
    </row>
    <row r="995" ht="12.0" customHeight="1">
      <c r="A995" s="53"/>
      <c r="B995" s="53">
        <v>32381.692985005662</v>
      </c>
      <c r="C995" s="54">
        <v>457.12454779313424</v>
      </c>
      <c r="D995" s="57"/>
      <c r="E995" s="55">
        <f>('Data Exhibit-2'!$D870+'Data Exhibit-2'!$D870*'Data Exhibit-2'!$E870)*'Data Exhibit-2'!$G870</f>
        <v>74.784</v>
      </c>
      <c r="F995" s="55">
        <f>MAX(0,'Data Exhibit-2'!$C870-'Data Exhibit-2'!$B870*'Data Exhibit-2'!$J870)</f>
        <v>0</v>
      </c>
      <c r="G995" s="54">
        <f>'Data Exhibit-2'!$L870/'Data Exhibit-2'!$B870</f>
        <v>0</v>
      </c>
      <c r="H995" s="55">
        <f>IF(AND(('Data Exhibit-2'!$M870&gt;0),('Data Exhibit-2'!$H870&lt;30)),1,0)</f>
        <v>0</v>
      </c>
      <c r="I995" s="55">
        <f>'Data Exhibit-2'!$N870*'Data Exhibit-2'!$L870</f>
        <v>0</v>
      </c>
      <c r="J995" s="235"/>
    </row>
    <row r="996" ht="12.0" customHeight="1">
      <c r="A996" s="53"/>
      <c r="B996" s="53">
        <v>64875.31789060864</v>
      </c>
      <c r="C996" s="54">
        <v>1338.9472353931953</v>
      </c>
      <c r="D996" s="57"/>
      <c r="E996" s="55">
        <f>('Data Exhibit-2'!$D871+'Data Exhibit-2'!$D871*'Data Exhibit-2'!$E871)*'Data Exhibit-2'!$G871</f>
        <v>49.2</v>
      </c>
      <c r="F996" s="55">
        <f>MAX(0,'Data Exhibit-2'!$C871-'Data Exhibit-2'!$B871*'Data Exhibit-2'!$J871)</f>
        <v>934.023786</v>
      </c>
      <c r="G996" s="54">
        <f>'Data Exhibit-2'!$L871/'Data Exhibit-2'!$B871</f>
        <v>113.4880441</v>
      </c>
      <c r="H996" s="55">
        <f>IF(AND(('Data Exhibit-2'!$M871&gt;0),('Data Exhibit-2'!$H871&lt;30)),1,0)</f>
        <v>0</v>
      </c>
      <c r="I996" s="55">
        <f>'Data Exhibit-2'!$N871*'Data Exhibit-2'!$L871</f>
        <v>0</v>
      </c>
      <c r="J996" s="235"/>
    </row>
    <row r="997" ht="12.0" customHeight="1">
      <c r="A997" s="53"/>
      <c r="B997" s="53">
        <v>51368.02511821452</v>
      </c>
      <c r="C997" s="54">
        <v>340.882242182418</v>
      </c>
      <c r="D997" s="57"/>
      <c r="E997" s="55">
        <f>('Data Exhibit-2'!$D872+'Data Exhibit-2'!$D872*'Data Exhibit-2'!$E872)*'Data Exhibit-2'!$G872</f>
        <v>110.664</v>
      </c>
      <c r="F997" s="55">
        <f>MAX(0,'Data Exhibit-2'!$C872-'Data Exhibit-2'!$B872*'Data Exhibit-2'!$J872)</f>
        <v>0</v>
      </c>
      <c r="G997" s="54">
        <f>'Data Exhibit-2'!$L872/'Data Exhibit-2'!$B872</f>
        <v>0</v>
      </c>
      <c r="H997" s="55">
        <f>IF(AND(('Data Exhibit-2'!$M872&gt;0),('Data Exhibit-2'!$H872&lt;30)),1,0)</f>
        <v>0</v>
      </c>
      <c r="I997" s="55">
        <f>'Data Exhibit-2'!$N872*'Data Exhibit-2'!$L872</f>
        <v>0</v>
      </c>
      <c r="J997" s="235"/>
    </row>
    <row r="998" ht="12.0" customHeight="1">
      <c r="A998" s="53"/>
      <c r="B998" s="53">
        <v>64151.560841164915</v>
      </c>
      <c r="C998" s="54">
        <v>114.98355365526004</v>
      </c>
      <c r="D998" s="57"/>
      <c r="E998" s="55">
        <f>('Data Exhibit-2'!$D873+'Data Exhibit-2'!$D873*'Data Exhibit-2'!$E873)*'Data Exhibit-2'!$G873</f>
        <v>168.168</v>
      </c>
      <c r="F998" s="55">
        <f>MAX(0,'Data Exhibit-2'!$C873-'Data Exhibit-2'!$B873*'Data Exhibit-2'!$J873)</f>
        <v>0</v>
      </c>
      <c r="G998" s="54">
        <f>'Data Exhibit-2'!$L873/'Data Exhibit-2'!$B873</f>
        <v>0</v>
      </c>
      <c r="H998" s="55">
        <f>IF(AND(('Data Exhibit-2'!$M873&gt;0),('Data Exhibit-2'!$H873&lt;30)),1,0)</f>
        <v>0</v>
      </c>
      <c r="I998" s="55">
        <f>'Data Exhibit-2'!$N873*'Data Exhibit-2'!$L873</f>
        <v>0</v>
      </c>
      <c r="J998" s="235"/>
    </row>
    <row r="999" ht="12.0" customHeight="1">
      <c r="A999" s="53"/>
      <c r="B999" s="53">
        <v>41610.36305487409</v>
      </c>
      <c r="C999" s="54">
        <v>140.38729832177305</v>
      </c>
      <c r="D999" s="57"/>
      <c r="E999" s="55">
        <f>('Data Exhibit-2'!$D874+'Data Exhibit-2'!$D874*'Data Exhibit-2'!$E874)*'Data Exhibit-2'!$G874</f>
        <v>67.266</v>
      </c>
      <c r="F999" s="55">
        <f>MAX(0,'Data Exhibit-2'!$C874-'Data Exhibit-2'!$B874*'Data Exhibit-2'!$J874)</f>
        <v>0</v>
      </c>
      <c r="G999" s="54">
        <f>'Data Exhibit-2'!$L874/'Data Exhibit-2'!$B874</f>
        <v>0</v>
      </c>
      <c r="H999" s="55">
        <f>IF(AND(('Data Exhibit-2'!$M874&gt;0),('Data Exhibit-2'!$H874&lt;30)),1,0)</f>
        <v>0</v>
      </c>
      <c r="I999" s="55">
        <f>'Data Exhibit-2'!$N874*'Data Exhibit-2'!$L874</f>
        <v>0</v>
      </c>
      <c r="J999" s="235"/>
    </row>
    <row r="1000" ht="12.0" customHeight="1">
      <c r="A1000" s="53"/>
      <c r="B1000" s="53">
        <v>82785.40807701828</v>
      </c>
      <c r="C1000" s="54">
        <v>2531.270801087476</v>
      </c>
      <c r="D1000" s="57"/>
      <c r="E1000" s="55">
        <f>('Data Exhibit-2'!$D875+'Data Exhibit-2'!$D875*'Data Exhibit-2'!$E875)*'Data Exhibit-2'!$G875</f>
        <v>757.02</v>
      </c>
      <c r="F1000" s="55">
        <f>MAX(0,'Data Exhibit-2'!$C875-'Data Exhibit-2'!$B875*'Data Exhibit-2'!$J875)</f>
        <v>0</v>
      </c>
      <c r="G1000" s="54">
        <f>'Data Exhibit-2'!$L875/'Data Exhibit-2'!$B875</f>
        <v>0</v>
      </c>
      <c r="H1000" s="55">
        <f>IF(AND(('Data Exhibit-2'!$M875&gt;0),('Data Exhibit-2'!$H875&lt;30)),1,0)</f>
        <v>0</v>
      </c>
      <c r="I1000" s="55">
        <f>'Data Exhibit-2'!$N875*'Data Exhibit-2'!$L875</f>
        <v>0</v>
      </c>
      <c r="J1000" s="235"/>
    </row>
    <row r="1001" ht="12.0" customHeight="1">
      <c r="A1001" s="53"/>
      <c r="B1001" s="53">
        <v>98043.10892987366</v>
      </c>
      <c r="C1001" s="54">
        <v>198.67231485030297</v>
      </c>
      <c r="D1001" s="57"/>
      <c r="E1001" s="55">
        <f>('Data Exhibit-2'!$D876+'Data Exhibit-2'!$D876*'Data Exhibit-2'!$E876)*'Data Exhibit-2'!$G876</f>
        <v>151.256</v>
      </c>
      <c r="F1001" s="55">
        <f>MAX(0,'Data Exhibit-2'!$C876-'Data Exhibit-2'!$B876*'Data Exhibit-2'!$J876)</f>
        <v>0</v>
      </c>
      <c r="G1001" s="54">
        <f>'Data Exhibit-2'!$L876/'Data Exhibit-2'!$B876</f>
        <v>0</v>
      </c>
      <c r="H1001" s="55">
        <f>IF(AND(('Data Exhibit-2'!$M876&gt;0),('Data Exhibit-2'!$H876&lt;30)),1,0)</f>
        <v>0</v>
      </c>
      <c r="I1001" s="55">
        <f>'Data Exhibit-2'!$N876*'Data Exhibit-2'!$L876</f>
        <v>0</v>
      </c>
      <c r="J1001" s="235"/>
    </row>
    <row r="1002" ht="12.0" customHeight="1">
      <c r="A1002" s="53"/>
      <c r="B1002" s="53">
        <v>64314.3780683172</v>
      </c>
      <c r="C1002" s="54">
        <v>6752.903980324195</v>
      </c>
      <c r="D1002" s="57"/>
      <c r="E1002" s="55">
        <f>('Data Exhibit-2'!$D877+'Data Exhibit-2'!$D877*'Data Exhibit-2'!$E877)*'Data Exhibit-2'!$G877</f>
        <v>229.416</v>
      </c>
      <c r="F1002" s="55">
        <f>MAX(0,'Data Exhibit-2'!$C877-'Data Exhibit-2'!$B877*'Data Exhibit-2'!$J877)</f>
        <v>0</v>
      </c>
      <c r="G1002" s="54">
        <f>'Data Exhibit-2'!$L877/'Data Exhibit-2'!$B877</f>
        <v>0</v>
      </c>
      <c r="H1002" s="55">
        <f>IF(AND(('Data Exhibit-2'!$M877&gt;0),('Data Exhibit-2'!$H877&lt;30)),1,0)</f>
        <v>0</v>
      </c>
      <c r="I1002" s="55">
        <f>'Data Exhibit-2'!$N877*'Data Exhibit-2'!$L877</f>
        <v>0</v>
      </c>
      <c r="J1002" s="235"/>
    </row>
    <row r="1003" ht="12.0" customHeight="1">
      <c r="A1003" s="53"/>
      <c r="B1003" s="53">
        <v>38489.70519166291</v>
      </c>
      <c r="C1003" s="54">
        <v>2485.017068259702</v>
      </c>
      <c r="D1003" s="57"/>
      <c r="E1003" s="55">
        <f>('Data Exhibit-2'!$D878+'Data Exhibit-2'!$D878*'Data Exhibit-2'!$E878)*'Data Exhibit-2'!$G878</f>
        <v>187.704</v>
      </c>
      <c r="F1003" s="55">
        <f>MAX(0,'Data Exhibit-2'!$C878-'Data Exhibit-2'!$B878*'Data Exhibit-2'!$J878)</f>
        <v>0</v>
      </c>
      <c r="G1003" s="54">
        <f>'Data Exhibit-2'!$L878/'Data Exhibit-2'!$B878</f>
        <v>0</v>
      </c>
      <c r="H1003" s="55">
        <f>IF(AND(('Data Exhibit-2'!$M878&gt;0),('Data Exhibit-2'!$H878&lt;30)),1,0)</f>
        <v>0</v>
      </c>
      <c r="I1003" s="55">
        <f>'Data Exhibit-2'!$N878*'Data Exhibit-2'!$L878</f>
        <v>0</v>
      </c>
      <c r="J1003" s="235"/>
    </row>
    <row r="1004" ht="12.0" customHeight="1">
      <c r="A1004" s="53"/>
      <c r="B1004" s="53">
        <v>47576.20261692975</v>
      </c>
      <c r="C1004" s="54">
        <v>1108.6463729879642</v>
      </c>
      <c r="D1004" s="57"/>
      <c r="E1004" s="55">
        <f>('Data Exhibit-2'!$D879+'Data Exhibit-2'!$D879*'Data Exhibit-2'!$E879)*'Data Exhibit-2'!$G879</f>
        <v>99.918</v>
      </c>
      <c r="F1004" s="55">
        <f>MAX(0,'Data Exhibit-2'!$C879-'Data Exhibit-2'!$B879*'Data Exhibit-2'!$J879)</f>
        <v>0</v>
      </c>
      <c r="G1004" s="54">
        <f>'Data Exhibit-2'!$L879/'Data Exhibit-2'!$B879</f>
        <v>0</v>
      </c>
      <c r="H1004" s="55">
        <f>IF(AND(('Data Exhibit-2'!$M879&gt;0),('Data Exhibit-2'!$H879&lt;30)),1,0)</f>
        <v>0</v>
      </c>
      <c r="I1004" s="55">
        <f>'Data Exhibit-2'!$N879*'Data Exhibit-2'!$L879</f>
        <v>0</v>
      </c>
      <c r="J1004" s="235"/>
    </row>
    <row r="1005" ht="12.0" customHeight="1">
      <c r="A1005" s="53"/>
      <c r="B1005" s="53">
        <v>82265.28509874734</v>
      </c>
      <c r="C1005" s="54">
        <v>210.78214123486077</v>
      </c>
      <c r="D1005" s="57"/>
      <c r="E1005" s="55">
        <f>('Data Exhibit-2'!$D880+'Data Exhibit-2'!$D880*'Data Exhibit-2'!$E880)*'Data Exhibit-2'!$G880</f>
        <v>124.032</v>
      </c>
      <c r="F1005" s="55">
        <f>MAX(0,'Data Exhibit-2'!$C880-'Data Exhibit-2'!$B880*'Data Exhibit-2'!$J880)</f>
        <v>0</v>
      </c>
      <c r="G1005" s="54">
        <f>'Data Exhibit-2'!$L880/'Data Exhibit-2'!$B880</f>
        <v>0</v>
      </c>
      <c r="H1005" s="55">
        <f>IF(AND(('Data Exhibit-2'!$M880&gt;0),('Data Exhibit-2'!$H880&lt;30)),1,0)</f>
        <v>0</v>
      </c>
      <c r="I1005" s="55">
        <f>'Data Exhibit-2'!$N880*'Data Exhibit-2'!$L880</f>
        <v>0</v>
      </c>
      <c r="J1005" s="235"/>
    </row>
    <row r="1006" ht="12.0" customHeight="1">
      <c r="A1006" s="53"/>
      <c r="B1006" s="53">
        <v>38388.46865100493</v>
      </c>
      <c r="C1006" s="54">
        <v>359.9181835626667</v>
      </c>
      <c r="D1006" s="57"/>
      <c r="E1006" s="55">
        <f>('Data Exhibit-2'!$D881+'Data Exhibit-2'!$D881*'Data Exhibit-2'!$E881)*'Data Exhibit-2'!$G881</f>
        <v>234.95</v>
      </c>
      <c r="F1006" s="55">
        <f>MAX(0,'Data Exhibit-2'!$C881-'Data Exhibit-2'!$B881*'Data Exhibit-2'!$J881)</f>
        <v>0</v>
      </c>
      <c r="G1006" s="54">
        <f>'Data Exhibit-2'!$L881/'Data Exhibit-2'!$B881</f>
        <v>0</v>
      </c>
      <c r="H1006" s="55">
        <f>IF(AND(('Data Exhibit-2'!$M881&gt;0),('Data Exhibit-2'!$H881&lt;30)),1,0)</f>
        <v>0</v>
      </c>
      <c r="I1006" s="55">
        <f>'Data Exhibit-2'!$N881*'Data Exhibit-2'!$L881</f>
        <v>0</v>
      </c>
      <c r="J1006" s="235"/>
    </row>
    <row r="1007" ht="12.0" customHeight="1">
      <c r="A1007" s="53"/>
      <c r="B1007" s="53">
        <v>12609.24309148317</v>
      </c>
      <c r="C1007" s="54">
        <v>1034.1208718990104</v>
      </c>
      <c r="D1007" s="57"/>
      <c r="E1007" s="55">
        <f>('Data Exhibit-2'!$D882+'Data Exhibit-2'!$D882*'Data Exhibit-2'!$E882)*'Data Exhibit-2'!$G882</f>
        <v>178.08</v>
      </c>
      <c r="F1007" s="55">
        <f>MAX(0,'Data Exhibit-2'!$C882-'Data Exhibit-2'!$B882*'Data Exhibit-2'!$J882)</f>
        <v>0</v>
      </c>
      <c r="G1007" s="54">
        <f>'Data Exhibit-2'!$L882/'Data Exhibit-2'!$B882</f>
        <v>0</v>
      </c>
      <c r="H1007" s="55">
        <f>IF(AND(('Data Exhibit-2'!$M882&gt;0),('Data Exhibit-2'!$H882&lt;30)),1,0)</f>
        <v>0</v>
      </c>
      <c r="I1007" s="55">
        <f>'Data Exhibit-2'!$N882*'Data Exhibit-2'!$L882</f>
        <v>0</v>
      </c>
      <c r="J1007" s="235"/>
    </row>
    <row r="1008" ht="12.0" customHeight="1">
      <c r="A1008" s="53"/>
      <c r="B1008" s="53">
        <v>68332.61740922916</v>
      </c>
      <c r="C1008" s="54">
        <v>34.40505617121211</v>
      </c>
      <c r="D1008" s="57"/>
      <c r="E1008" s="55">
        <f>('Data Exhibit-2'!$D883+'Data Exhibit-2'!$D883*'Data Exhibit-2'!$E883)*'Data Exhibit-2'!$G883</f>
        <v>41.31</v>
      </c>
      <c r="F1008" s="55">
        <f>MAX(0,'Data Exhibit-2'!$C883-'Data Exhibit-2'!$B883*'Data Exhibit-2'!$J883)</f>
        <v>0</v>
      </c>
      <c r="G1008" s="54">
        <f>'Data Exhibit-2'!$L883/'Data Exhibit-2'!$B883</f>
        <v>0</v>
      </c>
      <c r="H1008" s="55">
        <f>IF(AND(('Data Exhibit-2'!$M883&gt;0),('Data Exhibit-2'!$H883&lt;30)),1,0)</f>
        <v>0</v>
      </c>
      <c r="I1008" s="55">
        <f>'Data Exhibit-2'!$N883*'Data Exhibit-2'!$L883</f>
        <v>0</v>
      </c>
      <c r="J1008" s="235"/>
    </row>
    <row r="1009" ht="12.0" customHeight="1">
      <c r="A1009" s="53"/>
      <c r="B1009" s="53">
        <v>80519.2453146864</v>
      </c>
      <c r="C1009" s="54">
        <v>1395.4314231</v>
      </c>
      <c r="D1009" s="57"/>
      <c r="E1009" s="55">
        <f>('Data Exhibit-2'!$D884+'Data Exhibit-2'!$D884*'Data Exhibit-2'!$E884)*'Data Exhibit-2'!$G884</f>
        <v>68.64</v>
      </c>
      <c r="F1009" s="55">
        <f>MAX(0,'Data Exhibit-2'!$C884-'Data Exhibit-2'!$B884*'Data Exhibit-2'!$J884)</f>
        <v>0</v>
      </c>
      <c r="G1009" s="54">
        <f>'Data Exhibit-2'!$L884/'Data Exhibit-2'!$B884</f>
        <v>0</v>
      </c>
      <c r="H1009" s="55">
        <f>IF(AND(('Data Exhibit-2'!$M884&gt;0),('Data Exhibit-2'!$H884&lt;30)),1,0)</f>
        <v>0</v>
      </c>
      <c r="I1009" s="55">
        <f>'Data Exhibit-2'!$N884*'Data Exhibit-2'!$L884</f>
        <v>0</v>
      </c>
      <c r="J1009" s="235"/>
    </row>
    <row r="1010" ht="12.0" customHeight="1">
      <c r="A1010" s="53"/>
      <c r="B1010" s="53">
        <v>63390.6154055054</v>
      </c>
      <c r="C1010" s="54">
        <v>116.1107223452763</v>
      </c>
      <c r="D1010" s="57"/>
      <c r="E1010" s="55">
        <f>('Data Exhibit-2'!$D885+'Data Exhibit-2'!$D885*'Data Exhibit-2'!$E885)*'Data Exhibit-2'!$G885</f>
        <v>148.852</v>
      </c>
      <c r="F1010" s="55">
        <f>MAX(0,'Data Exhibit-2'!$C885-'Data Exhibit-2'!$B885*'Data Exhibit-2'!$J885)</f>
        <v>0</v>
      </c>
      <c r="G1010" s="54">
        <f>'Data Exhibit-2'!$L885/'Data Exhibit-2'!$B885</f>
        <v>0</v>
      </c>
      <c r="H1010" s="55">
        <f>IF(AND(('Data Exhibit-2'!$M885&gt;0),('Data Exhibit-2'!$H885&lt;30)),1,0)</f>
        <v>0</v>
      </c>
      <c r="I1010" s="55">
        <f>'Data Exhibit-2'!$N885*'Data Exhibit-2'!$L885</f>
        <v>0</v>
      </c>
      <c r="J1010" s="235"/>
    </row>
    <row r="1011" ht="12.0" customHeight="1">
      <c r="A1011" s="53"/>
      <c r="B1011" s="53">
        <v>68278.33093461474</v>
      </c>
      <c r="C1011" s="54">
        <v>431.25423834239996</v>
      </c>
      <c r="D1011" s="57"/>
      <c r="E1011" s="55">
        <f>('Data Exhibit-2'!$D886+'Data Exhibit-2'!$D886*'Data Exhibit-2'!$E886)*'Data Exhibit-2'!$G886</f>
        <v>70.448</v>
      </c>
      <c r="F1011" s="55">
        <f>MAX(0,'Data Exhibit-2'!$C886-'Data Exhibit-2'!$B886*'Data Exhibit-2'!$J886)</f>
        <v>0</v>
      </c>
      <c r="G1011" s="54">
        <f>'Data Exhibit-2'!$L886/'Data Exhibit-2'!$B886</f>
        <v>0</v>
      </c>
      <c r="H1011" s="55">
        <f>IF(AND(('Data Exhibit-2'!$M886&gt;0),('Data Exhibit-2'!$H886&lt;30)),1,0)</f>
        <v>0</v>
      </c>
      <c r="I1011" s="55">
        <f>'Data Exhibit-2'!$N886*'Data Exhibit-2'!$L886</f>
        <v>0</v>
      </c>
      <c r="J1011" s="235"/>
    </row>
    <row r="1012" ht="12.0" customHeight="1">
      <c r="A1012" s="53"/>
      <c r="B1012" s="53">
        <v>62578.560969819395</v>
      </c>
      <c r="C1012" s="54">
        <v>167.43353601763462</v>
      </c>
      <c r="D1012" s="57"/>
      <c r="E1012" s="55">
        <f>('Data Exhibit-2'!$D887+'Data Exhibit-2'!$D887*'Data Exhibit-2'!$E887)*'Data Exhibit-2'!$G887</f>
        <v>118.776</v>
      </c>
      <c r="F1012" s="55">
        <f>MAX(0,'Data Exhibit-2'!$C887-'Data Exhibit-2'!$B887*'Data Exhibit-2'!$J887)</f>
        <v>0</v>
      </c>
      <c r="G1012" s="54">
        <f>'Data Exhibit-2'!$L887/'Data Exhibit-2'!$B887</f>
        <v>0</v>
      </c>
      <c r="H1012" s="55">
        <f>IF(AND(('Data Exhibit-2'!$M887&gt;0),('Data Exhibit-2'!$H887&lt;30)),1,0)</f>
        <v>0</v>
      </c>
      <c r="I1012" s="55">
        <f>'Data Exhibit-2'!$N887*'Data Exhibit-2'!$L887</f>
        <v>0</v>
      </c>
      <c r="J1012" s="235"/>
    </row>
    <row r="1013" ht="12.0" customHeight="1">
      <c r="A1013" s="53"/>
      <c r="B1013" s="53">
        <v>59627.68804066313</v>
      </c>
      <c r="C1013" s="54">
        <v>2330.6993968866664</v>
      </c>
      <c r="D1013" s="57"/>
      <c r="E1013" s="55">
        <f>('Data Exhibit-2'!$D888+'Data Exhibit-2'!$D888*'Data Exhibit-2'!$E888)*'Data Exhibit-2'!$G888</f>
        <v>30.504</v>
      </c>
      <c r="F1013" s="55">
        <f>MAX(0,'Data Exhibit-2'!$C888-'Data Exhibit-2'!$B888*'Data Exhibit-2'!$J888)</f>
        <v>0</v>
      </c>
      <c r="G1013" s="54">
        <f>'Data Exhibit-2'!$L888/'Data Exhibit-2'!$B888</f>
        <v>0</v>
      </c>
      <c r="H1013" s="55">
        <f>IF(AND(('Data Exhibit-2'!$M888&gt;0),('Data Exhibit-2'!$H888&lt;30)),1,0)</f>
        <v>0</v>
      </c>
      <c r="I1013" s="55">
        <f>'Data Exhibit-2'!$N888*'Data Exhibit-2'!$L888</f>
        <v>0</v>
      </c>
      <c r="J1013" s="235"/>
    </row>
    <row r="1014" ht="12.0" customHeight="1">
      <c r="A1014" s="53"/>
      <c r="B1014" s="53">
        <v>95065.28912945342</v>
      </c>
      <c r="C1014" s="54">
        <v>224.96108478408797</v>
      </c>
      <c r="D1014" s="57"/>
      <c r="E1014" s="55">
        <f>('Data Exhibit-2'!$D889+'Data Exhibit-2'!$D889*'Data Exhibit-2'!$E889)*'Data Exhibit-2'!$G889</f>
        <v>82.908</v>
      </c>
      <c r="F1014" s="55">
        <f>MAX(0,'Data Exhibit-2'!$C889-'Data Exhibit-2'!$B889*'Data Exhibit-2'!$J889)</f>
        <v>0</v>
      </c>
      <c r="G1014" s="54">
        <f>'Data Exhibit-2'!$L889/'Data Exhibit-2'!$B889</f>
        <v>0</v>
      </c>
      <c r="H1014" s="55">
        <f>IF(AND(('Data Exhibit-2'!$M889&gt;0),('Data Exhibit-2'!$H889&lt;30)),1,0)</f>
        <v>0</v>
      </c>
      <c r="I1014" s="55">
        <f>'Data Exhibit-2'!$N889*'Data Exhibit-2'!$L889</f>
        <v>0</v>
      </c>
      <c r="J1014" s="235"/>
    </row>
    <row r="1015" ht="12.0" customHeight="1">
      <c r="A1015" s="53"/>
      <c r="B1015" s="53">
        <v>38956.79345678811</v>
      </c>
      <c r="C1015" s="54">
        <v>430.1771636506667</v>
      </c>
      <c r="D1015" s="57"/>
      <c r="E1015" s="55">
        <f>('Data Exhibit-2'!$D890+'Data Exhibit-2'!$D890*'Data Exhibit-2'!$E890)*'Data Exhibit-2'!$G890</f>
        <v>142.5</v>
      </c>
      <c r="F1015" s="55">
        <f>MAX(0,'Data Exhibit-2'!$C890-'Data Exhibit-2'!$B890*'Data Exhibit-2'!$J890)</f>
        <v>0</v>
      </c>
      <c r="G1015" s="54">
        <f>'Data Exhibit-2'!$L890/'Data Exhibit-2'!$B890</f>
        <v>0</v>
      </c>
      <c r="H1015" s="55">
        <f>IF(AND(('Data Exhibit-2'!$M890&gt;0),('Data Exhibit-2'!$H890&lt;30)),1,0)</f>
        <v>0</v>
      </c>
      <c r="I1015" s="55">
        <f>'Data Exhibit-2'!$N890*'Data Exhibit-2'!$L890</f>
        <v>0</v>
      </c>
      <c r="J1015" s="235"/>
    </row>
    <row r="1016" ht="12.0" customHeight="1">
      <c r="A1016" s="53"/>
      <c r="B1016" s="53">
        <v>17846.65633116702</v>
      </c>
      <c r="C1016" s="54">
        <v>3887.9650322572484</v>
      </c>
      <c r="D1016" s="57"/>
      <c r="E1016" s="55">
        <f>('Data Exhibit-2'!$D893+'Data Exhibit-2'!$D893*'Data Exhibit-2'!$E893)*'Data Exhibit-2'!$G893</f>
        <v>546.26</v>
      </c>
      <c r="F1016" s="55">
        <f>MAX(0,'Data Exhibit-2'!$C893-'Data Exhibit-2'!$B893*'Data Exhibit-2'!$J893)</f>
        <v>0</v>
      </c>
      <c r="G1016" s="54">
        <f>'Data Exhibit-2'!$L893/'Data Exhibit-2'!$B893</f>
        <v>0</v>
      </c>
      <c r="H1016" s="55">
        <f>IF(AND(('Data Exhibit-2'!$M893&gt;0),('Data Exhibit-2'!$H893&lt;30)),1,0)</f>
        <v>0</v>
      </c>
      <c r="I1016" s="55">
        <f>'Data Exhibit-2'!$N893*'Data Exhibit-2'!$L893</f>
        <v>0</v>
      </c>
      <c r="J1016" s="235"/>
    </row>
    <row r="1017" ht="12.0" customHeight="1">
      <c r="A1017" s="53"/>
      <c r="B1017" s="53">
        <v>7345.440176669526</v>
      </c>
      <c r="C1017" s="54">
        <v>802.3651803330594</v>
      </c>
      <c r="D1017" s="57"/>
      <c r="E1017" s="55">
        <f>('Data Exhibit-2'!$D894+'Data Exhibit-2'!$D894*'Data Exhibit-2'!$E894)*'Data Exhibit-2'!$G894</f>
        <v>220.704</v>
      </c>
      <c r="F1017" s="55">
        <f>MAX(0,'Data Exhibit-2'!$C894-'Data Exhibit-2'!$B894*'Data Exhibit-2'!$J894)</f>
        <v>0</v>
      </c>
      <c r="G1017" s="54">
        <f>'Data Exhibit-2'!$L894/'Data Exhibit-2'!$B894</f>
        <v>0</v>
      </c>
      <c r="H1017" s="55">
        <f>IF(AND(('Data Exhibit-2'!$M894&gt;0),('Data Exhibit-2'!$H894&lt;30)),1,0)</f>
        <v>0</v>
      </c>
      <c r="I1017" s="55">
        <f>'Data Exhibit-2'!$N894*'Data Exhibit-2'!$L894</f>
        <v>0</v>
      </c>
      <c r="J1017" s="235"/>
    </row>
    <row r="1018" ht="12.0" customHeight="1">
      <c r="A1018" s="53"/>
      <c r="B1018" s="53">
        <v>70461.63002124723</v>
      </c>
      <c r="C1018" s="54">
        <v>327.99251663728</v>
      </c>
      <c r="D1018" s="57"/>
      <c r="E1018" s="55">
        <f>('Data Exhibit-2'!$D895+'Data Exhibit-2'!$D895*'Data Exhibit-2'!$E895)*'Data Exhibit-2'!$G895</f>
        <v>142.252</v>
      </c>
      <c r="F1018" s="55">
        <f>MAX(0,'Data Exhibit-2'!$C895-'Data Exhibit-2'!$B895*'Data Exhibit-2'!$J895)</f>
        <v>0</v>
      </c>
      <c r="G1018" s="54">
        <f>'Data Exhibit-2'!$L895/'Data Exhibit-2'!$B895</f>
        <v>0</v>
      </c>
      <c r="H1018" s="55">
        <f>IF(AND(('Data Exhibit-2'!$M895&gt;0),('Data Exhibit-2'!$H895&lt;30)),1,0)</f>
        <v>0</v>
      </c>
      <c r="I1018" s="55">
        <f>'Data Exhibit-2'!$N895*'Data Exhibit-2'!$L895</f>
        <v>0</v>
      </c>
      <c r="J1018" s="235"/>
    </row>
    <row r="1019" ht="12.0" customHeight="1">
      <c r="A1019" s="53"/>
      <c r="B1019" s="53">
        <v>64482.485302802364</v>
      </c>
      <c r="C1019" s="54">
        <v>37613.93653564109</v>
      </c>
      <c r="D1019" s="57"/>
      <c r="E1019" s="55">
        <f>('Data Exhibit-2'!$D896+'Data Exhibit-2'!$D896*'Data Exhibit-2'!$E896)*'Data Exhibit-2'!$G896</f>
        <v>398.208</v>
      </c>
      <c r="F1019" s="55">
        <f>MAX(0,'Data Exhibit-2'!$C896-'Data Exhibit-2'!$B896*'Data Exhibit-2'!$J896)</f>
        <v>0</v>
      </c>
      <c r="G1019" s="54">
        <f>'Data Exhibit-2'!$L896/'Data Exhibit-2'!$B896</f>
        <v>0</v>
      </c>
      <c r="H1019" s="55">
        <f>IF(AND(('Data Exhibit-2'!$M896&gt;0),('Data Exhibit-2'!$H896&lt;30)),1,0)</f>
        <v>0</v>
      </c>
      <c r="I1019" s="55">
        <f>'Data Exhibit-2'!$N896*'Data Exhibit-2'!$L896</f>
        <v>0</v>
      </c>
      <c r="J1019" s="235"/>
    </row>
    <row r="1020" ht="12.0" customHeight="1">
      <c r="A1020" s="53"/>
      <c r="B1020" s="53">
        <v>62503.38677249763</v>
      </c>
      <c r="C1020" s="54">
        <v>1722.39255045</v>
      </c>
      <c r="D1020" s="57"/>
      <c r="E1020" s="55">
        <f>('Data Exhibit-2'!$D897+'Data Exhibit-2'!$D897*'Data Exhibit-2'!$E897)*'Data Exhibit-2'!$G897</f>
        <v>389.55</v>
      </c>
      <c r="F1020" s="55">
        <f>MAX(0,'Data Exhibit-2'!$C897-'Data Exhibit-2'!$B897*'Data Exhibit-2'!$J897)</f>
        <v>0</v>
      </c>
      <c r="G1020" s="54">
        <f>'Data Exhibit-2'!$L897/'Data Exhibit-2'!$B897</f>
        <v>0</v>
      </c>
      <c r="H1020" s="55">
        <f>IF(AND(('Data Exhibit-2'!$M897&gt;0),('Data Exhibit-2'!$H897&lt;30)),1,0)</f>
        <v>0</v>
      </c>
      <c r="I1020" s="55">
        <f>'Data Exhibit-2'!$N897*'Data Exhibit-2'!$L897</f>
        <v>0</v>
      </c>
      <c r="J1020" s="235"/>
    </row>
    <row r="1021" ht="12.0" customHeight="1">
      <c r="A1021" s="53"/>
      <c r="B1021" s="53">
        <v>70857.3724726231</v>
      </c>
      <c r="C1021" s="54">
        <v>242.70388416430643</v>
      </c>
      <c r="D1021" s="57"/>
      <c r="E1021" s="55">
        <f>('Data Exhibit-2'!$D898+'Data Exhibit-2'!$D898*'Data Exhibit-2'!$E898)*'Data Exhibit-2'!$G898</f>
        <v>40.832</v>
      </c>
      <c r="F1021" s="55">
        <f>MAX(0,'Data Exhibit-2'!$C898-'Data Exhibit-2'!$B898*'Data Exhibit-2'!$J898)</f>
        <v>0</v>
      </c>
      <c r="G1021" s="54">
        <f>'Data Exhibit-2'!$L898/'Data Exhibit-2'!$B898</f>
        <v>0</v>
      </c>
      <c r="H1021" s="55">
        <f>IF(AND(('Data Exhibit-2'!$M898&gt;0),('Data Exhibit-2'!$H898&lt;30)),1,0)</f>
        <v>0</v>
      </c>
      <c r="I1021" s="55">
        <f>'Data Exhibit-2'!$N898*'Data Exhibit-2'!$L898</f>
        <v>0</v>
      </c>
      <c r="J1021" s="235"/>
    </row>
    <row r="1022" ht="12.0" customHeight="1">
      <c r="A1022" s="53"/>
      <c r="B1022" s="53">
        <v>84231.26987235622</v>
      </c>
      <c r="C1022" s="54">
        <v>401.1463864336048</v>
      </c>
      <c r="D1022" s="57"/>
      <c r="E1022" s="55">
        <f>('Data Exhibit-2'!$D899+'Data Exhibit-2'!$D899*'Data Exhibit-2'!$E899)*'Data Exhibit-2'!$G899</f>
        <v>138.744</v>
      </c>
      <c r="F1022" s="55">
        <f>MAX(0,'Data Exhibit-2'!$C899-'Data Exhibit-2'!$B899*'Data Exhibit-2'!$J899)</f>
        <v>0</v>
      </c>
      <c r="G1022" s="54">
        <f>'Data Exhibit-2'!$L899/'Data Exhibit-2'!$B899</f>
        <v>0</v>
      </c>
      <c r="H1022" s="55">
        <f>IF(AND(('Data Exhibit-2'!$M899&gt;0),('Data Exhibit-2'!$H899&lt;30)),1,0)</f>
        <v>0</v>
      </c>
      <c r="I1022" s="55">
        <f>'Data Exhibit-2'!$N899*'Data Exhibit-2'!$L899</f>
        <v>0</v>
      </c>
      <c r="J1022" s="235"/>
    </row>
    <row r="1023" ht="12.0" customHeight="1">
      <c r="A1023" s="53"/>
      <c r="B1023" s="53">
        <v>43094.78882068367</v>
      </c>
      <c r="C1023" s="54">
        <v>814.2260204550902</v>
      </c>
      <c r="D1023" s="57"/>
      <c r="E1023" s="55">
        <f>('Data Exhibit-2'!$D900+'Data Exhibit-2'!$D900*'Data Exhibit-2'!$E900)*'Data Exhibit-2'!$G900</f>
        <v>239.364</v>
      </c>
      <c r="F1023" s="55">
        <f>MAX(0,'Data Exhibit-2'!$C900-'Data Exhibit-2'!$B900*'Data Exhibit-2'!$J900)</f>
        <v>0</v>
      </c>
      <c r="G1023" s="54">
        <f>'Data Exhibit-2'!$L900/'Data Exhibit-2'!$B900</f>
        <v>0</v>
      </c>
      <c r="H1023" s="55">
        <f>IF(AND(('Data Exhibit-2'!$M900&gt;0),('Data Exhibit-2'!$H900&lt;30)),1,0)</f>
        <v>0</v>
      </c>
      <c r="I1023" s="55">
        <f>'Data Exhibit-2'!$N900*'Data Exhibit-2'!$L900</f>
        <v>0</v>
      </c>
      <c r="J1023" s="235"/>
    </row>
    <row r="1024" ht="12.0" customHeight="1">
      <c r="A1024" s="53"/>
      <c r="B1024" s="53">
        <v>36904.67377863373</v>
      </c>
      <c r="C1024" s="54">
        <v>133.49638215760004</v>
      </c>
      <c r="D1024" s="57"/>
      <c r="E1024" s="55">
        <f>('Data Exhibit-2'!$D901+'Data Exhibit-2'!$D901*'Data Exhibit-2'!$E901)*'Data Exhibit-2'!$G901</f>
        <v>167.58</v>
      </c>
      <c r="F1024" s="55">
        <f>MAX(0,'Data Exhibit-2'!$C901-'Data Exhibit-2'!$B901*'Data Exhibit-2'!$J901)</f>
        <v>0</v>
      </c>
      <c r="G1024" s="54">
        <f>'Data Exhibit-2'!$L901/'Data Exhibit-2'!$B901</f>
        <v>0</v>
      </c>
      <c r="H1024" s="55">
        <f>IF(AND(('Data Exhibit-2'!$M901&gt;0),('Data Exhibit-2'!$H901&lt;30)),1,0)</f>
        <v>0</v>
      </c>
      <c r="I1024" s="55">
        <f>'Data Exhibit-2'!$N901*'Data Exhibit-2'!$L901</f>
        <v>0</v>
      </c>
      <c r="J1024" s="235"/>
    </row>
    <row r="1025" ht="12.0" customHeight="1">
      <c r="A1025" s="53"/>
      <c r="B1025" s="53">
        <v>60386.38836833272</v>
      </c>
      <c r="C1025" s="54">
        <v>2380.1044707945994</v>
      </c>
      <c r="D1025" s="57"/>
      <c r="E1025" s="55">
        <f>('Data Exhibit-2'!$D902+'Data Exhibit-2'!$D902*'Data Exhibit-2'!$E902)*'Data Exhibit-2'!$G902</f>
        <v>91.744</v>
      </c>
      <c r="F1025" s="55">
        <f>MAX(0,'Data Exhibit-2'!$C902-'Data Exhibit-2'!$B902*'Data Exhibit-2'!$J902)</f>
        <v>0</v>
      </c>
      <c r="G1025" s="54">
        <f>'Data Exhibit-2'!$L902/'Data Exhibit-2'!$B902</f>
        <v>0</v>
      </c>
      <c r="H1025" s="55">
        <f>IF(AND(('Data Exhibit-2'!$M902&gt;0),('Data Exhibit-2'!$H902&lt;30)),1,0)</f>
        <v>0</v>
      </c>
      <c r="I1025" s="55">
        <f>'Data Exhibit-2'!$N902*'Data Exhibit-2'!$L902</f>
        <v>0</v>
      </c>
      <c r="J1025" s="235"/>
    </row>
    <row r="1026" ht="12.0" customHeight="1">
      <c r="A1026" s="53"/>
      <c r="B1026" s="53">
        <v>88924.53857969462</v>
      </c>
      <c r="C1026" s="54">
        <v>811.5294964538666</v>
      </c>
      <c r="D1026" s="57"/>
      <c r="E1026" s="55">
        <f>('Data Exhibit-2'!$D903+'Data Exhibit-2'!$D903*'Data Exhibit-2'!$E903)*'Data Exhibit-2'!$G903</f>
        <v>124.476</v>
      </c>
      <c r="F1026" s="55">
        <f>MAX(0,'Data Exhibit-2'!$C903-'Data Exhibit-2'!$B903*'Data Exhibit-2'!$J903)</f>
        <v>0</v>
      </c>
      <c r="G1026" s="54">
        <f>'Data Exhibit-2'!$L903/'Data Exhibit-2'!$B903</f>
        <v>0</v>
      </c>
      <c r="H1026" s="55">
        <f>IF(AND(('Data Exhibit-2'!$M903&gt;0),('Data Exhibit-2'!$H903&lt;30)),1,0)</f>
        <v>0</v>
      </c>
      <c r="I1026" s="55">
        <f>'Data Exhibit-2'!$N903*'Data Exhibit-2'!$L903</f>
        <v>0</v>
      </c>
      <c r="J1026" s="235"/>
    </row>
    <row r="1027" ht="12.0" customHeight="1">
      <c r="A1027" s="53"/>
      <c r="B1027" s="53">
        <v>12676.446620449555</v>
      </c>
      <c r="C1027" s="54">
        <v>6020.358625737813</v>
      </c>
      <c r="D1027" s="57"/>
      <c r="E1027" s="55">
        <f>('Data Exhibit-2'!$D904+'Data Exhibit-2'!$D904*'Data Exhibit-2'!$E904)*'Data Exhibit-2'!$G904</f>
        <v>169.652</v>
      </c>
      <c r="F1027" s="55">
        <f>MAX(0,'Data Exhibit-2'!$C904-'Data Exhibit-2'!$B904*'Data Exhibit-2'!$J904)</f>
        <v>434.5335844</v>
      </c>
      <c r="G1027" s="54">
        <f>'Data Exhibit-2'!$L904/'Data Exhibit-2'!$B904</f>
        <v>13.19760127</v>
      </c>
      <c r="H1027" s="55">
        <f>IF(AND(('Data Exhibit-2'!$M904&gt;0),('Data Exhibit-2'!$H904&lt;30)),1,0)</f>
        <v>0</v>
      </c>
      <c r="I1027" s="55">
        <f>'Data Exhibit-2'!$N904*'Data Exhibit-2'!$L904</f>
        <v>0</v>
      </c>
      <c r="J1027" s="235"/>
    </row>
    <row r="1028" ht="12.0" customHeight="1">
      <c r="A1028" s="53"/>
      <c r="B1028" s="53">
        <v>97465.78025721502</v>
      </c>
      <c r="C1028" s="54">
        <v>457.3806526200263</v>
      </c>
      <c r="D1028" s="57"/>
      <c r="E1028" s="55">
        <f>('Data Exhibit-2'!$D905+'Data Exhibit-2'!$D905*'Data Exhibit-2'!$E905)*'Data Exhibit-2'!$G905</f>
        <v>88.704</v>
      </c>
      <c r="F1028" s="55">
        <f>MAX(0,'Data Exhibit-2'!$C905-'Data Exhibit-2'!$B905*'Data Exhibit-2'!$J905)</f>
        <v>0</v>
      </c>
      <c r="G1028" s="54">
        <f>'Data Exhibit-2'!$L905/'Data Exhibit-2'!$B905</f>
        <v>0</v>
      </c>
      <c r="H1028" s="55">
        <f>IF(AND(('Data Exhibit-2'!$M905&gt;0),('Data Exhibit-2'!$H905&lt;30)),1,0)</f>
        <v>0</v>
      </c>
      <c r="I1028" s="55">
        <f>'Data Exhibit-2'!$N905*'Data Exhibit-2'!$L905</f>
        <v>0</v>
      </c>
      <c r="J1028" s="235"/>
    </row>
    <row r="1029" ht="12.0" customHeight="1">
      <c r="A1029" s="53"/>
      <c r="B1029" s="53">
        <v>13116.392558949574</v>
      </c>
      <c r="C1029" s="54">
        <v>1580.0585865781939</v>
      </c>
      <c r="D1029" s="57"/>
      <c r="E1029" s="55">
        <f>('Data Exhibit-2'!$D906+'Data Exhibit-2'!$D906*'Data Exhibit-2'!$E906)*'Data Exhibit-2'!$G906</f>
        <v>211.14</v>
      </c>
      <c r="F1029" s="55">
        <f>MAX(0,'Data Exhibit-2'!$C906-'Data Exhibit-2'!$B906*'Data Exhibit-2'!$J906)</f>
        <v>0</v>
      </c>
      <c r="G1029" s="54">
        <f>'Data Exhibit-2'!$L906/'Data Exhibit-2'!$B906</f>
        <v>0</v>
      </c>
      <c r="H1029" s="55">
        <f>IF(AND(('Data Exhibit-2'!$M906&gt;0),('Data Exhibit-2'!$H906&lt;30)),1,0)</f>
        <v>0</v>
      </c>
      <c r="I1029" s="55">
        <f>'Data Exhibit-2'!$N906*'Data Exhibit-2'!$L906</f>
        <v>0</v>
      </c>
      <c r="J1029" s="235"/>
    </row>
    <row r="1030" ht="12.0" customHeight="1">
      <c r="A1030" s="53"/>
      <c r="B1030" s="53">
        <v>48169.95335418494</v>
      </c>
      <c r="C1030" s="54">
        <v>1316.1031456904996</v>
      </c>
      <c r="D1030" s="57"/>
      <c r="E1030" s="55">
        <f>('Data Exhibit-2'!$D909+'Data Exhibit-2'!$D909*'Data Exhibit-2'!$E909)*'Data Exhibit-2'!$G909</f>
        <v>164.16</v>
      </c>
      <c r="F1030" s="55">
        <f>MAX(0,'Data Exhibit-2'!$C909-'Data Exhibit-2'!$B909*'Data Exhibit-2'!$J909)</f>
        <v>0</v>
      </c>
      <c r="G1030" s="54">
        <f>'Data Exhibit-2'!$L909/'Data Exhibit-2'!$B909</f>
        <v>0</v>
      </c>
      <c r="H1030" s="55">
        <f>IF(AND(('Data Exhibit-2'!$M909&gt;0),('Data Exhibit-2'!$H909&lt;30)),1,0)</f>
        <v>0</v>
      </c>
      <c r="I1030" s="55">
        <f>'Data Exhibit-2'!$N909*'Data Exhibit-2'!$L909</f>
        <v>0</v>
      </c>
      <c r="J1030" s="235"/>
    </row>
    <row r="1031" ht="12.0" customHeight="1">
      <c r="A1031" s="53"/>
      <c r="B1031" s="53">
        <v>68368.04535305014</v>
      </c>
      <c r="C1031" s="54">
        <v>35839.18362138581</v>
      </c>
      <c r="D1031" s="57"/>
      <c r="E1031" s="55">
        <f>('Data Exhibit-2'!$D910+'Data Exhibit-2'!$D910*'Data Exhibit-2'!$E910)*'Data Exhibit-2'!$G910</f>
        <v>144.45</v>
      </c>
      <c r="F1031" s="55">
        <f>MAX(0,'Data Exhibit-2'!$C910-'Data Exhibit-2'!$B910*'Data Exhibit-2'!$J910)</f>
        <v>0</v>
      </c>
      <c r="G1031" s="54">
        <f>'Data Exhibit-2'!$L910/'Data Exhibit-2'!$B910</f>
        <v>0</v>
      </c>
      <c r="H1031" s="55">
        <f>IF(AND(('Data Exhibit-2'!$M910&gt;0),('Data Exhibit-2'!$H910&lt;30)),1,0)</f>
        <v>0</v>
      </c>
      <c r="I1031" s="55">
        <f>'Data Exhibit-2'!$N910*'Data Exhibit-2'!$L910</f>
        <v>0</v>
      </c>
      <c r="J1031" s="235"/>
    </row>
    <row r="1032" ht="12.0" customHeight="1">
      <c r="A1032" s="53"/>
      <c r="B1032" s="53">
        <v>35029.33364675503</v>
      </c>
      <c r="C1032" s="54">
        <v>1351.5159387253334</v>
      </c>
      <c r="D1032" s="57"/>
      <c r="E1032" s="55">
        <f>('Data Exhibit-2'!$D911+'Data Exhibit-2'!$D911*'Data Exhibit-2'!$E911)*'Data Exhibit-2'!$G911</f>
        <v>173.31</v>
      </c>
      <c r="F1032" s="55">
        <f>MAX(0,'Data Exhibit-2'!$C911-'Data Exhibit-2'!$B911*'Data Exhibit-2'!$J911)</f>
        <v>0</v>
      </c>
      <c r="G1032" s="54">
        <f>'Data Exhibit-2'!$L911/'Data Exhibit-2'!$B911</f>
        <v>0</v>
      </c>
      <c r="H1032" s="55">
        <f>IF(AND(('Data Exhibit-2'!$M911&gt;0),('Data Exhibit-2'!$H911&lt;30)),1,0)</f>
        <v>0</v>
      </c>
      <c r="I1032" s="55">
        <f>'Data Exhibit-2'!$N911*'Data Exhibit-2'!$L911</f>
        <v>0</v>
      </c>
      <c r="J1032" s="235"/>
    </row>
    <row r="1033" ht="12.0" customHeight="1">
      <c r="A1033" s="53"/>
      <c r="B1033" s="53">
        <v>71873.54122650117</v>
      </c>
      <c r="C1033" s="54">
        <v>167.5869350744807</v>
      </c>
      <c r="D1033" s="57"/>
      <c r="E1033" s="55">
        <f>('Data Exhibit-2'!$D912+'Data Exhibit-2'!$D912*'Data Exhibit-2'!$E912)*'Data Exhibit-2'!$G912</f>
        <v>163.944</v>
      </c>
      <c r="F1033" s="55">
        <f>MAX(0,'Data Exhibit-2'!$C912-'Data Exhibit-2'!$B912*'Data Exhibit-2'!$J912)</f>
        <v>0</v>
      </c>
      <c r="G1033" s="54">
        <f>'Data Exhibit-2'!$L912/'Data Exhibit-2'!$B912</f>
        <v>0</v>
      </c>
      <c r="H1033" s="55">
        <f>IF(AND(('Data Exhibit-2'!$M912&gt;0),('Data Exhibit-2'!$H912&lt;30)),1,0)</f>
        <v>0</v>
      </c>
      <c r="I1033" s="55">
        <f>'Data Exhibit-2'!$N912*'Data Exhibit-2'!$L912</f>
        <v>0</v>
      </c>
      <c r="J1033" s="235"/>
    </row>
    <row r="1034" ht="12.0" customHeight="1">
      <c r="A1034" s="53"/>
      <c r="B1034" s="53">
        <v>72831.12370510118</v>
      </c>
      <c r="C1034" s="54">
        <v>206.69553303232172</v>
      </c>
      <c r="D1034" s="57"/>
      <c r="E1034" s="55">
        <f>('Data Exhibit-2'!$D913+'Data Exhibit-2'!$D913*'Data Exhibit-2'!$E913)*'Data Exhibit-2'!$G913</f>
        <v>36.25</v>
      </c>
      <c r="F1034" s="55">
        <f>MAX(0,'Data Exhibit-2'!$C913-'Data Exhibit-2'!$B913*'Data Exhibit-2'!$J913)</f>
        <v>0</v>
      </c>
      <c r="G1034" s="54">
        <f>'Data Exhibit-2'!$L913/'Data Exhibit-2'!$B913</f>
        <v>0</v>
      </c>
      <c r="H1034" s="55">
        <f>IF(AND(('Data Exhibit-2'!$M913&gt;0),('Data Exhibit-2'!$H913&lt;30)),1,0)</f>
        <v>0</v>
      </c>
      <c r="I1034" s="55">
        <f>'Data Exhibit-2'!$N913*'Data Exhibit-2'!$L913</f>
        <v>0</v>
      </c>
      <c r="J1034" s="235"/>
    </row>
    <row r="1035" ht="12.0" customHeight="1">
      <c r="A1035" s="53"/>
      <c r="B1035" s="53">
        <v>12080.646163947295</v>
      </c>
      <c r="C1035" s="54">
        <v>579.6572235081333</v>
      </c>
      <c r="D1035" s="57"/>
      <c r="E1035" s="55">
        <f>('Data Exhibit-2'!$D914+'Data Exhibit-2'!$D914*'Data Exhibit-2'!$E914)*'Data Exhibit-2'!$G914</f>
        <v>174.75</v>
      </c>
      <c r="F1035" s="55">
        <f>MAX(0,'Data Exhibit-2'!$C914-'Data Exhibit-2'!$B914*'Data Exhibit-2'!$J914)</f>
        <v>0</v>
      </c>
      <c r="G1035" s="54">
        <f>'Data Exhibit-2'!$L914/'Data Exhibit-2'!$B914</f>
        <v>0</v>
      </c>
      <c r="H1035" s="55">
        <f>IF(AND(('Data Exhibit-2'!$M914&gt;0),('Data Exhibit-2'!$H914&lt;30)),1,0)</f>
        <v>0</v>
      </c>
      <c r="I1035" s="55">
        <f>'Data Exhibit-2'!$N914*'Data Exhibit-2'!$L914</f>
        <v>0</v>
      </c>
      <c r="J1035" s="235"/>
    </row>
    <row r="1036" ht="12.0" customHeight="1">
      <c r="A1036" s="53"/>
      <c r="B1036" s="53">
        <v>94247.97472755302</v>
      </c>
      <c r="C1036" s="54">
        <v>231.74711824000002</v>
      </c>
      <c r="D1036" s="57"/>
      <c r="E1036" s="55">
        <f>('Data Exhibit-2'!$D915+'Data Exhibit-2'!$D915*'Data Exhibit-2'!$E915)*'Data Exhibit-2'!$G915</f>
        <v>31.14</v>
      </c>
      <c r="F1036" s="55">
        <f>MAX(0,'Data Exhibit-2'!$C915-'Data Exhibit-2'!$B915*'Data Exhibit-2'!$J915)</f>
        <v>0</v>
      </c>
      <c r="G1036" s="54">
        <f>'Data Exhibit-2'!$L915/'Data Exhibit-2'!$B915</f>
        <v>0</v>
      </c>
      <c r="H1036" s="55">
        <f>IF(AND(('Data Exhibit-2'!$M915&gt;0),('Data Exhibit-2'!$H915&lt;30)),1,0)</f>
        <v>0</v>
      </c>
      <c r="I1036" s="55">
        <f>'Data Exhibit-2'!$N915*'Data Exhibit-2'!$L915</f>
        <v>0</v>
      </c>
      <c r="J1036" s="235"/>
    </row>
    <row r="1037" ht="12.0" customHeight="1">
      <c r="A1037" s="53"/>
      <c r="B1037" s="53">
        <v>39637.390258841086</v>
      </c>
      <c r="C1037" s="54">
        <v>782.7355822700748</v>
      </c>
      <c r="D1037" s="57"/>
      <c r="E1037" s="55">
        <f>('Data Exhibit-2'!$D916+'Data Exhibit-2'!$D916*'Data Exhibit-2'!$E916)*'Data Exhibit-2'!$G916</f>
        <v>221.628</v>
      </c>
      <c r="F1037" s="55">
        <f>MAX(0,'Data Exhibit-2'!$C916-'Data Exhibit-2'!$B916*'Data Exhibit-2'!$J916)</f>
        <v>0</v>
      </c>
      <c r="G1037" s="54">
        <f>'Data Exhibit-2'!$L916/'Data Exhibit-2'!$B916</f>
        <v>0</v>
      </c>
      <c r="H1037" s="55">
        <f>IF(AND(('Data Exhibit-2'!$M916&gt;0),('Data Exhibit-2'!$H916&lt;30)),1,0)</f>
        <v>0</v>
      </c>
      <c r="I1037" s="55">
        <f>'Data Exhibit-2'!$N916*'Data Exhibit-2'!$L916</f>
        <v>0</v>
      </c>
      <c r="J1037" s="235"/>
    </row>
    <row r="1038" ht="12.0" customHeight="1">
      <c r="A1038" s="53"/>
      <c r="B1038" s="53">
        <v>31324.97779189033</v>
      </c>
      <c r="C1038" s="54">
        <v>1027.7251633492713</v>
      </c>
      <c r="D1038" s="57"/>
      <c r="E1038" s="55">
        <f>('Data Exhibit-2'!$D917+'Data Exhibit-2'!$D917*'Data Exhibit-2'!$E917)*'Data Exhibit-2'!$G917</f>
        <v>203.67</v>
      </c>
      <c r="F1038" s="55">
        <f>MAX(0,'Data Exhibit-2'!$C917-'Data Exhibit-2'!$B917*'Data Exhibit-2'!$J917)</f>
        <v>0</v>
      </c>
      <c r="G1038" s="54">
        <f>'Data Exhibit-2'!$L917/'Data Exhibit-2'!$B917</f>
        <v>0</v>
      </c>
      <c r="H1038" s="55">
        <f>IF(AND(('Data Exhibit-2'!$M917&gt;0),('Data Exhibit-2'!$H917&lt;30)),1,0)</f>
        <v>0</v>
      </c>
      <c r="I1038" s="55">
        <f>'Data Exhibit-2'!$N917*'Data Exhibit-2'!$L917</f>
        <v>0</v>
      </c>
      <c r="J1038" s="235"/>
    </row>
    <row r="1039" ht="12.0" customHeight="1">
      <c r="A1039" s="53"/>
      <c r="B1039" s="53">
        <v>3513.7992678658916</v>
      </c>
      <c r="C1039" s="54">
        <v>277.7960792896709</v>
      </c>
      <c r="D1039" s="57"/>
      <c r="E1039" s="55">
        <f>('Data Exhibit-2'!$D918+'Data Exhibit-2'!$D918*'Data Exhibit-2'!$E918)*'Data Exhibit-2'!$G918</f>
        <v>47.52</v>
      </c>
      <c r="F1039" s="55">
        <f>MAX(0,'Data Exhibit-2'!$C918-'Data Exhibit-2'!$B918*'Data Exhibit-2'!$J918)</f>
        <v>0</v>
      </c>
      <c r="G1039" s="54">
        <f>'Data Exhibit-2'!$L918/'Data Exhibit-2'!$B918</f>
        <v>0</v>
      </c>
      <c r="H1039" s="55">
        <f>IF(AND(('Data Exhibit-2'!$M918&gt;0),('Data Exhibit-2'!$H918&lt;30)),1,0)</f>
        <v>0</v>
      </c>
      <c r="I1039" s="55">
        <f>'Data Exhibit-2'!$N918*'Data Exhibit-2'!$L918</f>
        <v>0</v>
      </c>
      <c r="J1039" s="235"/>
    </row>
    <row r="1040" ht="12.0" customHeight="1">
      <c r="A1040" s="53"/>
      <c r="B1040" s="53">
        <v>26008.680478830847</v>
      </c>
      <c r="C1040" s="54">
        <v>24.5799886265725</v>
      </c>
      <c r="D1040" s="57"/>
      <c r="E1040" s="55">
        <f>('Data Exhibit-2'!$D919+'Data Exhibit-2'!$D919*'Data Exhibit-2'!$E919)*'Data Exhibit-2'!$G919</f>
        <v>67.1</v>
      </c>
      <c r="F1040" s="55">
        <f>MAX(0,'Data Exhibit-2'!$C919-'Data Exhibit-2'!$B919*'Data Exhibit-2'!$J919)</f>
        <v>0</v>
      </c>
      <c r="G1040" s="54">
        <f>'Data Exhibit-2'!$L919/'Data Exhibit-2'!$B919</f>
        <v>0</v>
      </c>
      <c r="H1040" s="55">
        <f>IF(AND(('Data Exhibit-2'!$M919&gt;0),('Data Exhibit-2'!$H919&lt;30)),1,0)</f>
        <v>0</v>
      </c>
      <c r="I1040" s="55">
        <f>'Data Exhibit-2'!$N919*'Data Exhibit-2'!$L919</f>
        <v>0</v>
      </c>
      <c r="J1040" s="235"/>
    </row>
    <row r="1041" ht="12.0" customHeight="1">
      <c r="A1041" s="53"/>
      <c r="B1041" s="53">
        <v>63410.09884825099</v>
      </c>
      <c r="C1041" s="54">
        <v>3027.668017743014</v>
      </c>
      <c r="D1041" s="57"/>
      <c r="E1041" s="55">
        <f>('Data Exhibit-2'!$D920+'Data Exhibit-2'!$D920*'Data Exhibit-2'!$E920)*'Data Exhibit-2'!$G920</f>
        <v>102.48</v>
      </c>
      <c r="F1041" s="55">
        <f>MAX(0,'Data Exhibit-2'!$C920-'Data Exhibit-2'!$B920*'Data Exhibit-2'!$J920)</f>
        <v>0</v>
      </c>
      <c r="G1041" s="54">
        <f>'Data Exhibit-2'!$L920/'Data Exhibit-2'!$B920</f>
        <v>0</v>
      </c>
      <c r="H1041" s="55">
        <f>IF(AND(('Data Exhibit-2'!$M920&gt;0),('Data Exhibit-2'!$H920&lt;30)),1,0)</f>
        <v>0</v>
      </c>
      <c r="I1041" s="55">
        <f>'Data Exhibit-2'!$N920*'Data Exhibit-2'!$L920</f>
        <v>0</v>
      </c>
      <c r="J1041" s="235"/>
    </row>
    <row r="1042" ht="12.0" customHeight="1">
      <c r="A1042" s="53"/>
      <c r="B1042" s="53">
        <v>68318.78866173529</v>
      </c>
      <c r="C1042" s="54">
        <v>259.24653897999997</v>
      </c>
      <c r="D1042" s="57"/>
      <c r="E1042" s="55">
        <f>('Data Exhibit-2'!$D921+'Data Exhibit-2'!$D921*'Data Exhibit-2'!$E921)*'Data Exhibit-2'!$G921</f>
        <v>45.5</v>
      </c>
      <c r="F1042" s="55">
        <f>MAX(0,'Data Exhibit-2'!$C921-'Data Exhibit-2'!$B921*'Data Exhibit-2'!$J921)</f>
        <v>0</v>
      </c>
      <c r="G1042" s="54">
        <f>'Data Exhibit-2'!$L921/'Data Exhibit-2'!$B921</f>
        <v>0</v>
      </c>
      <c r="H1042" s="55">
        <f>IF(AND(('Data Exhibit-2'!$M921&gt;0),('Data Exhibit-2'!$H921&lt;30)),1,0)</f>
        <v>0</v>
      </c>
      <c r="I1042" s="55">
        <f>'Data Exhibit-2'!$N921*'Data Exhibit-2'!$L921</f>
        <v>0</v>
      </c>
      <c r="J1042" s="235"/>
    </row>
    <row r="1043" ht="12.0" customHeight="1">
      <c r="A1043" s="53"/>
      <c r="B1043" s="53">
        <v>14177.7025101542</v>
      </c>
      <c r="C1043" s="54">
        <v>6508.784897094086</v>
      </c>
      <c r="D1043" s="57"/>
      <c r="E1043" s="55">
        <f>('Data Exhibit-2'!$D922+'Data Exhibit-2'!$D922*'Data Exhibit-2'!$E922)*'Data Exhibit-2'!$G922</f>
        <v>124.416</v>
      </c>
      <c r="F1043" s="55">
        <f>MAX(0,'Data Exhibit-2'!$C922-'Data Exhibit-2'!$B922*'Data Exhibit-2'!$J922)</f>
        <v>0</v>
      </c>
      <c r="G1043" s="54">
        <f>'Data Exhibit-2'!$L922/'Data Exhibit-2'!$B922</f>
        <v>0</v>
      </c>
      <c r="H1043" s="55">
        <f>IF(AND(('Data Exhibit-2'!$M922&gt;0),('Data Exhibit-2'!$H922&lt;30)),1,0)</f>
        <v>0</v>
      </c>
      <c r="I1043" s="55">
        <f>'Data Exhibit-2'!$N922*'Data Exhibit-2'!$L922</f>
        <v>0</v>
      </c>
      <c r="J1043" s="235"/>
    </row>
    <row r="1044" ht="12.0" customHeight="1">
      <c r="A1044" s="53"/>
      <c r="B1044" s="53">
        <v>71728.9490576624</v>
      </c>
      <c r="C1044" s="54">
        <v>548.6451024853334</v>
      </c>
      <c r="D1044" s="57"/>
      <c r="E1044" s="55">
        <f>('Data Exhibit-2'!$D923+'Data Exhibit-2'!$D923*'Data Exhibit-2'!$E923)*'Data Exhibit-2'!$G923</f>
        <v>72.216</v>
      </c>
      <c r="F1044" s="55">
        <f>MAX(0,'Data Exhibit-2'!$C923-'Data Exhibit-2'!$B923*'Data Exhibit-2'!$J923)</f>
        <v>0</v>
      </c>
      <c r="G1044" s="54">
        <f>'Data Exhibit-2'!$L923/'Data Exhibit-2'!$B923</f>
        <v>0</v>
      </c>
      <c r="H1044" s="55">
        <f>IF(AND(('Data Exhibit-2'!$M923&gt;0),('Data Exhibit-2'!$H923&lt;30)),1,0)</f>
        <v>0</v>
      </c>
      <c r="I1044" s="55">
        <f>'Data Exhibit-2'!$N923*'Data Exhibit-2'!$L923</f>
        <v>0</v>
      </c>
      <c r="J1044" s="235"/>
    </row>
    <row r="1045" ht="12.0" customHeight="1">
      <c r="A1045" s="53"/>
      <c r="B1045" s="53">
        <v>24878.723651870394</v>
      </c>
      <c r="C1045" s="54">
        <v>10144.650384704</v>
      </c>
      <c r="D1045" s="57"/>
      <c r="E1045" s="55">
        <f>('Data Exhibit-2'!$D924+'Data Exhibit-2'!$D924*'Data Exhibit-2'!$E924)*'Data Exhibit-2'!$G924</f>
        <v>347.928</v>
      </c>
      <c r="F1045" s="55">
        <f>MAX(0,'Data Exhibit-2'!$C924-'Data Exhibit-2'!$B924*'Data Exhibit-2'!$J924)</f>
        <v>0</v>
      </c>
      <c r="G1045" s="54">
        <f>'Data Exhibit-2'!$L924/'Data Exhibit-2'!$B924</f>
        <v>0</v>
      </c>
      <c r="H1045" s="55">
        <f>IF(AND(('Data Exhibit-2'!$M924&gt;0),('Data Exhibit-2'!$H924&lt;30)),1,0)</f>
        <v>0</v>
      </c>
      <c r="I1045" s="55">
        <f>'Data Exhibit-2'!$N924*'Data Exhibit-2'!$L924</f>
        <v>0</v>
      </c>
      <c r="J1045" s="235"/>
    </row>
    <row r="1046" ht="12.0" customHeight="1">
      <c r="A1046" s="53"/>
      <c r="B1046" s="53">
        <v>40405.16396716363</v>
      </c>
      <c r="C1046" s="54">
        <v>8711.381006750935</v>
      </c>
      <c r="D1046" s="57"/>
      <c r="E1046" s="55">
        <f>('Data Exhibit-2'!$D925+'Data Exhibit-2'!$D925*'Data Exhibit-2'!$E925)*'Data Exhibit-2'!$G925</f>
        <v>24.888</v>
      </c>
      <c r="F1046" s="55">
        <f>MAX(0,'Data Exhibit-2'!$C925-'Data Exhibit-2'!$B925*'Data Exhibit-2'!$J925)</f>
        <v>6193.64161</v>
      </c>
      <c r="G1046" s="54">
        <f>'Data Exhibit-2'!$L925/'Data Exhibit-2'!$B925</f>
        <v>61.22450665</v>
      </c>
      <c r="H1046" s="55">
        <f>IF(AND(('Data Exhibit-2'!$M925&gt;0),('Data Exhibit-2'!$H925&lt;30)),1,0)</f>
        <v>0</v>
      </c>
      <c r="I1046" s="55">
        <f>'Data Exhibit-2'!$N925*'Data Exhibit-2'!$L925</f>
        <v>0</v>
      </c>
      <c r="J1046" s="235"/>
    </row>
    <row r="1047" ht="12.0" customHeight="1">
      <c r="A1047" s="53"/>
      <c r="B1047" s="53">
        <v>70111.06583332566</v>
      </c>
      <c r="C1047" s="54">
        <v>752.7093555314669</v>
      </c>
      <c r="D1047" s="57"/>
      <c r="E1047" s="55">
        <f>('Data Exhibit-2'!$D926+'Data Exhibit-2'!$D926*'Data Exhibit-2'!$E926)*'Data Exhibit-2'!$G926</f>
        <v>135.52</v>
      </c>
      <c r="F1047" s="55">
        <f>MAX(0,'Data Exhibit-2'!$C926-'Data Exhibit-2'!$B926*'Data Exhibit-2'!$J926)</f>
        <v>0</v>
      </c>
      <c r="G1047" s="54">
        <f>'Data Exhibit-2'!$L926/'Data Exhibit-2'!$B926</f>
        <v>0</v>
      </c>
      <c r="H1047" s="55">
        <f>IF(AND(('Data Exhibit-2'!$M926&gt;0),('Data Exhibit-2'!$H926&lt;30)),1,0)</f>
        <v>0</v>
      </c>
      <c r="I1047" s="55">
        <f>'Data Exhibit-2'!$N926*'Data Exhibit-2'!$L926</f>
        <v>0</v>
      </c>
      <c r="J1047" s="235"/>
    </row>
    <row r="1048" ht="12.0" customHeight="1">
      <c r="A1048" s="53"/>
      <c r="B1048" s="53">
        <v>27049.09814758545</v>
      </c>
      <c r="C1048" s="54">
        <v>1411.3345243175102</v>
      </c>
      <c r="D1048" s="57"/>
      <c r="E1048" s="55">
        <f>('Data Exhibit-2'!$D927+'Data Exhibit-2'!$D927*'Data Exhibit-2'!$E927)*'Data Exhibit-2'!$G927</f>
        <v>370.44</v>
      </c>
      <c r="F1048" s="55">
        <f>MAX(0,'Data Exhibit-2'!$C927-'Data Exhibit-2'!$B927*'Data Exhibit-2'!$J927)</f>
        <v>0</v>
      </c>
      <c r="G1048" s="54">
        <f>'Data Exhibit-2'!$L927/'Data Exhibit-2'!$B927</f>
        <v>0</v>
      </c>
      <c r="H1048" s="55">
        <f>IF(AND(('Data Exhibit-2'!$M927&gt;0),('Data Exhibit-2'!$H927&lt;30)),1,0)</f>
        <v>0</v>
      </c>
      <c r="I1048" s="55">
        <f>'Data Exhibit-2'!$N927*'Data Exhibit-2'!$L927</f>
        <v>0</v>
      </c>
      <c r="J1048" s="235"/>
    </row>
    <row r="1049" ht="12.0" customHeight="1">
      <c r="A1049" s="53"/>
      <c r="B1049" s="53">
        <v>87621.46342415249</v>
      </c>
      <c r="C1049" s="54">
        <v>149.58670436110714</v>
      </c>
      <c r="D1049" s="57"/>
      <c r="E1049" s="55">
        <f>('Data Exhibit-2'!$D928+'Data Exhibit-2'!$D928*'Data Exhibit-2'!$E928)*'Data Exhibit-2'!$G928</f>
        <v>124.2</v>
      </c>
      <c r="F1049" s="55">
        <f>MAX(0,'Data Exhibit-2'!$C928-'Data Exhibit-2'!$B928*'Data Exhibit-2'!$J928)</f>
        <v>0</v>
      </c>
      <c r="G1049" s="54">
        <f>'Data Exhibit-2'!$L928/'Data Exhibit-2'!$B928</f>
        <v>0</v>
      </c>
      <c r="H1049" s="55">
        <f>IF(AND(('Data Exhibit-2'!$M928&gt;0),('Data Exhibit-2'!$H928&lt;30)),1,0)</f>
        <v>0</v>
      </c>
      <c r="I1049" s="55">
        <f>'Data Exhibit-2'!$N928*'Data Exhibit-2'!$L928</f>
        <v>0</v>
      </c>
      <c r="J1049" s="235"/>
    </row>
    <row r="1050" ht="12.0" customHeight="1">
      <c r="A1050" s="53"/>
      <c r="B1050" s="53">
        <v>14288.30802860449</v>
      </c>
      <c r="C1050" s="54">
        <v>303.8896267907235</v>
      </c>
      <c r="D1050" s="57"/>
      <c r="E1050" s="55">
        <f>('Data Exhibit-2'!$D929+'Data Exhibit-2'!$D929*'Data Exhibit-2'!$E929)*'Data Exhibit-2'!$G929</f>
        <v>96.46</v>
      </c>
      <c r="F1050" s="55">
        <f>MAX(0,'Data Exhibit-2'!$C929-'Data Exhibit-2'!$B929*'Data Exhibit-2'!$J929)</f>
        <v>0</v>
      </c>
      <c r="G1050" s="54">
        <f>'Data Exhibit-2'!$L929/'Data Exhibit-2'!$B929</f>
        <v>0</v>
      </c>
      <c r="H1050" s="55">
        <f>IF(AND(('Data Exhibit-2'!$M929&gt;0),('Data Exhibit-2'!$H929&lt;30)),1,0)</f>
        <v>0</v>
      </c>
      <c r="I1050" s="55">
        <f>'Data Exhibit-2'!$N929*'Data Exhibit-2'!$L929</f>
        <v>0</v>
      </c>
      <c r="J1050" s="235"/>
    </row>
    <row r="1051" ht="12.0" customHeight="1">
      <c r="A1051" s="53"/>
      <c r="B1051" s="53">
        <v>16751.60478884509</v>
      </c>
      <c r="C1051" s="54">
        <v>32762.449683220275</v>
      </c>
      <c r="D1051" s="57"/>
      <c r="E1051" s="55">
        <f>('Data Exhibit-2'!$D930+'Data Exhibit-2'!$D930*'Data Exhibit-2'!$E930)*'Data Exhibit-2'!$G930</f>
        <v>402.96</v>
      </c>
      <c r="F1051" s="55">
        <f>MAX(0,'Data Exhibit-2'!$C930-'Data Exhibit-2'!$B930*'Data Exhibit-2'!$J930)</f>
        <v>1067.128332</v>
      </c>
      <c r="G1051" s="54">
        <f>'Data Exhibit-2'!$L930/'Data Exhibit-2'!$B930</f>
        <v>13.56698762</v>
      </c>
      <c r="H1051" s="55">
        <f>IF(AND(('Data Exhibit-2'!$M930&gt;0),('Data Exhibit-2'!$H930&lt;30)),1,0)</f>
        <v>0</v>
      </c>
      <c r="I1051" s="55">
        <f>'Data Exhibit-2'!$N930*'Data Exhibit-2'!$L930</f>
        <v>0</v>
      </c>
      <c r="J1051" s="235"/>
    </row>
    <row r="1052" ht="12.0" customHeight="1">
      <c r="A1052" s="53"/>
      <c r="B1052" s="53">
        <v>65233.03504150226</v>
      </c>
      <c r="C1052" s="54">
        <v>62186.84020363325</v>
      </c>
      <c r="D1052" s="57"/>
      <c r="E1052" s="55">
        <f>('Data Exhibit-2'!$D931+'Data Exhibit-2'!$D931*'Data Exhibit-2'!$E931)*'Data Exhibit-2'!$G931</f>
        <v>192.888</v>
      </c>
      <c r="F1052" s="55">
        <f>MAX(0,'Data Exhibit-2'!$C931-'Data Exhibit-2'!$B931*'Data Exhibit-2'!$J931)</f>
        <v>3386.129041</v>
      </c>
      <c r="G1052" s="54">
        <f>'Data Exhibit-2'!$L931/'Data Exhibit-2'!$B931</f>
        <v>11.107751</v>
      </c>
      <c r="H1052" s="55">
        <f>IF(AND(('Data Exhibit-2'!$M931&gt;0),('Data Exhibit-2'!$H931&lt;30)),1,0)</f>
        <v>0</v>
      </c>
      <c r="I1052" s="55">
        <f>'Data Exhibit-2'!$N931*'Data Exhibit-2'!$L931</f>
        <v>0</v>
      </c>
      <c r="J1052" s="235"/>
    </row>
    <row r="1053" ht="12.0" customHeight="1">
      <c r="A1053" s="53"/>
      <c r="B1053" s="53">
        <v>69878.49920572179</v>
      </c>
      <c r="C1053" s="54">
        <v>263.41502685414423</v>
      </c>
      <c r="D1053" s="57"/>
      <c r="E1053" s="55">
        <f>('Data Exhibit-2'!$D934+'Data Exhibit-2'!$D934*'Data Exhibit-2'!$E934)*'Data Exhibit-2'!$G934</f>
        <v>167.28</v>
      </c>
      <c r="F1053" s="55">
        <f>MAX(0,'Data Exhibit-2'!$C934-'Data Exhibit-2'!$B934*'Data Exhibit-2'!$J934)</f>
        <v>0</v>
      </c>
      <c r="G1053" s="54">
        <f>'Data Exhibit-2'!$L934/'Data Exhibit-2'!$B934</f>
        <v>0</v>
      </c>
      <c r="H1053" s="55">
        <f>IF(AND(('Data Exhibit-2'!$M934&gt;0),('Data Exhibit-2'!$H934&lt;30)),1,0)</f>
        <v>0</v>
      </c>
      <c r="I1053" s="55">
        <f>'Data Exhibit-2'!$N934*'Data Exhibit-2'!$L934</f>
        <v>0</v>
      </c>
      <c r="J1053" s="235"/>
    </row>
    <row r="1054" ht="12.0" customHeight="1">
      <c r="A1054" s="53"/>
      <c r="B1054" s="53">
        <v>89405.8070263085</v>
      </c>
      <c r="C1054" s="54">
        <v>428.24421888003764</v>
      </c>
      <c r="D1054" s="57"/>
      <c r="E1054" s="55">
        <f>('Data Exhibit-2'!$D935+'Data Exhibit-2'!$D935*'Data Exhibit-2'!$E935)*'Data Exhibit-2'!$G935</f>
        <v>195.804</v>
      </c>
      <c r="F1054" s="55">
        <f>MAX(0,'Data Exhibit-2'!$C935-'Data Exhibit-2'!$B935*'Data Exhibit-2'!$J935)</f>
        <v>0</v>
      </c>
      <c r="G1054" s="54">
        <f>'Data Exhibit-2'!$L935/'Data Exhibit-2'!$B935</f>
        <v>0</v>
      </c>
      <c r="H1054" s="55">
        <f>IF(AND(('Data Exhibit-2'!$M935&gt;0),('Data Exhibit-2'!$H935&lt;30)),1,0)</f>
        <v>0</v>
      </c>
      <c r="I1054" s="55">
        <f>'Data Exhibit-2'!$N935*'Data Exhibit-2'!$L935</f>
        <v>0</v>
      </c>
      <c r="J1054" s="235"/>
    </row>
    <row r="1055" ht="12.0" customHeight="1">
      <c r="A1055" s="53"/>
      <c r="B1055" s="53">
        <v>91086.65585009407</v>
      </c>
      <c r="C1055" s="54">
        <v>2851.3109635167843</v>
      </c>
      <c r="D1055" s="57"/>
      <c r="E1055" s="55">
        <f>('Data Exhibit-2'!$D936+'Data Exhibit-2'!$D936*'Data Exhibit-2'!$E936)*'Data Exhibit-2'!$G936</f>
        <v>114.57</v>
      </c>
      <c r="F1055" s="55">
        <f>MAX(0,'Data Exhibit-2'!$C936-'Data Exhibit-2'!$B936*'Data Exhibit-2'!$J936)</f>
        <v>0</v>
      </c>
      <c r="G1055" s="54">
        <f>'Data Exhibit-2'!$L936/'Data Exhibit-2'!$B936</f>
        <v>0</v>
      </c>
      <c r="H1055" s="55">
        <f>IF(AND(('Data Exhibit-2'!$M936&gt;0),('Data Exhibit-2'!$H936&lt;30)),1,0)</f>
        <v>0</v>
      </c>
      <c r="I1055" s="55">
        <f>'Data Exhibit-2'!$N936*'Data Exhibit-2'!$L936</f>
        <v>0</v>
      </c>
      <c r="J1055" s="235"/>
    </row>
    <row r="1056" ht="12.0" customHeight="1">
      <c r="A1056" s="53"/>
      <c r="B1056" s="53">
        <v>12419.573955987662</v>
      </c>
      <c r="C1056" s="54">
        <v>755.2730435749697</v>
      </c>
      <c r="D1056" s="57"/>
      <c r="E1056" s="55">
        <f>('Data Exhibit-2'!$D937+'Data Exhibit-2'!$D937*'Data Exhibit-2'!$E937)*'Data Exhibit-2'!$G937</f>
        <v>96.048</v>
      </c>
      <c r="F1056" s="55">
        <f>MAX(0,'Data Exhibit-2'!$C937-'Data Exhibit-2'!$B937*'Data Exhibit-2'!$J937)</f>
        <v>0</v>
      </c>
      <c r="G1056" s="54">
        <f>'Data Exhibit-2'!$L937/'Data Exhibit-2'!$B937</f>
        <v>0</v>
      </c>
      <c r="H1056" s="55">
        <f>IF(AND(('Data Exhibit-2'!$M937&gt;0),('Data Exhibit-2'!$H937&lt;30)),1,0)</f>
        <v>0</v>
      </c>
      <c r="I1056" s="55">
        <f>'Data Exhibit-2'!$N937*'Data Exhibit-2'!$L937</f>
        <v>0</v>
      </c>
      <c r="J1056" s="235"/>
    </row>
    <row r="1057" ht="12.0" customHeight="1">
      <c r="A1057" s="53"/>
      <c r="B1057" s="53">
        <v>31126.681063138316</v>
      </c>
      <c r="C1057" s="54">
        <v>535.5908871215468</v>
      </c>
      <c r="D1057" s="57"/>
      <c r="E1057" s="55">
        <f>('Data Exhibit-2'!$D938+'Data Exhibit-2'!$D938*'Data Exhibit-2'!$E938)*'Data Exhibit-2'!$G938</f>
        <v>47.824</v>
      </c>
      <c r="F1057" s="55">
        <f>MAX(0,'Data Exhibit-2'!$C938-'Data Exhibit-2'!$B938*'Data Exhibit-2'!$J938)</f>
        <v>0</v>
      </c>
      <c r="G1057" s="54">
        <f>'Data Exhibit-2'!$L938/'Data Exhibit-2'!$B938</f>
        <v>0</v>
      </c>
      <c r="H1057" s="55">
        <f>IF(AND(('Data Exhibit-2'!$M938&gt;0),('Data Exhibit-2'!$H938&lt;30)),1,0)</f>
        <v>0</v>
      </c>
      <c r="I1057" s="55">
        <f>'Data Exhibit-2'!$N938*'Data Exhibit-2'!$L938</f>
        <v>0</v>
      </c>
      <c r="J1057" s="235"/>
    </row>
    <row r="1058" ht="12.0" customHeight="1">
      <c r="A1058" s="53"/>
      <c r="B1058" s="53">
        <v>13256.119310568549</v>
      </c>
      <c r="C1058" s="54">
        <v>2221.1566409823995</v>
      </c>
      <c r="D1058" s="57"/>
      <c r="E1058" s="55">
        <f>('Data Exhibit-2'!$D939+'Data Exhibit-2'!$D939*'Data Exhibit-2'!$E939)*'Data Exhibit-2'!$G939</f>
        <v>471.96</v>
      </c>
      <c r="F1058" s="55">
        <f>MAX(0,'Data Exhibit-2'!$C939-'Data Exhibit-2'!$B939*'Data Exhibit-2'!$J939)</f>
        <v>0</v>
      </c>
      <c r="G1058" s="54">
        <f>'Data Exhibit-2'!$L939/'Data Exhibit-2'!$B939</f>
        <v>0</v>
      </c>
      <c r="H1058" s="55">
        <f>IF(AND(('Data Exhibit-2'!$M939&gt;0),('Data Exhibit-2'!$H939&lt;30)),1,0)</f>
        <v>0</v>
      </c>
      <c r="I1058" s="55">
        <f>'Data Exhibit-2'!$N939*'Data Exhibit-2'!$L939</f>
        <v>0</v>
      </c>
      <c r="J1058" s="235"/>
    </row>
    <row r="1059" ht="12.0" customHeight="1">
      <c r="A1059" s="53"/>
      <c r="B1059" s="53">
        <v>51079.91693526425</v>
      </c>
      <c r="C1059" s="54">
        <v>991.0570750002519</v>
      </c>
      <c r="D1059" s="57"/>
      <c r="E1059" s="55">
        <f>('Data Exhibit-2'!$D940+'Data Exhibit-2'!$D940*'Data Exhibit-2'!$E940)*'Data Exhibit-2'!$G940</f>
        <v>104.72</v>
      </c>
      <c r="F1059" s="55">
        <f>MAX(0,'Data Exhibit-2'!$C940-'Data Exhibit-2'!$B940*'Data Exhibit-2'!$J940)</f>
        <v>0</v>
      </c>
      <c r="G1059" s="54">
        <f>'Data Exhibit-2'!$L940/'Data Exhibit-2'!$B940</f>
        <v>0</v>
      </c>
      <c r="H1059" s="55">
        <f>IF(AND(('Data Exhibit-2'!$M940&gt;0),('Data Exhibit-2'!$H940&lt;30)),1,0)</f>
        <v>0</v>
      </c>
      <c r="I1059" s="55">
        <f>'Data Exhibit-2'!$N940*'Data Exhibit-2'!$L940</f>
        <v>0</v>
      </c>
      <c r="J1059" s="235"/>
    </row>
    <row r="1060" ht="12.0" customHeight="1">
      <c r="A1060" s="53"/>
      <c r="B1060" s="53">
        <v>69483.66359043538</v>
      </c>
      <c r="C1060" s="54">
        <v>1412.6041041493336</v>
      </c>
      <c r="D1060" s="57"/>
      <c r="E1060" s="55">
        <f>('Data Exhibit-2'!$D941+'Data Exhibit-2'!$D941*'Data Exhibit-2'!$E941)*'Data Exhibit-2'!$G941</f>
        <v>185.592</v>
      </c>
      <c r="F1060" s="55">
        <f>MAX(0,'Data Exhibit-2'!$C941-'Data Exhibit-2'!$B941*'Data Exhibit-2'!$J941)</f>
        <v>0</v>
      </c>
      <c r="G1060" s="54">
        <f>'Data Exhibit-2'!$L941/'Data Exhibit-2'!$B941</f>
        <v>0</v>
      </c>
      <c r="H1060" s="55">
        <f>IF(AND(('Data Exhibit-2'!$M941&gt;0),('Data Exhibit-2'!$H941&lt;30)),1,0)</f>
        <v>0</v>
      </c>
      <c r="I1060" s="55">
        <f>'Data Exhibit-2'!$N941*'Data Exhibit-2'!$L941</f>
        <v>0</v>
      </c>
      <c r="J1060" s="235"/>
    </row>
    <row r="1061" ht="12.0" customHeight="1">
      <c r="A1061" s="53"/>
      <c r="B1061" s="53">
        <v>36370.45264707105</v>
      </c>
      <c r="C1061" s="54">
        <v>1234.5362093891229</v>
      </c>
      <c r="D1061" s="57"/>
      <c r="E1061" s="55">
        <f>('Data Exhibit-2'!$D943+'Data Exhibit-2'!$D943*'Data Exhibit-2'!$E943)*'Data Exhibit-2'!$G943</f>
        <v>321.64</v>
      </c>
      <c r="F1061" s="55">
        <f>MAX(0,'Data Exhibit-2'!$C943-'Data Exhibit-2'!$B943*'Data Exhibit-2'!$J943)</f>
        <v>0</v>
      </c>
      <c r="G1061" s="54">
        <f>'Data Exhibit-2'!$L943/'Data Exhibit-2'!$B943</f>
        <v>0</v>
      </c>
      <c r="H1061" s="55">
        <f>IF(AND(('Data Exhibit-2'!$M943&gt;0),('Data Exhibit-2'!$H943&lt;30)),1,0)</f>
        <v>0</v>
      </c>
      <c r="I1061" s="55">
        <f>'Data Exhibit-2'!$N943*'Data Exhibit-2'!$L943</f>
        <v>0</v>
      </c>
      <c r="J1061" s="235"/>
    </row>
    <row r="1062" ht="12.0" customHeight="1">
      <c r="A1062" s="53"/>
      <c r="B1062" s="53">
        <v>54527.61791113686</v>
      </c>
      <c r="C1062" s="54">
        <v>308.38473722189485</v>
      </c>
      <c r="D1062" s="57"/>
      <c r="E1062" s="55">
        <f>('Data Exhibit-2'!$D944+'Data Exhibit-2'!$D944*'Data Exhibit-2'!$E944)*'Data Exhibit-2'!$G944</f>
        <v>75.852</v>
      </c>
      <c r="F1062" s="55">
        <f>MAX(0,'Data Exhibit-2'!$C944-'Data Exhibit-2'!$B944*'Data Exhibit-2'!$J944)</f>
        <v>0</v>
      </c>
      <c r="G1062" s="54">
        <f>'Data Exhibit-2'!$L944/'Data Exhibit-2'!$B944</f>
        <v>0</v>
      </c>
      <c r="H1062" s="55">
        <f>IF(AND(('Data Exhibit-2'!$M944&gt;0),('Data Exhibit-2'!$H944&lt;30)),1,0)</f>
        <v>0</v>
      </c>
      <c r="I1062" s="55">
        <f>'Data Exhibit-2'!$N944*'Data Exhibit-2'!$L944</f>
        <v>0</v>
      </c>
      <c r="J1062" s="235"/>
    </row>
    <row r="1063" ht="12.0" customHeight="1">
      <c r="A1063" s="53"/>
      <c r="B1063" s="53">
        <v>14287.912513230072</v>
      </c>
      <c r="C1063" s="54">
        <v>68.24836878824911</v>
      </c>
      <c r="D1063" s="57"/>
      <c r="E1063" s="55">
        <f>('Data Exhibit-2'!$D945+'Data Exhibit-2'!$D945*'Data Exhibit-2'!$E945)*'Data Exhibit-2'!$G945</f>
        <v>81.9</v>
      </c>
      <c r="F1063" s="55">
        <f>MAX(0,'Data Exhibit-2'!$C945-'Data Exhibit-2'!$B945*'Data Exhibit-2'!$J945)</f>
        <v>0</v>
      </c>
      <c r="G1063" s="54">
        <f>'Data Exhibit-2'!$L945/'Data Exhibit-2'!$B945</f>
        <v>0</v>
      </c>
      <c r="H1063" s="55">
        <f>IF(AND(('Data Exhibit-2'!$M945&gt;0),('Data Exhibit-2'!$H945&lt;30)),1,0)</f>
        <v>0</v>
      </c>
      <c r="I1063" s="55">
        <f>'Data Exhibit-2'!$N945*'Data Exhibit-2'!$L945</f>
        <v>0</v>
      </c>
      <c r="J1063" s="235"/>
    </row>
    <row r="1064" ht="12.0" customHeight="1">
      <c r="A1064" s="53"/>
      <c r="B1064" s="53">
        <v>65229.239278828165</v>
      </c>
      <c r="C1064" s="54">
        <v>2531.9269516601717</v>
      </c>
      <c r="D1064" s="57"/>
      <c r="E1064" s="55">
        <f>('Data Exhibit-2'!$D946+'Data Exhibit-2'!$D946*'Data Exhibit-2'!$E946)*'Data Exhibit-2'!$G946</f>
        <v>104.664</v>
      </c>
      <c r="F1064" s="55">
        <f>MAX(0,'Data Exhibit-2'!$C946-'Data Exhibit-2'!$B946*'Data Exhibit-2'!$J946)</f>
        <v>0</v>
      </c>
      <c r="G1064" s="54">
        <f>'Data Exhibit-2'!$L946/'Data Exhibit-2'!$B946</f>
        <v>0</v>
      </c>
      <c r="H1064" s="55">
        <f>IF(AND(('Data Exhibit-2'!$M946&gt;0),('Data Exhibit-2'!$H946&lt;30)),1,0)</f>
        <v>0</v>
      </c>
      <c r="I1064" s="55">
        <f>'Data Exhibit-2'!$N946*'Data Exhibit-2'!$L946</f>
        <v>0</v>
      </c>
      <c r="J1064" s="235"/>
    </row>
    <row r="1065" ht="12.0" customHeight="1">
      <c r="A1065" s="53"/>
      <c r="B1065" s="53">
        <v>30492.922999412065</v>
      </c>
      <c r="C1065" s="54">
        <v>219.3517266512</v>
      </c>
      <c r="D1065" s="57"/>
      <c r="E1065" s="55">
        <f>('Data Exhibit-2'!$D947+'Data Exhibit-2'!$D947*'Data Exhibit-2'!$E947)*'Data Exhibit-2'!$G947</f>
        <v>120.12</v>
      </c>
      <c r="F1065" s="55">
        <f>MAX(0,'Data Exhibit-2'!$C947-'Data Exhibit-2'!$B947*'Data Exhibit-2'!$J947)</f>
        <v>0</v>
      </c>
      <c r="G1065" s="54">
        <f>'Data Exhibit-2'!$L947/'Data Exhibit-2'!$B947</f>
        <v>0</v>
      </c>
      <c r="H1065" s="55">
        <f>IF(AND(('Data Exhibit-2'!$M947&gt;0),('Data Exhibit-2'!$H947&lt;30)),1,0)</f>
        <v>0</v>
      </c>
      <c r="I1065" s="55">
        <f>'Data Exhibit-2'!$N947*'Data Exhibit-2'!$L947</f>
        <v>0</v>
      </c>
      <c r="J1065" s="235"/>
    </row>
    <row r="1066" ht="12.0" customHeight="1">
      <c r="A1066" s="53"/>
      <c r="B1066" s="53">
        <v>81261.10864805237</v>
      </c>
      <c r="C1066" s="54">
        <v>725.6035251485653</v>
      </c>
      <c r="D1066" s="57"/>
      <c r="E1066" s="55">
        <f>('Data Exhibit-2'!$D949+'Data Exhibit-2'!$D949*'Data Exhibit-2'!$E949)*'Data Exhibit-2'!$G949</f>
        <v>172.26</v>
      </c>
      <c r="F1066" s="55">
        <f>MAX(0,'Data Exhibit-2'!$C949-'Data Exhibit-2'!$B949*'Data Exhibit-2'!$J949)</f>
        <v>0</v>
      </c>
      <c r="G1066" s="54">
        <f>'Data Exhibit-2'!$L949/'Data Exhibit-2'!$B949</f>
        <v>0</v>
      </c>
      <c r="H1066" s="55">
        <f>IF(AND(('Data Exhibit-2'!$M949&gt;0),('Data Exhibit-2'!$H949&lt;30)),1,0)</f>
        <v>0</v>
      </c>
      <c r="I1066" s="55">
        <f>'Data Exhibit-2'!$N949*'Data Exhibit-2'!$L949</f>
        <v>0</v>
      </c>
      <c r="J1066" s="235"/>
    </row>
    <row r="1067" ht="12.0" customHeight="1">
      <c r="A1067" s="53"/>
      <c r="B1067" s="53">
        <v>8396.036676933927</v>
      </c>
      <c r="C1067" s="54">
        <v>11798.669365905584</v>
      </c>
      <c r="D1067" s="57"/>
      <c r="E1067" s="55">
        <f>('Data Exhibit-2'!$D950+'Data Exhibit-2'!$D950*'Data Exhibit-2'!$E950)*'Data Exhibit-2'!$G950</f>
        <v>268.94</v>
      </c>
      <c r="F1067" s="55">
        <f>MAX(0,'Data Exhibit-2'!$C950-'Data Exhibit-2'!$B950*'Data Exhibit-2'!$J950)</f>
        <v>0</v>
      </c>
      <c r="G1067" s="54">
        <f>'Data Exhibit-2'!$L950/'Data Exhibit-2'!$B950</f>
        <v>0</v>
      </c>
      <c r="H1067" s="55">
        <f>IF(AND(('Data Exhibit-2'!$M950&gt;0),('Data Exhibit-2'!$H950&lt;30)),1,0)</f>
        <v>0</v>
      </c>
      <c r="I1067" s="55">
        <f>'Data Exhibit-2'!$N950*'Data Exhibit-2'!$L950</f>
        <v>0</v>
      </c>
      <c r="J1067" s="235"/>
    </row>
    <row r="1068" ht="12.0" customHeight="1">
      <c r="A1068" s="53"/>
      <c r="B1068" s="53">
        <v>51747.62584254325</v>
      </c>
      <c r="C1068" s="54">
        <v>785.5907193364033</v>
      </c>
      <c r="D1068" s="57"/>
      <c r="E1068" s="55">
        <f>('Data Exhibit-2'!$D951+'Data Exhibit-2'!$D951*'Data Exhibit-2'!$E951)*'Data Exhibit-2'!$G951</f>
        <v>117.852</v>
      </c>
      <c r="F1068" s="55">
        <f>MAX(0,'Data Exhibit-2'!$C951-'Data Exhibit-2'!$B951*'Data Exhibit-2'!$J951)</f>
        <v>0</v>
      </c>
      <c r="G1068" s="54">
        <f>'Data Exhibit-2'!$L951/'Data Exhibit-2'!$B951</f>
        <v>0</v>
      </c>
      <c r="H1068" s="55">
        <f>IF(AND(('Data Exhibit-2'!$M951&gt;0),('Data Exhibit-2'!$H951&lt;30)),1,0)</f>
        <v>0</v>
      </c>
      <c r="I1068" s="55">
        <f>'Data Exhibit-2'!$N951*'Data Exhibit-2'!$L951</f>
        <v>0</v>
      </c>
      <c r="J1068" s="235"/>
    </row>
    <row r="1069" ht="12.0" customHeight="1">
      <c r="A1069" s="53"/>
      <c r="B1069" s="53">
        <v>55042.65346693857</v>
      </c>
      <c r="C1069" s="54">
        <v>797.79312224912</v>
      </c>
      <c r="D1069" s="57"/>
      <c r="E1069" s="55">
        <f>('Data Exhibit-2'!$D952+'Data Exhibit-2'!$D952*'Data Exhibit-2'!$E952)*'Data Exhibit-2'!$G952</f>
        <v>117.852</v>
      </c>
      <c r="F1069" s="55">
        <f>MAX(0,'Data Exhibit-2'!$C952-'Data Exhibit-2'!$B952*'Data Exhibit-2'!$J952)</f>
        <v>0</v>
      </c>
      <c r="G1069" s="54">
        <f>'Data Exhibit-2'!$L952/'Data Exhibit-2'!$B952</f>
        <v>0</v>
      </c>
      <c r="H1069" s="55">
        <f>IF(AND(('Data Exhibit-2'!$M952&gt;0),('Data Exhibit-2'!$H952&lt;30)),1,0)</f>
        <v>0</v>
      </c>
      <c r="I1069" s="55">
        <f>'Data Exhibit-2'!$N952*'Data Exhibit-2'!$L952</f>
        <v>0</v>
      </c>
      <c r="J1069" s="235"/>
    </row>
    <row r="1070" ht="12.0" customHeight="1">
      <c r="A1070" s="53"/>
      <c r="B1070" s="53">
        <v>23915.899941695905</v>
      </c>
      <c r="C1070" s="54">
        <v>792.924708979579</v>
      </c>
      <c r="D1070" s="57"/>
      <c r="E1070" s="55">
        <f>('Data Exhibit-2'!$D953+'Data Exhibit-2'!$D953*'Data Exhibit-2'!$E953)*'Data Exhibit-2'!$G953</f>
        <v>101.016</v>
      </c>
      <c r="F1070" s="55">
        <f>MAX(0,'Data Exhibit-2'!$C953-'Data Exhibit-2'!$B953*'Data Exhibit-2'!$J953)</f>
        <v>0</v>
      </c>
      <c r="G1070" s="54">
        <f>'Data Exhibit-2'!$L953/'Data Exhibit-2'!$B953</f>
        <v>0</v>
      </c>
      <c r="H1070" s="55">
        <f>IF(AND(('Data Exhibit-2'!$M953&gt;0),('Data Exhibit-2'!$H953&lt;30)),1,0)</f>
        <v>0</v>
      </c>
      <c r="I1070" s="55">
        <f>'Data Exhibit-2'!$N953*'Data Exhibit-2'!$L953</f>
        <v>0</v>
      </c>
      <c r="J1070" s="235"/>
    </row>
    <row r="1071" ht="12.0" customHeight="1">
      <c r="A1071" s="53"/>
      <c r="B1071" s="53">
        <v>60158.72789934673</v>
      </c>
      <c r="C1071" s="54">
        <v>798.3577666756772</v>
      </c>
      <c r="D1071" s="57"/>
      <c r="E1071" s="55">
        <f>('Data Exhibit-2'!$D954+'Data Exhibit-2'!$D954*'Data Exhibit-2'!$E954)*'Data Exhibit-2'!$G954</f>
        <v>185.196</v>
      </c>
      <c r="F1071" s="55">
        <f>MAX(0,'Data Exhibit-2'!$C954-'Data Exhibit-2'!$B954*'Data Exhibit-2'!$J954)</f>
        <v>0</v>
      </c>
      <c r="G1071" s="54">
        <f>'Data Exhibit-2'!$L954/'Data Exhibit-2'!$B954</f>
        <v>0</v>
      </c>
      <c r="H1071" s="55">
        <f>IF(AND(('Data Exhibit-2'!$M954&gt;0),('Data Exhibit-2'!$H954&lt;30)),1,0)</f>
        <v>0</v>
      </c>
      <c r="I1071" s="55">
        <f>'Data Exhibit-2'!$N954*'Data Exhibit-2'!$L954</f>
        <v>0</v>
      </c>
      <c r="J1071" s="235"/>
    </row>
    <row r="1072" ht="12.0" customHeight="1">
      <c r="A1072" s="53"/>
      <c r="B1072" s="53">
        <v>8766.78166717496</v>
      </c>
      <c r="C1072" s="54">
        <v>784.2449103631999</v>
      </c>
      <c r="D1072" s="57"/>
      <c r="E1072" s="55">
        <f>('Data Exhibit-2'!$D955+'Data Exhibit-2'!$D955*'Data Exhibit-2'!$E955)*'Data Exhibit-2'!$G955</f>
        <v>101.016</v>
      </c>
      <c r="F1072" s="55">
        <f>MAX(0,'Data Exhibit-2'!$C955-'Data Exhibit-2'!$B955*'Data Exhibit-2'!$J955)</f>
        <v>0</v>
      </c>
      <c r="G1072" s="54">
        <f>'Data Exhibit-2'!$L955/'Data Exhibit-2'!$B955</f>
        <v>0</v>
      </c>
      <c r="H1072" s="55">
        <f>IF(AND(('Data Exhibit-2'!$M955&gt;0),('Data Exhibit-2'!$H955&lt;30)),1,0)</f>
        <v>0</v>
      </c>
      <c r="I1072" s="55">
        <f>'Data Exhibit-2'!$N955*'Data Exhibit-2'!$L955</f>
        <v>0</v>
      </c>
      <c r="J1072" s="235"/>
    </row>
    <row r="1073" ht="12.0" customHeight="1">
      <c r="A1073" s="53"/>
      <c r="B1073" s="53">
        <v>42965.73643085869</v>
      </c>
      <c r="C1073" s="54">
        <v>816.6943849433156</v>
      </c>
      <c r="D1073" s="57"/>
      <c r="E1073" s="55">
        <f>('Data Exhibit-2'!$D956+'Data Exhibit-2'!$D956*'Data Exhibit-2'!$E956)*'Data Exhibit-2'!$G956</f>
        <v>117.852</v>
      </c>
      <c r="F1073" s="55">
        <f>MAX(0,'Data Exhibit-2'!$C956-'Data Exhibit-2'!$B956*'Data Exhibit-2'!$J956)</f>
        <v>0</v>
      </c>
      <c r="G1073" s="54">
        <f>'Data Exhibit-2'!$L956/'Data Exhibit-2'!$B956</f>
        <v>0</v>
      </c>
      <c r="H1073" s="55">
        <f>IF(AND(('Data Exhibit-2'!$M956&gt;0),('Data Exhibit-2'!$H956&lt;30)),1,0)</f>
        <v>0</v>
      </c>
      <c r="I1073" s="55">
        <f>'Data Exhibit-2'!$N956*'Data Exhibit-2'!$L956</f>
        <v>0</v>
      </c>
      <c r="J1073" s="235"/>
    </row>
    <row r="1074" ht="12.0" customHeight="1">
      <c r="A1074" s="53"/>
      <c r="B1074" s="53">
        <v>86459.9399455957</v>
      </c>
      <c r="C1074" s="54">
        <v>820.9616223952</v>
      </c>
      <c r="D1074" s="57"/>
      <c r="E1074" s="55">
        <f>('Data Exhibit-2'!$D957+'Data Exhibit-2'!$D957*'Data Exhibit-2'!$E957)*'Data Exhibit-2'!$G957</f>
        <v>101.016</v>
      </c>
      <c r="F1074" s="55">
        <f>MAX(0,'Data Exhibit-2'!$C957-'Data Exhibit-2'!$B957*'Data Exhibit-2'!$J957)</f>
        <v>0</v>
      </c>
      <c r="G1074" s="54">
        <f>'Data Exhibit-2'!$L957/'Data Exhibit-2'!$B957</f>
        <v>0</v>
      </c>
      <c r="H1074" s="55">
        <f>IF(AND(('Data Exhibit-2'!$M957&gt;0),('Data Exhibit-2'!$H957&lt;30)),1,0)</f>
        <v>0</v>
      </c>
      <c r="I1074" s="55">
        <f>'Data Exhibit-2'!$N957*'Data Exhibit-2'!$L957</f>
        <v>0</v>
      </c>
      <c r="J1074" s="235"/>
    </row>
    <row r="1075" ht="12.0" customHeight="1">
      <c r="A1075" s="53"/>
      <c r="B1075" s="53">
        <v>93034.15064064054</v>
      </c>
      <c r="C1075" s="54">
        <v>2381.525366100223</v>
      </c>
      <c r="D1075" s="57"/>
      <c r="E1075" s="55">
        <f>('Data Exhibit-2'!$D960+'Data Exhibit-2'!$D960*'Data Exhibit-2'!$E960)*'Data Exhibit-2'!$G960</f>
        <v>162.36</v>
      </c>
      <c r="F1075" s="55">
        <f>MAX(0,'Data Exhibit-2'!$C960-'Data Exhibit-2'!$B960*'Data Exhibit-2'!$J960)</f>
        <v>0</v>
      </c>
      <c r="G1075" s="54">
        <f>'Data Exhibit-2'!$L960/'Data Exhibit-2'!$B960</f>
        <v>0</v>
      </c>
      <c r="H1075" s="55">
        <f>IF(AND(('Data Exhibit-2'!$M960&gt;0),('Data Exhibit-2'!$H960&lt;30)),1,0)</f>
        <v>0</v>
      </c>
      <c r="I1075" s="55">
        <f>'Data Exhibit-2'!$N960*'Data Exhibit-2'!$L960</f>
        <v>0</v>
      </c>
      <c r="J1075" s="235"/>
    </row>
    <row r="1076" ht="12.0" customHeight="1">
      <c r="A1076" s="53"/>
      <c r="B1076" s="53">
        <v>43497.30661416731</v>
      </c>
      <c r="C1076" s="54">
        <v>224.6983559309047</v>
      </c>
      <c r="D1076" s="57"/>
      <c r="E1076" s="55">
        <f>('Data Exhibit-2'!$D961+'Data Exhibit-2'!$D961*'Data Exhibit-2'!$E961)*'Data Exhibit-2'!$G961</f>
        <v>106.704</v>
      </c>
      <c r="F1076" s="55">
        <f>MAX(0,'Data Exhibit-2'!$C961-'Data Exhibit-2'!$B961*'Data Exhibit-2'!$J961)</f>
        <v>0</v>
      </c>
      <c r="G1076" s="54">
        <f>'Data Exhibit-2'!$L961/'Data Exhibit-2'!$B961</f>
        <v>0</v>
      </c>
      <c r="H1076" s="55">
        <f>IF(AND(('Data Exhibit-2'!$M961&gt;0),('Data Exhibit-2'!$H961&lt;30)),1,0)</f>
        <v>0</v>
      </c>
      <c r="I1076" s="55">
        <f>'Data Exhibit-2'!$N961*'Data Exhibit-2'!$L961</f>
        <v>0</v>
      </c>
      <c r="J1076" s="235"/>
    </row>
    <row r="1077" ht="12.0" customHeight="1">
      <c r="A1077" s="53"/>
      <c r="B1077" s="53">
        <v>60330.378703865295</v>
      </c>
      <c r="C1077" s="54">
        <v>1031.90135281376</v>
      </c>
      <c r="D1077" s="57"/>
      <c r="E1077" s="55">
        <f>('Data Exhibit-2'!$D962+'Data Exhibit-2'!$D962*'Data Exhibit-2'!$E962)*'Data Exhibit-2'!$G962</f>
        <v>279.072</v>
      </c>
      <c r="F1077" s="55">
        <f>MAX(0,'Data Exhibit-2'!$C962-'Data Exhibit-2'!$B962*'Data Exhibit-2'!$J962)</f>
        <v>0</v>
      </c>
      <c r="G1077" s="54">
        <f>'Data Exhibit-2'!$L962/'Data Exhibit-2'!$B962</f>
        <v>0</v>
      </c>
      <c r="H1077" s="55">
        <f>IF(AND(('Data Exhibit-2'!$M962&gt;0),('Data Exhibit-2'!$H962&lt;30)),1,0)</f>
        <v>0</v>
      </c>
      <c r="I1077" s="55">
        <f>'Data Exhibit-2'!$N962*'Data Exhibit-2'!$L962</f>
        <v>0</v>
      </c>
      <c r="J1077" s="235"/>
    </row>
    <row r="1078" ht="12.0" customHeight="1">
      <c r="A1078" s="53"/>
      <c r="B1078" s="53">
        <v>67997.98926059509</v>
      </c>
      <c r="C1078" s="54">
        <v>1366.0982676232322</v>
      </c>
      <c r="D1078" s="57"/>
      <c r="E1078" s="55">
        <f>('Data Exhibit-2'!$D963+'Data Exhibit-2'!$D963*'Data Exhibit-2'!$E963)*'Data Exhibit-2'!$G963</f>
        <v>460</v>
      </c>
      <c r="F1078" s="55">
        <f>MAX(0,'Data Exhibit-2'!$C963-'Data Exhibit-2'!$B963*'Data Exhibit-2'!$J963)</f>
        <v>0</v>
      </c>
      <c r="G1078" s="54">
        <f>'Data Exhibit-2'!$L963/'Data Exhibit-2'!$B963</f>
        <v>0</v>
      </c>
      <c r="H1078" s="55">
        <f>IF(AND(('Data Exhibit-2'!$M963&gt;0),('Data Exhibit-2'!$H963&lt;30)),1,0)</f>
        <v>0</v>
      </c>
      <c r="I1078" s="55">
        <f>'Data Exhibit-2'!$N963*'Data Exhibit-2'!$L963</f>
        <v>0</v>
      </c>
      <c r="J1078" s="235"/>
    </row>
    <row r="1079" ht="12.0" customHeight="1">
      <c r="A1079" s="53"/>
      <c r="B1079" s="53">
        <v>6348.947722125941</v>
      </c>
      <c r="C1079" s="54">
        <v>1139.6243042480157</v>
      </c>
      <c r="D1079" s="57"/>
      <c r="E1079" s="55">
        <f>('Data Exhibit-2'!$D964+'Data Exhibit-2'!$D964*'Data Exhibit-2'!$E964)*'Data Exhibit-2'!$G964</f>
        <v>183.168</v>
      </c>
      <c r="F1079" s="55">
        <f>MAX(0,'Data Exhibit-2'!$C964-'Data Exhibit-2'!$B964*'Data Exhibit-2'!$J964)</f>
        <v>0</v>
      </c>
      <c r="G1079" s="54">
        <f>'Data Exhibit-2'!$L964/'Data Exhibit-2'!$B964</f>
        <v>0</v>
      </c>
      <c r="H1079" s="55">
        <f>IF(AND(('Data Exhibit-2'!$M964&gt;0),('Data Exhibit-2'!$H964&lt;30)),1,0)</f>
        <v>0</v>
      </c>
      <c r="I1079" s="55">
        <f>'Data Exhibit-2'!$N964*'Data Exhibit-2'!$L964</f>
        <v>0</v>
      </c>
      <c r="J1079" s="235"/>
    </row>
    <row r="1080" ht="12.0" customHeight="1">
      <c r="A1080" s="53"/>
      <c r="B1080" s="53">
        <v>2037.8526357927806</v>
      </c>
      <c r="C1080" s="54">
        <v>1373.2801434091825</v>
      </c>
      <c r="D1080" s="57"/>
      <c r="E1080" s="55">
        <f>('Data Exhibit-2'!$D965+'Data Exhibit-2'!$D965*'Data Exhibit-2'!$E965)*'Data Exhibit-2'!$G965</f>
        <v>184.14</v>
      </c>
      <c r="F1080" s="55">
        <f>MAX(0,'Data Exhibit-2'!$C965-'Data Exhibit-2'!$B965*'Data Exhibit-2'!$J965)</f>
        <v>0</v>
      </c>
      <c r="G1080" s="54">
        <f>'Data Exhibit-2'!$L965/'Data Exhibit-2'!$B965</f>
        <v>0</v>
      </c>
      <c r="H1080" s="55">
        <f>IF(AND(('Data Exhibit-2'!$M965&gt;0),('Data Exhibit-2'!$H965&lt;30)),1,0)</f>
        <v>0</v>
      </c>
      <c r="I1080" s="55">
        <f>'Data Exhibit-2'!$N965*'Data Exhibit-2'!$L965</f>
        <v>0</v>
      </c>
      <c r="J1080" s="235"/>
    </row>
    <row r="1081" ht="12.0" customHeight="1">
      <c r="A1081" s="53"/>
      <c r="B1081" s="53">
        <v>36888.64542718548</v>
      </c>
      <c r="C1081" s="54">
        <v>812.7222463472646</v>
      </c>
      <c r="D1081" s="57"/>
      <c r="E1081" s="55">
        <f>('Data Exhibit-2'!$D966+'Data Exhibit-2'!$D966*'Data Exhibit-2'!$E966)*'Data Exhibit-2'!$G966</f>
        <v>139.74</v>
      </c>
      <c r="F1081" s="55">
        <f>MAX(0,'Data Exhibit-2'!$C966-'Data Exhibit-2'!$B966*'Data Exhibit-2'!$J966)</f>
        <v>0</v>
      </c>
      <c r="G1081" s="54">
        <f>'Data Exhibit-2'!$L966/'Data Exhibit-2'!$B966</f>
        <v>0</v>
      </c>
      <c r="H1081" s="55">
        <f>IF(AND(('Data Exhibit-2'!$M966&gt;0),('Data Exhibit-2'!$H966&lt;30)),1,0)</f>
        <v>0</v>
      </c>
      <c r="I1081" s="55">
        <f>'Data Exhibit-2'!$N966*'Data Exhibit-2'!$L966</f>
        <v>0</v>
      </c>
      <c r="J1081" s="235"/>
    </row>
    <row r="1082" ht="12.0" customHeight="1">
      <c r="A1082" s="53"/>
      <c r="B1082" s="53">
        <v>30641.938473272847</v>
      </c>
      <c r="C1082" s="54">
        <v>171.17800017490958</v>
      </c>
      <c r="D1082" s="57"/>
      <c r="E1082" s="55">
        <f>('Data Exhibit-2'!$D967+'Data Exhibit-2'!$D967*'Data Exhibit-2'!$E967)*'Data Exhibit-2'!$G967</f>
        <v>50.568</v>
      </c>
      <c r="F1082" s="55">
        <f>MAX(0,'Data Exhibit-2'!$C967-'Data Exhibit-2'!$B967*'Data Exhibit-2'!$J967)</f>
        <v>0</v>
      </c>
      <c r="G1082" s="54">
        <f>'Data Exhibit-2'!$L967/'Data Exhibit-2'!$B967</f>
        <v>0</v>
      </c>
      <c r="H1082" s="55">
        <f>IF(AND(('Data Exhibit-2'!$M967&gt;0),('Data Exhibit-2'!$H967&lt;30)),1,0)</f>
        <v>0</v>
      </c>
      <c r="I1082" s="55">
        <f>'Data Exhibit-2'!$N967*'Data Exhibit-2'!$L967</f>
        <v>0</v>
      </c>
      <c r="J1082" s="235"/>
    </row>
    <row r="1083" ht="12.0" customHeight="1">
      <c r="A1083" s="53"/>
      <c r="B1083" s="53">
        <v>14082.865802015176</v>
      </c>
      <c r="C1083" s="54">
        <v>141.67945578833204</v>
      </c>
      <c r="D1083" s="57"/>
      <c r="E1083" s="55">
        <f>('Data Exhibit-2'!$D968+'Data Exhibit-2'!$D968*'Data Exhibit-2'!$E968)*'Data Exhibit-2'!$G968</f>
        <v>52.92</v>
      </c>
      <c r="F1083" s="55">
        <f>MAX(0,'Data Exhibit-2'!$C968-'Data Exhibit-2'!$B968*'Data Exhibit-2'!$J968)</f>
        <v>0</v>
      </c>
      <c r="G1083" s="54">
        <f>'Data Exhibit-2'!$L968/'Data Exhibit-2'!$B968</f>
        <v>0</v>
      </c>
      <c r="H1083" s="55">
        <f>IF(AND(('Data Exhibit-2'!$M968&gt;0),('Data Exhibit-2'!$H968&lt;30)),1,0)</f>
        <v>0</v>
      </c>
      <c r="I1083" s="55">
        <f>'Data Exhibit-2'!$N968*'Data Exhibit-2'!$L968</f>
        <v>0</v>
      </c>
      <c r="J1083" s="235"/>
    </row>
    <row r="1084" ht="12.0" customHeight="1">
      <c r="A1084" s="53"/>
      <c r="B1084" s="53">
        <v>36230.00449126098</v>
      </c>
      <c r="C1084" s="54">
        <v>441.33706465382363</v>
      </c>
      <c r="D1084" s="57"/>
      <c r="E1084" s="55">
        <f>('Data Exhibit-2'!$D969+'Data Exhibit-2'!$D969*'Data Exhibit-2'!$E969)*'Data Exhibit-2'!$G969</f>
        <v>131.04</v>
      </c>
      <c r="F1084" s="55">
        <f>MAX(0,'Data Exhibit-2'!$C969-'Data Exhibit-2'!$B969*'Data Exhibit-2'!$J969)</f>
        <v>0</v>
      </c>
      <c r="G1084" s="54">
        <f>'Data Exhibit-2'!$L969/'Data Exhibit-2'!$B969</f>
        <v>0</v>
      </c>
      <c r="H1084" s="55">
        <f>IF(AND(('Data Exhibit-2'!$M969&gt;0),('Data Exhibit-2'!$H969&lt;30)),1,0)</f>
        <v>0</v>
      </c>
      <c r="I1084" s="55">
        <f>'Data Exhibit-2'!$N969*'Data Exhibit-2'!$L969</f>
        <v>0</v>
      </c>
      <c r="J1084" s="235"/>
    </row>
    <row r="1085" ht="12.0" customHeight="1">
      <c r="A1085" s="53"/>
      <c r="B1085" s="53">
        <v>70545.46036880677</v>
      </c>
      <c r="C1085" s="54">
        <v>1298.4241060574461</v>
      </c>
      <c r="D1085" s="57"/>
      <c r="E1085" s="55">
        <f>('Data Exhibit-2'!$D970+'Data Exhibit-2'!$D970*'Data Exhibit-2'!$E970)*'Data Exhibit-2'!$G970</f>
        <v>240.24</v>
      </c>
      <c r="F1085" s="55">
        <f>MAX(0,'Data Exhibit-2'!$C970-'Data Exhibit-2'!$B970*'Data Exhibit-2'!$J970)</f>
        <v>0</v>
      </c>
      <c r="G1085" s="54">
        <f>'Data Exhibit-2'!$L970/'Data Exhibit-2'!$B970</f>
        <v>0</v>
      </c>
      <c r="H1085" s="55">
        <f>IF(AND(('Data Exhibit-2'!$M970&gt;0),('Data Exhibit-2'!$H970&lt;30)),1,0)</f>
        <v>0</v>
      </c>
      <c r="I1085" s="55">
        <f>'Data Exhibit-2'!$N970*'Data Exhibit-2'!$L970</f>
        <v>0</v>
      </c>
      <c r="J1085" s="235"/>
    </row>
    <row r="1086" ht="12.0" customHeight="1">
      <c r="A1086" s="53"/>
      <c r="B1086" s="53">
        <v>90062.38328563489</v>
      </c>
      <c r="C1086" s="54">
        <v>3900.0</v>
      </c>
      <c r="D1086" s="57"/>
      <c r="E1086" s="55">
        <f>('Data Exhibit-2'!$D971+'Data Exhibit-2'!$D971*'Data Exhibit-2'!$E971)*'Data Exhibit-2'!$G971</f>
        <v>35.292</v>
      </c>
      <c r="F1086" s="55">
        <f>MAX(0,'Data Exhibit-2'!$C971-'Data Exhibit-2'!$B971*'Data Exhibit-2'!$J971)</f>
        <v>3604.3476</v>
      </c>
      <c r="G1086" s="54">
        <f>'Data Exhibit-2'!$L971/'Data Exhibit-2'!$B971</f>
        <v>430.2506445</v>
      </c>
      <c r="H1086" s="55">
        <f>IF(AND(('Data Exhibit-2'!$M971&gt;0),('Data Exhibit-2'!$H971&lt;30)),1,0)</f>
        <v>0</v>
      </c>
      <c r="I1086" s="55">
        <f>'Data Exhibit-2'!$N971*'Data Exhibit-2'!$L971</f>
        <v>0</v>
      </c>
      <c r="J1086" s="235"/>
    </row>
    <row r="1087" ht="12.0" customHeight="1">
      <c r="A1087" s="53"/>
      <c r="B1087" s="53">
        <v>91032.29837283153</v>
      </c>
      <c r="C1087" s="54">
        <v>1394.8791646301256</v>
      </c>
      <c r="D1087" s="57"/>
      <c r="E1087" s="55">
        <f>('Data Exhibit-2'!$D972+'Data Exhibit-2'!$D972*'Data Exhibit-2'!$E972)*'Data Exhibit-2'!$G972</f>
        <v>116.28</v>
      </c>
      <c r="F1087" s="55">
        <f>MAX(0,'Data Exhibit-2'!$C972-'Data Exhibit-2'!$B972*'Data Exhibit-2'!$J972)</f>
        <v>0</v>
      </c>
      <c r="G1087" s="54">
        <f>'Data Exhibit-2'!$L972/'Data Exhibit-2'!$B972</f>
        <v>0</v>
      </c>
      <c r="H1087" s="55">
        <f>IF(AND(('Data Exhibit-2'!$M972&gt;0),('Data Exhibit-2'!$H972&lt;30)),1,0)</f>
        <v>0</v>
      </c>
      <c r="I1087" s="55">
        <f>'Data Exhibit-2'!$N972*'Data Exhibit-2'!$L972</f>
        <v>0</v>
      </c>
      <c r="J1087" s="235"/>
    </row>
    <row r="1088" ht="12.0" customHeight="1">
      <c r="A1088" s="53"/>
      <c r="B1088" s="53">
        <v>38944.51883115222</v>
      </c>
      <c r="C1088" s="54">
        <v>380.009355043771</v>
      </c>
      <c r="D1088" s="57"/>
      <c r="E1088" s="55">
        <f>('Data Exhibit-2'!$D973+'Data Exhibit-2'!$D973*'Data Exhibit-2'!$E973)*'Data Exhibit-2'!$G973</f>
        <v>209.44</v>
      </c>
      <c r="F1088" s="55">
        <f>MAX(0,'Data Exhibit-2'!$C973-'Data Exhibit-2'!$B973*'Data Exhibit-2'!$J973)</f>
        <v>0</v>
      </c>
      <c r="G1088" s="54">
        <f>'Data Exhibit-2'!$L973/'Data Exhibit-2'!$B973</f>
        <v>0</v>
      </c>
      <c r="H1088" s="55">
        <f>IF(AND(('Data Exhibit-2'!$M973&gt;0),('Data Exhibit-2'!$H973&lt;30)),1,0)</f>
        <v>0</v>
      </c>
      <c r="I1088" s="55">
        <f>'Data Exhibit-2'!$N973*'Data Exhibit-2'!$L973</f>
        <v>0</v>
      </c>
      <c r="J1088" s="235"/>
    </row>
    <row r="1089" ht="12.0" customHeight="1">
      <c r="A1089" s="53"/>
      <c r="B1089" s="53">
        <v>42687.207780557335</v>
      </c>
      <c r="C1089" s="54">
        <v>1238.1329416165572</v>
      </c>
      <c r="D1089" s="57"/>
      <c r="E1089" s="55">
        <f>('Data Exhibit-2'!$D975+'Data Exhibit-2'!$D975*'Data Exhibit-2'!$E975)*'Data Exhibit-2'!$G975</f>
        <v>84.48</v>
      </c>
      <c r="F1089" s="55">
        <f>MAX(0,'Data Exhibit-2'!$C975-'Data Exhibit-2'!$B975*'Data Exhibit-2'!$J975)</f>
        <v>0</v>
      </c>
      <c r="G1089" s="54">
        <f>'Data Exhibit-2'!$L975/'Data Exhibit-2'!$B975</f>
        <v>0</v>
      </c>
      <c r="H1089" s="55">
        <f>IF(AND(('Data Exhibit-2'!$M975&gt;0),('Data Exhibit-2'!$H975&lt;30)),1,0)</f>
        <v>0</v>
      </c>
      <c r="I1089" s="55">
        <f>'Data Exhibit-2'!$N975*'Data Exhibit-2'!$L975</f>
        <v>0</v>
      </c>
      <c r="J1089" s="235"/>
    </row>
    <row r="1090" ht="12.0" customHeight="1">
      <c r="A1090" s="53"/>
      <c r="B1090" s="53">
        <v>5477.944621113517</v>
      </c>
      <c r="C1090" s="54">
        <v>351.2842504355313</v>
      </c>
      <c r="D1090" s="57"/>
      <c r="E1090" s="55">
        <f>('Data Exhibit-2'!$D976+'Data Exhibit-2'!$D976*'Data Exhibit-2'!$E976)*'Data Exhibit-2'!$G976</f>
        <v>149.688</v>
      </c>
      <c r="F1090" s="55">
        <f>MAX(0,'Data Exhibit-2'!$C976-'Data Exhibit-2'!$B976*'Data Exhibit-2'!$J976)</f>
        <v>0</v>
      </c>
      <c r="G1090" s="54">
        <f>'Data Exhibit-2'!$L976/'Data Exhibit-2'!$B976</f>
        <v>0</v>
      </c>
      <c r="H1090" s="55">
        <f>IF(AND(('Data Exhibit-2'!$M976&gt;0),('Data Exhibit-2'!$H976&lt;30)),1,0)</f>
        <v>0</v>
      </c>
      <c r="I1090" s="55">
        <f>'Data Exhibit-2'!$N976*'Data Exhibit-2'!$L976</f>
        <v>0</v>
      </c>
      <c r="J1090" s="235"/>
    </row>
    <row r="1091" ht="12.0" customHeight="1">
      <c r="A1091" s="53"/>
      <c r="B1091" s="53">
        <v>29891.194711443248</v>
      </c>
      <c r="C1091" s="54">
        <v>1223.4978025701323</v>
      </c>
      <c r="D1091" s="57"/>
      <c r="E1091" s="55">
        <f>('Data Exhibit-2'!$D978+'Data Exhibit-2'!$D978*'Data Exhibit-2'!$E978)*'Data Exhibit-2'!$G978</f>
        <v>265.848</v>
      </c>
      <c r="F1091" s="55">
        <f>MAX(0,'Data Exhibit-2'!$C978-'Data Exhibit-2'!$B978*'Data Exhibit-2'!$J978)</f>
        <v>0</v>
      </c>
      <c r="G1091" s="54">
        <f>'Data Exhibit-2'!$L978/'Data Exhibit-2'!$B978</f>
        <v>0</v>
      </c>
      <c r="H1091" s="55">
        <f>IF(AND(('Data Exhibit-2'!$M978&gt;0),('Data Exhibit-2'!$H978&lt;30)),1,0)</f>
        <v>0</v>
      </c>
      <c r="I1091" s="55">
        <f>'Data Exhibit-2'!$N978*'Data Exhibit-2'!$L978</f>
        <v>0</v>
      </c>
      <c r="J1091" s="235"/>
    </row>
    <row r="1092" ht="12.0" customHeight="1">
      <c r="A1092" s="53"/>
      <c r="B1092" s="53">
        <v>49843.969563489634</v>
      </c>
      <c r="C1092" s="54">
        <v>7454.382060437584</v>
      </c>
      <c r="D1092" s="57"/>
      <c r="E1092" s="55">
        <f>('Data Exhibit-2'!$D979+'Data Exhibit-2'!$D979*'Data Exhibit-2'!$E979)*'Data Exhibit-2'!$G979</f>
        <v>1057.968</v>
      </c>
      <c r="F1092" s="55">
        <f>MAX(0,'Data Exhibit-2'!$C979-'Data Exhibit-2'!$B979*'Data Exhibit-2'!$J979)</f>
        <v>0</v>
      </c>
      <c r="G1092" s="54">
        <f>'Data Exhibit-2'!$L979/'Data Exhibit-2'!$B979</f>
        <v>0</v>
      </c>
      <c r="H1092" s="55">
        <f>IF(AND(('Data Exhibit-2'!$M979&gt;0),('Data Exhibit-2'!$H979&lt;30)),1,0)</f>
        <v>0</v>
      </c>
      <c r="I1092" s="55">
        <f>'Data Exhibit-2'!$N979*'Data Exhibit-2'!$L979</f>
        <v>0</v>
      </c>
      <c r="J1092" s="235"/>
    </row>
    <row r="1093" ht="12.0" customHeight="1">
      <c r="A1093" s="53"/>
      <c r="B1093" s="53">
        <v>60104.76149723991</v>
      </c>
      <c r="C1093" s="54">
        <v>7937.856557818873</v>
      </c>
      <c r="D1093" s="57"/>
      <c r="E1093" s="55">
        <f>('Data Exhibit-2'!$D980+'Data Exhibit-2'!$D980*'Data Exhibit-2'!$E980)*'Data Exhibit-2'!$G980</f>
        <v>142.29</v>
      </c>
      <c r="F1093" s="55">
        <f>MAX(0,'Data Exhibit-2'!$C980-'Data Exhibit-2'!$B980*'Data Exhibit-2'!$J980)</f>
        <v>5679.592729</v>
      </c>
      <c r="G1093" s="54">
        <f>'Data Exhibit-2'!$L980/'Data Exhibit-2'!$B980</f>
        <v>357.8630802</v>
      </c>
      <c r="H1093" s="55">
        <f>IF(AND(('Data Exhibit-2'!$M980&gt;0),('Data Exhibit-2'!$H980&lt;30)),1,0)</f>
        <v>0</v>
      </c>
      <c r="I1093" s="55">
        <f>'Data Exhibit-2'!$N980*'Data Exhibit-2'!$L980</f>
        <v>0</v>
      </c>
      <c r="J1093" s="235"/>
    </row>
    <row r="1094" ht="12.0" customHeight="1">
      <c r="A1094" s="53"/>
      <c r="B1094" s="53">
        <v>81043.20568768805</v>
      </c>
      <c r="C1094" s="54">
        <v>5451.466893382382</v>
      </c>
      <c r="D1094" s="57"/>
      <c r="E1094" s="55">
        <f>('Data Exhibit-2'!$D981+'Data Exhibit-2'!$D981*'Data Exhibit-2'!$E981)*'Data Exhibit-2'!$G981</f>
        <v>52.08</v>
      </c>
      <c r="F1094" s="55">
        <f>MAX(0,'Data Exhibit-2'!$C981-'Data Exhibit-2'!$B981*'Data Exhibit-2'!$J981)</f>
        <v>0</v>
      </c>
      <c r="G1094" s="54">
        <f>'Data Exhibit-2'!$L981/'Data Exhibit-2'!$B981</f>
        <v>0</v>
      </c>
      <c r="H1094" s="55">
        <f>IF(AND(('Data Exhibit-2'!$M981&gt;0),('Data Exhibit-2'!$H981&lt;30)),1,0)</f>
        <v>0</v>
      </c>
      <c r="I1094" s="55">
        <f>'Data Exhibit-2'!$N981*'Data Exhibit-2'!$L981</f>
        <v>0</v>
      </c>
      <c r="J1094" s="235"/>
    </row>
    <row r="1095" ht="12.0" customHeight="1">
      <c r="A1095" s="53"/>
      <c r="B1095" s="53">
        <v>86262.20053929956</v>
      </c>
      <c r="C1095" s="54">
        <v>108.27490377739566</v>
      </c>
      <c r="D1095" s="57"/>
      <c r="E1095" s="55">
        <f>('Data Exhibit-2'!$D982+'Data Exhibit-2'!$D982*'Data Exhibit-2'!$E982)*'Data Exhibit-2'!$G982</f>
        <v>184.15</v>
      </c>
      <c r="F1095" s="55">
        <f>MAX(0,'Data Exhibit-2'!$C982-'Data Exhibit-2'!$B982*'Data Exhibit-2'!$J982)</f>
        <v>0</v>
      </c>
      <c r="G1095" s="54">
        <f>'Data Exhibit-2'!$L982/'Data Exhibit-2'!$B982</f>
        <v>0</v>
      </c>
      <c r="H1095" s="55">
        <f>IF(AND(('Data Exhibit-2'!$M982&gt;0),('Data Exhibit-2'!$H982&lt;30)),1,0)</f>
        <v>0</v>
      </c>
      <c r="I1095" s="55">
        <f>'Data Exhibit-2'!$N982*'Data Exhibit-2'!$L982</f>
        <v>0</v>
      </c>
      <c r="J1095" s="235"/>
    </row>
    <row r="1096" ht="12.0" customHeight="1">
      <c r="A1096" s="53"/>
      <c r="B1096" s="53">
        <v>82832.34393101961</v>
      </c>
      <c r="C1096" s="54">
        <v>1544.0003684651947</v>
      </c>
      <c r="D1096" s="57"/>
      <c r="E1096" s="55">
        <f>('Data Exhibit-2'!$D984+'Data Exhibit-2'!$D984*'Data Exhibit-2'!$E984)*'Data Exhibit-2'!$G984</f>
        <v>184.68</v>
      </c>
      <c r="F1096" s="55">
        <f>MAX(0,'Data Exhibit-2'!$C984-'Data Exhibit-2'!$B984*'Data Exhibit-2'!$J984)</f>
        <v>0</v>
      </c>
      <c r="G1096" s="54">
        <f>'Data Exhibit-2'!$L984/'Data Exhibit-2'!$B984</f>
        <v>0</v>
      </c>
      <c r="H1096" s="55">
        <f>IF(AND(('Data Exhibit-2'!$M984&gt;0),('Data Exhibit-2'!$H984&lt;30)),1,0)</f>
        <v>0</v>
      </c>
      <c r="I1096" s="55">
        <f>'Data Exhibit-2'!$N984*'Data Exhibit-2'!$L984</f>
        <v>0</v>
      </c>
      <c r="J1096" s="235"/>
    </row>
    <row r="1097" ht="12.0" customHeight="1">
      <c r="A1097" s="53"/>
      <c r="B1097" s="53">
        <v>25584.028237359136</v>
      </c>
      <c r="C1097" s="54">
        <v>1753.9586284395284</v>
      </c>
      <c r="D1097" s="57"/>
      <c r="E1097" s="55">
        <f>('Data Exhibit-2'!$D985+'Data Exhibit-2'!$D985*'Data Exhibit-2'!$E985)*'Data Exhibit-2'!$G985</f>
        <v>92.34</v>
      </c>
      <c r="F1097" s="55">
        <f>MAX(0,'Data Exhibit-2'!$C985-'Data Exhibit-2'!$B985*'Data Exhibit-2'!$J985)</f>
        <v>773.4167989</v>
      </c>
      <c r="G1097" s="54">
        <f>'Data Exhibit-2'!$L985/'Data Exhibit-2'!$B985</f>
        <v>72.83453398</v>
      </c>
      <c r="H1097" s="55">
        <f>IF(AND(('Data Exhibit-2'!$M985&gt;0),('Data Exhibit-2'!$H985&lt;30)),1,0)</f>
        <v>0</v>
      </c>
      <c r="I1097" s="55">
        <f>'Data Exhibit-2'!$N985*'Data Exhibit-2'!$L985</f>
        <v>0</v>
      </c>
      <c r="J1097" s="235"/>
    </row>
    <row r="1098" ht="12.0" customHeight="1">
      <c r="A1098" s="53"/>
      <c r="B1098" s="53">
        <v>50930.93379218195</v>
      </c>
      <c r="C1098" s="54">
        <v>556.657400432277</v>
      </c>
      <c r="D1098" s="57"/>
      <c r="E1098" s="55">
        <f>('Data Exhibit-2'!$D986+'Data Exhibit-2'!$D986*'Data Exhibit-2'!$E986)*'Data Exhibit-2'!$G986</f>
        <v>161.16</v>
      </c>
      <c r="F1098" s="55">
        <f>MAX(0,'Data Exhibit-2'!$C986-'Data Exhibit-2'!$B986*'Data Exhibit-2'!$J986)</f>
        <v>0</v>
      </c>
      <c r="G1098" s="54">
        <f>'Data Exhibit-2'!$L986/'Data Exhibit-2'!$B986</f>
        <v>0</v>
      </c>
      <c r="H1098" s="55">
        <f>IF(AND(('Data Exhibit-2'!$M986&gt;0),('Data Exhibit-2'!$H986&lt;30)),1,0)</f>
        <v>0</v>
      </c>
      <c r="I1098" s="55">
        <f>'Data Exhibit-2'!$N986*'Data Exhibit-2'!$L986</f>
        <v>0</v>
      </c>
      <c r="J1098" s="235"/>
    </row>
    <row r="1099" ht="12.0" customHeight="1">
      <c r="A1099" s="53"/>
      <c r="B1099" s="53">
        <v>44835.25062194718</v>
      </c>
      <c r="C1099" s="54">
        <v>11968.331039233271</v>
      </c>
      <c r="D1099" s="57"/>
      <c r="E1099" s="55">
        <f>('Data Exhibit-2'!$D987+'Data Exhibit-2'!$D987*'Data Exhibit-2'!$E987)*'Data Exhibit-2'!$G987</f>
        <v>52.152</v>
      </c>
      <c r="F1099" s="55">
        <f>MAX(0,'Data Exhibit-2'!$C987-'Data Exhibit-2'!$B987*'Data Exhibit-2'!$J987)</f>
        <v>6429.251287</v>
      </c>
      <c r="G1099" s="54">
        <f>'Data Exhibit-2'!$L987/'Data Exhibit-2'!$B987</f>
        <v>60.53321637</v>
      </c>
      <c r="H1099" s="55">
        <f>IF(AND(('Data Exhibit-2'!$M987&gt;0),('Data Exhibit-2'!$H987&lt;30)),1,0)</f>
        <v>0</v>
      </c>
      <c r="I1099" s="55">
        <f>'Data Exhibit-2'!$N987*'Data Exhibit-2'!$L987</f>
        <v>0</v>
      </c>
      <c r="J1099" s="235"/>
    </row>
    <row r="1100" ht="12.0" customHeight="1">
      <c r="A1100" s="53"/>
      <c r="B1100" s="53">
        <v>44205.04411253001</v>
      </c>
      <c r="C1100" s="54">
        <v>571.1414856323682</v>
      </c>
      <c r="D1100" s="57"/>
      <c r="E1100" s="55">
        <f>('Data Exhibit-2'!$D988+'Data Exhibit-2'!$D988*'Data Exhibit-2'!$E988)*'Data Exhibit-2'!$G988</f>
        <v>211.464</v>
      </c>
      <c r="F1100" s="55">
        <f>MAX(0,'Data Exhibit-2'!$C988-'Data Exhibit-2'!$B988*'Data Exhibit-2'!$J988)</f>
        <v>0</v>
      </c>
      <c r="G1100" s="54">
        <f>'Data Exhibit-2'!$L988/'Data Exhibit-2'!$B988</f>
        <v>0</v>
      </c>
      <c r="H1100" s="55">
        <f>IF(AND(('Data Exhibit-2'!$M988&gt;0),('Data Exhibit-2'!$H988&lt;30)),1,0)</f>
        <v>0</v>
      </c>
      <c r="I1100" s="55">
        <f>'Data Exhibit-2'!$N988*'Data Exhibit-2'!$L988</f>
        <v>0</v>
      </c>
      <c r="J1100" s="235"/>
    </row>
    <row r="1101" ht="12.0" customHeight="1">
      <c r="A1101" s="53"/>
      <c r="B1101" s="53">
        <v>93505.32572037616</v>
      </c>
      <c r="C1101" s="54">
        <v>1117.3027186463999</v>
      </c>
      <c r="D1101" s="57"/>
      <c r="E1101" s="55">
        <f>('Data Exhibit-2'!$D989+'Data Exhibit-2'!$D989*'Data Exhibit-2'!$E989)*'Data Exhibit-2'!$G989</f>
        <v>117.45</v>
      </c>
      <c r="F1101" s="55">
        <f>MAX(0,'Data Exhibit-2'!$C989-'Data Exhibit-2'!$B989*'Data Exhibit-2'!$J989)</f>
        <v>0</v>
      </c>
      <c r="G1101" s="54">
        <f>'Data Exhibit-2'!$L989/'Data Exhibit-2'!$B989</f>
        <v>0</v>
      </c>
      <c r="H1101" s="55">
        <f>IF(AND(('Data Exhibit-2'!$M989&gt;0),('Data Exhibit-2'!$H989&lt;30)),1,0)</f>
        <v>0</v>
      </c>
      <c r="I1101" s="55">
        <f>'Data Exhibit-2'!$N989*'Data Exhibit-2'!$L989</f>
        <v>0</v>
      </c>
      <c r="J1101" s="235"/>
    </row>
    <row r="1102" ht="12.0" customHeight="1">
      <c r="A1102" s="53"/>
      <c r="B1102" s="53">
        <v>50685.29326351359</v>
      </c>
      <c r="C1102" s="54">
        <v>224.0770364223288</v>
      </c>
      <c r="D1102" s="57"/>
      <c r="E1102" s="55">
        <f>('Data Exhibit-2'!$D990+'Data Exhibit-2'!$D990*'Data Exhibit-2'!$E990)*'Data Exhibit-2'!$G990</f>
        <v>82.32</v>
      </c>
      <c r="F1102" s="55">
        <f>MAX(0,'Data Exhibit-2'!$C990-'Data Exhibit-2'!$B990*'Data Exhibit-2'!$J990)</f>
        <v>0</v>
      </c>
      <c r="G1102" s="54">
        <f>'Data Exhibit-2'!$L990/'Data Exhibit-2'!$B990</f>
        <v>0</v>
      </c>
      <c r="H1102" s="55">
        <f>IF(AND(('Data Exhibit-2'!$M990&gt;0),('Data Exhibit-2'!$H990&lt;30)),1,0)</f>
        <v>0</v>
      </c>
      <c r="I1102" s="55">
        <f>'Data Exhibit-2'!$N990*'Data Exhibit-2'!$L990</f>
        <v>0</v>
      </c>
      <c r="J1102" s="235"/>
    </row>
    <row r="1103" ht="12.0" customHeight="1">
      <c r="A1103" s="53"/>
      <c r="B1103" s="53">
        <v>29811.365817647427</v>
      </c>
      <c r="C1103" s="54">
        <v>4792.974706999492</v>
      </c>
      <c r="D1103" s="57"/>
      <c r="E1103" s="55">
        <f>('Data Exhibit-2'!$D991+'Data Exhibit-2'!$D991*'Data Exhibit-2'!$E991)*'Data Exhibit-2'!$G991</f>
        <v>393.66</v>
      </c>
      <c r="F1103" s="55">
        <f>MAX(0,'Data Exhibit-2'!$C991-'Data Exhibit-2'!$B991*'Data Exhibit-2'!$J991)</f>
        <v>0</v>
      </c>
      <c r="G1103" s="54">
        <f>'Data Exhibit-2'!$L991/'Data Exhibit-2'!$B991</f>
        <v>0</v>
      </c>
      <c r="H1103" s="55">
        <f>IF(AND(('Data Exhibit-2'!$M991&gt;0),('Data Exhibit-2'!$H991&lt;30)),1,0)</f>
        <v>0</v>
      </c>
      <c r="I1103" s="55">
        <f>'Data Exhibit-2'!$N991*'Data Exhibit-2'!$L991</f>
        <v>0</v>
      </c>
      <c r="J1103" s="235"/>
    </row>
    <row r="1104" ht="12.0" customHeight="1">
      <c r="A1104" s="53"/>
      <c r="B1104" s="53">
        <v>8351.712288214208</v>
      </c>
      <c r="C1104" s="54">
        <v>5791.704700647931</v>
      </c>
      <c r="D1104" s="57"/>
      <c r="E1104" s="55">
        <f>('Data Exhibit-2'!$D992+'Data Exhibit-2'!$D992*'Data Exhibit-2'!$E992)*'Data Exhibit-2'!$G992</f>
        <v>77.616</v>
      </c>
      <c r="F1104" s="55">
        <f>MAX(0,'Data Exhibit-2'!$C992-'Data Exhibit-2'!$B992*'Data Exhibit-2'!$J992)</f>
        <v>1951.748504</v>
      </c>
      <c r="G1104" s="54">
        <f>'Data Exhibit-2'!$L992/'Data Exhibit-2'!$B992</f>
        <v>39.45016665</v>
      </c>
      <c r="H1104" s="55">
        <f>IF(AND(('Data Exhibit-2'!$M992&gt;0),('Data Exhibit-2'!$H992&lt;30)),1,0)</f>
        <v>0</v>
      </c>
      <c r="I1104" s="55">
        <f>'Data Exhibit-2'!$N992*'Data Exhibit-2'!$L992</f>
        <v>0</v>
      </c>
      <c r="J1104" s="235"/>
    </row>
    <row r="1105" ht="12.0" customHeight="1">
      <c r="A1105" s="53"/>
      <c r="B1105" s="53">
        <v>71032.68656226237</v>
      </c>
      <c r="C1105" s="54">
        <v>18976.106943515508</v>
      </c>
      <c r="D1105" s="57"/>
      <c r="E1105" s="55">
        <f>('Data Exhibit-2'!$D993+'Data Exhibit-2'!$D993*'Data Exhibit-2'!$E993)*'Data Exhibit-2'!$G993</f>
        <v>293.04</v>
      </c>
      <c r="F1105" s="55">
        <f>MAX(0,'Data Exhibit-2'!$C993-'Data Exhibit-2'!$B993*'Data Exhibit-2'!$J993)</f>
        <v>0</v>
      </c>
      <c r="G1105" s="54">
        <f>'Data Exhibit-2'!$L993/'Data Exhibit-2'!$B993</f>
        <v>0</v>
      </c>
      <c r="H1105" s="55">
        <f>IF(AND(('Data Exhibit-2'!$M993&gt;0),('Data Exhibit-2'!$H993&lt;30)),1,0)</f>
        <v>0</v>
      </c>
      <c r="I1105" s="55">
        <f>'Data Exhibit-2'!$N993*'Data Exhibit-2'!$L993</f>
        <v>0</v>
      </c>
      <c r="J1105" s="235"/>
    </row>
    <row r="1106" ht="12.0" customHeight="1">
      <c r="A1106" s="53"/>
      <c r="B1106" s="53">
        <v>64524.54055139532</v>
      </c>
      <c r="C1106" s="54">
        <v>159.36960773564348</v>
      </c>
      <c r="D1106" s="57"/>
      <c r="E1106" s="55">
        <f>('Data Exhibit-2'!$D994+'Data Exhibit-2'!$D994*'Data Exhibit-2'!$E994)*'Data Exhibit-2'!$G994</f>
        <v>71.4</v>
      </c>
      <c r="F1106" s="55">
        <f>MAX(0,'Data Exhibit-2'!$C994-'Data Exhibit-2'!$B994*'Data Exhibit-2'!$J994)</f>
        <v>0</v>
      </c>
      <c r="G1106" s="54">
        <f>'Data Exhibit-2'!$L994/'Data Exhibit-2'!$B994</f>
        <v>0</v>
      </c>
      <c r="H1106" s="55">
        <f>IF(AND(('Data Exhibit-2'!$M994&gt;0),('Data Exhibit-2'!$H994&lt;30)),1,0)</f>
        <v>0</v>
      </c>
      <c r="I1106" s="55">
        <f>'Data Exhibit-2'!$N994*'Data Exhibit-2'!$L994</f>
        <v>0</v>
      </c>
      <c r="J1106" s="235"/>
    </row>
    <row r="1107" ht="12.0" customHeight="1">
      <c r="A1107" s="53"/>
      <c r="B1107" s="53">
        <v>76090.04432218749</v>
      </c>
      <c r="C1107" s="54">
        <v>89.61135430587424</v>
      </c>
      <c r="D1107" s="57"/>
      <c r="E1107" s="55">
        <f>('Data Exhibit-2'!$D995+'Data Exhibit-2'!$D995*'Data Exhibit-2'!$E995)*'Data Exhibit-2'!$G995</f>
        <v>67.914</v>
      </c>
      <c r="F1107" s="55">
        <f>MAX(0,'Data Exhibit-2'!$C995-'Data Exhibit-2'!$B995*'Data Exhibit-2'!$J995)</f>
        <v>0</v>
      </c>
      <c r="G1107" s="54">
        <f>'Data Exhibit-2'!$L995/'Data Exhibit-2'!$B995</f>
        <v>0</v>
      </c>
      <c r="H1107" s="55">
        <f>IF(AND(('Data Exhibit-2'!$M995&gt;0),('Data Exhibit-2'!$H995&lt;30)),1,0)</f>
        <v>0</v>
      </c>
      <c r="I1107" s="55">
        <f>'Data Exhibit-2'!$N995*'Data Exhibit-2'!$L995</f>
        <v>0</v>
      </c>
      <c r="J1107" s="235"/>
    </row>
    <row r="1108" ht="12.0" customHeight="1">
      <c r="A1108" s="53"/>
      <c r="B1108" s="53">
        <v>18008.978871089974</v>
      </c>
      <c r="C1108" s="54">
        <v>994.2441725216003</v>
      </c>
      <c r="D1108" s="57"/>
      <c r="E1108" s="55">
        <f>('Data Exhibit-2'!$D996+'Data Exhibit-2'!$D996*'Data Exhibit-2'!$E996)*'Data Exhibit-2'!$G996</f>
        <v>108.192</v>
      </c>
      <c r="F1108" s="55">
        <f>MAX(0,'Data Exhibit-2'!$C996-'Data Exhibit-2'!$B996*'Data Exhibit-2'!$J996)</f>
        <v>0</v>
      </c>
      <c r="G1108" s="54">
        <f>'Data Exhibit-2'!$L996/'Data Exhibit-2'!$B996</f>
        <v>0</v>
      </c>
      <c r="H1108" s="55">
        <f>IF(AND(('Data Exhibit-2'!$M996&gt;0),('Data Exhibit-2'!$H996&lt;30)),1,0)</f>
        <v>0</v>
      </c>
      <c r="I1108" s="55">
        <f>'Data Exhibit-2'!$N996*'Data Exhibit-2'!$L996</f>
        <v>0</v>
      </c>
      <c r="J1108" s="235"/>
    </row>
    <row r="1109" ht="12.0" customHeight="1">
      <c r="A1109" s="53"/>
      <c r="B1109" s="53">
        <v>29459.795768429296</v>
      </c>
      <c r="C1109" s="54">
        <v>1014.0312351901683</v>
      </c>
      <c r="D1109" s="57"/>
      <c r="E1109" s="55">
        <f>('Data Exhibit-2'!$D997+'Data Exhibit-2'!$D997*'Data Exhibit-2'!$E997)*'Data Exhibit-2'!$G997</f>
        <v>125.388</v>
      </c>
      <c r="F1109" s="55">
        <f>MAX(0,'Data Exhibit-2'!$C997-'Data Exhibit-2'!$B997*'Data Exhibit-2'!$J997)</f>
        <v>0</v>
      </c>
      <c r="G1109" s="54">
        <f>'Data Exhibit-2'!$L997/'Data Exhibit-2'!$B997</f>
        <v>0</v>
      </c>
      <c r="H1109" s="55">
        <f>IF(AND(('Data Exhibit-2'!$M997&gt;0),('Data Exhibit-2'!$H997&lt;30)),1,0)</f>
        <v>0</v>
      </c>
      <c r="I1109" s="55">
        <f>'Data Exhibit-2'!$N997*'Data Exhibit-2'!$L997</f>
        <v>0</v>
      </c>
      <c r="J1109" s="235"/>
    </row>
    <row r="1110" ht="12.0" customHeight="1">
      <c r="A1110" s="53"/>
      <c r="B1110" s="53">
        <v>44496.4966134664</v>
      </c>
      <c r="C1110" s="54">
        <v>4254.3666579500805</v>
      </c>
      <c r="D1110" s="57"/>
      <c r="E1110" s="55">
        <f>('Data Exhibit-2'!$D998+'Data Exhibit-2'!$D998*'Data Exhibit-2'!$E998)*'Data Exhibit-2'!$G998</f>
        <v>997.5</v>
      </c>
      <c r="F1110" s="55">
        <f>MAX(0,'Data Exhibit-2'!$C998-'Data Exhibit-2'!$B998*'Data Exhibit-2'!$J998)</f>
        <v>0</v>
      </c>
      <c r="G1110" s="54">
        <f>'Data Exhibit-2'!$L998/'Data Exhibit-2'!$B998</f>
        <v>0</v>
      </c>
      <c r="H1110" s="55">
        <f>IF(AND(('Data Exhibit-2'!$M998&gt;0),('Data Exhibit-2'!$H998&lt;30)),1,0)</f>
        <v>0</v>
      </c>
      <c r="I1110" s="55">
        <f>'Data Exhibit-2'!$N998*'Data Exhibit-2'!$L998</f>
        <v>0</v>
      </c>
      <c r="J1110" s="235"/>
    </row>
    <row r="1111" ht="12.0" customHeight="1">
      <c r="A1111" s="53"/>
      <c r="B1111" s="53">
        <v>32256.65625458347</v>
      </c>
      <c r="C1111" s="54">
        <v>235.7396417873295</v>
      </c>
      <c r="D1111" s="57"/>
      <c r="E1111" s="55">
        <f>('Data Exhibit-2'!$D999+'Data Exhibit-2'!$D999*'Data Exhibit-2'!$E999)*'Data Exhibit-2'!$G999</f>
        <v>135.05</v>
      </c>
      <c r="F1111" s="55">
        <f>MAX(0,'Data Exhibit-2'!$C999-'Data Exhibit-2'!$B999*'Data Exhibit-2'!$J999)</f>
        <v>0</v>
      </c>
      <c r="G1111" s="54">
        <f>'Data Exhibit-2'!$L999/'Data Exhibit-2'!$B999</f>
        <v>0</v>
      </c>
      <c r="H1111" s="55">
        <f>IF(AND(('Data Exhibit-2'!$M999&gt;0),('Data Exhibit-2'!$H999&lt;30)),1,0)</f>
        <v>0</v>
      </c>
      <c r="I1111" s="55">
        <f>'Data Exhibit-2'!$N999*'Data Exhibit-2'!$L999</f>
        <v>0</v>
      </c>
      <c r="J1111" s="235"/>
    </row>
    <row r="1112" ht="12.0" customHeight="1">
      <c r="A1112" s="53"/>
      <c r="B1112" s="53">
        <v>63670.75083444974</v>
      </c>
      <c r="C1112" s="54">
        <v>239.93651213937682</v>
      </c>
      <c r="D1112" s="57"/>
      <c r="E1112" s="55">
        <f>('Data Exhibit-2'!$D1000+'Data Exhibit-2'!$D1000*'Data Exhibit-2'!$E1000)*'Data Exhibit-2'!$G1000</f>
        <v>272.304</v>
      </c>
      <c r="F1112" s="55">
        <f>MAX(0,'Data Exhibit-2'!$C1000-'Data Exhibit-2'!$B1000*'Data Exhibit-2'!$J1000)</f>
        <v>0</v>
      </c>
      <c r="G1112" s="54">
        <f>'Data Exhibit-2'!$L1000/'Data Exhibit-2'!$B1000</f>
        <v>0</v>
      </c>
      <c r="H1112" s="55">
        <f>IF(AND(('Data Exhibit-2'!$M1000&gt;0),('Data Exhibit-2'!$H1000&lt;30)),1,0)</f>
        <v>0</v>
      </c>
      <c r="I1112" s="55">
        <f>'Data Exhibit-2'!$N1000*'Data Exhibit-2'!$L1000</f>
        <v>0</v>
      </c>
      <c r="J1112" s="235"/>
    </row>
    <row r="1113" ht="12.0" customHeight="1">
      <c r="A1113" s="53"/>
      <c r="B1113" s="53">
        <v>3015.299583307618</v>
      </c>
      <c r="C1113" s="54">
        <v>587.5545730789071</v>
      </c>
      <c r="D1113" s="57"/>
      <c r="E1113" s="55">
        <f>('Data Exhibit-2'!$D1001+'Data Exhibit-2'!$D1001*'Data Exhibit-2'!$E1001)*'Data Exhibit-2'!$G1001</f>
        <v>273.768</v>
      </c>
      <c r="F1113" s="55">
        <f>MAX(0,'Data Exhibit-2'!$C1001-'Data Exhibit-2'!$B1001*'Data Exhibit-2'!$J1001)</f>
        <v>0</v>
      </c>
      <c r="G1113" s="54">
        <f>'Data Exhibit-2'!$L1001/'Data Exhibit-2'!$B1001</f>
        <v>0</v>
      </c>
      <c r="H1113" s="55">
        <f>IF(AND(('Data Exhibit-2'!$M1001&gt;0),('Data Exhibit-2'!$H1001&lt;30)),1,0)</f>
        <v>0</v>
      </c>
      <c r="I1113" s="55">
        <f>'Data Exhibit-2'!$N1001*'Data Exhibit-2'!$L1001</f>
        <v>0</v>
      </c>
      <c r="J1113" s="235"/>
    </row>
    <row r="1114" ht="12.0" customHeight="1">
      <c r="A1114" s="53"/>
      <c r="B1114" s="53">
        <v>38520.568742224845</v>
      </c>
      <c r="C1114" s="54">
        <v>92.21357528926767</v>
      </c>
      <c r="D1114" s="57"/>
      <c r="E1114" s="55">
        <f>('Data Exhibit-2'!$D1002+'Data Exhibit-2'!$D1002*'Data Exhibit-2'!$E1002)*'Data Exhibit-2'!$G1002</f>
        <v>18.54</v>
      </c>
      <c r="F1114" s="55">
        <f>MAX(0,'Data Exhibit-2'!$C1002-'Data Exhibit-2'!$B1002*'Data Exhibit-2'!$J1002)</f>
        <v>0</v>
      </c>
      <c r="G1114" s="54">
        <f>'Data Exhibit-2'!$L1002/'Data Exhibit-2'!$B1002</f>
        <v>0</v>
      </c>
      <c r="H1114" s="55">
        <f>IF(AND(('Data Exhibit-2'!$M1002&gt;0),('Data Exhibit-2'!$H1002&lt;30)),1,0)</f>
        <v>0</v>
      </c>
      <c r="I1114" s="55">
        <f>'Data Exhibit-2'!$N1002*'Data Exhibit-2'!$L1002</f>
        <v>0</v>
      </c>
      <c r="J1114" s="235"/>
    </row>
    <row r="1115" ht="12.0" customHeight="1">
      <c r="A1115" s="53"/>
      <c r="B1115" s="53">
        <v>76274.0308770552</v>
      </c>
      <c r="C1115" s="54">
        <v>2678.783952115537</v>
      </c>
      <c r="D1115" s="57"/>
      <c r="E1115" s="55">
        <f>('Data Exhibit-2'!$D1003+'Data Exhibit-2'!$D1003*'Data Exhibit-2'!$E1003)*'Data Exhibit-2'!$G1003</f>
        <v>95.526</v>
      </c>
      <c r="F1115" s="55">
        <f>MAX(0,'Data Exhibit-2'!$C1003-'Data Exhibit-2'!$B1003*'Data Exhibit-2'!$J1003)</f>
        <v>764.667893</v>
      </c>
      <c r="G1115" s="54">
        <f>'Data Exhibit-2'!$L1003/'Data Exhibit-2'!$B1003</f>
        <v>38.16156539</v>
      </c>
      <c r="H1115" s="55">
        <f>IF(AND(('Data Exhibit-2'!$M1003&gt;0),('Data Exhibit-2'!$H1003&lt;30)),1,0)</f>
        <v>0</v>
      </c>
      <c r="I1115" s="55">
        <f>'Data Exhibit-2'!$N1003*'Data Exhibit-2'!$L1003</f>
        <v>0</v>
      </c>
      <c r="J1115" s="235"/>
    </row>
    <row r="1116" ht="12.0" customHeight="1">
      <c r="A1116" s="53"/>
      <c r="B1116" s="53">
        <v>67602.56099621973</v>
      </c>
      <c r="C1116" s="54">
        <v>772.7214944210667</v>
      </c>
      <c r="D1116" s="57"/>
      <c r="E1116" s="55">
        <f>('Data Exhibit-2'!$D1004+'Data Exhibit-2'!$D1004*'Data Exhibit-2'!$E1004)*'Data Exhibit-2'!$G1004</f>
        <v>143.1</v>
      </c>
      <c r="F1116" s="55">
        <f>MAX(0,'Data Exhibit-2'!$C1004-'Data Exhibit-2'!$B1004*'Data Exhibit-2'!$J1004)</f>
        <v>0</v>
      </c>
      <c r="G1116" s="54">
        <f>'Data Exhibit-2'!$L1004/'Data Exhibit-2'!$B1004</f>
        <v>0</v>
      </c>
      <c r="H1116" s="55">
        <f>IF(AND(('Data Exhibit-2'!$M1004&gt;0),('Data Exhibit-2'!$H1004&lt;30)),1,0)</f>
        <v>0</v>
      </c>
      <c r="I1116" s="55">
        <f>'Data Exhibit-2'!$N1004*'Data Exhibit-2'!$L1004</f>
        <v>0</v>
      </c>
      <c r="J1116" s="235"/>
    </row>
    <row r="1117" ht="12.0" customHeight="1">
      <c r="A1117" s="53"/>
      <c r="B1117" s="53">
        <v>33661.785043974305</v>
      </c>
      <c r="C1117" s="54">
        <v>869.2957038755991</v>
      </c>
      <c r="D1117" s="57"/>
      <c r="E1117" s="55">
        <f>('Data Exhibit-2'!$D1005+'Data Exhibit-2'!$D1005*'Data Exhibit-2'!$E1005)*'Data Exhibit-2'!$G1005</f>
        <v>609.696</v>
      </c>
      <c r="F1117" s="55">
        <f>MAX(0,'Data Exhibit-2'!$C1005-'Data Exhibit-2'!$B1005*'Data Exhibit-2'!$J1005)</f>
        <v>0</v>
      </c>
      <c r="G1117" s="54">
        <f>'Data Exhibit-2'!$L1005/'Data Exhibit-2'!$B1005</f>
        <v>0</v>
      </c>
      <c r="H1117" s="55">
        <f>IF(AND(('Data Exhibit-2'!$M1005&gt;0),('Data Exhibit-2'!$H1005&lt;30)),1,0)</f>
        <v>0</v>
      </c>
      <c r="I1117" s="55">
        <f>'Data Exhibit-2'!$N1005*'Data Exhibit-2'!$L1005</f>
        <v>0</v>
      </c>
      <c r="J1117" s="235"/>
    </row>
    <row r="1118" ht="12.0" customHeight="1">
      <c r="A1118" s="53"/>
      <c r="B1118" s="53">
        <v>28449.61834670362</v>
      </c>
      <c r="C1118" s="54">
        <v>1007.9690707037882</v>
      </c>
      <c r="D1118" s="57"/>
      <c r="E1118" s="55">
        <f>('Data Exhibit-2'!$D1007+'Data Exhibit-2'!$D1007*'Data Exhibit-2'!$E1007)*'Data Exhibit-2'!$G1007</f>
        <v>200.25</v>
      </c>
      <c r="F1118" s="55">
        <f>MAX(0,'Data Exhibit-2'!$C1007-'Data Exhibit-2'!$B1007*'Data Exhibit-2'!$J1007)</f>
        <v>0</v>
      </c>
      <c r="G1118" s="54">
        <f>'Data Exhibit-2'!$L1007/'Data Exhibit-2'!$B1007</f>
        <v>0</v>
      </c>
      <c r="H1118" s="55">
        <f>IF(AND(('Data Exhibit-2'!$M1007&gt;0),('Data Exhibit-2'!$H1007&lt;30)),1,0)</f>
        <v>0</v>
      </c>
      <c r="I1118" s="55">
        <f>'Data Exhibit-2'!$N1007*'Data Exhibit-2'!$L1007</f>
        <v>0</v>
      </c>
      <c r="J1118" s="235"/>
    </row>
    <row r="1119" ht="12.0" customHeight="1">
      <c r="A1119" s="53"/>
      <c r="B1119" s="53">
        <v>99761.34425735031</v>
      </c>
      <c r="C1119" s="54">
        <v>900.957269451458</v>
      </c>
      <c r="D1119" s="57"/>
      <c r="E1119" s="55">
        <f>('Data Exhibit-2'!$D1008+'Data Exhibit-2'!$D1008*'Data Exhibit-2'!$E1008)*'Data Exhibit-2'!$G1008</f>
        <v>186.9</v>
      </c>
      <c r="F1119" s="55">
        <f>MAX(0,'Data Exhibit-2'!$C1008-'Data Exhibit-2'!$B1008*'Data Exhibit-2'!$J1008)</f>
        <v>0</v>
      </c>
      <c r="G1119" s="54">
        <f>'Data Exhibit-2'!$L1008/'Data Exhibit-2'!$B1008</f>
        <v>0</v>
      </c>
      <c r="H1119" s="55">
        <f>IF(AND(('Data Exhibit-2'!$M1008&gt;0),('Data Exhibit-2'!$H1008&lt;30)),1,0)</f>
        <v>0</v>
      </c>
      <c r="I1119" s="55">
        <f>'Data Exhibit-2'!$N1008*'Data Exhibit-2'!$L1008</f>
        <v>0</v>
      </c>
      <c r="J1119" s="235"/>
    </row>
    <row r="1120" ht="12.0" customHeight="1">
      <c r="A1120" s="53"/>
      <c r="B1120" s="53">
        <v>21602.76528680225</v>
      </c>
      <c r="C1120" s="54">
        <v>881.8591633695844</v>
      </c>
      <c r="D1120" s="57"/>
      <c r="E1120" s="55">
        <f>('Data Exhibit-2'!$D1009+'Data Exhibit-2'!$D1009*'Data Exhibit-2'!$E1009)*'Data Exhibit-2'!$G1009</f>
        <v>123.284</v>
      </c>
      <c r="F1120" s="55">
        <f>MAX(0,'Data Exhibit-2'!$C1009-'Data Exhibit-2'!$B1009*'Data Exhibit-2'!$J1009)</f>
        <v>211.9416102</v>
      </c>
      <c r="G1120" s="54">
        <f>'Data Exhibit-2'!$L1009/'Data Exhibit-2'!$B1009</f>
        <v>39.00332114</v>
      </c>
      <c r="H1120" s="55">
        <f>IF(AND(('Data Exhibit-2'!$M1009&gt;0),('Data Exhibit-2'!$H1009&lt;30)),1,0)</f>
        <v>0</v>
      </c>
      <c r="I1120" s="55">
        <f>'Data Exhibit-2'!$N1009*'Data Exhibit-2'!$L1009</f>
        <v>0</v>
      </c>
      <c r="J1120" s="235"/>
    </row>
    <row r="1121" ht="12.0" customHeight="1">
      <c r="A1121" s="53"/>
      <c r="B1121" s="53">
        <v>20398.713220960497</v>
      </c>
      <c r="C1121" s="54">
        <v>1425.9859243898397</v>
      </c>
      <c r="D1121" s="57"/>
      <c r="E1121" s="55">
        <f>('Data Exhibit-2'!$D1010+'Data Exhibit-2'!$D1010*'Data Exhibit-2'!$E1010)*'Data Exhibit-2'!$G1010</f>
        <v>158.688</v>
      </c>
      <c r="F1121" s="55">
        <f>MAX(0,'Data Exhibit-2'!$C1010-'Data Exhibit-2'!$B1010*'Data Exhibit-2'!$J1010)</f>
        <v>0</v>
      </c>
      <c r="G1121" s="54">
        <f>'Data Exhibit-2'!$L1010/'Data Exhibit-2'!$B1010</f>
        <v>0</v>
      </c>
      <c r="H1121" s="55">
        <f>IF(AND(('Data Exhibit-2'!$M1010&gt;0),('Data Exhibit-2'!$H1010&lt;30)),1,0)</f>
        <v>0</v>
      </c>
      <c r="I1121" s="55">
        <f>'Data Exhibit-2'!$N1010*'Data Exhibit-2'!$L1010</f>
        <v>0</v>
      </c>
      <c r="J1121" s="235"/>
    </row>
    <row r="1122" ht="12.0" customHeight="1">
      <c r="A1122" s="53"/>
      <c r="B1122" s="53">
        <v>73806.41832723407</v>
      </c>
      <c r="C1122" s="54">
        <v>551.25569519328</v>
      </c>
      <c r="D1122" s="57"/>
      <c r="E1122" s="55">
        <f>('Data Exhibit-2'!$D1011+'Data Exhibit-2'!$D1011*'Data Exhibit-2'!$E1011)*'Data Exhibit-2'!$G1011</f>
        <v>291.06</v>
      </c>
      <c r="F1122" s="55">
        <f>MAX(0,'Data Exhibit-2'!$C1011-'Data Exhibit-2'!$B1011*'Data Exhibit-2'!$J1011)</f>
        <v>0</v>
      </c>
      <c r="G1122" s="54">
        <f>'Data Exhibit-2'!$L1011/'Data Exhibit-2'!$B1011</f>
        <v>0</v>
      </c>
      <c r="H1122" s="55">
        <f>IF(AND(('Data Exhibit-2'!$M1011&gt;0),('Data Exhibit-2'!$H1011&lt;30)),1,0)</f>
        <v>0</v>
      </c>
      <c r="I1122" s="55">
        <f>'Data Exhibit-2'!$N1011*'Data Exhibit-2'!$L1011</f>
        <v>0</v>
      </c>
      <c r="J1122" s="235"/>
    </row>
    <row r="1123" ht="12.0" customHeight="1">
      <c r="A1123" s="53"/>
      <c r="B1123" s="53">
        <v>26356.056068391863</v>
      </c>
      <c r="C1123" s="54">
        <v>5190.892196481521</v>
      </c>
      <c r="D1123" s="57"/>
      <c r="E1123" s="55">
        <f>('Data Exhibit-2'!$D1012+'Data Exhibit-2'!$D1012*'Data Exhibit-2'!$E1012)*'Data Exhibit-2'!$G1012</f>
        <v>308.88</v>
      </c>
      <c r="F1123" s="55">
        <f>MAX(0,'Data Exhibit-2'!$C1012-'Data Exhibit-2'!$B1012*'Data Exhibit-2'!$J1012)</f>
        <v>0</v>
      </c>
      <c r="G1123" s="54">
        <f>'Data Exhibit-2'!$L1012/'Data Exhibit-2'!$B1012</f>
        <v>0</v>
      </c>
      <c r="H1123" s="55">
        <f>IF(AND(('Data Exhibit-2'!$M1012&gt;0),('Data Exhibit-2'!$H1012&lt;30)),1,0)</f>
        <v>0</v>
      </c>
      <c r="I1123" s="55">
        <f>'Data Exhibit-2'!$N1012*'Data Exhibit-2'!$L1012</f>
        <v>0</v>
      </c>
      <c r="J1123" s="235"/>
    </row>
    <row r="1124" ht="12.0" customHeight="1">
      <c r="A1124" s="53"/>
      <c r="B1124" s="53">
        <v>19572.589426971375</v>
      </c>
      <c r="C1124" s="54">
        <v>1087.7784250237441</v>
      </c>
      <c r="D1124" s="57"/>
      <c r="E1124" s="55">
        <f>('Data Exhibit-2'!$D1013+'Data Exhibit-2'!$D1013*'Data Exhibit-2'!$E1013)*'Data Exhibit-2'!$G1013</f>
        <v>152.64</v>
      </c>
      <c r="F1124" s="55">
        <f>MAX(0,'Data Exhibit-2'!$C1013-'Data Exhibit-2'!$B1013*'Data Exhibit-2'!$J1013)</f>
        <v>0</v>
      </c>
      <c r="G1124" s="54">
        <f>'Data Exhibit-2'!$L1013/'Data Exhibit-2'!$B1013</f>
        <v>0</v>
      </c>
      <c r="H1124" s="55">
        <f>IF(AND(('Data Exhibit-2'!$M1013&gt;0),('Data Exhibit-2'!$H1013&lt;30)),1,0)</f>
        <v>0</v>
      </c>
      <c r="I1124" s="55">
        <f>'Data Exhibit-2'!$N1013*'Data Exhibit-2'!$L1013</f>
        <v>0</v>
      </c>
      <c r="J1124" s="235"/>
    </row>
    <row r="1125" ht="12.0" customHeight="1">
      <c r="A1125" s="53"/>
      <c r="B1125" s="53">
        <v>12538.868340482966</v>
      </c>
      <c r="C1125" s="54">
        <v>9426.59394134493</v>
      </c>
      <c r="D1125" s="57"/>
      <c r="E1125" s="55">
        <f>('Data Exhibit-2'!$D1015+'Data Exhibit-2'!$D1015*'Data Exhibit-2'!$E1015)*'Data Exhibit-2'!$G1015</f>
        <v>112.752</v>
      </c>
      <c r="F1125" s="55">
        <f>MAX(0,'Data Exhibit-2'!$C1015-'Data Exhibit-2'!$B1015*'Data Exhibit-2'!$J1015)</f>
        <v>7478.758808</v>
      </c>
      <c r="G1125" s="54">
        <f>'Data Exhibit-2'!$L1015/'Data Exhibit-2'!$B1015</f>
        <v>432.9139561</v>
      </c>
      <c r="H1125" s="55">
        <f>IF(AND(('Data Exhibit-2'!$M1015&gt;0),('Data Exhibit-2'!$H1015&lt;30)),1,0)</f>
        <v>0</v>
      </c>
      <c r="I1125" s="55">
        <f>'Data Exhibit-2'!$N1015*'Data Exhibit-2'!$L1015</f>
        <v>0</v>
      </c>
      <c r="J1125" s="235"/>
    </row>
    <row r="1126" ht="12.0" customHeight="1">
      <c r="A1126" s="53"/>
      <c r="B1126" s="53">
        <v>24480.71311446639</v>
      </c>
      <c r="C1126" s="54">
        <v>2280.9941813542405</v>
      </c>
      <c r="D1126" s="57"/>
      <c r="E1126" s="55">
        <f>('Data Exhibit-2'!$D1016+'Data Exhibit-2'!$D1016*'Data Exhibit-2'!$E1016)*'Data Exhibit-2'!$G1016</f>
        <v>322.92</v>
      </c>
      <c r="F1126" s="55">
        <f>MAX(0,'Data Exhibit-2'!$C1016-'Data Exhibit-2'!$B1016*'Data Exhibit-2'!$J1016)</f>
        <v>0</v>
      </c>
      <c r="G1126" s="54">
        <f>'Data Exhibit-2'!$L1016/'Data Exhibit-2'!$B1016</f>
        <v>0</v>
      </c>
      <c r="H1126" s="55">
        <f>IF(AND(('Data Exhibit-2'!$M1016&gt;0),('Data Exhibit-2'!$H1016&lt;30)),1,0)</f>
        <v>0</v>
      </c>
      <c r="I1126" s="55">
        <f>'Data Exhibit-2'!$N1016*'Data Exhibit-2'!$L1016</f>
        <v>0</v>
      </c>
      <c r="J1126" s="235"/>
    </row>
    <row r="1127" ht="12.0" customHeight="1">
      <c r="A1127" s="53"/>
      <c r="B1127" s="53">
        <v>29598.792863791346</v>
      </c>
      <c r="C1127" s="54">
        <v>1684.9329192960004</v>
      </c>
      <c r="D1127" s="57"/>
      <c r="E1127" s="55">
        <f>('Data Exhibit-2'!$D1017+'Data Exhibit-2'!$D1017*'Data Exhibit-2'!$E1017)*'Data Exhibit-2'!$G1017</f>
        <v>437.248</v>
      </c>
      <c r="F1127" s="55">
        <f>MAX(0,'Data Exhibit-2'!$C1017-'Data Exhibit-2'!$B1017*'Data Exhibit-2'!$J1017)</f>
        <v>0</v>
      </c>
      <c r="G1127" s="54">
        <f>'Data Exhibit-2'!$L1017/'Data Exhibit-2'!$B1017</f>
        <v>0</v>
      </c>
      <c r="H1127" s="55">
        <f>IF(AND(('Data Exhibit-2'!$M1017&gt;0),('Data Exhibit-2'!$H1017&lt;30)),1,0)</f>
        <v>0</v>
      </c>
      <c r="I1127" s="55">
        <f>'Data Exhibit-2'!$N1017*'Data Exhibit-2'!$L1017</f>
        <v>0</v>
      </c>
      <c r="J1127" s="235"/>
    </row>
    <row r="1128" ht="12.0" customHeight="1">
      <c r="A1128" s="53"/>
      <c r="B1128" s="53">
        <v>37474.06143926044</v>
      </c>
      <c r="C1128" s="54">
        <v>306.2968901627414</v>
      </c>
      <c r="D1128" s="57"/>
      <c r="E1128" s="55">
        <f>('Data Exhibit-2'!$D1018+'Data Exhibit-2'!$D1018*'Data Exhibit-2'!$E1018)*'Data Exhibit-2'!$G1018</f>
        <v>85.848</v>
      </c>
      <c r="F1128" s="55">
        <f>MAX(0,'Data Exhibit-2'!$C1018-'Data Exhibit-2'!$B1018*'Data Exhibit-2'!$J1018)</f>
        <v>0</v>
      </c>
      <c r="G1128" s="54">
        <f>'Data Exhibit-2'!$L1018/'Data Exhibit-2'!$B1018</f>
        <v>0</v>
      </c>
      <c r="H1128" s="55">
        <f>IF(AND(('Data Exhibit-2'!$M1018&gt;0),('Data Exhibit-2'!$H1018&lt;30)),1,0)</f>
        <v>0</v>
      </c>
      <c r="I1128" s="55">
        <f>'Data Exhibit-2'!$N1018*'Data Exhibit-2'!$L1018</f>
        <v>0</v>
      </c>
      <c r="J1128" s="235"/>
    </row>
    <row r="1129" ht="12.0" customHeight="1">
      <c r="A1129" s="53"/>
      <c r="B1129" s="53">
        <v>81640.24882380561</v>
      </c>
      <c r="C1129" s="54">
        <v>371.49568580951654</v>
      </c>
      <c r="D1129" s="57"/>
      <c r="E1129" s="55">
        <f>('Data Exhibit-2'!$D1019+'Data Exhibit-2'!$D1019*'Data Exhibit-2'!$E1019)*'Data Exhibit-2'!$G1019</f>
        <v>118.8</v>
      </c>
      <c r="F1129" s="55">
        <f>MAX(0,'Data Exhibit-2'!$C1019-'Data Exhibit-2'!$B1019*'Data Exhibit-2'!$J1019)</f>
        <v>0</v>
      </c>
      <c r="G1129" s="54">
        <f>'Data Exhibit-2'!$L1019/'Data Exhibit-2'!$B1019</f>
        <v>0</v>
      </c>
      <c r="H1129" s="55">
        <f>IF(AND(('Data Exhibit-2'!$M1019&gt;0),('Data Exhibit-2'!$H1019&lt;30)),1,0)</f>
        <v>0</v>
      </c>
      <c r="I1129" s="55">
        <f>'Data Exhibit-2'!$N1019*'Data Exhibit-2'!$L1019</f>
        <v>0</v>
      </c>
      <c r="J1129" s="235"/>
    </row>
    <row r="1130" ht="12.0" customHeight="1">
      <c r="A1130" s="53"/>
      <c r="B1130" s="53">
        <v>95636.94939827005</v>
      </c>
      <c r="C1130" s="54">
        <v>824.4214576839888</v>
      </c>
      <c r="D1130" s="57"/>
      <c r="E1130" s="55">
        <f>('Data Exhibit-2'!$D1020+'Data Exhibit-2'!$D1020*'Data Exhibit-2'!$E1020)*'Data Exhibit-2'!$G1020</f>
        <v>705.432</v>
      </c>
      <c r="F1130" s="55">
        <f>MAX(0,'Data Exhibit-2'!$C1020-'Data Exhibit-2'!$B1020*'Data Exhibit-2'!$J1020)</f>
        <v>0</v>
      </c>
      <c r="G1130" s="54">
        <f>'Data Exhibit-2'!$L1020/'Data Exhibit-2'!$B1020</f>
        <v>0</v>
      </c>
      <c r="H1130" s="55">
        <f>IF(AND(('Data Exhibit-2'!$M1020&gt;0),('Data Exhibit-2'!$H1020&lt;30)),1,0)</f>
        <v>0</v>
      </c>
      <c r="I1130" s="55">
        <f>'Data Exhibit-2'!$N1020*'Data Exhibit-2'!$L1020</f>
        <v>0</v>
      </c>
      <c r="J1130" s="235"/>
    </row>
    <row r="1131" ht="12.0" customHeight="1">
      <c r="A1131" s="53"/>
      <c r="B1131" s="53">
        <v>22009.69213189542</v>
      </c>
      <c r="C1131" s="54">
        <v>3221.9572947543343</v>
      </c>
      <c r="D1131" s="57"/>
      <c r="E1131" s="55">
        <f>('Data Exhibit-2'!$D1021+'Data Exhibit-2'!$D1021*'Data Exhibit-2'!$E1021)*'Data Exhibit-2'!$G1021</f>
        <v>181.44</v>
      </c>
      <c r="F1131" s="55">
        <f>MAX(0,'Data Exhibit-2'!$C1021-'Data Exhibit-2'!$B1021*'Data Exhibit-2'!$J1021)</f>
        <v>1982.936798</v>
      </c>
      <c r="G1131" s="54">
        <f>'Data Exhibit-2'!$L1021/'Data Exhibit-2'!$B1021</f>
        <v>290.3778054</v>
      </c>
      <c r="H1131" s="55">
        <f>IF(AND(('Data Exhibit-2'!$M1021&gt;0),('Data Exhibit-2'!$H1021&lt;30)),1,0)</f>
        <v>0</v>
      </c>
      <c r="I1131" s="55">
        <f>'Data Exhibit-2'!$N1021*'Data Exhibit-2'!$L1021</f>
        <v>0</v>
      </c>
      <c r="J1131" s="235"/>
    </row>
    <row r="1132" ht="12.0" customHeight="1">
      <c r="A1132" s="53"/>
      <c r="B1132" s="53">
        <v>81501.09752532194</v>
      </c>
      <c r="C1132" s="54">
        <v>13690.560247283725</v>
      </c>
      <c r="D1132" s="57"/>
      <c r="E1132" s="55">
        <f>('Data Exhibit-2'!$D1022+'Data Exhibit-2'!$D1022*'Data Exhibit-2'!$E1022)*'Data Exhibit-2'!$G1022</f>
        <v>198.9</v>
      </c>
      <c r="F1132" s="55">
        <f>MAX(0,'Data Exhibit-2'!$C1022-'Data Exhibit-2'!$B1022*'Data Exhibit-2'!$J1022)</f>
        <v>0</v>
      </c>
      <c r="G1132" s="54">
        <f>'Data Exhibit-2'!$L1022/'Data Exhibit-2'!$B1022</f>
        <v>0</v>
      </c>
      <c r="H1132" s="55">
        <f>IF(AND(('Data Exhibit-2'!$M1022&gt;0),('Data Exhibit-2'!$H1022&lt;30)),1,0)</f>
        <v>0</v>
      </c>
      <c r="I1132" s="55">
        <f>'Data Exhibit-2'!$N1022*'Data Exhibit-2'!$L1022</f>
        <v>0</v>
      </c>
      <c r="J1132" s="235"/>
    </row>
    <row r="1133" ht="12.0" customHeight="1">
      <c r="A1133" s="53"/>
      <c r="B1133" s="53">
        <v>54050.97541627935</v>
      </c>
      <c r="C1133" s="54">
        <v>1756.1821430849902</v>
      </c>
      <c r="D1133" s="57"/>
      <c r="E1133" s="55">
        <f>('Data Exhibit-2'!$D1023+'Data Exhibit-2'!$D1023*'Data Exhibit-2'!$E1023)*'Data Exhibit-2'!$G1023</f>
        <v>225.72</v>
      </c>
      <c r="F1133" s="55">
        <f>MAX(0,'Data Exhibit-2'!$C1023-'Data Exhibit-2'!$B1023*'Data Exhibit-2'!$J1023)</f>
        <v>0</v>
      </c>
      <c r="G1133" s="54">
        <f>'Data Exhibit-2'!$L1023/'Data Exhibit-2'!$B1023</f>
        <v>0</v>
      </c>
      <c r="H1133" s="55">
        <f>IF(AND(('Data Exhibit-2'!$M1023&gt;0),('Data Exhibit-2'!$H1023&lt;30)),1,0)</f>
        <v>0</v>
      </c>
      <c r="I1133" s="55">
        <f>'Data Exhibit-2'!$N1023*'Data Exhibit-2'!$L1023</f>
        <v>0</v>
      </c>
      <c r="J1133" s="235"/>
    </row>
    <row r="1134" ht="12.0" customHeight="1">
      <c r="A1134" s="53"/>
      <c r="B1134" s="53">
        <v>54543.47579217293</v>
      </c>
      <c r="C1134" s="54">
        <v>1147.5057294497497</v>
      </c>
      <c r="D1134" s="57"/>
      <c r="E1134" s="55">
        <f>('Data Exhibit-2'!$D1024+'Data Exhibit-2'!$D1024*'Data Exhibit-2'!$E1024)*'Data Exhibit-2'!$G1024</f>
        <v>570.85</v>
      </c>
      <c r="F1134" s="55">
        <f>MAX(0,'Data Exhibit-2'!$C1024-'Data Exhibit-2'!$B1024*'Data Exhibit-2'!$J1024)</f>
        <v>0</v>
      </c>
      <c r="G1134" s="54">
        <f>'Data Exhibit-2'!$L1024/'Data Exhibit-2'!$B1024</f>
        <v>0</v>
      </c>
      <c r="H1134" s="55">
        <f>IF(AND(('Data Exhibit-2'!$M1024&gt;0),('Data Exhibit-2'!$H1024&lt;30)),1,0)</f>
        <v>0</v>
      </c>
      <c r="I1134" s="55">
        <f>'Data Exhibit-2'!$N1024*'Data Exhibit-2'!$L1024</f>
        <v>0</v>
      </c>
      <c r="J1134" s="235"/>
    </row>
    <row r="1135" ht="12.0" customHeight="1">
      <c r="A1135" s="53"/>
      <c r="B1135" s="53">
        <v>89858.93271515495</v>
      </c>
      <c r="C1135" s="54">
        <v>1591.7770936319998</v>
      </c>
      <c r="D1135" s="57"/>
      <c r="E1135" s="55">
        <f>('Data Exhibit-2'!$D1025+'Data Exhibit-2'!$D1025*'Data Exhibit-2'!$E1025)*'Data Exhibit-2'!$G1025</f>
        <v>62.976</v>
      </c>
      <c r="F1135" s="55">
        <f>MAX(0,'Data Exhibit-2'!$C1025-'Data Exhibit-2'!$B1025*'Data Exhibit-2'!$J1025)</f>
        <v>0</v>
      </c>
      <c r="G1135" s="54">
        <f>'Data Exhibit-2'!$L1025/'Data Exhibit-2'!$B1025</f>
        <v>0</v>
      </c>
      <c r="H1135" s="55">
        <f>IF(AND(('Data Exhibit-2'!$M1025&gt;0),('Data Exhibit-2'!$H1025&lt;30)),1,0)</f>
        <v>0</v>
      </c>
      <c r="I1135" s="55">
        <f>'Data Exhibit-2'!$N1025*'Data Exhibit-2'!$L1025</f>
        <v>0</v>
      </c>
      <c r="J1135" s="235"/>
    </row>
    <row r="1136" ht="12.0" customHeight="1">
      <c r="A1136" s="53"/>
      <c r="B1136" s="53">
        <v>26059.363301556048</v>
      </c>
      <c r="C1136" s="54">
        <v>129.24569320127793</v>
      </c>
      <c r="D1136" s="57"/>
      <c r="E1136" s="55">
        <f>('Data Exhibit-2'!$D1026+'Data Exhibit-2'!$D1026*'Data Exhibit-2'!$E1026)*'Data Exhibit-2'!$G1026</f>
        <v>49.392</v>
      </c>
      <c r="F1136" s="55">
        <f>MAX(0,'Data Exhibit-2'!$C1026-'Data Exhibit-2'!$B1026*'Data Exhibit-2'!$J1026)</f>
        <v>0</v>
      </c>
      <c r="G1136" s="54">
        <f>'Data Exhibit-2'!$L1026/'Data Exhibit-2'!$B1026</f>
        <v>0</v>
      </c>
      <c r="H1136" s="55">
        <f>IF(AND(('Data Exhibit-2'!$M1026&gt;0),('Data Exhibit-2'!$H1026&lt;30)),1,0)</f>
        <v>0</v>
      </c>
      <c r="I1136" s="55">
        <f>'Data Exhibit-2'!$N1026*'Data Exhibit-2'!$L1026</f>
        <v>0</v>
      </c>
      <c r="J1136" s="235"/>
    </row>
    <row r="1137" ht="12.0" customHeight="1">
      <c r="A1137" s="53"/>
      <c r="B1137" s="53">
        <v>6795.12222819586</v>
      </c>
      <c r="C1137" s="54">
        <v>6561.9474455282</v>
      </c>
      <c r="D1137" s="57"/>
      <c r="E1137" s="55">
        <f>('Data Exhibit-2'!$D1028+'Data Exhibit-2'!$D1028*'Data Exhibit-2'!$E1028)*'Data Exhibit-2'!$G1028</f>
        <v>376.2</v>
      </c>
      <c r="F1137" s="55">
        <f>MAX(0,'Data Exhibit-2'!$C1028-'Data Exhibit-2'!$B1028*'Data Exhibit-2'!$J1028)</f>
        <v>0</v>
      </c>
      <c r="G1137" s="54">
        <f>'Data Exhibit-2'!$L1028/'Data Exhibit-2'!$B1028</f>
        <v>0</v>
      </c>
      <c r="H1137" s="55">
        <f>IF(AND(('Data Exhibit-2'!$M1028&gt;0),('Data Exhibit-2'!$H1028&lt;30)),1,0)</f>
        <v>0</v>
      </c>
      <c r="I1137" s="55">
        <f>'Data Exhibit-2'!$N1028*'Data Exhibit-2'!$L1028</f>
        <v>0</v>
      </c>
      <c r="J1137" s="235"/>
    </row>
    <row r="1138" ht="12.0" customHeight="1">
      <c r="A1138" s="53"/>
      <c r="B1138" s="53">
        <v>70246.00321226836</v>
      </c>
      <c r="C1138" s="54">
        <v>3855.94798972226</v>
      </c>
      <c r="D1138" s="57"/>
      <c r="E1138" s="55">
        <f>('Data Exhibit-2'!$D1029+'Data Exhibit-2'!$D1029*'Data Exhibit-2'!$E1029)*'Data Exhibit-2'!$G1029</f>
        <v>435.456</v>
      </c>
      <c r="F1138" s="55">
        <f>MAX(0,'Data Exhibit-2'!$C1029-'Data Exhibit-2'!$B1029*'Data Exhibit-2'!$J1029)</f>
        <v>0</v>
      </c>
      <c r="G1138" s="54">
        <f>'Data Exhibit-2'!$L1029/'Data Exhibit-2'!$B1029</f>
        <v>0</v>
      </c>
      <c r="H1138" s="55">
        <f>IF(AND(('Data Exhibit-2'!$M1029&gt;0),('Data Exhibit-2'!$H1029&lt;30)),1,0)</f>
        <v>0</v>
      </c>
      <c r="I1138" s="55">
        <f>'Data Exhibit-2'!$N1029*'Data Exhibit-2'!$L1029</f>
        <v>0</v>
      </c>
      <c r="J1138" s="235"/>
    </row>
    <row r="1139" ht="12.0" customHeight="1">
      <c r="A1139" s="53"/>
      <c r="B1139" s="53">
        <v>25506.417633550725</v>
      </c>
      <c r="C1139" s="54">
        <v>1129.8023304863866</v>
      </c>
      <c r="D1139" s="57"/>
      <c r="E1139" s="55">
        <f>('Data Exhibit-2'!$D1031+'Data Exhibit-2'!$D1031*'Data Exhibit-2'!$E1031)*'Data Exhibit-2'!$G1031</f>
        <v>298.9</v>
      </c>
      <c r="F1139" s="55">
        <f>MAX(0,'Data Exhibit-2'!$C1031-'Data Exhibit-2'!$B1031*'Data Exhibit-2'!$J1031)</f>
        <v>0</v>
      </c>
      <c r="G1139" s="54">
        <f>'Data Exhibit-2'!$L1031/'Data Exhibit-2'!$B1031</f>
        <v>0</v>
      </c>
      <c r="H1139" s="55">
        <f>IF(AND(('Data Exhibit-2'!$M1031&gt;0),('Data Exhibit-2'!$H1031&lt;30)),1,0)</f>
        <v>0</v>
      </c>
      <c r="I1139" s="55">
        <f>'Data Exhibit-2'!$N1031*'Data Exhibit-2'!$L1031</f>
        <v>0</v>
      </c>
      <c r="J1139" s="235"/>
    </row>
    <row r="1140" ht="12.0" customHeight="1">
      <c r="A1140" s="53"/>
      <c r="B1140" s="53">
        <v>76289.42710715432</v>
      </c>
      <c r="C1140" s="54">
        <v>1004.2617651774272</v>
      </c>
      <c r="D1140" s="57"/>
      <c r="E1140" s="55">
        <f>('Data Exhibit-2'!$D1032+'Data Exhibit-2'!$D1032*'Data Exhibit-2'!$E1032)*'Data Exhibit-2'!$G1032</f>
        <v>236.592</v>
      </c>
      <c r="F1140" s="55">
        <f>MAX(0,'Data Exhibit-2'!$C1032-'Data Exhibit-2'!$B1032*'Data Exhibit-2'!$J1032)</f>
        <v>0</v>
      </c>
      <c r="G1140" s="54">
        <f>'Data Exhibit-2'!$L1032/'Data Exhibit-2'!$B1032</f>
        <v>0</v>
      </c>
      <c r="H1140" s="55">
        <f>IF(AND(('Data Exhibit-2'!$M1032&gt;0),('Data Exhibit-2'!$H1032&lt;30)),1,0)</f>
        <v>0</v>
      </c>
      <c r="I1140" s="55">
        <f>'Data Exhibit-2'!$N1032*'Data Exhibit-2'!$L1032</f>
        <v>0</v>
      </c>
      <c r="J1140" s="235"/>
    </row>
    <row r="1141" ht="12.0" customHeight="1">
      <c r="A1141" s="53"/>
      <c r="B1141" s="53">
        <v>73714.04524052152</v>
      </c>
      <c r="C1141" s="54">
        <v>7069.294836099603</v>
      </c>
      <c r="D1141" s="57"/>
      <c r="E1141" s="55">
        <f>('Data Exhibit-2'!$D1035+'Data Exhibit-2'!$D1035*'Data Exhibit-2'!$E1035)*'Data Exhibit-2'!$G1035</f>
        <v>177.216</v>
      </c>
      <c r="F1141" s="55">
        <f>MAX(0,'Data Exhibit-2'!$C1035-'Data Exhibit-2'!$B1035*'Data Exhibit-2'!$J1035)</f>
        <v>3170.417764</v>
      </c>
      <c r="G1141" s="54">
        <f>'Data Exhibit-2'!$L1035/'Data Exhibit-2'!$B1035</f>
        <v>144.1052755</v>
      </c>
      <c r="H1141" s="55">
        <f>IF(AND(('Data Exhibit-2'!$M1035&gt;0),('Data Exhibit-2'!$H1035&lt;30)),1,0)</f>
        <v>0</v>
      </c>
      <c r="I1141" s="55">
        <f>'Data Exhibit-2'!$N1035*'Data Exhibit-2'!$L1035</f>
        <v>0</v>
      </c>
      <c r="J1141" s="235"/>
    </row>
    <row r="1142" ht="12.0" customHeight="1">
      <c r="A1142" s="53"/>
      <c r="B1142" s="53">
        <v>24401.95087276463</v>
      </c>
      <c r="C1142" s="54">
        <v>201.62447016081168</v>
      </c>
      <c r="D1142" s="57"/>
      <c r="E1142" s="55">
        <f>('Data Exhibit-2'!$D1036+'Data Exhibit-2'!$D1036*'Data Exhibit-2'!$E1036)*'Data Exhibit-2'!$G1036</f>
        <v>418.968</v>
      </c>
      <c r="F1142" s="55">
        <f>MAX(0,'Data Exhibit-2'!$C1036-'Data Exhibit-2'!$B1036*'Data Exhibit-2'!$J1036)</f>
        <v>0</v>
      </c>
      <c r="G1142" s="54">
        <f>'Data Exhibit-2'!$L1036/'Data Exhibit-2'!$B1036</f>
        <v>0</v>
      </c>
      <c r="H1142" s="55">
        <f>IF(AND(('Data Exhibit-2'!$M1036&gt;0),('Data Exhibit-2'!$H1036&lt;30)),1,0)</f>
        <v>0</v>
      </c>
      <c r="I1142" s="55">
        <f>'Data Exhibit-2'!$N1036*'Data Exhibit-2'!$L1036</f>
        <v>0</v>
      </c>
      <c r="J1142" s="235"/>
    </row>
    <row r="1143" ht="12.0" customHeight="1">
      <c r="A1143" s="53"/>
      <c r="B1143" s="53">
        <v>41308.83659637361</v>
      </c>
      <c r="C1143" s="54">
        <v>958.9526429700267</v>
      </c>
      <c r="D1143" s="57"/>
      <c r="E1143" s="55">
        <f>('Data Exhibit-2'!$D1037+'Data Exhibit-2'!$D1037*'Data Exhibit-2'!$E1037)*'Data Exhibit-2'!$G1037</f>
        <v>568.62</v>
      </c>
      <c r="F1143" s="55">
        <f>MAX(0,'Data Exhibit-2'!$C1037-'Data Exhibit-2'!$B1037*'Data Exhibit-2'!$J1037)</f>
        <v>0</v>
      </c>
      <c r="G1143" s="54">
        <f>'Data Exhibit-2'!$L1037/'Data Exhibit-2'!$B1037</f>
        <v>0</v>
      </c>
      <c r="H1143" s="55">
        <f>IF(AND(('Data Exhibit-2'!$M1037&gt;0),('Data Exhibit-2'!$H1037&lt;30)),1,0)</f>
        <v>0</v>
      </c>
      <c r="I1143" s="55">
        <f>'Data Exhibit-2'!$N1037*'Data Exhibit-2'!$L1037</f>
        <v>0</v>
      </c>
      <c r="J1143" s="235"/>
    </row>
    <row r="1144" ht="12.0" customHeight="1">
      <c r="A1144" s="53"/>
      <c r="B1144" s="53">
        <v>30931.06154957983</v>
      </c>
      <c r="C1144" s="54">
        <v>6070.275012183915</v>
      </c>
      <c r="D1144" s="57"/>
      <c r="E1144" s="55">
        <f>('Data Exhibit-2'!$D1038+'Data Exhibit-2'!$D1038*'Data Exhibit-2'!$E1038)*'Data Exhibit-2'!$G1038</f>
        <v>217.404</v>
      </c>
      <c r="F1144" s="55">
        <f>MAX(0,'Data Exhibit-2'!$C1038-'Data Exhibit-2'!$B1038*'Data Exhibit-2'!$J1038)</f>
        <v>0</v>
      </c>
      <c r="G1144" s="54">
        <f>'Data Exhibit-2'!$L1038/'Data Exhibit-2'!$B1038</f>
        <v>0</v>
      </c>
      <c r="H1144" s="55">
        <f>IF(AND(('Data Exhibit-2'!$M1038&gt;0),('Data Exhibit-2'!$H1038&lt;30)),1,0)</f>
        <v>0</v>
      </c>
      <c r="I1144" s="55">
        <f>'Data Exhibit-2'!$N1038*'Data Exhibit-2'!$L1038</f>
        <v>0</v>
      </c>
      <c r="J1144" s="235"/>
    </row>
    <row r="1145" ht="12.0" customHeight="1">
      <c r="A1145" s="53"/>
      <c r="B1145" s="53">
        <v>88499.43008368039</v>
      </c>
      <c r="C1145" s="54">
        <v>259.74375823464914</v>
      </c>
      <c r="D1145" s="57"/>
      <c r="E1145" s="55">
        <f>('Data Exhibit-2'!$D1039+'Data Exhibit-2'!$D1039*'Data Exhibit-2'!$E1039)*'Data Exhibit-2'!$G1039</f>
        <v>183.6</v>
      </c>
      <c r="F1145" s="55">
        <f>MAX(0,'Data Exhibit-2'!$C1039-'Data Exhibit-2'!$B1039*'Data Exhibit-2'!$J1039)</f>
        <v>0</v>
      </c>
      <c r="G1145" s="54">
        <f>'Data Exhibit-2'!$L1039/'Data Exhibit-2'!$B1039</f>
        <v>0</v>
      </c>
      <c r="H1145" s="55">
        <f>IF(AND(('Data Exhibit-2'!$M1039&gt;0),('Data Exhibit-2'!$H1039&lt;30)),1,0)</f>
        <v>0</v>
      </c>
      <c r="I1145" s="55">
        <f>'Data Exhibit-2'!$N1039*'Data Exhibit-2'!$L1039</f>
        <v>0</v>
      </c>
      <c r="J1145" s="235"/>
    </row>
    <row r="1146" ht="12.0" customHeight="1">
      <c r="A1146" s="53"/>
      <c r="B1146" s="53">
        <v>1905.6348556657053</v>
      </c>
      <c r="C1146" s="54">
        <v>9020.565553322023</v>
      </c>
      <c r="D1146" s="57"/>
      <c r="E1146" s="55">
        <f>('Data Exhibit-2'!$D1040+'Data Exhibit-2'!$D1040*'Data Exhibit-2'!$E1040)*'Data Exhibit-2'!$G1040</f>
        <v>89.424</v>
      </c>
      <c r="F1146" s="55">
        <f>MAX(0,'Data Exhibit-2'!$C1040-'Data Exhibit-2'!$B1040*'Data Exhibit-2'!$J1040)</f>
        <v>6829.451269</v>
      </c>
      <c r="G1146" s="54">
        <f>'Data Exhibit-2'!$L1040/'Data Exhibit-2'!$B1040</f>
        <v>278.7243251</v>
      </c>
      <c r="H1146" s="55">
        <f>IF(AND(('Data Exhibit-2'!$M1040&gt;0),('Data Exhibit-2'!$H1040&lt;30)),1,0)</f>
        <v>0</v>
      </c>
      <c r="I1146" s="55">
        <f>'Data Exhibit-2'!$N1040*'Data Exhibit-2'!$L1040</f>
        <v>0</v>
      </c>
      <c r="J1146" s="235"/>
    </row>
    <row r="1147" ht="12.0" customHeight="1">
      <c r="A1147" s="53"/>
      <c r="B1147" s="53">
        <v>91035.61917339146</v>
      </c>
      <c r="C1147" s="54">
        <v>1243.3651882738752</v>
      </c>
      <c r="D1147" s="57"/>
      <c r="E1147" s="55">
        <f>('Data Exhibit-2'!$D1041+'Data Exhibit-2'!$D1041*'Data Exhibit-2'!$E1041)*'Data Exhibit-2'!$G1041</f>
        <v>67.62</v>
      </c>
      <c r="F1147" s="55">
        <f>MAX(0,'Data Exhibit-2'!$C1041-'Data Exhibit-2'!$B1041*'Data Exhibit-2'!$J1041)</f>
        <v>0</v>
      </c>
      <c r="G1147" s="54">
        <f>'Data Exhibit-2'!$L1041/'Data Exhibit-2'!$B1041</f>
        <v>0</v>
      </c>
      <c r="H1147" s="55">
        <f>IF(AND(('Data Exhibit-2'!$M1041&gt;0),('Data Exhibit-2'!$H1041&lt;30)),1,0)</f>
        <v>0</v>
      </c>
      <c r="I1147" s="55">
        <f>'Data Exhibit-2'!$N1041*'Data Exhibit-2'!$L1041</f>
        <v>0</v>
      </c>
      <c r="J1147" s="235"/>
    </row>
    <row r="1148" ht="12.0" customHeight="1">
      <c r="A1148" s="53"/>
      <c r="B1148" s="53">
        <v>49927.08482033591</v>
      </c>
      <c r="C1148" s="54">
        <v>1074.8839427568</v>
      </c>
      <c r="D1148" s="57"/>
      <c r="E1148" s="55">
        <f>('Data Exhibit-2'!$D1042+'Data Exhibit-2'!$D1042*'Data Exhibit-2'!$E1042)*'Data Exhibit-2'!$G1042</f>
        <v>90.768</v>
      </c>
      <c r="F1148" s="55">
        <f>MAX(0,'Data Exhibit-2'!$C1042-'Data Exhibit-2'!$B1042*'Data Exhibit-2'!$J1042)</f>
        <v>0</v>
      </c>
      <c r="G1148" s="54">
        <f>'Data Exhibit-2'!$L1042/'Data Exhibit-2'!$B1042</f>
        <v>0</v>
      </c>
      <c r="H1148" s="55">
        <f>IF(AND(('Data Exhibit-2'!$M1042&gt;0),('Data Exhibit-2'!$H1042&lt;30)),1,0)</f>
        <v>0</v>
      </c>
      <c r="I1148" s="55">
        <f>'Data Exhibit-2'!$N1042*'Data Exhibit-2'!$L1042</f>
        <v>0</v>
      </c>
      <c r="J1148" s="235"/>
    </row>
    <row r="1149" ht="12.0" customHeight="1">
      <c r="A1149" s="53"/>
      <c r="B1149" s="53">
        <v>21236.77097084087</v>
      </c>
      <c r="C1149" s="54">
        <v>5673.7178443955345</v>
      </c>
      <c r="D1149" s="57"/>
      <c r="E1149" s="55">
        <f>('Data Exhibit-2'!$D1043+'Data Exhibit-2'!$D1043*'Data Exhibit-2'!$E1043)*'Data Exhibit-2'!$G1043</f>
        <v>150.732</v>
      </c>
      <c r="F1149" s="55">
        <f>MAX(0,'Data Exhibit-2'!$C1043-'Data Exhibit-2'!$B1043*'Data Exhibit-2'!$J1043)</f>
        <v>4458.688881</v>
      </c>
      <c r="G1149" s="54">
        <f>'Data Exhibit-2'!$L1043/'Data Exhibit-2'!$B1043</f>
        <v>553.1284544</v>
      </c>
      <c r="H1149" s="55">
        <f>IF(AND(('Data Exhibit-2'!$M1043&gt;0),('Data Exhibit-2'!$H1043&lt;30)),1,0)</f>
        <v>0</v>
      </c>
      <c r="I1149" s="55">
        <f>'Data Exhibit-2'!$N1043*'Data Exhibit-2'!$L1043</f>
        <v>0</v>
      </c>
      <c r="J1149" s="235"/>
    </row>
    <row r="1150" ht="12.0" customHeight="1">
      <c r="A1150" s="53"/>
      <c r="B1150" s="53">
        <v>33850.33113946719</v>
      </c>
      <c r="C1150" s="54">
        <v>1221.8560992</v>
      </c>
      <c r="D1150" s="57"/>
      <c r="E1150" s="55">
        <f>('Data Exhibit-2'!$D1045+'Data Exhibit-2'!$D1045*'Data Exhibit-2'!$E1045)*'Data Exhibit-2'!$G1045</f>
        <v>928.4</v>
      </c>
      <c r="F1150" s="55">
        <f>MAX(0,'Data Exhibit-2'!$C1045-'Data Exhibit-2'!$B1045*'Data Exhibit-2'!$J1045)</f>
        <v>0</v>
      </c>
      <c r="G1150" s="54">
        <f>'Data Exhibit-2'!$L1045/'Data Exhibit-2'!$B1045</f>
        <v>0</v>
      </c>
      <c r="H1150" s="55">
        <f>IF(AND(('Data Exhibit-2'!$M1045&gt;0),('Data Exhibit-2'!$H1045&lt;30)),1,0)</f>
        <v>0</v>
      </c>
      <c r="I1150" s="55">
        <f>'Data Exhibit-2'!$N1045*'Data Exhibit-2'!$L1045</f>
        <v>0</v>
      </c>
      <c r="J1150" s="235"/>
    </row>
    <row r="1151" ht="12.0" customHeight="1">
      <c r="A1151" s="53"/>
      <c r="B1151" s="53">
        <v>18455.613808526483</v>
      </c>
      <c r="C1151" s="54">
        <v>4507.323938758498</v>
      </c>
      <c r="D1151" s="57"/>
      <c r="E1151" s="55">
        <f>('Data Exhibit-2'!$D1046+'Data Exhibit-2'!$D1046*'Data Exhibit-2'!$E1046)*'Data Exhibit-2'!$G1046</f>
        <v>160.272</v>
      </c>
      <c r="F1151" s="55">
        <f>MAX(0,'Data Exhibit-2'!$C1046-'Data Exhibit-2'!$B1046*'Data Exhibit-2'!$J1046)</f>
        <v>1873.371414</v>
      </c>
      <c r="G1151" s="54">
        <f>'Data Exhibit-2'!$L1046/'Data Exhibit-2'!$B1046</f>
        <v>113.9917977</v>
      </c>
      <c r="H1151" s="55">
        <f>IF(AND(('Data Exhibit-2'!$M1046&gt;0),('Data Exhibit-2'!$H1046&lt;30)),1,0)</f>
        <v>0</v>
      </c>
      <c r="I1151" s="55">
        <f>'Data Exhibit-2'!$N1046*'Data Exhibit-2'!$L1046</f>
        <v>0</v>
      </c>
      <c r="J1151" s="235"/>
    </row>
    <row r="1152" ht="12.0" customHeight="1">
      <c r="A1152" s="53"/>
      <c r="B1152" s="53">
        <v>29642.640796549036</v>
      </c>
      <c r="C1152" s="54">
        <v>1215.2380384021533</v>
      </c>
      <c r="D1152" s="57"/>
      <c r="E1152" s="55">
        <f>('Data Exhibit-2'!$D1047+'Data Exhibit-2'!$D1047*'Data Exhibit-2'!$E1047)*'Data Exhibit-2'!$G1047</f>
        <v>536.544</v>
      </c>
      <c r="F1152" s="55">
        <f>MAX(0,'Data Exhibit-2'!$C1047-'Data Exhibit-2'!$B1047*'Data Exhibit-2'!$J1047)</f>
        <v>0</v>
      </c>
      <c r="G1152" s="54">
        <f>'Data Exhibit-2'!$L1047/'Data Exhibit-2'!$B1047</f>
        <v>0</v>
      </c>
      <c r="H1152" s="55">
        <f>IF(AND(('Data Exhibit-2'!$M1047&gt;0),('Data Exhibit-2'!$H1047&lt;30)),1,0)</f>
        <v>0</v>
      </c>
      <c r="I1152" s="55">
        <f>'Data Exhibit-2'!$N1047*'Data Exhibit-2'!$L1047</f>
        <v>0</v>
      </c>
      <c r="J1152" s="235"/>
    </row>
    <row r="1153" ht="12.0" customHeight="1">
      <c r="A1153" s="53"/>
      <c r="B1153" s="53">
        <v>7595.552357400715</v>
      </c>
      <c r="C1153" s="54">
        <v>306.50462920047875</v>
      </c>
      <c r="D1153" s="57"/>
      <c r="E1153" s="55">
        <f>('Data Exhibit-2'!$D1048+'Data Exhibit-2'!$D1048*'Data Exhibit-2'!$E1048)*'Data Exhibit-2'!$G1048</f>
        <v>75.888</v>
      </c>
      <c r="F1153" s="55">
        <f>MAX(0,'Data Exhibit-2'!$C1048-'Data Exhibit-2'!$B1048*'Data Exhibit-2'!$J1048)</f>
        <v>0</v>
      </c>
      <c r="G1153" s="54">
        <f>'Data Exhibit-2'!$L1048/'Data Exhibit-2'!$B1048</f>
        <v>0</v>
      </c>
      <c r="H1153" s="55">
        <f>IF(AND(('Data Exhibit-2'!$M1048&gt;0),('Data Exhibit-2'!$H1048&lt;30)),1,0)</f>
        <v>0</v>
      </c>
      <c r="I1153" s="55">
        <f>'Data Exhibit-2'!$N1048*'Data Exhibit-2'!$L1048</f>
        <v>0</v>
      </c>
      <c r="J1153" s="235"/>
    </row>
    <row r="1154" ht="12.0" customHeight="1">
      <c r="A1154" s="53"/>
      <c r="B1154" s="53">
        <v>139.8523216953884</v>
      </c>
      <c r="C1154" s="54">
        <v>4523.663265388088</v>
      </c>
      <c r="D1154" s="57"/>
      <c r="E1154" s="55">
        <f>('Data Exhibit-2'!$D1049+'Data Exhibit-2'!$D1049*'Data Exhibit-2'!$E1049)*'Data Exhibit-2'!$G1049</f>
        <v>48.672</v>
      </c>
      <c r="F1154" s="55">
        <f>MAX(0,'Data Exhibit-2'!$C1049-'Data Exhibit-2'!$B1049*'Data Exhibit-2'!$J1049)</f>
        <v>0</v>
      </c>
      <c r="G1154" s="54">
        <f>'Data Exhibit-2'!$L1049/'Data Exhibit-2'!$B1049</f>
        <v>0</v>
      </c>
      <c r="H1154" s="55">
        <f>IF(AND(('Data Exhibit-2'!$M1049&gt;0),('Data Exhibit-2'!$H1049&lt;30)),1,0)</f>
        <v>0</v>
      </c>
      <c r="I1154" s="55">
        <f>'Data Exhibit-2'!$N1049*'Data Exhibit-2'!$L1049</f>
        <v>0</v>
      </c>
      <c r="J1154" s="235"/>
    </row>
    <row r="1155" ht="12.0" customHeight="1">
      <c r="A1155" s="53"/>
      <c r="B1155" s="53">
        <v>8357.205585642736</v>
      </c>
      <c r="C1155" s="54">
        <v>861.3232458688001</v>
      </c>
      <c r="D1155" s="57"/>
      <c r="E1155" s="55">
        <f>('Data Exhibit-2'!$D1052+'Data Exhibit-2'!$D1052*'Data Exhibit-2'!$E1052)*'Data Exhibit-2'!$G1052</f>
        <v>417.384</v>
      </c>
      <c r="F1155" s="55">
        <f>MAX(0,'Data Exhibit-2'!$C1052-'Data Exhibit-2'!$B1052*'Data Exhibit-2'!$J1052)</f>
        <v>0</v>
      </c>
      <c r="G1155" s="54">
        <f>'Data Exhibit-2'!$L1052/'Data Exhibit-2'!$B1052</f>
        <v>0</v>
      </c>
      <c r="H1155" s="55">
        <f>IF(AND(('Data Exhibit-2'!$M1052&gt;0),('Data Exhibit-2'!$H1052&lt;30)),1,0)</f>
        <v>0</v>
      </c>
      <c r="I1155" s="55">
        <f>'Data Exhibit-2'!$N1052*'Data Exhibit-2'!$L1052</f>
        <v>0</v>
      </c>
      <c r="J1155" s="235"/>
    </row>
    <row r="1156" ht="12.0" customHeight="1">
      <c r="A1156" s="53"/>
      <c r="B1156" s="53">
        <v>80434.7920975005</v>
      </c>
      <c r="C1156" s="54">
        <v>562.0262618372778</v>
      </c>
      <c r="D1156" s="57"/>
      <c r="E1156" s="55">
        <f>('Data Exhibit-2'!$D1053+'Data Exhibit-2'!$D1053*'Data Exhibit-2'!$E1053)*'Data Exhibit-2'!$G1053</f>
        <v>277.008</v>
      </c>
      <c r="F1156" s="55">
        <f>MAX(0,'Data Exhibit-2'!$C1053-'Data Exhibit-2'!$B1053*'Data Exhibit-2'!$J1053)</f>
        <v>0</v>
      </c>
      <c r="G1156" s="54">
        <f>'Data Exhibit-2'!$L1053/'Data Exhibit-2'!$B1053</f>
        <v>0</v>
      </c>
      <c r="H1156" s="55">
        <f>IF(AND(('Data Exhibit-2'!$M1053&gt;0),('Data Exhibit-2'!$H1053&lt;30)),1,0)</f>
        <v>0</v>
      </c>
      <c r="I1156" s="55">
        <f>'Data Exhibit-2'!$N1053*'Data Exhibit-2'!$L1053</f>
        <v>0</v>
      </c>
      <c r="J1156" s="235"/>
    </row>
    <row r="1157" ht="12.0" customHeight="1">
      <c r="A1157" s="53"/>
      <c r="B1157" s="53">
        <v>19941.467420390247</v>
      </c>
      <c r="C1157" s="54">
        <v>552.901821093898</v>
      </c>
      <c r="D1157" s="57"/>
      <c r="E1157" s="55">
        <f>('Data Exhibit-2'!$D1054+'Data Exhibit-2'!$D1054*'Data Exhibit-2'!$E1054)*'Data Exhibit-2'!$G1054</f>
        <v>337.824</v>
      </c>
      <c r="F1157" s="55">
        <f>MAX(0,'Data Exhibit-2'!$C1054-'Data Exhibit-2'!$B1054*'Data Exhibit-2'!$J1054)</f>
        <v>0</v>
      </c>
      <c r="G1157" s="54">
        <f>'Data Exhibit-2'!$L1054/'Data Exhibit-2'!$B1054</f>
        <v>0</v>
      </c>
      <c r="H1157" s="55">
        <f>IF(AND(('Data Exhibit-2'!$M1054&gt;0),('Data Exhibit-2'!$H1054&lt;30)),1,0)</f>
        <v>0</v>
      </c>
      <c r="I1157" s="55">
        <f>'Data Exhibit-2'!$N1054*'Data Exhibit-2'!$L1054</f>
        <v>0</v>
      </c>
      <c r="J1157" s="235"/>
    </row>
    <row r="1158" ht="12.0" customHeight="1">
      <c r="A1158" s="53"/>
      <c r="B1158" s="53">
        <v>63307.53543406608</v>
      </c>
      <c r="C1158" s="54">
        <v>1135.8280254645022</v>
      </c>
      <c r="D1158" s="57"/>
      <c r="E1158" s="55">
        <f>('Data Exhibit-2'!$D1055+'Data Exhibit-2'!$D1055*'Data Exhibit-2'!$E1055)*'Data Exhibit-2'!$G1055</f>
        <v>237.104</v>
      </c>
      <c r="F1158" s="55">
        <f>MAX(0,'Data Exhibit-2'!$C1055-'Data Exhibit-2'!$B1055*'Data Exhibit-2'!$J1055)</f>
        <v>0</v>
      </c>
      <c r="G1158" s="54">
        <f>'Data Exhibit-2'!$L1055/'Data Exhibit-2'!$B1055</f>
        <v>0</v>
      </c>
      <c r="H1158" s="55">
        <f>IF(AND(('Data Exhibit-2'!$M1055&gt;0),('Data Exhibit-2'!$H1055&lt;30)),1,0)</f>
        <v>0</v>
      </c>
      <c r="I1158" s="55">
        <f>'Data Exhibit-2'!$N1055*'Data Exhibit-2'!$L1055</f>
        <v>0</v>
      </c>
      <c r="J1158" s="235"/>
    </row>
    <row r="1159" ht="12.0" customHeight="1">
      <c r="A1159" s="53"/>
      <c r="B1159" s="53">
        <v>61734.751937022884</v>
      </c>
      <c r="C1159" s="54">
        <v>237.93775533707537</v>
      </c>
      <c r="D1159" s="57"/>
      <c r="E1159" s="55">
        <f>('Data Exhibit-2'!$D1056+'Data Exhibit-2'!$D1056*'Data Exhibit-2'!$E1056)*'Data Exhibit-2'!$G1056</f>
        <v>32.994</v>
      </c>
      <c r="F1159" s="55">
        <f>MAX(0,'Data Exhibit-2'!$C1056-'Data Exhibit-2'!$B1056*'Data Exhibit-2'!$J1056)</f>
        <v>0</v>
      </c>
      <c r="G1159" s="54">
        <f>'Data Exhibit-2'!$L1056/'Data Exhibit-2'!$B1056</f>
        <v>0</v>
      </c>
      <c r="H1159" s="55">
        <f>IF(AND(('Data Exhibit-2'!$M1056&gt;0),('Data Exhibit-2'!$H1056&lt;30)),1,0)</f>
        <v>0</v>
      </c>
      <c r="I1159" s="55">
        <f>'Data Exhibit-2'!$N1056*'Data Exhibit-2'!$L1056</f>
        <v>0</v>
      </c>
      <c r="J1159" s="235"/>
    </row>
    <row r="1160" ht="12.0" customHeight="1">
      <c r="A1160" s="53"/>
      <c r="B1160" s="53">
        <v>14220.412620358169</v>
      </c>
      <c r="C1160" s="54">
        <v>541.4615366826489</v>
      </c>
      <c r="D1160" s="57"/>
      <c r="E1160" s="55">
        <f>('Data Exhibit-2'!$D1057+'Data Exhibit-2'!$D1057*'Data Exhibit-2'!$E1057)*'Data Exhibit-2'!$G1057</f>
        <v>211.816</v>
      </c>
      <c r="F1160" s="55">
        <f>MAX(0,'Data Exhibit-2'!$C1057-'Data Exhibit-2'!$B1057*'Data Exhibit-2'!$J1057)</f>
        <v>0</v>
      </c>
      <c r="G1160" s="54">
        <f>'Data Exhibit-2'!$L1057/'Data Exhibit-2'!$B1057</f>
        <v>0</v>
      </c>
      <c r="H1160" s="55">
        <f>IF(AND(('Data Exhibit-2'!$M1057&gt;0),('Data Exhibit-2'!$H1057&lt;30)),1,0)</f>
        <v>0</v>
      </c>
      <c r="I1160" s="55">
        <f>'Data Exhibit-2'!$N1057*'Data Exhibit-2'!$L1057</f>
        <v>0</v>
      </c>
      <c r="J1160" s="235"/>
    </row>
    <row r="1161" ht="12.0" customHeight="1">
      <c r="A1161" s="53"/>
      <c r="B1161" s="53">
        <v>72325.83695089136</v>
      </c>
      <c r="C1161" s="54">
        <v>4701.3003132862705</v>
      </c>
      <c r="D1161" s="57"/>
      <c r="E1161" s="55">
        <f>('Data Exhibit-2'!$D1058+'Data Exhibit-2'!$D1058*'Data Exhibit-2'!$E1058)*'Data Exhibit-2'!$G1058</f>
        <v>82.62</v>
      </c>
      <c r="F1161" s="55">
        <f>MAX(0,'Data Exhibit-2'!$C1058-'Data Exhibit-2'!$B1058*'Data Exhibit-2'!$J1058)</f>
        <v>3017.730586</v>
      </c>
      <c r="G1161" s="54">
        <f>'Data Exhibit-2'!$L1058/'Data Exhibit-2'!$B1058</f>
        <v>148.0930055</v>
      </c>
      <c r="H1161" s="55">
        <f>IF(AND(('Data Exhibit-2'!$M1058&gt;0),('Data Exhibit-2'!$H1058&lt;30)),1,0)</f>
        <v>0</v>
      </c>
      <c r="I1161" s="55">
        <f>'Data Exhibit-2'!$N1058*'Data Exhibit-2'!$L1058</f>
        <v>0</v>
      </c>
      <c r="J1161" s="235"/>
    </row>
    <row r="1162" ht="12.0" customHeight="1">
      <c r="A1162" s="53"/>
      <c r="B1162" s="53">
        <v>67214.50171633557</v>
      </c>
      <c r="C1162" s="54">
        <v>1362.4599101115098</v>
      </c>
      <c r="D1162" s="57"/>
      <c r="E1162" s="55">
        <f>('Data Exhibit-2'!$D1059+'Data Exhibit-2'!$D1059*'Data Exhibit-2'!$E1059)*'Data Exhibit-2'!$G1059</f>
        <v>399.784</v>
      </c>
      <c r="F1162" s="55">
        <f>MAX(0,'Data Exhibit-2'!$C1059-'Data Exhibit-2'!$B1059*'Data Exhibit-2'!$J1059)</f>
        <v>0</v>
      </c>
      <c r="G1162" s="54">
        <f>'Data Exhibit-2'!$L1059/'Data Exhibit-2'!$B1059</f>
        <v>0</v>
      </c>
      <c r="H1162" s="55">
        <f>IF(AND(('Data Exhibit-2'!$M1059&gt;0),('Data Exhibit-2'!$H1059&lt;30)),1,0)</f>
        <v>0</v>
      </c>
      <c r="I1162" s="55">
        <f>'Data Exhibit-2'!$N1059*'Data Exhibit-2'!$L1059</f>
        <v>0</v>
      </c>
      <c r="J1162" s="235"/>
    </row>
    <row r="1163" ht="12.0" customHeight="1">
      <c r="A1163" s="53"/>
      <c r="B1163" s="53">
        <v>27441.052938984623</v>
      </c>
      <c r="C1163" s="54">
        <v>1202.9594468488806</v>
      </c>
      <c r="D1163" s="57"/>
      <c r="E1163" s="55">
        <f>('Data Exhibit-2'!$D1060+'Data Exhibit-2'!$D1060*'Data Exhibit-2'!$E1060)*'Data Exhibit-2'!$G1060</f>
        <v>191.25</v>
      </c>
      <c r="F1163" s="55">
        <f>MAX(0,'Data Exhibit-2'!$C1060-'Data Exhibit-2'!$B1060*'Data Exhibit-2'!$J1060)</f>
        <v>0</v>
      </c>
      <c r="G1163" s="54">
        <f>'Data Exhibit-2'!$L1060/'Data Exhibit-2'!$B1060</f>
        <v>0</v>
      </c>
      <c r="H1163" s="55">
        <f>IF(AND(('Data Exhibit-2'!$M1060&gt;0),('Data Exhibit-2'!$H1060&lt;30)),1,0)</f>
        <v>0</v>
      </c>
      <c r="I1163" s="55">
        <f>'Data Exhibit-2'!$N1060*'Data Exhibit-2'!$L1060</f>
        <v>0</v>
      </c>
      <c r="J1163" s="235"/>
    </row>
    <row r="1164" ht="12.0" customHeight="1">
      <c r="A1164" s="53"/>
      <c r="B1164" s="53">
        <v>55243.208909944486</v>
      </c>
      <c r="C1164" s="54">
        <v>110940.24427211177</v>
      </c>
      <c r="D1164" s="57"/>
      <c r="E1164" s="55">
        <f>('Data Exhibit-2'!$D1061+'Data Exhibit-2'!$D1061*'Data Exhibit-2'!$E1061)*'Data Exhibit-2'!$G1061</f>
        <v>669.9</v>
      </c>
      <c r="F1164" s="55">
        <f>MAX(0,'Data Exhibit-2'!$C1061-'Data Exhibit-2'!$B1061*'Data Exhibit-2'!$J1061)</f>
        <v>5631.050368</v>
      </c>
      <c r="G1164" s="54">
        <f>'Data Exhibit-2'!$L1061/'Data Exhibit-2'!$B1061</f>
        <v>35.82062023</v>
      </c>
      <c r="H1164" s="55">
        <f>IF(AND(('Data Exhibit-2'!$M1061&gt;0),('Data Exhibit-2'!$H1061&lt;30)),1,0)</f>
        <v>0</v>
      </c>
      <c r="I1164" s="55">
        <f>'Data Exhibit-2'!$N1061*'Data Exhibit-2'!$L1061</f>
        <v>0</v>
      </c>
      <c r="J1164" s="235"/>
    </row>
    <row r="1165" ht="12.0" customHeight="1">
      <c r="A1165" s="53"/>
      <c r="B1165" s="53">
        <v>87814.61072016909</v>
      </c>
      <c r="C1165" s="54">
        <v>1499.7992912843258</v>
      </c>
      <c r="D1165" s="57"/>
      <c r="E1165" s="55">
        <f>('Data Exhibit-2'!$D1062+'Data Exhibit-2'!$D1062*'Data Exhibit-2'!$E1062)*'Data Exhibit-2'!$G1062</f>
        <v>156.512</v>
      </c>
      <c r="F1165" s="55">
        <f>MAX(0,'Data Exhibit-2'!$C1062-'Data Exhibit-2'!$B1062*'Data Exhibit-2'!$J1062)</f>
        <v>0</v>
      </c>
      <c r="G1165" s="54">
        <f>'Data Exhibit-2'!$L1062/'Data Exhibit-2'!$B1062</f>
        <v>0</v>
      </c>
      <c r="H1165" s="55">
        <f>IF(AND(('Data Exhibit-2'!$M1062&gt;0),('Data Exhibit-2'!$H1062&lt;30)),1,0)</f>
        <v>0</v>
      </c>
      <c r="I1165" s="55">
        <f>'Data Exhibit-2'!$N1062*'Data Exhibit-2'!$L1062</f>
        <v>0</v>
      </c>
      <c r="J1165" s="235"/>
    </row>
    <row r="1166" ht="12.0" customHeight="1">
      <c r="A1166" s="53"/>
      <c r="B1166" s="53">
        <v>20175.184739688113</v>
      </c>
      <c r="C1166" s="54">
        <v>4944.687609207256</v>
      </c>
      <c r="D1166" s="57"/>
      <c r="E1166" s="55">
        <f>('Data Exhibit-2'!$D1064+'Data Exhibit-2'!$D1064*'Data Exhibit-2'!$E1064)*'Data Exhibit-2'!$G1064</f>
        <v>1577.76</v>
      </c>
      <c r="F1166" s="55">
        <f>MAX(0,'Data Exhibit-2'!$C1064-'Data Exhibit-2'!$B1064*'Data Exhibit-2'!$J1064)</f>
        <v>0</v>
      </c>
      <c r="G1166" s="54">
        <f>'Data Exhibit-2'!$L1064/'Data Exhibit-2'!$B1064</f>
        <v>0</v>
      </c>
      <c r="H1166" s="55">
        <f>IF(AND(('Data Exhibit-2'!$M1064&gt;0),('Data Exhibit-2'!$H1064&lt;30)),1,0)</f>
        <v>0</v>
      </c>
      <c r="I1166" s="55">
        <f>'Data Exhibit-2'!$N1064*'Data Exhibit-2'!$L1064</f>
        <v>0</v>
      </c>
      <c r="J1166" s="235"/>
    </row>
    <row r="1167" ht="12.0" customHeight="1">
      <c r="A1167" s="53"/>
      <c r="B1167" s="53">
        <v>58204.41591822554</v>
      </c>
      <c r="C1167" s="54">
        <v>1142.1766089066666</v>
      </c>
      <c r="D1167" s="57"/>
      <c r="E1167" s="55">
        <f>('Data Exhibit-2'!$D1065+'Data Exhibit-2'!$D1065*'Data Exhibit-2'!$E1065)*'Data Exhibit-2'!$G1065</f>
        <v>225.456</v>
      </c>
      <c r="F1167" s="55">
        <f>MAX(0,'Data Exhibit-2'!$C1065-'Data Exhibit-2'!$B1065*'Data Exhibit-2'!$J1065)</f>
        <v>0</v>
      </c>
      <c r="G1167" s="54">
        <f>'Data Exhibit-2'!$L1065/'Data Exhibit-2'!$B1065</f>
        <v>0</v>
      </c>
      <c r="H1167" s="55">
        <f>IF(AND(('Data Exhibit-2'!$M1065&gt;0),('Data Exhibit-2'!$H1065&lt;30)),1,0)</f>
        <v>0</v>
      </c>
      <c r="I1167" s="55">
        <f>'Data Exhibit-2'!$N1065*'Data Exhibit-2'!$L1065</f>
        <v>0</v>
      </c>
      <c r="J1167" s="235"/>
    </row>
    <row r="1168" ht="12.0" customHeight="1">
      <c r="A1168" s="53"/>
      <c r="B1168" s="53">
        <v>57256.541020920784</v>
      </c>
      <c r="C1168" s="54">
        <v>910.6356062994665</v>
      </c>
      <c r="D1168" s="57"/>
      <c r="E1168" s="55">
        <f>('Data Exhibit-2'!$D1066+'Data Exhibit-2'!$D1066*'Data Exhibit-2'!$E1066)*'Data Exhibit-2'!$G1066</f>
        <v>105.12</v>
      </c>
      <c r="F1168" s="55">
        <f>MAX(0,'Data Exhibit-2'!$C1066-'Data Exhibit-2'!$B1066*'Data Exhibit-2'!$J1066)</f>
        <v>0</v>
      </c>
      <c r="G1168" s="54">
        <f>'Data Exhibit-2'!$L1066/'Data Exhibit-2'!$B1066</f>
        <v>0</v>
      </c>
      <c r="H1168" s="55">
        <f>IF(AND(('Data Exhibit-2'!$M1066&gt;0),('Data Exhibit-2'!$H1066&lt;30)),1,0)</f>
        <v>0</v>
      </c>
      <c r="I1168" s="55">
        <f>'Data Exhibit-2'!$N1066*'Data Exhibit-2'!$L1066</f>
        <v>0</v>
      </c>
      <c r="J1168" s="235"/>
    </row>
    <row r="1169" ht="12.0" customHeight="1">
      <c r="A1169" s="53"/>
      <c r="B1169" s="53">
        <v>98215.01081826662</v>
      </c>
      <c r="C1169" s="54">
        <v>1110.260564981036</v>
      </c>
      <c r="D1169" s="57"/>
      <c r="E1169" s="55">
        <f>('Data Exhibit-2'!$D1067+'Data Exhibit-2'!$D1067*'Data Exhibit-2'!$E1067)*'Data Exhibit-2'!$G1067</f>
        <v>295.36</v>
      </c>
      <c r="F1169" s="55">
        <f>MAX(0,'Data Exhibit-2'!$C1067-'Data Exhibit-2'!$B1067*'Data Exhibit-2'!$J1067)</f>
        <v>0</v>
      </c>
      <c r="G1169" s="54">
        <f>'Data Exhibit-2'!$L1067/'Data Exhibit-2'!$B1067</f>
        <v>0</v>
      </c>
      <c r="H1169" s="55">
        <f>IF(AND(('Data Exhibit-2'!$M1067&gt;0),('Data Exhibit-2'!$H1067&lt;30)),1,0)</f>
        <v>0</v>
      </c>
      <c r="I1169" s="55">
        <f>'Data Exhibit-2'!$N1067*'Data Exhibit-2'!$L1067</f>
        <v>0</v>
      </c>
      <c r="J1169" s="235"/>
    </row>
    <row r="1170" ht="12.0" customHeight="1">
      <c r="A1170" s="53"/>
      <c r="B1170" s="53">
        <v>25223.15719180068</v>
      </c>
      <c r="C1170" s="54">
        <v>876.3669804138178</v>
      </c>
      <c r="D1170" s="57"/>
      <c r="E1170" s="55">
        <f>('Data Exhibit-2'!$D1068+'Data Exhibit-2'!$D1068*'Data Exhibit-2'!$E1068)*'Data Exhibit-2'!$G1068</f>
        <v>206.172</v>
      </c>
      <c r="F1170" s="55">
        <f>MAX(0,'Data Exhibit-2'!$C1068-'Data Exhibit-2'!$B1068*'Data Exhibit-2'!$J1068)</f>
        <v>0</v>
      </c>
      <c r="G1170" s="54">
        <f>'Data Exhibit-2'!$L1068/'Data Exhibit-2'!$B1068</f>
        <v>0</v>
      </c>
      <c r="H1170" s="55">
        <f>IF(AND(('Data Exhibit-2'!$M1068&gt;0),('Data Exhibit-2'!$H1068&lt;30)),1,0)</f>
        <v>0</v>
      </c>
      <c r="I1170" s="55">
        <f>'Data Exhibit-2'!$N1068*'Data Exhibit-2'!$L1068</f>
        <v>0</v>
      </c>
      <c r="J1170" s="235"/>
    </row>
    <row r="1171" ht="12.0" customHeight="1">
      <c r="A1171" s="53"/>
      <c r="B1171" s="53">
        <v>56345.05754104335</v>
      </c>
      <c r="C1171" s="54">
        <v>4969.305747824001</v>
      </c>
      <c r="D1171" s="57"/>
      <c r="E1171" s="55">
        <f>('Data Exhibit-2'!$D1069+'Data Exhibit-2'!$D1069*'Data Exhibit-2'!$E1069)*'Data Exhibit-2'!$G1069</f>
        <v>394.8</v>
      </c>
      <c r="F1171" s="55">
        <f>MAX(0,'Data Exhibit-2'!$C1069-'Data Exhibit-2'!$B1069*'Data Exhibit-2'!$J1069)</f>
        <v>0</v>
      </c>
      <c r="G1171" s="54">
        <f>'Data Exhibit-2'!$L1069/'Data Exhibit-2'!$B1069</f>
        <v>0</v>
      </c>
      <c r="H1171" s="55">
        <f>IF(AND(('Data Exhibit-2'!$M1069&gt;0),('Data Exhibit-2'!$H1069&lt;30)),1,0)</f>
        <v>0</v>
      </c>
      <c r="I1171" s="55">
        <f>'Data Exhibit-2'!$N1069*'Data Exhibit-2'!$L1069</f>
        <v>0</v>
      </c>
      <c r="J1171" s="235"/>
    </row>
    <row r="1172" ht="12.0" customHeight="1">
      <c r="A1172" s="53"/>
      <c r="B1172" s="53">
        <v>5409.53058438115</v>
      </c>
      <c r="C1172" s="54">
        <v>2440.099255515694</v>
      </c>
      <c r="D1172" s="57"/>
      <c r="E1172" s="55">
        <f>('Data Exhibit-2'!$D1070+'Data Exhibit-2'!$D1070*'Data Exhibit-2'!$E1070)*'Data Exhibit-2'!$G1070</f>
        <v>187.488</v>
      </c>
      <c r="F1172" s="55">
        <f>MAX(0,'Data Exhibit-2'!$C1070-'Data Exhibit-2'!$B1070*'Data Exhibit-2'!$J1070)</f>
        <v>0</v>
      </c>
      <c r="G1172" s="54">
        <f>'Data Exhibit-2'!$L1070/'Data Exhibit-2'!$B1070</f>
        <v>0</v>
      </c>
      <c r="H1172" s="55">
        <f>IF(AND(('Data Exhibit-2'!$M1070&gt;0),('Data Exhibit-2'!$H1070&lt;30)),1,0)</f>
        <v>0</v>
      </c>
      <c r="I1172" s="55">
        <f>'Data Exhibit-2'!$N1070*'Data Exhibit-2'!$L1070</f>
        <v>0</v>
      </c>
      <c r="J1172" s="235"/>
    </row>
    <row r="1173" ht="12.0" customHeight="1">
      <c r="A1173" s="53"/>
      <c r="B1173" s="53">
        <v>54077.96146199678</v>
      </c>
      <c r="C1173" s="54">
        <v>873.9771894186667</v>
      </c>
      <c r="D1173" s="57"/>
      <c r="E1173" s="55">
        <f>('Data Exhibit-2'!$D1071+'Data Exhibit-2'!$D1071*'Data Exhibit-2'!$E1071)*'Data Exhibit-2'!$G1071</f>
        <v>134.904</v>
      </c>
      <c r="F1173" s="55">
        <f>MAX(0,'Data Exhibit-2'!$C1071-'Data Exhibit-2'!$B1071*'Data Exhibit-2'!$J1071)</f>
        <v>0</v>
      </c>
      <c r="G1173" s="54">
        <f>'Data Exhibit-2'!$L1071/'Data Exhibit-2'!$B1071</f>
        <v>0</v>
      </c>
      <c r="H1173" s="55">
        <f>IF(AND(('Data Exhibit-2'!$M1071&gt;0),('Data Exhibit-2'!$H1071&lt;30)),1,0)</f>
        <v>0</v>
      </c>
      <c r="I1173" s="55">
        <f>'Data Exhibit-2'!$N1071*'Data Exhibit-2'!$L1071</f>
        <v>0</v>
      </c>
      <c r="J1173" s="235"/>
    </row>
    <row r="1174" ht="12.0" customHeight="1">
      <c r="A1174" s="53"/>
      <c r="B1174" s="53">
        <v>13835.640990068865</v>
      </c>
      <c r="C1174" s="54">
        <v>497.0995955013001</v>
      </c>
      <c r="D1174" s="57"/>
      <c r="E1174" s="55">
        <f>('Data Exhibit-2'!$D1072+'Data Exhibit-2'!$D1072*'Data Exhibit-2'!$E1072)*'Data Exhibit-2'!$G1072</f>
        <v>202.356</v>
      </c>
      <c r="F1174" s="55">
        <f>MAX(0,'Data Exhibit-2'!$C1072-'Data Exhibit-2'!$B1072*'Data Exhibit-2'!$J1072)</f>
        <v>0</v>
      </c>
      <c r="G1174" s="54">
        <f>'Data Exhibit-2'!$L1072/'Data Exhibit-2'!$B1072</f>
        <v>0</v>
      </c>
      <c r="H1174" s="55">
        <f>IF(AND(('Data Exhibit-2'!$M1072&gt;0),('Data Exhibit-2'!$H1072&lt;30)),1,0)</f>
        <v>0</v>
      </c>
      <c r="I1174" s="55">
        <f>'Data Exhibit-2'!$N1072*'Data Exhibit-2'!$L1072</f>
        <v>0</v>
      </c>
      <c r="J1174" s="235"/>
    </row>
    <row r="1175" ht="12.0" customHeight="1">
      <c r="A1175" s="53"/>
      <c r="B1175" s="53">
        <v>35496.07527024019</v>
      </c>
      <c r="C1175" s="54">
        <v>11076.784851795324</v>
      </c>
      <c r="D1175" s="57"/>
      <c r="E1175" s="55">
        <f>('Data Exhibit-2'!$D1073+'Data Exhibit-2'!$D1073*'Data Exhibit-2'!$E1073)*'Data Exhibit-2'!$G1073</f>
        <v>605.024</v>
      </c>
      <c r="F1175" s="55">
        <f>MAX(0,'Data Exhibit-2'!$C1073-'Data Exhibit-2'!$B1073*'Data Exhibit-2'!$J1073)</f>
        <v>5409.683984</v>
      </c>
      <c r="G1175" s="54">
        <f>'Data Exhibit-2'!$L1073/'Data Exhibit-2'!$B1073</f>
        <v>577.5419776</v>
      </c>
      <c r="H1175" s="55">
        <f>IF(AND(('Data Exhibit-2'!$M1073&gt;0),('Data Exhibit-2'!$H1073&lt;30)),1,0)</f>
        <v>0</v>
      </c>
      <c r="I1175" s="55">
        <f>'Data Exhibit-2'!$N1073*'Data Exhibit-2'!$L1073</f>
        <v>0</v>
      </c>
      <c r="J1175" s="235"/>
    </row>
    <row r="1176" ht="12.0" customHeight="1">
      <c r="A1176" s="53"/>
      <c r="B1176" s="53">
        <v>21391.121572080818</v>
      </c>
      <c r="C1176" s="54">
        <v>1091.7010128997802</v>
      </c>
      <c r="D1176" s="57"/>
      <c r="E1176" s="55">
        <f>('Data Exhibit-2'!$D1074+'Data Exhibit-2'!$D1074*'Data Exhibit-2'!$E1074)*'Data Exhibit-2'!$G1074</f>
        <v>326.744</v>
      </c>
      <c r="F1176" s="55">
        <f>MAX(0,'Data Exhibit-2'!$C1074-'Data Exhibit-2'!$B1074*'Data Exhibit-2'!$J1074)</f>
        <v>0</v>
      </c>
      <c r="G1176" s="54">
        <f>'Data Exhibit-2'!$L1074/'Data Exhibit-2'!$B1074</f>
        <v>0</v>
      </c>
      <c r="H1176" s="55">
        <f>IF(AND(('Data Exhibit-2'!$M1074&gt;0),('Data Exhibit-2'!$H1074&lt;30)),1,0)</f>
        <v>0</v>
      </c>
      <c r="I1176" s="55">
        <f>'Data Exhibit-2'!$N1074*'Data Exhibit-2'!$L1074</f>
        <v>0</v>
      </c>
      <c r="J1176" s="235"/>
    </row>
    <row r="1177" ht="12.0" customHeight="1">
      <c r="A1177" s="53"/>
      <c r="B1177" s="53">
        <v>11726.298503768829</v>
      </c>
      <c r="C1177" s="54">
        <v>226.49960252291166</v>
      </c>
      <c r="D1177" s="57"/>
      <c r="E1177" s="55">
        <f>('Data Exhibit-2'!$D1075+'Data Exhibit-2'!$D1075*'Data Exhibit-2'!$E1075)*'Data Exhibit-2'!$G1075</f>
        <v>12</v>
      </c>
      <c r="F1177" s="55">
        <f>MAX(0,'Data Exhibit-2'!$C1075-'Data Exhibit-2'!$B1075*'Data Exhibit-2'!$J1075)</f>
        <v>158.646392</v>
      </c>
      <c r="G1177" s="54">
        <f>'Data Exhibit-2'!$L1075/'Data Exhibit-2'!$B1075</f>
        <v>28.05698786</v>
      </c>
      <c r="H1177" s="55">
        <f>IF(AND(('Data Exhibit-2'!$M1075&gt;0),('Data Exhibit-2'!$H1075&lt;30)),1,0)</f>
        <v>0</v>
      </c>
      <c r="I1177" s="55">
        <f>'Data Exhibit-2'!$N1075*'Data Exhibit-2'!$L1075</f>
        <v>0</v>
      </c>
      <c r="J1177" s="235"/>
    </row>
    <row r="1178" ht="12.0" customHeight="1">
      <c r="A1178" s="53"/>
      <c r="B1178" s="53">
        <v>13776.590028247949</v>
      </c>
      <c r="C1178" s="54">
        <v>8179.109546108654</v>
      </c>
      <c r="D1178" s="57"/>
      <c r="E1178" s="55">
        <f>('Data Exhibit-2'!$D1076+'Data Exhibit-2'!$D1076*'Data Exhibit-2'!$E1076)*'Data Exhibit-2'!$G1076</f>
        <v>185.256</v>
      </c>
      <c r="F1178" s="55">
        <f>MAX(0,'Data Exhibit-2'!$C1076-'Data Exhibit-2'!$B1076*'Data Exhibit-2'!$J1076)</f>
        <v>4257.292772</v>
      </c>
      <c r="G1178" s="54">
        <f>'Data Exhibit-2'!$L1076/'Data Exhibit-2'!$B1076</f>
        <v>201.1029773</v>
      </c>
      <c r="H1178" s="55">
        <f>IF(AND(('Data Exhibit-2'!$M1076&gt;0),('Data Exhibit-2'!$H1076&lt;30)),1,0)</f>
        <v>0</v>
      </c>
      <c r="I1178" s="55">
        <f>'Data Exhibit-2'!$N1076*'Data Exhibit-2'!$L1076</f>
        <v>0</v>
      </c>
      <c r="J1178" s="235"/>
    </row>
    <row r="1179" ht="12.0" customHeight="1">
      <c r="A1179" s="53"/>
      <c r="B1179" s="53">
        <v>16202.396590840317</v>
      </c>
      <c r="C1179" s="54">
        <v>9383.152158984247</v>
      </c>
      <c r="D1179" s="57"/>
      <c r="E1179" s="55">
        <f>('Data Exhibit-2'!$D1077+'Data Exhibit-2'!$D1077*'Data Exhibit-2'!$E1077)*'Data Exhibit-2'!$G1077</f>
        <v>555.768</v>
      </c>
      <c r="F1179" s="55">
        <f>MAX(0,'Data Exhibit-2'!$C1077-'Data Exhibit-2'!$B1077*'Data Exhibit-2'!$J1077)</f>
        <v>0</v>
      </c>
      <c r="G1179" s="54">
        <f>'Data Exhibit-2'!$L1077/'Data Exhibit-2'!$B1077</f>
        <v>0</v>
      </c>
      <c r="H1179" s="55">
        <f>IF(AND(('Data Exhibit-2'!$M1077&gt;0),('Data Exhibit-2'!$H1077&lt;30)),1,0)</f>
        <v>0</v>
      </c>
      <c r="I1179" s="55">
        <f>'Data Exhibit-2'!$N1077*'Data Exhibit-2'!$L1077</f>
        <v>0</v>
      </c>
      <c r="J1179" s="235"/>
    </row>
    <row r="1180" ht="12.0" customHeight="1">
      <c r="A1180" s="53"/>
      <c r="B1180" s="53">
        <v>37034.598589425346</v>
      </c>
      <c r="C1180" s="54">
        <v>262.4615741664611</v>
      </c>
      <c r="D1180" s="57"/>
      <c r="E1180" s="55">
        <f>('Data Exhibit-2'!$D1078+'Data Exhibit-2'!$D1078*'Data Exhibit-2'!$E1078)*'Data Exhibit-2'!$G1078</f>
        <v>127.452</v>
      </c>
      <c r="F1180" s="55">
        <f>MAX(0,'Data Exhibit-2'!$C1078-'Data Exhibit-2'!$B1078*'Data Exhibit-2'!$J1078)</f>
        <v>0</v>
      </c>
      <c r="G1180" s="54">
        <f>'Data Exhibit-2'!$L1078/'Data Exhibit-2'!$B1078</f>
        <v>0</v>
      </c>
      <c r="H1180" s="55">
        <f>IF(AND(('Data Exhibit-2'!$M1078&gt;0),('Data Exhibit-2'!$H1078&lt;30)),1,0)</f>
        <v>0</v>
      </c>
      <c r="I1180" s="55">
        <f>'Data Exhibit-2'!$N1078*'Data Exhibit-2'!$L1078</f>
        <v>0</v>
      </c>
      <c r="J1180" s="235"/>
    </row>
    <row r="1181" ht="12.0" customHeight="1">
      <c r="A1181" s="53"/>
      <c r="B1181" s="53">
        <v>34162.58915109067</v>
      </c>
      <c r="C1181" s="54">
        <v>2468.0056839631748</v>
      </c>
      <c r="D1181" s="57"/>
      <c r="E1181" s="55">
        <f>('Data Exhibit-2'!$D1079+'Data Exhibit-2'!$D1079*'Data Exhibit-2'!$E1079)*'Data Exhibit-2'!$G1079</f>
        <v>306.162</v>
      </c>
      <c r="F1181" s="55">
        <f>MAX(0,'Data Exhibit-2'!$C1079-'Data Exhibit-2'!$B1079*'Data Exhibit-2'!$J1079)</f>
        <v>0</v>
      </c>
      <c r="G1181" s="54">
        <f>'Data Exhibit-2'!$L1079/'Data Exhibit-2'!$B1079</f>
        <v>0</v>
      </c>
      <c r="H1181" s="55">
        <f>IF(AND(('Data Exhibit-2'!$M1079&gt;0),('Data Exhibit-2'!$H1079&lt;30)),1,0)</f>
        <v>0</v>
      </c>
      <c r="I1181" s="55">
        <f>'Data Exhibit-2'!$N1079*'Data Exhibit-2'!$L1079</f>
        <v>0</v>
      </c>
      <c r="J1181" s="235"/>
    </row>
    <row r="1182" ht="12.0" customHeight="1">
      <c r="A1182" s="53"/>
      <c r="B1182" s="53">
        <v>90973.58037698445</v>
      </c>
      <c r="C1182" s="54">
        <v>1375.9769272960555</v>
      </c>
      <c r="D1182" s="57"/>
      <c r="E1182" s="55">
        <f>('Data Exhibit-2'!$D1080+'Data Exhibit-2'!$D1080*'Data Exhibit-2'!$E1080)*'Data Exhibit-2'!$G1080</f>
        <v>850.45</v>
      </c>
      <c r="F1182" s="55">
        <f>MAX(0,'Data Exhibit-2'!$C1080-'Data Exhibit-2'!$B1080*'Data Exhibit-2'!$J1080)</f>
        <v>0</v>
      </c>
      <c r="G1182" s="54">
        <f>'Data Exhibit-2'!$L1080/'Data Exhibit-2'!$B1080</f>
        <v>0</v>
      </c>
      <c r="H1182" s="55">
        <f>IF(AND(('Data Exhibit-2'!$M1080&gt;0),('Data Exhibit-2'!$H1080&lt;30)),1,0)</f>
        <v>0</v>
      </c>
      <c r="I1182" s="55">
        <f>'Data Exhibit-2'!$N1080*'Data Exhibit-2'!$L1080</f>
        <v>0</v>
      </c>
      <c r="J1182" s="235"/>
    </row>
    <row r="1183" ht="12.0" customHeight="1">
      <c r="A1183" s="53"/>
      <c r="B1183" s="53">
        <v>57414.41086424096</v>
      </c>
      <c r="C1183" s="54">
        <v>1115.25863436416</v>
      </c>
      <c r="D1183" s="57"/>
      <c r="E1183" s="55">
        <f>('Data Exhibit-2'!$D1081+'Data Exhibit-2'!$D1081*'Data Exhibit-2'!$E1081)*'Data Exhibit-2'!$G1081</f>
        <v>155.184</v>
      </c>
      <c r="F1183" s="55">
        <f>MAX(0,'Data Exhibit-2'!$C1081-'Data Exhibit-2'!$B1081*'Data Exhibit-2'!$J1081)</f>
        <v>0</v>
      </c>
      <c r="G1183" s="54">
        <f>'Data Exhibit-2'!$L1081/'Data Exhibit-2'!$B1081</f>
        <v>0</v>
      </c>
      <c r="H1183" s="55">
        <f>IF(AND(('Data Exhibit-2'!$M1081&gt;0),('Data Exhibit-2'!$H1081&lt;30)),1,0)</f>
        <v>0</v>
      </c>
      <c r="I1183" s="55">
        <f>'Data Exhibit-2'!$N1081*'Data Exhibit-2'!$L1081</f>
        <v>0</v>
      </c>
      <c r="J1183" s="235"/>
    </row>
    <row r="1184" ht="12.0" customHeight="1">
      <c r="A1184" s="53"/>
      <c r="B1184" s="53">
        <v>79775.55118035497</v>
      </c>
      <c r="C1184" s="54">
        <v>2762.2309191436666</v>
      </c>
      <c r="D1184" s="57"/>
      <c r="E1184" s="55">
        <f>('Data Exhibit-2'!$D1082+'Data Exhibit-2'!$D1082*'Data Exhibit-2'!$E1082)*'Data Exhibit-2'!$G1082</f>
        <v>301.2</v>
      </c>
      <c r="F1184" s="55">
        <f>MAX(0,'Data Exhibit-2'!$C1082-'Data Exhibit-2'!$B1082*'Data Exhibit-2'!$J1082)</f>
        <v>851.9994351</v>
      </c>
      <c r="G1184" s="54">
        <f>'Data Exhibit-2'!$L1082/'Data Exhibit-2'!$B1082</f>
        <v>134.3409069</v>
      </c>
      <c r="H1184" s="55">
        <f>IF(AND(('Data Exhibit-2'!$M1082&gt;0),('Data Exhibit-2'!$H1082&lt;30)),1,0)</f>
        <v>0</v>
      </c>
      <c r="I1184" s="55">
        <f>'Data Exhibit-2'!$N1082*'Data Exhibit-2'!$L1082</f>
        <v>0</v>
      </c>
      <c r="J1184" s="235"/>
    </row>
    <row r="1185" ht="12.0" customHeight="1">
      <c r="A1185" s="53"/>
      <c r="B1185" s="53">
        <v>52150.24179469182</v>
      </c>
      <c r="C1185" s="54">
        <v>11092.691893909361</v>
      </c>
      <c r="D1185" s="57"/>
      <c r="E1185" s="55">
        <f>('Data Exhibit-2'!$D1083+'Data Exhibit-2'!$D1083*'Data Exhibit-2'!$E1083)*'Data Exhibit-2'!$G1083</f>
        <v>454.74</v>
      </c>
      <c r="F1185" s="55">
        <f>MAX(0,'Data Exhibit-2'!$C1083-'Data Exhibit-2'!$B1083*'Data Exhibit-2'!$J1083)</f>
        <v>0</v>
      </c>
      <c r="G1185" s="54">
        <f>'Data Exhibit-2'!$L1083/'Data Exhibit-2'!$B1083</f>
        <v>0</v>
      </c>
      <c r="H1185" s="55">
        <f>IF(AND(('Data Exhibit-2'!$M1083&gt;0),('Data Exhibit-2'!$H1083&lt;30)),1,0)</f>
        <v>0</v>
      </c>
      <c r="I1185" s="55">
        <f>'Data Exhibit-2'!$N1083*'Data Exhibit-2'!$L1083</f>
        <v>0</v>
      </c>
      <c r="J1185" s="235"/>
    </row>
    <row r="1186" ht="12.0" customHeight="1">
      <c r="A1186" s="53"/>
      <c r="B1186" s="53">
        <v>43081.60823868825</v>
      </c>
      <c r="C1186" s="54">
        <v>976.0741243052802</v>
      </c>
      <c r="D1186" s="57"/>
      <c r="E1186" s="55">
        <f>('Data Exhibit-2'!$D1084+'Data Exhibit-2'!$D1084*'Data Exhibit-2'!$E1084)*'Data Exhibit-2'!$G1084</f>
        <v>185.136</v>
      </c>
      <c r="F1186" s="55">
        <f>MAX(0,'Data Exhibit-2'!$C1084-'Data Exhibit-2'!$B1084*'Data Exhibit-2'!$J1084)</f>
        <v>0</v>
      </c>
      <c r="G1186" s="54">
        <f>'Data Exhibit-2'!$L1084/'Data Exhibit-2'!$B1084</f>
        <v>0</v>
      </c>
      <c r="H1186" s="55">
        <f>IF(AND(('Data Exhibit-2'!$M1084&gt;0),('Data Exhibit-2'!$H1084&lt;30)),1,0)</f>
        <v>0</v>
      </c>
      <c r="I1186" s="55">
        <f>'Data Exhibit-2'!$N1084*'Data Exhibit-2'!$L1084</f>
        <v>0</v>
      </c>
      <c r="J1186" s="235"/>
    </row>
    <row r="1187" ht="12.0" customHeight="1">
      <c r="A1187" s="53"/>
      <c r="B1187" s="53">
        <v>10047.937301700993</v>
      </c>
      <c r="C1187" s="54">
        <v>987.8502529362135</v>
      </c>
      <c r="D1187" s="57"/>
      <c r="E1187" s="55">
        <f>('Data Exhibit-2'!$D1085+'Data Exhibit-2'!$D1085*'Data Exhibit-2'!$E1085)*'Data Exhibit-2'!$G1085</f>
        <v>771.4</v>
      </c>
      <c r="F1187" s="55">
        <f>MAX(0,'Data Exhibit-2'!$C1085-'Data Exhibit-2'!$B1085*'Data Exhibit-2'!$J1085)</f>
        <v>0</v>
      </c>
      <c r="G1187" s="54">
        <f>'Data Exhibit-2'!$L1085/'Data Exhibit-2'!$B1085</f>
        <v>0</v>
      </c>
      <c r="H1187" s="55">
        <f>IF(AND(('Data Exhibit-2'!$M1085&gt;0),('Data Exhibit-2'!$H1085&lt;30)),1,0)</f>
        <v>0</v>
      </c>
      <c r="I1187" s="55">
        <f>'Data Exhibit-2'!$N1085*'Data Exhibit-2'!$L1085</f>
        <v>0</v>
      </c>
      <c r="J1187" s="235"/>
    </row>
    <row r="1188" ht="12.0" customHeight="1">
      <c r="A1188" s="53"/>
      <c r="B1188" s="53">
        <v>69939.65533089369</v>
      </c>
      <c r="C1188" s="54">
        <v>562.9123195193843</v>
      </c>
      <c r="D1188" s="57"/>
      <c r="E1188" s="55">
        <f>('Data Exhibit-2'!$D1086+'Data Exhibit-2'!$D1086*'Data Exhibit-2'!$E1086)*'Data Exhibit-2'!$G1086</f>
        <v>66.276</v>
      </c>
      <c r="F1188" s="55">
        <f>MAX(0,'Data Exhibit-2'!$C1086-'Data Exhibit-2'!$B1086*'Data Exhibit-2'!$J1086)</f>
        <v>0</v>
      </c>
      <c r="G1188" s="54">
        <f>'Data Exhibit-2'!$L1086/'Data Exhibit-2'!$B1086</f>
        <v>0</v>
      </c>
      <c r="H1188" s="55">
        <f>IF(AND(('Data Exhibit-2'!$M1086&gt;0),('Data Exhibit-2'!$H1086&lt;30)),1,0)</f>
        <v>0</v>
      </c>
      <c r="I1188" s="55">
        <f>'Data Exhibit-2'!$N1086*'Data Exhibit-2'!$L1086</f>
        <v>0</v>
      </c>
      <c r="J1188" s="235"/>
    </row>
    <row r="1189" ht="12.0" customHeight="1">
      <c r="A1189" s="53"/>
      <c r="B1189" s="53">
        <v>81436.6440463806</v>
      </c>
      <c r="C1189" s="54">
        <v>862.8050968237079</v>
      </c>
      <c r="D1189" s="57"/>
      <c r="E1189" s="55">
        <f>('Data Exhibit-2'!$D1087+'Data Exhibit-2'!$D1087*'Data Exhibit-2'!$E1087)*'Data Exhibit-2'!$G1087</f>
        <v>143.82</v>
      </c>
      <c r="F1189" s="55">
        <f>MAX(0,'Data Exhibit-2'!$C1087-'Data Exhibit-2'!$B1087*'Data Exhibit-2'!$J1087)</f>
        <v>0</v>
      </c>
      <c r="G1189" s="54">
        <f>'Data Exhibit-2'!$L1087/'Data Exhibit-2'!$B1087</f>
        <v>0</v>
      </c>
      <c r="H1189" s="55">
        <f>IF(AND(('Data Exhibit-2'!$M1087&gt;0),('Data Exhibit-2'!$H1087&lt;30)),1,0)</f>
        <v>0</v>
      </c>
      <c r="I1189" s="55">
        <f>'Data Exhibit-2'!$N1087*'Data Exhibit-2'!$L1087</f>
        <v>0</v>
      </c>
      <c r="J1189" s="235"/>
    </row>
    <row r="1190" ht="12.0" customHeight="1">
      <c r="A1190" s="53"/>
      <c r="B1190" s="53">
        <v>40406.70396901605</v>
      </c>
      <c r="C1190" s="54">
        <v>11817.37955499931</v>
      </c>
      <c r="D1190" s="57"/>
      <c r="E1190" s="55">
        <f>('Data Exhibit-2'!$D1089+'Data Exhibit-2'!$D1089*'Data Exhibit-2'!$E1089)*'Data Exhibit-2'!$G1089</f>
        <v>823.608</v>
      </c>
      <c r="F1190" s="55">
        <f>MAX(0,'Data Exhibit-2'!$C1089-'Data Exhibit-2'!$B1089*'Data Exhibit-2'!$J1089)</f>
        <v>0</v>
      </c>
      <c r="G1190" s="54">
        <f>'Data Exhibit-2'!$L1089/'Data Exhibit-2'!$B1089</f>
        <v>0</v>
      </c>
      <c r="H1190" s="55">
        <f>IF(AND(('Data Exhibit-2'!$M1089&gt;0),('Data Exhibit-2'!$H1089&lt;30)),1,0)</f>
        <v>0</v>
      </c>
      <c r="I1190" s="55">
        <f>'Data Exhibit-2'!$N1089*'Data Exhibit-2'!$L1089</f>
        <v>0</v>
      </c>
      <c r="J1190" s="235"/>
    </row>
    <row r="1191" ht="12.0" customHeight="1">
      <c r="A1191" s="53"/>
      <c r="B1191" s="53">
        <v>3526.790467002028</v>
      </c>
      <c r="C1191" s="54">
        <v>18585.29011312631</v>
      </c>
      <c r="D1191" s="57"/>
      <c r="E1191" s="55">
        <f>('Data Exhibit-2'!$D1090+'Data Exhibit-2'!$D1090*'Data Exhibit-2'!$E1090)*'Data Exhibit-2'!$G1090</f>
        <v>409.248</v>
      </c>
      <c r="F1191" s="55">
        <f>MAX(0,'Data Exhibit-2'!$C1090-'Data Exhibit-2'!$B1090*'Data Exhibit-2'!$J1090)</f>
        <v>0</v>
      </c>
      <c r="G1191" s="54">
        <f>'Data Exhibit-2'!$L1090/'Data Exhibit-2'!$B1090</f>
        <v>0</v>
      </c>
      <c r="H1191" s="55">
        <f>IF(AND(('Data Exhibit-2'!$M1090&gt;0),('Data Exhibit-2'!$H1090&lt;30)),1,0)</f>
        <v>0</v>
      </c>
      <c r="I1191" s="55">
        <f>'Data Exhibit-2'!$N1090*'Data Exhibit-2'!$L1090</f>
        <v>0</v>
      </c>
      <c r="J1191" s="235"/>
    </row>
    <row r="1192" ht="12.0" customHeight="1">
      <c r="A1192" s="53"/>
      <c r="B1192" s="53">
        <v>36945.24393225902</v>
      </c>
      <c r="C1192" s="54">
        <v>950.196455165573</v>
      </c>
      <c r="D1192" s="57"/>
      <c r="E1192" s="55">
        <f>('Data Exhibit-2'!$D1091+'Data Exhibit-2'!$D1091*'Data Exhibit-2'!$E1091)*'Data Exhibit-2'!$G1091</f>
        <v>384.48</v>
      </c>
      <c r="F1192" s="55">
        <f>MAX(0,'Data Exhibit-2'!$C1091-'Data Exhibit-2'!$B1091*'Data Exhibit-2'!$J1091)</f>
        <v>0</v>
      </c>
      <c r="G1192" s="54">
        <f>'Data Exhibit-2'!$L1091/'Data Exhibit-2'!$B1091</f>
        <v>0</v>
      </c>
      <c r="H1192" s="55">
        <f>IF(AND(('Data Exhibit-2'!$M1091&gt;0),('Data Exhibit-2'!$H1091&lt;30)),1,0)</f>
        <v>0</v>
      </c>
      <c r="I1192" s="55">
        <f>'Data Exhibit-2'!$N1091*'Data Exhibit-2'!$L1091</f>
        <v>0</v>
      </c>
      <c r="J1192" s="235"/>
    </row>
    <row r="1193" ht="12.0" customHeight="1">
      <c r="A1193" s="53"/>
      <c r="B1193" s="53">
        <v>76540.99113171239</v>
      </c>
      <c r="C1193" s="54">
        <v>6833.056685458431</v>
      </c>
      <c r="D1193" s="57"/>
      <c r="E1193" s="55">
        <f>('Data Exhibit-2'!$D1092+'Data Exhibit-2'!$D1092*'Data Exhibit-2'!$E1092)*'Data Exhibit-2'!$G1092</f>
        <v>632.016</v>
      </c>
      <c r="F1193" s="55">
        <f>MAX(0,'Data Exhibit-2'!$C1092-'Data Exhibit-2'!$B1092*'Data Exhibit-2'!$J1092)</f>
        <v>0</v>
      </c>
      <c r="G1193" s="54">
        <f>'Data Exhibit-2'!$L1092/'Data Exhibit-2'!$B1092</f>
        <v>0</v>
      </c>
      <c r="H1193" s="55">
        <f>IF(AND(('Data Exhibit-2'!$M1092&gt;0),('Data Exhibit-2'!$H1092&lt;30)),1,0)</f>
        <v>0</v>
      </c>
      <c r="I1193" s="55">
        <f>'Data Exhibit-2'!$N1092*'Data Exhibit-2'!$L1092</f>
        <v>0</v>
      </c>
      <c r="J1193" s="235"/>
    </row>
    <row r="1194" ht="12.0" customHeight="1">
      <c r="A1194" s="53"/>
      <c r="B1194" s="53">
        <v>63104.858320714244</v>
      </c>
      <c r="C1194" s="54">
        <v>2221.102030345791</v>
      </c>
      <c r="D1194" s="57"/>
      <c r="E1194" s="55">
        <f>('Data Exhibit-2'!$D1094+'Data Exhibit-2'!$D1094*'Data Exhibit-2'!$E1094)*'Data Exhibit-2'!$G1094</f>
        <v>662.948</v>
      </c>
      <c r="F1194" s="55">
        <f>MAX(0,'Data Exhibit-2'!$C1094-'Data Exhibit-2'!$B1094*'Data Exhibit-2'!$J1094)</f>
        <v>0</v>
      </c>
      <c r="G1194" s="54">
        <f>'Data Exhibit-2'!$L1094/'Data Exhibit-2'!$B1094</f>
        <v>0</v>
      </c>
      <c r="H1194" s="55">
        <f>IF(AND(('Data Exhibit-2'!$M1094&gt;0),('Data Exhibit-2'!$H1094&lt;30)),1,0)</f>
        <v>0</v>
      </c>
      <c r="I1194" s="55">
        <f>'Data Exhibit-2'!$N1094*'Data Exhibit-2'!$L1094</f>
        <v>0</v>
      </c>
      <c r="J1194" s="235"/>
    </row>
    <row r="1195" ht="12.0" customHeight="1">
      <c r="A1195" s="53"/>
      <c r="B1195" s="53">
        <v>56397.937651739696</v>
      </c>
      <c r="C1195" s="54">
        <v>1606.7667166665606</v>
      </c>
      <c r="D1195" s="57"/>
      <c r="E1195" s="55">
        <f>('Data Exhibit-2'!$D1095+'Data Exhibit-2'!$D1095*'Data Exhibit-2'!$E1095)*'Data Exhibit-2'!$G1095</f>
        <v>675.024</v>
      </c>
      <c r="F1195" s="55">
        <f>MAX(0,'Data Exhibit-2'!$C1095-'Data Exhibit-2'!$B1095*'Data Exhibit-2'!$J1095)</f>
        <v>0</v>
      </c>
      <c r="G1195" s="54">
        <f>'Data Exhibit-2'!$L1095/'Data Exhibit-2'!$B1095</f>
        <v>0</v>
      </c>
      <c r="H1195" s="55">
        <f>IF(AND(('Data Exhibit-2'!$M1095&gt;0),('Data Exhibit-2'!$H1095&lt;30)),1,0)</f>
        <v>0</v>
      </c>
      <c r="I1195" s="55">
        <f>'Data Exhibit-2'!$N1095*'Data Exhibit-2'!$L1095</f>
        <v>0</v>
      </c>
      <c r="J1195" s="235"/>
    </row>
    <row r="1196" ht="12.0" customHeight="1">
      <c r="A1196" s="53"/>
      <c r="B1196" s="53">
        <v>46383.95190148133</v>
      </c>
      <c r="C1196" s="54">
        <v>29677.81651857347</v>
      </c>
      <c r="D1196" s="57"/>
      <c r="E1196" s="55">
        <f>('Data Exhibit-2'!$D1096+'Data Exhibit-2'!$D1096*'Data Exhibit-2'!$E1096)*'Data Exhibit-2'!$G1096</f>
        <v>413.85</v>
      </c>
      <c r="F1196" s="55">
        <f>MAX(0,'Data Exhibit-2'!$C1096-'Data Exhibit-2'!$B1096*'Data Exhibit-2'!$J1096)</f>
        <v>0</v>
      </c>
      <c r="G1196" s="54">
        <f>'Data Exhibit-2'!$L1096/'Data Exhibit-2'!$B1096</f>
        <v>0</v>
      </c>
      <c r="H1196" s="55">
        <f>IF(AND(('Data Exhibit-2'!$M1096&gt;0),('Data Exhibit-2'!$H1096&lt;30)),1,0)</f>
        <v>0</v>
      </c>
      <c r="I1196" s="55">
        <f>'Data Exhibit-2'!$N1096*'Data Exhibit-2'!$L1096</f>
        <v>0</v>
      </c>
      <c r="J1196" s="235"/>
    </row>
    <row r="1197" ht="12.0" customHeight="1">
      <c r="A1197" s="53"/>
      <c r="B1197" s="53">
        <v>58168.27746712264</v>
      </c>
      <c r="C1197" s="54">
        <v>8342.494078826378</v>
      </c>
      <c r="D1197" s="57"/>
      <c r="E1197" s="55">
        <f>('Data Exhibit-2'!$D1097+'Data Exhibit-2'!$D1097*'Data Exhibit-2'!$E1097)*'Data Exhibit-2'!$G1097</f>
        <v>364.32</v>
      </c>
      <c r="F1197" s="55">
        <f>MAX(0,'Data Exhibit-2'!$C1097-'Data Exhibit-2'!$B1097*'Data Exhibit-2'!$J1097)</f>
        <v>279.3729942</v>
      </c>
      <c r="G1197" s="54">
        <f>'Data Exhibit-2'!$L1097/'Data Exhibit-2'!$B1097</f>
        <v>12.62304859</v>
      </c>
      <c r="H1197" s="55">
        <f>IF(AND(('Data Exhibit-2'!$M1097&gt;0),('Data Exhibit-2'!$H1097&lt;30)),1,0)</f>
        <v>0</v>
      </c>
      <c r="I1197" s="55">
        <f>'Data Exhibit-2'!$N1097*'Data Exhibit-2'!$L1097</f>
        <v>0</v>
      </c>
      <c r="J1197" s="235"/>
    </row>
    <row r="1198" ht="12.0" customHeight="1">
      <c r="A1198" s="53"/>
      <c r="B1198" s="53">
        <v>92382.50897959595</v>
      </c>
      <c r="C1198" s="54">
        <v>1009.007913056</v>
      </c>
      <c r="D1198" s="57"/>
      <c r="E1198" s="55">
        <f>('Data Exhibit-2'!$D1098+'Data Exhibit-2'!$D1098*'Data Exhibit-2'!$E1098)*'Data Exhibit-2'!$G1098</f>
        <v>274.92</v>
      </c>
      <c r="F1198" s="55">
        <f>MAX(0,'Data Exhibit-2'!$C1098-'Data Exhibit-2'!$B1098*'Data Exhibit-2'!$J1098)</f>
        <v>0</v>
      </c>
      <c r="G1198" s="54">
        <f>'Data Exhibit-2'!$L1098/'Data Exhibit-2'!$B1098</f>
        <v>0</v>
      </c>
      <c r="H1198" s="55">
        <f>IF(AND(('Data Exhibit-2'!$M1098&gt;0),('Data Exhibit-2'!$H1098&lt;30)),1,0)</f>
        <v>0</v>
      </c>
      <c r="I1198" s="55">
        <f>'Data Exhibit-2'!$N1098*'Data Exhibit-2'!$L1098</f>
        <v>0</v>
      </c>
      <c r="J1198" s="235"/>
    </row>
    <row r="1199" ht="12.0" customHeight="1">
      <c r="A1199" s="53"/>
      <c r="B1199" s="53">
        <v>95344.0690896552</v>
      </c>
      <c r="C1199" s="54">
        <v>11473.945999071058</v>
      </c>
      <c r="D1199" s="57"/>
      <c r="E1199" s="55">
        <f>('Data Exhibit-2'!$D1099+'Data Exhibit-2'!$D1099*'Data Exhibit-2'!$E1099)*'Data Exhibit-2'!$G1099</f>
        <v>667.92</v>
      </c>
      <c r="F1199" s="55">
        <f>MAX(0,'Data Exhibit-2'!$C1099-'Data Exhibit-2'!$B1099*'Data Exhibit-2'!$J1099)</f>
        <v>0</v>
      </c>
      <c r="G1199" s="54">
        <f>'Data Exhibit-2'!$L1099/'Data Exhibit-2'!$B1099</f>
        <v>0</v>
      </c>
      <c r="H1199" s="55">
        <f>IF(AND(('Data Exhibit-2'!$M1099&gt;0),('Data Exhibit-2'!$H1099&lt;30)),1,0)</f>
        <v>0</v>
      </c>
      <c r="I1199" s="55">
        <f>'Data Exhibit-2'!$N1099*'Data Exhibit-2'!$L1099</f>
        <v>0</v>
      </c>
      <c r="J1199" s="235"/>
    </row>
    <row r="1200" ht="12.0" customHeight="1">
      <c r="A1200" s="53"/>
      <c r="B1200" s="53">
        <v>91096.30958573573</v>
      </c>
      <c r="C1200" s="54">
        <v>15171.383979957334</v>
      </c>
      <c r="D1200" s="57"/>
      <c r="E1200" s="55">
        <f>('Data Exhibit-2'!$D1100+'Data Exhibit-2'!$D1100*'Data Exhibit-2'!$E1100)*'Data Exhibit-2'!$G1100</f>
        <v>230.608</v>
      </c>
      <c r="F1200" s="55">
        <f>MAX(0,'Data Exhibit-2'!$C1100-'Data Exhibit-2'!$B1100*'Data Exhibit-2'!$J1100)</f>
        <v>0</v>
      </c>
      <c r="G1200" s="54">
        <f>'Data Exhibit-2'!$L1100/'Data Exhibit-2'!$B1100</f>
        <v>0</v>
      </c>
      <c r="H1200" s="55">
        <f>IF(AND(('Data Exhibit-2'!$M1100&gt;0),('Data Exhibit-2'!$H1100&lt;30)),1,0)</f>
        <v>0</v>
      </c>
      <c r="I1200" s="55">
        <f>'Data Exhibit-2'!$N1100*'Data Exhibit-2'!$L1100</f>
        <v>0</v>
      </c>
      <c r="J1200" s="235"/>
    </row>
    <row r="1201" ht="12.0" customHeight="1">
      <c r="A1201" s="53"/>
      <c r="B1201" s="53">
        <v>44289.20469549905</v>
      </c>
      <c r="C1201" s="54">
        <v>521.1056187432358</v>
      </c>
      <c r="D1201" s="57"/>
      <c r="E1201" s="55">
        <f>('Data Exhibit-2'!$D1101+'Data Exhibit-2'!$D1101*'Data Exhibit-2'!$E1101)*'Data Exhibit-2'!$G1101</f>
        <v>218.688</v>
      </c>
      <c r="F1201" s="55">
        <f>MAX(0,'Data Exhibit-2'!$C1101-'Data Exhibit-2'!$B1101*'Data Exhibit-2'!$J1101)</f>
        <v>0</v>
      </c>
      <c r="G1201" s="54">
        <f>'Data Exhibit-2'!$L1101/'Data Exhibit-2'!$B1101</f>
        <v>0</v>
      </c>
      <c r="H1201" s="55">
        <f>IF(AND(('Data Exhibit-2'!$M1101&gt;0),('Data Exhibit-2'!$H1101&lt;30)),1,0)</f>
        <v>0</v>
      </c>
      <c r="I1201" s="55">
        <f>'Data Exhibit-2'!$N1101*'Data Exhibit-2'!$L1101</f>
        <v>0</v>
      </c>
      <c r="J1201" s="235"/>
    </row>
    <row r="1202" ht="12.0" customHeight="1">
      <c r="A1202" s="53"/>
      <c r="B1202" s="53">
        <v>72882.49255359906</v>
      </c>
      <c r="C1202" s="54">
        <v>5293.471978986745</v>
      </c>
      <c r="D1202" s="57"/>
      <c r="E1202" s="55">
        <f>('Data Exhibit-2'!$D1102+'Data Exhibit-2'!$D1102*'Data Exhibit-2'!$E1102)*'Data Exhibit-2'!$G1102</f>
        <v>1025.64</v>
      </c>
      <c r="F1202" s="55">
        <f>MAX(0,'Data Exhibit-2'!$C1102-'Data Exhibit-2'!$B1102*'Data Exhibit-2'!$J1102)</f>
        <v>0</v>
      </c>
      <c r="G1202" s="54">
        <f>'Data Exhibit-2'!$L1102/'Data Exhibit-2'!$B1102</f>
        <v>0</v>
      </c>
      <c r="H1202" s="55">
        <f>IF(AND(('Data Exhibit-2'!$M1102&gt;0),('Data Exhibit-2'!$H1102&lt;30)),1,0)</f>
        <v>0</v>
      </c>
      <c r="I1202" s="55">
        <f>'Data Exhibit-2'!$N1102*'Data Exhibit-2'!$L1102</f>
        <v>0</v>
      </c>
      <c r="J1202" s="235"/>
    </row>
    <row r="1203" ht="12.0" customHeight="1">
      <c r="A1203" s="53"/>
      <c r="B1203" s="53">
        <v>15226.199147104491</v>
      </c>
      <c r="C1203" s="54">
        <v>1246.0730185101759</v>
      </c>
      <c r="D1203" s="57"/>
      <c r="E1203" s="55">
        <f>('Data Exhibit-2'!$D1103+'Data Exhibit-2'!$D1103*'Data Exhibit-2'!$E1103)*'Data Exhibit-2'!$G1103</f>
        <v>37.72</v>
      </c>
      <c r="F1203" s="55">
        <f>MAX(0,'Data Exhibit-2'!$C1103-'Data Exhibit-2'!$B1103*'Data Exhibit-2'!$J1103)</f>
        <v>826.7423959</v>
      </c>
      <c r="G1203" s="54">
        <f>'Data Exhibit-2'!$L1103/'Data Exhibit-2'!$B1103</f>
        <v>74.3678651</v>
      </c>
      <c r="H1203" s="55">
        <f>IF(AND(('Data Exhibit-2'!$M1103&gt;0),('Data Exhibit-2'!$H1103&lt;30)),1,0)</f>
        <v>0</v>
      </c>
      <c r="I1203" s="55">
        <f>'Data Exhibit-2'!$N1103*'Data Exhibit-2'!$L1103</f>
        <v>0</v>
      </c>
      <c r="J1203" s="235"/>
    </row>
    <row r="1204" ht="12.0" customHeight="1">
      <c r="A1204" s="53"/>
      <c r="B1204" s="53">
        <v>34316.69161725395</v>
      </c>
      <c r="C1204" s="54">
        <v>5188.793289340303</v>
      </c>
      <c r="D1204" s="57"/>
      <c r="E1204" s="55">
        <f>('Data Exhibit-2'!$D1104+'Data Exhibit-2'!$D1104*'Data Exhibit-2'!$E1104)*'Data Exhibit-2'!$G1104</f>
        <v>441.504</v>
      </c>
      <c r="F1204" s="55">
        <f>MAX(0,'Data Exhibit-2'!$C1104-'Data Exhibit-2'!$B1104*'Data Exhibit-2'!$J1104)</f>
        <v>500.0421516</v>
      </c>
      <c r="G1204" s="54">
        <f>'Data Exhibit-2'!$L1104/'Data Exhibit-2'!$B1104</f>
        <v>47.08516269</v>
      </c>
      <c r="H1204" s="55">
        <f>IF(AND(('Data Exhibit-2'!$M1104&gt;0),('Data Exhibit-2'!$H1104&lt;30)),1,0)</f>
        <v>0</v>
      </c>
      <c r="I1204" s="55">
        <f>'Data Exhibit-2'!$N1104*'Data Exhibit-2'!$L1104</f>
        <v>0</v>
      </c>
      <c r="J1204" s="235"/>
    </row>
    <row r="1205" ht="12.0" customHeight="1">
      <c r="A1205" s="53"/>
      <c r="B1205" s="53">
        <v>32871.991613295715</v>
      </c>
      <c r="C1205" s="54">
        <v>6061.574943116543</v>
      </c>
      <c r="D1205" s="57"/>
      <c r="E1205" s="55">
        <f>('Data Exhibit-2'!$D1106+'Data Exhibit-2'!$D1106*'Data Exhibit-2'!$E1106)*'Data Exhibit-2'!$G1106</f>
        <v>353.232</v>
      </c>
      <c r="F1205" s="55">
        <f>MAX(0,'Data Exhibit-2'!$C1106-'Data Exhibit-2'!$B1106*'Data Exhibit-2'!$J1106)</f>
        <v>2354.655227</v>
      </c>
      <c r="G1205" s="54">
        <f>'Data Exhibit-2'!$L1106/'Data Exhibit-2'!$B1106</f>
        <v>224.3748553</v>
      </c>
      <c r="H1205" s="55">
        <f>IF(AND(('Data Exhibit-2'!$M1106&gt;0),('Data Exhibit-2'!$H1106&lt;30)),1,0)</f>
        <v>0</v>
      </c>
      <c r="I1205" s="55">
        <f>'Data Exhibit-2'!$N1106*'Data Exhibit-2'!$L1106</f>
        <v>0</v>
      </c>
      <c r="J1205" s="235"/>
    </row>
    <row r="1206" ht="12.0" customHeight="1">
      <c r="A1206" s="53"/>
      <c r="B1206" s="53">
        <v>98708.20038874375</v>
      </c>
      <c r="C1206" s="54">
        <v>514.848277666892</v>
      </c>
      <c r="D1206" s="57"/>
      <c r="E1206" s="55">
        <f>('Data Exhibit-2'!$D1108+'Data Exhibit-2'!$D1108*'Data Exhibit-2'!$E1108)*'Data Exhibit-2'!$G1108</f>
        <v>528.45</v>
      </c>
      <c r="F1206" s="55">
        <f>MAX(0,'Data Exhibit-2'!$C1108-'Data Exhibit-2'!$B1108*'Data Exhibit-2'!$J1108)</f>
        <v>0</v>
      </c>
      <c r="G1206" s="54">
        <f>'Data Exhibit-2'!$L1108/'Data Exhibit-2'!$B1108</f>
        <v>0</v>
      </c>
      <c r="H1206" s="55">
        <f>IF(AND(('Data Exhibit-2'!$M1108&gt;0),('Data Exhibit-2'!$H1108&lt;30)),1,0)</f>
        <v>0</v>
      </c>
      <c r="I1206" s="55">
        <f>'Data Exhibit-2'!$N1108*'Data Exhibit-2'!$L1108</f>
        <v>0</v>
      </c>
      <c r="J1206" s="235"/>
    </row>
    <row r="1207" ht="12.0" customHeight="1">
      <c r="A1207" s="53"/>
      <c r="B1207" s="53">
        <v>39272.03709956814</v>
      </c>
      <c r="C1207" s="54">
        <v>1619.120467215054</v>
      </c>
      <c r="D1207" s="57"/>
      <c r="E1207" s="55">
        <f>('Data Exhibit-2'!$D1109+'Data Exhibit-2'!$D1109*'Data Exhibit-2'!$E1109)*'Data Exhibit-2'!$G1109</f>
        <v>192.096</v>
      </c>
      <c r="F1207" s="55">
        <f>MAX(0,'Data Exhibit-2'!$C1109-'Data Exhibit-2'!$B1109*'Data Exhibit-2'!$J1109)</f>
        <v>0</v>
      </c>
      <c r="G1207" s="54">
        <f>'Data Exhibit-2'!$L1109/'Data Exhibit-2'!$B1109</f>
        <v>0</v>
      </c>
      <c r="H1207" s="55">
        <f>IF(AND(('Data Exhibit-2'!$M1109&gt;0),('Data Exhibit-2'!$H1109&lt;30)),1,0)</f>
        <v>0</v>
      </c>
      <c r="I1207" s="55">
        <f>'Data Exhibit-2'!$N1109*'Data Exhibit-2'!$L1109</f>
        <v>0</v>
      </c>
      <c r="J1207" s="235"/>
    </row>
    <row r="1208" ht="12.0" customHeight="1">
      <c r="A1208" s="53"/>
      <c r="B1208" s="53">
        <v>82028.9062190197</v>
      </c>
      <c r="C1208" s="54">
        <v>961.4522817626589</v>
      </c>
      <c r="D1208" s="57"/>
      <c r="E1208" s="55">
        <f>('Data Exhibit-2'!$D1111+'Data Exhibit-2'!$D1111*'Data Exhibit-2'!$E1111)*'Data Exhibit-2'!$G1111</f>
        <v>676.368</v>
      </c>
      <c r="F1208" s="55">
        <f>MAX(0,'Data Exhibit-2'!$C1111-'Data Exhibit-2'!$B1111*'Data Exhibit-2'!$J1111)</f>
        <v>0</v>
      </c>
      <c r="G1208" s="54">
        <f>'Data Exhibit-2'!$L1111/'Data Exhibit-2'!$B1111</f>
        <v>0</v>
      </c>
      <c r="H1208" s="55">
        <f>IF(AND(('Data Exhibit-2'!$M1111&gt;0),('Data Exhibit-2'!$H1111&lt;30)),1,0)</f>
        <v>0</v>
      </c>
      <c r="I1208" s="55">
        <f>'Data Exhibit-2'!$N1111*'Data Exhibit-2'!$L1111</f>
        <v>0</v>
      </c>
      <c r="J1208" s="235"/>
    </row>
    <row r="1209" ht="12.0" customHeight="1">
      <c r="A1209" s="53"/>
      <c r="B1209" s="53">
        <v>90981.6303401094</v>
      </c>
      <c r="C1209" s="54">
        <v>4015.472452266</v>
      </c>
      <c r="D1209" s="57"/>
      <c r="E1209" s="55">
        <f>('Data Exhibit-2'!$D1112+'Data Exhibit-2'!$D1112*'Data Exhibit-2'!$E1112)*'Data Exhibit-2'!$G1112</f>
        <v>673.2</v>
      </c>
      <c r="F1209" s="55">
        <f>MAX(0,'Data Exhibit-2'!$C1112-'Data Exhibit-2'!$B1112*'Data Exhibit-2'!$J1112)</f>
        <v>0</v>
      </c>
      <c r="G1209" s="54">
        <f>'Data Exhibit-2'!$L1112/'Data Exhibit-2'!$B1112</f>
        <v>0</v>
      </c>
      <c r="H1209" s="55">
        <f>IF(AND(('Data Exhibit-2'!$M1112&gt;0),('Data Exhibit-2'!$H1112&lt;30)),1,0)</f>
        <v>0</v>
      </c>
      <c r="I1209" s="55">
        <f>'Data Exhibit-2'!$N1112*'Data Exhibit-2'!$L1112</f>
        <v>0</v>
      </c>
      <c r="J1209" s="235"/>
    </row>
    <row r="1210" ht="12.0" customHeight="1">
      <c r="A1210" s="53"/>
      <c r="B1210" s="53">
        <v>36031.03593500579</v>
      </c>
      <c r="C1210" s="54">
        <v>19967.487957218</v>
      </c>
      <c r="D1210" s="57"/>
      <c r="E1210" s="55">
        <f>('Data Exhibit-2'!$D1113+'Data Exhibit-2'!$D1113*'Data Exhibit-2'!$E1113)*'Data Exhibit-2'!$G1113</f>
        <v>718.08</v>
      </c>
      <c r="F1210" s="55">
        <f>MAX(0,'Data Exhibit-2'!$C1113-'Data Exhibit-2'!$B1113*'Data Exhibit-2'!$J1113)</f>
        <v>0</v>
      </c>
      <c r="G1210" s="54">
        <f>'Data Exhibit-2'!$L1113/'Data Exhibit-2'!$B1113</f>
        <v>0</v>
      </c>
      <c r="H1210" s="55">
        <f>IF(AND(('Data Exhibit-2'!$M1113&gt;0),('Data Exhibit-2'!$H1113&lt;30)),1,0)</f>
        <v>0</v>
      </c>
      <c r="I1210" s="55">
        <f>'Data Exhibit-2'!$N1113*'Data Exhibit-2'!$L1113</f>
        <v>0</v>
      </c>
      <c r="J1210" s="235"/>
    </row>
    <row r="1211" ht="12.0" customHeight="1">
      <c r="A1211" s="53"/>
      <c r="B1211" s="53">
        <v>18962.5671040614</v>
      </c>
      <c r="C1211" s="54">
        <v>1120.1161706247742</v>
      </c>
      <c r="D1211" s="57"/>
      <c r="E1211" s="55">
        <f>('Data Exhibit-2'!$D1114+'Data Exhibit-2'!$D1114*'Data Exhibit-2'!$E1114)*'Data Exhibit-2'!$G1114</f>
        <v>653.184</v>
      </c>
      <c r="F1211" s="55">
        <f>MAX(0,'Data Exhibit-2'!$C1114-'Data Exhibit-2'!$B1114*'Data Exhibit-2'!$J1114)</f>
        <v>0</v>
      </c>
      <c r="G1211" s="54">
        <f>'Data Exhibit-2'!$L1114/'Data Exhibit-2'!$B1114</f>
        <v>0</v>
      </c>
      <c r="H1211" s="55">
        <f>IF(AND(('Data Exhibit-2'!$M1114&gt;0),('Data Exhibit-2'!$H1114&lt;30)),1,0)</f>
        <v>0</v>
      </c>
      <c r="I1211" s="55">
        <f>'Data Exhibit-2'!$N1114*'Data Exhibit-2'!$L1114</f>
        <v>0</v>
      </c>
      <c r="J1211" s="235"/>
    </row>
    <row r="1212" ht="12.0" customHeight="1">
      <c r="A1212" s="53"/>
      <c r="B1212" s="53">
        <v>46597.28822567988</v>
      </c>
      <c r="C1212" s="54">
        <v>1259.8181766263665</v>
      </c>
      <c r="D1212" s="57"/>
      <c r="E1212" s="55">
        <f>('Data Exhibit-2'!$D1115+'Data Exhibit-2'!$D1115*'Data Exhibit-2'!$E1115)*'Data Exhibit-2'!$G1115</f>
        <v>613.008</v>
      </c>
      <c r="F1212" s="55">
        <f>MAX(0,'Data Exhibit-2'!$C1115-'Data Exhibit-2'!$B1115*'Data Exhibit-2'!$J1115)</f>
        <v>0</v>
      </c>
      <c r="G1212" s="54">
        <f>'Data Exhibit-2'!$L1115/'Data Exhibit-2'!$B1115</f>
        <v>0</v>
      </c>
      <c r="H1212" s="55">
        <f>IF(AND(('Data Exhibit-2'!$M1115&gt;0),('Data Exhibit-2'!$H1115&lt;30)),1,0)</f>
        <v>0</v>
      </c>
      <c r="I1212" s="55">
        <f>'Data Exhibit-2'!$N1115*'Data Exhibit-2'!$L1115</f>
        <v>0</v>
      </c>
      <c r="J1212" s="235"/>
    </row>
    <row r="1213" ht="12.0" customHeight="1">
      <c r="A1213" s="53"/>
      <c r="B1213" s="53">
        <v>1258.7814294532373</v>
      </c>
      <c r="C1213" s="54">
        <v>1391.7578730489035</v>
      </c>
      <c r="D1213" s="57"/>
      <c r="E1213" s="55">
        <f>('Data Exhibit-2'!$D1116+'Data Exhibit-2'!$D1116*'Data Exhibit-2'!$E1116)*'Data Exhibit-2'!$G1116</f>
        <v>422.676</v>
      </c>
      <c r="F1213" s="55">
        <f>MAX(0,'Data Exhibit-2'!$C1116-'Data Exhibit-2'!$B1116*'Data Exhibit-2'!$J1116)</f>
        <v>0</v>
      </c>
      <c r="G1213" s="54">
        <f>'Data Exhibit-2'!$L1116/'Data Exhibit-2'!$B1116</f>
        <v>0</v>
      </c>
      <c r="H1213" s="55">
        <f>IF(AND(('Data Exhibit-2'!$M1116&gt;0),('Data Exhibit-2'!$H1116&lt;30)),1,0)</f>
        <v>0</v>
      </c>
      <c r="I1213" s="55">
        <f>'Data Exhibit-2'!$N1116*'Data Exhibit-2'!$L1116</f>
        <v>0</v>
      </c>
      <c r="J1213" s="235"/>
    </row>
    <row r="1214" ht="12.0" customHeight="1">
      <c r="A1214" s="53"/>
      <c r="B1214" s="53">
        <v>79318.69045323168</v>
      </c>
      <c r="C1214" s="54">
        <v>12940.098379033425</v>
      </c>
      <c r="D1214" s="57"/>
      <c r="E1214" s="55">
        <f>('Data Exhibit-2'!$D1117+'Data Exhibit-2'!$D1117*'Data Exhibit-2'!$E1117)*'Data Exhibit-2'!$G1117</f>
        <v>273.728</v>
      </c>
      <c r="F1214" s="55">
        <f>MAX(0,'Data Exhibit-2'!$C1117-'Data Exhibit-2'!$B1117*'Data Exhibit-2'!$J1117)</f>
        <v>9494.24007</v>
      </c>
      <c r="G1214" s="54">
        <f>'Data Exhibit-2'!$L1117/'Data Exhibit-2'!$B1117</f>
        <v>754.1921672</v>
      </c>
      <c r="H1214" s="55">
        <f>IF(AND(('Data Exhibit-2'!$M1117&gt;0),('Data Exhibit-2'!$H1117&lt;30)),1,0)</f>
        <v>0</v>
      </c>
      <c r="I1214" s="55">
        <f>'Data Exhibit-2'!$N1117*'Data Exhibit-2'!$L1117</f>
        <v>0</v>
      </c>
      <c r="J1214" s="235"/>
    </row>
    <row r="1215" ht="12.0" customHeight="1">
      <c r="A1215" s="53"/>
      <c r="B1215" s="53">
        <v>766.3896250955648</v>
      </c>
      <c r="C1215" s="54">
        <v>4825.20696096384</v>
      </c>
      <c r="D1215" s="57"/>
      <c r="E1215" s="55">
        <f>('Data Exhibit-2'!$D1118+'Data Exhibit-2'!$D1118*'Data Exhibit-2'!$E1118)*'Data Exhibit-2'!$G1118</f>
        <v>502.208</v>
      </c>
      <c r="F1215" s="55">
        <f>MAX(0,'Data Exhibit-2'!$C1118-'Data Exhibit-2'!$B1118*'Data Exhibit-2'!$J1118)</f>
        <v>0</v>
      </c>
      <c r="G1215" s="54">
        <f>'Data Exhibit-2'!$L1118/'Data Exhibit-2'!$B1118</f>
        <v>0</v>
      </c>
      <c r="H1215" s="55">
        <f>IF(AND(('Data Exhibit-2'!$M1118&gt;0),('Data Exhibit-2'!$H1118&lt;30)),1,0)</f>
        <v>0</v>
      </c>
      <c r="I1215" s="55">
        <f>'Data Exhibit-2'!$N1118*'Data Exhibit-2'!$L1118</f>
        <v>0</v>
      </c>
      <c r="J1215" s="235"/>
    </row>
    <row r="1216" ht="12.0" customHeight="1">
      <c r="A1216" s="53"/>
      <c r="B1216" s="53">
        <v>43809.86457244792</v>
      </c>
      <c r="C1216" s="54">
        <v>3673.2441042790833</v>
      </c>
      <c r="D1216" s="57"/>
      <c r="E1216" s="55">
        <f>('Data Exhibit-2'!$D1119+'Data Exhibit-2'!$D1119*'Data Exhibit-2'!$E1119)*'Data Exhibit-2'!$G1119</f>
        <v>487.872</v>
      </c>
      <c r="F1216" s="55">
        <f>MAX(0,'Data Exhibit-2'!$C1119-'Data Exhibit-2'!$B1119*'Data Exhibit-2'!$J1119)</f>
        <v>0</v>
      </c>
      <c r="G1216" s="54">
        <f>'Data Exhibit-2'!$L1119/'Data Exhibit-2'!$B1119</f>
        <v>0</v>
      </c>
      <c r="H1216" s="55">
        <f>IF(AND(('Data Exhibit-2'!$M1119&gt;0),('Data Exhibit-2'!$H1119&lt;30)),1,0)</f>
        <v>0</v>
      </c>
      <c r="I1216" s="55">
        <f>'Data Exhibit-2'!$N1119*'Data Exhibit-2'!$L1119</f>
        <v>0</v>
      </c>
      <c r="J1216" s="235"/>
    </row>
    <row r="1217" ht="12.0" customHeight="1">
      <c r="A1217" s="53"/>
      <c r="B1217" s="53">
        <v>52376.60729576874</v>
      </c>
      <c r="C1217" s="54">
        <v>29380.11542355</v>
      </c>
      <c r="D1217" s="57"/>
      <c r="E1217" s="55">
        <f>('Data Exhibit-2'!$D1120+'Data Exhibit-2'!$D1120*'Data Exhibit-2'!$E1120)*'Data Exhibit-2'!$G1120</f>
        <v>1284.448</v>
      </c>
      <c r="F1217" s="55">
        <f>MAX(0,'Data Exhibit-2'!$C1120-'Data Exhibit-2'!$B1120*'Data Exhibit-2'!$J1120)</f>
        <v>0</v>
      </c>
      <c r="G1217" s="54">
        <f>'Data Exhibit-2'!$L1120/'Data Exhibit-2'!$B1120</f>
        <v>0</v>
      </c>
      <c r="H1217" s="55">
        <f>IF(AND(('Data Exhibit-2'!$M1120&gt;0),('Data Exhibit-2'!$H1120&lt;30)),1,0)</f>
        <v>0</v>
      </c>
      <c r="I1217" s="55">
        <f>'Data Exhibit-2'!$N1120*'Data Exhibit-2'!$L1120</f>
        <v>0</v>
      </c>
      <c r="J1217" s="235"/>
    </row>
    <row r="1218" ht="12.0" customHeight="1">
      <c r="A1218" s="53"/>
      <c r="B1218" s="53">
        <v>4472.452455886911</v>
      </c>
      <c r="C1218" s="54">
        <v>17811.234733503974</v>
      </c>
      <c r="D1218" s="57"/>
      <c r="E1218" s="55">
        <f>('Data Exhibit-2'!$D1121+'Data Exhibit-2'!$D1121*'Data Exhibit-2'!$E1121)*'Data Exhibit-2'!$G1121</f>
        <v>117.068</v>
      </c>
      <c r="F1218" s="55">
        <f>MAX(0,'Data Exhibit-2'!$C1121-'Data Exhibit-2'!$B1121*'Data Exhibit-2'!$J1121)</f>
        <v>0</v>
      </c>
      <c r="G1218" s="54">
        <f>'Data Exhibit-2'!$L1121/'Data Exhibit-2'!$B1121</f>
        <v>0</v>
      </c>
      <c r="H1218" s="55">
        <f>IF(AND(('Data Exhibit-2'!$M1121&gt;0),('Data Exhibit-2'!$H1121&lt;30)),1,0)</f>
        <v>0</v>
      </c>
      <c r="I1218" s="55">
        <f>'Data Exhibit-2'!$N1121*'Data Exhibit-2'!$L1121</f>
        <v>0</v>
      </c>
      <c r="J1218" s="235"/>
    </row>
    <row r="1219" ht="12.0" customHeight="1">
      <c r="A1219" s="53"/>
      <c r="B1219" s="53">
        <v>8380.815603512048</v>
      </c>
      <c r="C1219" s="54">
        <v>9495.474399505874</v>
      </c>
      <c r="D1219" s="57"/>
      <c r="E1219" s="55">
        <f>('Data Exhibit-2'!$D1122+'Data Exhibit-2'!$D1122*'Data Exhibit-2'!$E1122)*'Data Exhibit-2'!$G1122</f>
        <v>557.424</v>
      </c>
      <c r="F1219" s="55">
        <f>MAX(0,'Data Exhibit-2'!$C1122-'Data Exhibit-2'!$B1122*'Data Exhibit-2'!$J1122)</f>
        <v>3229.215575</v>
      </c>
      <c r="G1219" s="54">
        <f>'Data Exhibit-2'!$L1122/'Data Exhibit-2'!$B1122</f>
        <v>287.2594818</v>
      </c>
      <c r="H1219" s="55">
        <f>IF(AND(('Data Exhibit-2'!$M1122&gt;0),('Data Exhibit-2'!$H1122&lt;30)),1,0)</f>
        <v>0</v>
      </c>
      <c r="I1219" s="55">
        <f>'Data Exhibit-2'!$N1122*'Data Exhibit-2'!$L1122</f>
        <v>0</v>
      </c>
      <c r="J1219" s="235"/>
    </row>
    <row r="1220" ht="12.0" customHeight="1">
      <c r="A1220" s="53"/>
      <c r="B1220" s="53">
        <v>32887.306841675534</v>
      </c>
      <c r="C1220" s="54">
        <v>7288.890790082819</v>
      </c>
      <c r="D1220" s="57"/>
      <c r="E1220" s="55">
        <f>('Data Exhibit-2'!$D1123+'Data Exhibit-2'!$D1123*'Data Exhibit-2'!$E1123)*'Data Exhibit-2'!$G1123</f>
        <v>260.988</v>
      </c>
      <c r="F1220" s="55">
        <f>MAX(0,'Data Exhibit-2'!$C1123-'Data Exhibit-2'!$B1123*'Data Exhibit-2'!$J1123)</f>
        <v>5352.812764</v>
      </c>
      <c r="G1220" s="54">
        <f>'Data Exhibit-2'!$L1123/'Data Exhibit-2'!$B1123</f>
        <v>721.5721056</v>
      </c>
      <c r="H1220" s="55">
        <f>IF(AND(('Data Exhibit-2'!$M1123&gt;0),('Data Exhibit-2'!$H1123&lt;30)),1,0)</f>
        <v>0</v>
      </c>
      <c r="I1220" s="55">
        <f>'Data Exhibit-2'!$N1123*'Data Exhibit-2'!$L1123</f>
        <v>0</v>
      </c>
      <c r="J1220" s="235"/>
    </row>
    <row r="1221" ht="12.0" customHeight="1">
      <c r="A1221" s="53"/>
      <c r="B1221" s="53">
        <v>50454.545965116245</v>
      </c>
      <c r="C1221" s="54">
        <v>7663.474032788315</v>
      </c>
      <c r="D1221" s="57"/>
      <c r="E1221" s="55">
        <f>('Data Exhibit-2'!$D1124+'Data Exhibit-2'!$D1124*'Data Exhibit-2'!$E1124)*'Data Exhibit-2'!$G1124</f>
        <v>612.54</v>
      </c>
      <c r="F1221" s="55">
        <f>MAX(0,'Data Exhibit-2'!$C1124-'Data Exhibit-2'!$B1124*'Data Exhibit-2'!$J1124)</f>
        <v>0</v>
      </c>
      <c r="G1221" s="54">
        <f>'Data Exhibit-2'!$L1124/'Data Exhibit-2'!$B1124</f>
        <v>0</v>
      </c>
      <c r="H1221" s="55">
        <f>IF(AND(('Data Exhibit-2'!$M1124&gt;0),('Data Exhibit-2'!$H1124&lt;30)),1,0)</f>
        <v>0</v>
      </c>
      <c r="I1221" s="55">
        <f>'Data Exhibit-2'!$N1124*'Data Exhibit-2'!$L1124</f>
        <v>0</v>
      </c>
      <c r="J1221" s="235"/>
    </row>
    <row r="1222" ht="12.0" customHeight="1">
      <c r="A1222" s="53"/>
      <c r="B1222" s="53">
        <v>4773.702864119311</v>
      </c>
      <c r="C1222" s="54">
        <v>946.1307525694795</v>
      </c>
      <c r="D1222" s="57"/>
      <c r="E1222" s="55">
        <f>('Data Exhibit-2'!$D1126+'Data Exhibit-2'!$D1126*'Data Exhibit-2'!$E1126)*'Data Exhibit-2'!$G1126</f>
        <v>344.4</v>
      </c>
      <c r="F1222" s="55">
        <f>MAX(0,'Data Exhibit-2'!$C1126-'Data Exhibit-2'!$B1126*'Data Exhibit-2'!$J1126)</f>
        <v>0</v>
      </c>
      <c r="G1222" s="54">
        <f>'Data Exhibit-2'!$L1126/'Data Exhibit-2'!$B1126</f>
        <v>0</v>
      </c>
      <c r="H1222" s="55">
        <f>IF(AND(('Data Exhibit-2'!$M1126&gt;0),('Data Exhibit-2'!$H1126&lt;30)),1,0)</f>
        <v>0</v>
      </c>
      <c r="I1222" s="55">
        <f>'Data Exhibit-2'!$N1126*'Data Exhibit-2'!$L1126</f>
        <v>0</v>
      </c>
      <c r="J1222" s="235"/>
    </row>
    <row r="1223" ht="12.0" customHeight="1">
      <c r="A1223" s="53"/>
      <c r="B1223" s="53">
        <v>17856.663777127822</v>
      </c>
      <c r="C1223" s="54">
        <v>2937.4698699550713</v>
      </c>
      <c r="D1223" s="57"/>
      <c r="E1223" s="55">
        <f>('Data Exhibit-2'!$D1127+'Data Exhibit-2'!$D1127*'Data Exhibit-2'!$E1127)*'Data Exhibit-2'!$G1127</f>
        <v>630.936</v>
      </c>
      <c r="F1223" s="55">
        <f>MAX(0,'Data Exhibit-2'!$C1127-'Data Exhibit-2'!$B1127*'Data Exhibit-2'!$J1127)</f>
        <v>0</v>
      </c>
      <c r="G1223" s="54">
        <f>'Data Exhibit-2'!$L1127/'Data Exhibit-2'!$B1127</f>
        <v>0</v>
      </c>
      <c r="H1223" s="55">
        <f>IF(AND(('Data Exhibit-2'!$M1127&gt;0),('Data Exhibit-2'!$H1127&lt;30)),1,0)</f>
        <v>0</v>
      </c>
      <c r="I1223" s="55">
        <f>'Data Exhibit-2'!$N1127*'Data Exhibit-2'!$L1127</f>
        <v>0</v>
      </c>
      <c r="J1223" s="235"/>
    </row>
    <row r="1224" ht="12.0" customHeight="1">
      <c r="A1224" s="53"/>
      <c r="B1224" s="53">
        <v>56037.8984525499</v>
      </c>
      <c r="C1224" s="54">
        <v>4398.616607469433</v>
      </c>
      <c r="D1224" s="57"/>
      <c r="E1224" s="55">
        <f>('Data Exhibit-2'!$D1128+'Data Exhibit-2'!$D1128*'Data Exhibit-2'!$E1128)*'Data Exhibit-2'!$G1128</f>
        <v>533.82</v>
      </c>
      <c r="F1224" s="55">
        <f>MAX(0,'Data Exhibit-2'!$C1128-'Data Exhibit-2'!$B1128*'Data Exhibit-2'!$J1128)</f>
        <v>1105.062945</v>
      </c>
      <c r="G1224" s="54">
        <f>'Data Exhibit-2'!$L1128/'Data Exhibit-2'!$B1128</f>
        <v>179.1088781</v>
      </c>
      <c r="H1224" s="55">
        <f>IF(AND(('Data Exhibit-2'!$M1128&gt;0),('Data Exhibit-2'!$H1128&lt;30)),1,0)</f>
        <v>0</v>
      </c>
      <c r="I1224" s="55">
        <f>'Data Exhibit-2'!$N1128*'Data Exhibit-2'!$L1128</f>
        <v>0</v>
      </c>
      <c r="J1224" s="235"/>
    </row>
    <row r="1225" ht="12.0" customHeight="1">
      <c r="A1225" s="53"/>
      <c r="B1225" s="53">
        <v>13693.424231848572</v>
      </c>
      <c r="C1225" s="54">
        <v>6088.881083816159</v>
      </c>
      <c r="D1225" s="57"/>
      <c r="E1225" s="55">
        <f>('Data Exhibit-2'!$D1129+'Data Exhibit-2'!$D1129*'Data Exhibit-2'!$E1129)*'Data Exhibit-2'!$G1129</f>
        <v>1770.912</v>
      </c>
      <c r="F1225" s="55">
        <f>MAX(0,'Data Exhibit-2'!$C1129-'Data Exhibit-2'!$B1129*'Data Exhibit-2'!$J1129)</f>
        <v>0</v>
      </c>
      <c r="G1225" s="54">
        <f>'Data Exhibit-2'!$L1129/'Data Exhibit-2'!$B1129</f>
        <v>0</v>
      </c>
      <c r="H1225" s="55">
        <f>IF(AND(('Data Exhibit-2'!$M1129&gt;0),('Data Exhibit-2'!$H1129&lt;30)),1,0)</f>
        <v>0</v>
      </c>
      <c r="I1225" s="55">
        <f>'Data Exhibit-2'!$N1129*'Data Exhibit-2'!$L1129</f>
        <v>0</v>
      </c>
      <c r="J1225" s="235"/>
    </row>
    <row r="1226" ht="12.0" customHeight="1">
      <c r="A1226" s="53"/>
      <c r="B1226" s="53">
        <v>43315.24026025057</v>
      </c>
      <c r="C1226" s="54">
        <v>9231.387874434493</v>
      </c>
      <c r="D1226" s="57"/>
      <c r="E1226" s="55">
        <f>('Data Exhibit-2'!$D1130+'Data Exhibit-2'!$D1130*'Data Exhibit-2'!$E1130)*'Data Exhibit-2'!$G1130</f>
        <v>348.936</v>
      </c>
      <c r="F1226" s="55">
        <f>MAX(0,'Data Exhibit-2'!$C1130-'Data Exhibit-2'!$B1130*'Data Exhibit-2'!$J1130)</f>
        <v>4339.388903</v>
      </c>
      <c r="G1226" s="54">
        <f>'Data Exhibit-2'!$L1130/'Data Exhibit-2'!$B1130</f>
        <v>309.5194858</v>
      </c>
      <c r="H1226" s="55">
        <f>IF(AND(('Data Exhibit-2'!$M1130&gt;0),('Data Exhibit-2'!$H1130&lt;30)),1,0)</f>
        <v>0</v>
      </c>
      <c r="I1226" s="55">
        <f>'Data Exhibit-2'!$N1130*'Data Exhibit-2'!$L1130</f>
        <v>0</v>
      </c>
      <c r="J1226" s="235"/>
    </row>
    <row r="1227" ht="12.0" customHeight="1">
      <c r="A1227" s="53"/>
      <c r="B1227" s="53">
        <v>86385.28280798168</v>
      </c>
      <c r="C1227" s="54">
        <v>4422.398460869171</v>
      </c>
      <c r="D1227" s="57"/>
      <c r="E1227" s="55">
        <f>('Data Exhibit-2'!$D1131+'Data Exhibit-2'!$D1131*'Data Exhibit-2'!$E1131)*'Data Exhibit-2'!$G1131</f>
        <v>801.9</v>
      </c>
      <c r="F1227" s="55">
        <f>MAX(0,'Data Exhibit-2'!$C1131-'Data Exhibit-2'!$B1131*'Data Exhibit-2'!$J1131)</f>
        <v>0</v>
      </c>
      <c r="G1227" s="54">
        <f>'Data Exhibit-2'!$L1131/'Data Exhibit-2'!$B1131</f>
        <v>0</v>
      </c>
      <c r="H1227" s="55">
        <f>IF(AND(('Data Exhibit-2'!$M1131&gt;0),('Data Exhibit-2'!$H1131&lt;30)),1,0)</f>
        <v>0</v>
      </c>
      <c r="I1227" s="55">
        <f>'Data Exhibit-2'!$N1131*'Data Exhibit-2'!$L1131</f>
        <v>0</v>
      </c>
      <c r="J1227" s="235"/>
    </row>
    <row r="1228" ht="12.0" customHeight="1">
      <c r="A1228" s="53"/>
      <c r="B1228" s="53">
        <v>17357.583584604476</v>
      </c>
      <c r="C1228" s="54">
        <v>5440.842019281097</v>
      </c>
      <c r="D1228" s="57"/>
      <c r="E1228" s="55">
        <f>('Data Exhibit-2'!$D1132+'Data Exhibit-2'!$D1132*'Data Exhibit-2'!$E1132)*'Data Exhibit-2'!$G1132</f>
        <v>429.216</v>
      </c>
      <c r="F1228" s="55">
        <f>MAX(0,'Data Exhibit-2'!$C1132-'Data Exhibit-2'!$B1132*'Data Exhibit-2'!$J1132)</f>
        <v>0</v>
      </c>
      <c r="G1228" s="54">
        <f>'Data Exhibit-2'!$L1132/'Data Exhibit-2'!$B1132</f>
        <v>0</v>
      </c>
      <c r="H1228" s="55">
        <f>IF(AND(('Data Exhibit-2'!$M1132&gt;0),('Data Exhibit-2'!$H1132&lt;30)),1,0)</f>
        <v>0</v>
      </c>
      <c r="I1228" s="55">
        <f>'Data Exhibit-2'!$N1132*'Data Exhibit-2'!$L1132</f>
        <v>0</v>
      </c>
      <c r="J1228" s="235"/>
    </row>
    <row r="1229" ht="12.0" customHeight="1">
      <c r="A1229" s="53"/>
      <c r="B1229" s="53">
        <v>52905.99672555239</v>
      </c>
      <c r="C1229" s="54">
        <v>1345.294629275751</v>
      </c>
      <c r="D1229" s="57"/>
      <c r="E1229" s="55">
        <f>('Data Exhibit-2'!$D1133+'Data Exhibit-2'!$D1133*'Data Exhibit-2'!$E1133)*'Data Exhibit-2'!$G1133</f>
        <v>93.632</v>
      </c>
      <c r="F1229" s="55">
        <f>MAX(0,'Data Exhibit-2'!$C1133-'Data Exhibit-2'!$B1133*'Data Exhibit-2'!$J1133)</f>
        <v>494.1306252</v>
      </c>
      <c r="G1229" s="54">
        <f>'Data Exhibit-2'!$L1133/'Data Exhibit-2'!$B1133</f>
        <v>54.35666744</v>
      </c>
      <c r="H1229" s="55">
        <f>IF(AND(('Data Exhibit-2'!$M1133&gt;0),('Data Exhibit-2'!$H1133&lt;30)),1,0)</f>
        <v>0</v>
      </c>
      <c r="I1229" s="55">
        <f>'Data Exhibit-2'!$N1133*'Data Exhibit-2'!$L1133</f>
        <v>0</v>
      </c>
      <c r="J1229" s="235"/>
    </row>
    <row r="1230" ht="12.0" customHeight="1">
      <c r="A1230" s="53"/>
      <c r="B1230" s="53">
        <v>56141.93350835904</v>
      </c>
      <c r="C1230" s="54">
        <v>2972.0317151082395</v>
      </c>
      <c r="D1230" s="57"/>
      <c r="E1230" s="55">
        <f>('Data Exhibit-2'!$D1134+'Data Exhibit-2'!$D1134*'Data Exhibit-2'!$E1134)*'Data Exhibit-2'!$G1134</f>
        <v>270.56</v>
      </c>
      <c r="F1230" s="55">
        <f>MAX(0,'Data Exhibit-2'!$C1134-'Data Exhibit-2'!$B1134*'Data Exhibit-2'!$J1134)</f>
        <v>1332.696538</v>
      </c>
      <c r="G1230" s="54">
        <f>'Data Exhibit-2'!$L1134/'Data Exhibit-2'!$B1134</f>
        <v>219.9515878</v>
      </c>
      <c r="H1230" s="55">
        <f>IF(AND(('Data Exhibit-2'!$M1134&gt;0),('Data Exhibit-2'!$H1134&lt;30)),1,0)</f>
        <v>0</v>
      </c>
      <c r="I1230" s="55">
        <f>'Data Exhibit-2'!$N1134*'Data Exhibit-2'!$L1134</f>
        <v>0</v>
      </c>
      <c r="J1230" s="235"/>
    </row>
    <row r="1231" ht="12.0" customHeight="1">
      <c r="A1231" s="53"/>
      <c r="B1231" s="53">
        <v>5762.614267011956</v>
      </c>
      <c r="C1231" s="54">
        <v>3444.2585886586307</v>
      </c>
      <c r="D1231" s="57"/>
      <c r="E1231" s="55">
        <f>('Data Exhibit-2'!$D1135+'Data Exhibit-2'!$D1135*'Data Exhibit-2'!$E1135)*'Data Exhibit-2'!$G1135</f>
        <v>3198.72</v>
      </c>
      <c r="F1231" s="55">
        <f>MAX(0,'Data Exhibit-2'!$C1135-'Data Exhibit-2'!$B1135*'Data Exhibit-2'!$J1135)</f>
        <v>0</v>
      </c>
      <c r="G1231" s="54">
        <f>'Data Exhibit-2'!$L1135/'Data Exhibit-2'!$B1135</f>
        <v>0</v>
      </c>
      <c r="H1231" s="55">
        <f>IF(AND(('Data Exhibit-2'!$M1135&gt;0),('Data Exhibit-2'!$H1135&lt;30)),1,0)</f>
        <v>0</v>
      </c>
      <c r="I1231" s="55">
        <f>'Data Exhibit-2'!$N1135*'Data Exhibit-2'!$L1135</f>
        <v>0</v>
      </c>
      <c r="J1231" s="235"/>
    </row>
    <row r="1232" ht="12.0" customHeight="1">
      <c r="A1232" s="53"/>
      <c r="B1232" s="53">
        <v>80969.10544693761</v>
      </c>
      <c r="C1232" s="54">
        <v>45584.20578776646</v>
      </c>
      <c r="D1232" s="57"/>
      <c r="E1232" s="55">
        <f>('Data Exhibit-2'!$D1136+'Data Exhibit-2'!$D1136*'Data Exhibit-2'!$E1136)*'Data Exhibit-2'!$G1136</f>
        <v>392.448</v>
      </c>
      <c r="F1232" s="55">
        <f>MAX(0,'Data Exhibit-2'!$C1136-'Data Exhibit-2'!$B1136*'Data Exhibit-2'!$J1136)</f>
        <v>12183.0128</v>
      </c>
      <c r="G1232" s="54">
        <f>'Data Exhibit-2'!$L1136/'Data Exhibit-2'!$B1136</f>
        <v>143.144558</v>
      </c>
      <c r="H1232" s="55">
        <f>IF(AND(('Data Exhibit-2'!$M1136&gt;0),('Data Exhibit-2'!$H1136&lt;30)),1,0)</f>
        <v>0</v>
      </c>
      <c r="I1232" s="55">
        <f>'Data Exhibit-2'!$N1136*'Data Exhibit-2'!$L1136</f>
        <v>0</v>
      </c>
      <c r="J1232" s="235"/>
    </row>
    <row r="1233" ht="12.0" customHeight="1">
      <c r="A1233" s="53"/>
      <c r="B1233" s="53">
        <v>84472.29912724871</v>
      </c>
      <c r="C1233" s="54">
        <v>2452.07905303196</v>
      </c>
      <c r="D1233" s="57"/>
      <c r="E1233" s="55">
        <f>('Data Exhibit-2'!$D1137+'Data Exhibit-2'!$D1137*'Data Exhibit-2'!$E1137)*'Data Exhibit-2'!$G1137</f>
        <v>272.688</v>
      </c>
      <c r="F1233" s="55">
        <f>MAX(0,'Data Exhibit-2'!$C1137-'Data Exhibit-2'!$B1137*'Data Exhibit-2'!$J1137)</f>
        <v>0</v>
      </c>
      <c r="G1233" s="54">
        <f>'Data Exhibit-2'!$L1137/'Data Exhibit-2'!$B1137</f>
        <v>0</v>
      </c>
      <c r="H1233" s="55">
        <f>IF(AND(('Data Exhibit-2'!$M1137&gt;0),('Data Exhibit-2'!$H1137&lt;30)),1,0)</f>
        <v>0</v>
      </c>
      <c r="I1233" s="55">
        <f>'Data Exhibit-2'!$N1137*'Data Exhibit-2'!$L1137</f>
        <v>0</v>
      </c>
      <c r="J1233" s="235"/>
    </row>
    <row r="1234" ht="12.0" customHeight="1">
      <c r="A1234" s="53"/>
      <c r="B1234" s="53">
        <v>46978.24183400413</v>
      </c>
      <c r="C1234" s="54">
        <v>30222.191620423822</v>
      </c>
      <c r="D1234" s="57"/>
      <c r="E1234" s="55">
        <f>('Data Exhibit-2'!$D1138+'Data Exhibit-2'!$D1138*'Data Exhibit-2'!$E1138)*'Data Exhibit-2'!$G1138</f>
        <v>566.784</v>
      </c>
      <c r="F1234" s="55">
        <f>MAX(0,'Data Exhibit-2'!$C1138-'Data Exhibit-2'!$B1138*'Data Exhibit-2'!$J1138)</f>
        <v>0</v>
      </c>
      <c r="G1234" s="54">
        <f>'Data Exhibit-2'!$L1138/'Data Exhibit-2'!$B1138</f>
        <v>0</v>
      </c>
      <c r="H1234" s="55">
        <f>IF(AND(('Data Exhibit-2'!$M1138&gt;0),('Data Exhibit-2'!$H1138&lt;30)),1,0)</f>
        <v>0</v>
      </c>
      <c r="I1234" s="55">
        <f>'Data Exhibit-2'!$N1138*'Data Exhibit-2'!$L1138</f>
        <v>0</v>
      </c>
      <c r="J1234" s="235"/>
    </row>
    <row r="1235" ht="12.0" customHeight="1">
      <c r="A1235" s="53"/>
      <c r="B1235" s="53">
        <v>1194.6629587840096</v>
      </c>
      <c r="C1235" s="54">
        <v>4540.206123622424</v>
      </c>
      <c r="D1235" s="57"/>
      <c r="E1235" s="55">
        <f>('Data Exhibit-2'!$D1139+'Data Exhibit-2'!$D1139*'Data Exhibit-2'!$E1139)*'Data Exhibit-2'!$G1139</f>
        <v>473.652</v>
      </c>
      <c r="F1235" s="55">
        <f>MAX(0,'Data Exhibit-2'!$C1139-'Data Exhibit-2'!$B1139*'Data Exhibit-2'!$J1139)</f>
        <v>0</v>
      </c>
      <c r="G1235" s="54">
        <f>'Data Exhibit-2'!$L1139/'Data Exhibit-2'!$B1139</f>
        <v>0</v>
      </c>
      <c r="H1235" s="55">
        <f>IF(AND(('Data Exhibit-2'!$M1139&gt;0),('Data Exhibit-2'!$H1139&lt;30)),1,0)</f>
        <v>0</v>
      </c>
      <c r="I1235" s="55">
        <f>'Data Exhibit-2'!$N1139*'Data Exhibit-2'!$L1139</f>
        <v>0</v>
      </c>
      <c r="J1235" s="235"/>
    </row>
    <row r="1236" ht="12.0" customHeight="1">
      <c r="A1236" s="53"/>
      <c r="B1236" s="53">
        <v>28952.468732987014</v>
      </c>
      <c r="C1236" s="54">
        <v>1166.0642397718386</v>
      </c>
      <c r="D1236" s="57"/>
      <c r="E1236" s="55">
        <f>('Data Exhibit-2'!$D1140+'Data Exhibit-2'!$D1140*'Data Exhibit-2'!$E1140)*'Data Exhibit-2'!$G1140</f>
        <v>379.392</v>
      </c>
      <c r="F1236" s="55">
        <f>MAX(0,'Data Exhibit-2'!$C1140-'Data Exhibit-2'!$B1140*'Data Exhibit-2'!$J1140)</f>
        <v>0</v>
      </c>
      <c r="G1236" s="54">
        <f>'Data Exhibit-2'!$L1140/'Data Exhibit-2'!$B1140</f>
        <v>0</v>
      </c>
      <c r="H1236" s="55">
        <f>IF(AND(('Data Exhibit-2'!$M1140&gt;0),('Data Exhibit-2'!$H1140&lt;30)),1,0)</f>
        <v>0</v>
      </c>
      <c r="I1236" s="55">
        <f>'Data Exhibit-2'!$N1140*'Data Exhibit-2'!$L1140</f>
        <v>0</v>
      </c>
      <c r="J1236" s="235"/>
    </row>
    <row r="1237" ht="12.0" customHeight="1">
      <c r="A1237" s="53"/>
      <c r="B1237" s="53">
        <v>26415.882082796394</v>
      </c>
      <c r="C1237" s="54">
        <v>1039.0138151146568</v>
      </c>
      <c r="D1237" s="57"/>
      <c r="E1237" s="55">
        <f>('Data Exhibit-2'!$D1141+'Data Exhibit-2'!$D1141*'Data Exhibit-2'!$E1141)*'Data Exhibit-2'!$G1141</f>
        <v>257.664</v>
      </c>
      <c r="F1237" s="55">
        <f>MAX(0,'Data Exhibit-2'!$C1141-'Data Exhibit-2'!$B1141*'Data Exhibit-2'!$J1141)</f>
        <v>0</v>
      </c>
      <c r="G1237" s="54">
        <f>'Data Exhibit-2'!$L1141/'Data Exhibit-2'!$B1141</f>
        <v>0</v>
      </c>
      <c r="H1237" s="55">
        <f>IF(AND(('Data Exhibit-2'!$M1141&gt;0),('Data Exhibit-2'!$H1141&lt;30)),1,0)</f>
        <v>0</v>
      </c>
      <c r="I1237" s="55">
        <f>'Data Exhibit-2'!$N1141*'Data Exhibit-2'!$L1141</f>
        <v>0</v>
      </c>
      <c r="J1237" s="235"/>
    </row>
    <row r="1238" ht="12.0" customHeight="1">
      <c r="A1238" s="53"/>
      <c r="B1238" s="53">
        <v>75569.60734728725</v>
      </c>
      <c r="C1238" s="54">
        <v>30549.659783022078</v>
      </c>
      <c r="D1238" s="57"/>
      <c r="E1238" s="55">
        <f>('Data Exhibit-2'!$D1142+'Data Exhibit-2'!$D1142*'Data Exhibit-2'!$E1142)*'Data Exhibit-2'!$G1142</f>
        <v>541.89</v>
      </c>
      <c r="F1238" s="55">
        <f>MAX(0,'Data Exhibit-2'!$C1142-'Data Exhibit-2'!$B1142*'Data Exhibit-2'!$J1142)</f>
        <v>0</v>
      </c>
      <c r="G1238" s="54">
        <f>'Data Exhibit-2'!$L1142/'Data Exhibit-2'!$B1142</f>
        <v>0</v>
      </c>
      <c r="H1238" s="55">
        <f>IF(AND(('Data Exhibit-2'!$M1142&gt;0),('Data Exhibit-2'!$H1142&lt;30)),1,0)</f>
        <v>0</v>
      </c>
      <c r="I1238" s="55">
        <f>'Data Exhibit-2'!$N1142*'Data Exhibit-2'!$L1142</f>
        <v>0</v>
      </c>
      <c r="J1238" s="235"/>
    </row>
    <row r="1239" ht="12.0" customHeight="1">
      <c r="A1239" s="53"/>
      <c r="B1239" s="53">
        <v>7176.598732012984</v>
      </c>
      <c r="C1239" s="54">
        <v>2645.693624978754</v>
      </c>
      <c r="D1239" s="57"/>
      <c r="E1239" s="55">
        <f>('Data Exhibit-2'!$D1143+'Data Exhibit-2'!$D1143*'Data Exhibit-2'!$E1143)*'Data Exhibit-2'!$G1143</f>
        <v>570.57</v>
      </c>
      <c r="F1239" s="55">
        <f>MAX(0,'Data Exhibit-2'!$C1143-'Data Exhibit-2'!$B1143*'Data Exhibit-2'!$J1143)</f>
        <v>0</v>
      </c>
      <c r="G1239" s="54">
        <f>'Data Exhibit-2'!$L1143/'Data Exhibit-2'!$B1143</f>
        <v>0</v>
      </c>
      <c r="H1239" s="55">
        <f>IF(AND(('Data Exhibit-2'!$M1143&gt;0),('Data Exhibit-2'!$H1143&lt;30)),1,0)</f>
        <v>0</v>
      </c>
      <c r="I1239" s="55">
        <f>'Data Exhibit-2'!$N1143*'Data Exhibit-2'!$L1143</f>
        <v>0</v>
      </c>
      <c r="J1239" s="235"/>
    </row>
    <row r="1240" ht="12.0" customHeight="1">
      <c r="A1240" s="53"/>
      <c r="B1240" s="53">
        <v>62848.090461003325</v>
      </c>
      <c r="C1240" s="54">
        <v>569.4322477124133</v>
      </c>
      <c r="D1240" s="57"/>
      <c r="E1240" s="55">
        <f>('Data Exhibit-2'!$D1145+'Data Exhibit-2'!$D1145*'Data Exhibit-2'!$E1145)*'Data Exhibit-2'!$G1145</f>
        <v>744.744</v>
      </c>
      <c r="F1240" s="55">
        <f>MAX(0,'Data Exhibit-2'!$C1145-'Data Exhibit-2'!$B1145*'Data Exhibit-2'!$J1145)</f>
        <v>0</v>
      </c>
      <c r="G1240" s="54">
        <f>'Data Exhibit-2'!$L1145/'Data Exhibit-2'!$B1145</f>
        <v>0</v>
      </c>
      <c r="H1240" s="55">
        <f>IF(AND(('Data Exhibit-2'!$M1145&gt;0),('Data Exhibit-2'!$H1145&lt;30)),1,0)</f>
        <v>0</v>
      </c>
      <c r="I1240" s="55">
        <f>'Data Exhibit-2'!$N1145*'Data Exhibit-2'!$L1145</f>
        <v>0</v>
      </c>
      <c r="J1240" s="235"/>
    </row>
    <row r="1241" ht="12.0" customHeight="1">
      <c r="A1241" s="53"/>
      <c r="B1241" s="53">
        <v>66926.05819008632</v>
      </c>
      <c r="C1241" s="54">
        <v>4375.972193855003</v>
      </c>
      <c r="D1241" s="57"/>
      <c r="E1241" s="55">
        <f>('Data Exhibit-2'!$D1146+'Data Exhibit-2'!$D1146*'Data Exhibit-2'!$E1146)*'Data Exhibit-2'!$G1146</f>
        <v>805.6</v>
      </c>
      <c r="F1241" s="55">
        <f>MAX(0,'Data Exhibit-2'!$C1146-'Data Exhibit-2'!$B1146*'Data Exhibit-2'!$J1146)</f>
        <v>0</v>
      </c>
      <c r="G1241" s="54">
        <f>'Data Exhibit-2'!$L1146/'Data Exhibit-2'!$B1146</f>
        <v>0</v>
      </c>
      <c r="H1241" s="55">
        <f>IF(AND(('Data Exhibit-2'!$M1146&gt;0),('Data Exhibit-2'!$H1146&lt;30)),1,0)</f>
        <v>0</v>
      </c>
      <c r="I1241" s="55">
        <f>'Data Exhibit-2'!$N1146*'Data Exhibit-2'!$L1146</f>
        <v>0</v>
      </c>
      <c r="J1241" s="235"/>
    </row>
    <row r="1242" ht="12.0" customHeight="1">
      <c r="A1242" s="53"/>
      <c r="B1242" s="53">
        <v>23114.85958900886</v>
      </c>
      <c r="C1242" s="54">
        <v>1120.4945530136913</v>
      </c>
      <c r="D1242" s="57"/>
      <c r="E1242" s="55">
        <f>('Data Exhibit-2'!$D1149+'Data Exhibit-2'!$D1149*'Data Exhibit-2'!$E1149)*'Data Exhibit-2'!$G1149</f>
        <v>586.08</v>
      </c>
      <c r="F1242" s="55">
        <f>MAX(0,'Data Exhibit-2'!$C1149-'Data Exhibit-2'!$B1149*'Data Exhibit-2'!$J1149)</f>
        <v>0</v>
      </c>
      <c r="G1242" s="54">
        <f>'Data Exhibit-2'!$L1149/'Data Exhibit-2'!$B1149</f>
        <v>0</v>
      </c>
      <c r="H1242" s="55">
        <f>IF(AND(('Data Exhibit-2'!$M1149&gt;0),('Data Exhibit-2'!$H1149&lt;30)),1,0)</f>
        <v>0</v>
      </c>
      <c r="I1242" s="55">
        <f>'Data Exhibit-2'!$N1149*'Data Exhibit-2'!$L1149</f>
        <v>0</v>
      </c>
      <c r="J1242" s="235"/>
    </row>
    <row r="1243" ht="12.0" customHeight="1">
      <c r="A1243" s="53"/>
      <c r="B1243" s="53">
        <v>94452.97860372081</v>
      </c>
      <c r="C1243" s="54">
        <v>3909.5667454377603</v>
      </c>
      <c r="D1243" s="57"/>
      <c r="E1243" s="55">
        <f>('Data Exhibit-2'!$D1150+'Data Exhibit-2'!$D1150*'Data Exhibit-2'!$E1150)*'Data Exhibit-2'!$G1150</f>
        <v>573.056</v>
      </c>
      <c r="F1243" s="55">
        <f>MAX(0,'Data Exhibit-2'!$C1150-'Data Exhibit-2'!$B1150*'Data Exhibit-2'!$J1150)</f>
        <v>0</v>
      </c>
      <c r="G1243" s="54">
        <f>'Data Exhibit-2'!$L1150/'Data Exhibit-2'!$B1150</f>
        <v>0</v>
      </c>
      <c r="H1243" s="55">
        <f>IF(AND(('Data Exhibit-2'!$M1150&gt;0),('Data Exhibit-2'!$H1150&lt;30)),1,0)</f>
        <v>0</v>
      </c>
      <c r="I1243" s="55">
        <f>'Data Exhibit-2'!$N1150*'Data Exhibit-2'!$L1150</f>
        <v>0</v>
      </c>
      <c r="J1243" s="235"/>
    </row>
    <row r="1244" ht="12.0" customHeight="1">
      <c r="A1244" s="53"/>
      <c r="B1244" s="53">
        <v>44607.352555676174</v>
      </c>
      <c r="C1244" s="54">
        <v>40432.18894813056</v>
      </c>
      <c r="D1244" s="57"/>
      <c r="E1244" s="55">
        <f>('Data Exhibit-2'!$D1151+'Data Exhibit-2'!$D1151*'Data Exhibit-2'!$E1151)*'Data Exhibit-2'!$G1151</f>
        <v>502.656</v>
      </c>
      <c r="F1244" s="55">
        <f>MAX(0,'Data Exhibit-2'!$C1151-'Data Exhibit-2'!$B1151*'Data Exhibit-2'!$J1151)</f>
        <v>0</v>
      </c>
      <c r="G1244" s="54">
        <f>'Data Exhibit-2'!$L1151/'Data Exhibit-2'!$B1151</f>
        <v>0</v>
      </c>
      <c r="H1244" s="55">
        <f>IF(AND(('Data Exhibit-2'!$M1151&gt;0),('Data Exhibit-2'!$H1151&lt;30)),1,0)</f>
        <v>0</v>
      </c>
      <c r="I1244" s="55">
        <f>'Data Exhibit-2'!$N1151*'Data Exhibit-2'!$L1151</f>
        <v>0</v>
      </c>
      <c r="J1244" s="235"/>
    </row>
    <row r="1245" ht="12.0" customHeight="1">
      <c r="A1245" s="53"/>
      <c r="B1245" s="53">
        <v>2394.5951540432443</v>
      </c>
      <c r="C1245" s="54">
        <v>3982.288453241948</v>
      </c>
      <c r="D1245" s="57"/>
      <c r="E1245" s="55">
        <f>('Data Exhibit-2'!$D1152+'Data Exhibit-2'!$D1152*'Data Exhibit-2'!$E1152)*'Data Exhibit-2'!$G1152</f>
        <v>1269.6</v>
      </c>
      <c r="F1245" s="55">
        <f>MAX(0,'Data Exhibit-2'!$C1152-'Data Exhibit-2'!$B1152*'Data Exhibit-2'!$J1152)</f>
        <v>0</v>
      </c>
      <c r="G1245" s="54">
        <f>'Data Exhibit-2'!$L1152/'Data Exhibit-2'!$B1152</f>
        <v>0</v>
      </c>
      <c r="H1245" s="55">
        <f>IF(AND(('Data Exhibit-2'!$M1152&gt;0),('Data Exhibit-2'!$H1152&lt;30)),1,0)</f>
        <v>0</v>
      </c>
      <c r="I1245" s="55">
        <f>'Data Exhibit-2'!$N1152*'Data Exhibit-2'!$L1152</f>
        <v>0</v>
      </c>
      <c r="J1245" s="235"/>
    </row>
    <row r="1246" ht="12.0" customHeight="1">
      <c r="A1246" s="53"/>
      <c r="B1246" s="53">
        <v>63570.17856378519</v>
      </c>
      <c r="C1246" s="54">
        <v>8074.505623368801</v>
      </c>
      <c r="D1246" s="57"/>
      <c r="E1246" s="55">
        <f>('Data Exhibit-2'!$D1153+'Data Exhibit-2'!$D1153*'Data Exhibit-2'!$E1153)*'Data Exhibit-2'!$G1153</f>
        <v>1117.248</v>
      </c>
      <c r="F1246" s="55">
        <f>MAX(0,'Data Exhibit-2'!$C1153-'Data Exhibit-2'!$B1153*'Data Exhibit-2'!$J1153)</f>
        <v>0</v>
      </c>
      <c r="G1246" s="54">
        <f>'Data Exhibit-2'!$L1153/'Data Exhibit-2'!$B1153</f>
        <v>0</v>
      </c>
      <c r="H1246" s="55">
        <f>IF(AND(('Data Exhibit-2'!$M1153&gt;0),('Data Exhibit-2'!$H1153&lt;30)),1,0)</f>
        <v>0</v>
      </c>
      <c r="I1246" s="55">
        <f>'Data Exhibit-2'!$N1153*'Data Exhibit-2'!$L1153</f>
        <v>0</v>
      </c>
      <c r="J1246" s="235"/>
    </row>
    <row r="1247" ht="12.0" customHeight="1">
      <c r="A1247" s="53"/>
      <c r="B1247" s="53">
        <v>66245.92726186418</v>
      </c>
      <c r="C1247" s="54">
        <v>13286.320906695753</v>
      </c>
      <c r="D1247" s="57"/>
      <c r="E1247" s="55">
        <f>('Data Exhibit-2'!$D1154+'Data Exhibit-2'!$D1154*'Data Exhibit-2'!$E1154)*'Data Exhibit-2'!$G1154</f>
        <v>609.408</v>
      </c>
      <c r="F1247" s="55">
        <f>MAX(0,'Data Exhibit-2'!$C1154-'Data Exhibit-2'!$B1154*'Data Exhibit-2'!$J1154)</f>
        <v>0</v>
      </c>
      <c r="G1247" s="54">
        <f>'Data Exhibit-2'!$L1154/'Data Exhibit-2'!$B1154</f>
        <v>0</v>
      </c>
      <c r="H1247" s="55">
        <f>IF(AND(('Data Exhibit-2'!$M1154&gt;0),('Data Exhibit-2'!$H1154&lt;30)),1,0)</f>
        <v>0</v>
      </c>
      <c r="I1247" s="55">
        <f>'Data Exhibit-2'!$N1154*'Data Exhibit-2'!$L1154</f>
        <v>0</v>
      </c>
      <c r="J1247" s="235"/>
    </row>
    <row r="1248" ht="12.0" customHeight="1">
      <c r="A1248" s="53"/>
      <c r="B1248" s="53">
        <v>43619.562205066664</v>
      </c>
      <c r="C1248" s="54">
        <v>1669.4747504699083</v>
      </c>
      <c r="D1248" s="57"/>
      <c r="E1248" s="55">
        <f>('Data Exhibit-2'!$D1157+'Data Exhibit-2'!$D1157*'Data Exhibit-2'!$E1157)*'Data Exhibit-2'!$G1157</f>
        <v>478.08</v>
      </c>
      <c r="F1248" s="55">
        <f>MAX(0,'Data Exhibit-2'!$C1157-'Data Exhibit-2'!$B1157*'Data Exhibit-2'!$J1157)</f>
        <v>0</v>
      </c>
      <c r="G1248" s="54">
        <f>'Data Exhibit-2'!$L1157/'Data Exhibit-2'!$B1157</f>
        <v>0</v>
      </c>
      <c r="H1248" s="55">
        <f>IF(AND(('Data Exhibit-2'!$M1157&gt;0),('Data Exhibit-2'!$H1157&lt;30)),1,0)</f>
        <v>0</v>
      </c>
      <c r="I1248" s="55">
        <f>'Data Exhibit-2'!$N1157*'Data Exhibit-2'!$L1157</f>
        <v>0</v>
      </c>
      <c r="J1248" s="235"/>
    </row>
    <row r="1249" ht="12.0" customHeight="1">
      <c r="A1249" s="53"/>
      <c r="B1249" s="53">
        <v>2546.9746318700804</v>
      </c>
      <c r="C1249" s="54">
        <v>468770.2593386985</v>
      </c>
      <c r="D1249" s="57"/>
      <c r="E1249" s="55">
        <f>('Data Exhibit-2'!$D1158+'Data Exhibit-2'!$D1158*'Data Exhibit-2'!$E1158)*'Data Exhibit-2'!$G1158</f>
        <v>950.76</v>
      </c>
      <c r="F1249" s="55">
        <f>MAX(0,'Data Exhibit-2'!$C1158-'Data Exhibit-2'!$B1158*'Data Exhibit-2'!$J1158)</f>
        <v>337404.5254</v>
      </c>
      <c r="G1249" s="54">
        <f>'Data Exhibit-2'!$L1158/'Data Exhibit-2'!$B1158</f>
        <v>2441.966539</v>
      </c>
      <c r="H1249" s="55">
        <f>IF(AND(('Data Exhibit-2'!$M1158&gt;0),('Data Exhibit-2'!$H1158&lt;30)),1,0)</f>
        <v>0</v>
      </c>
      <c r="I1249" s="55">
        <f>'Data Exhibit-2'!$N1158*'Data Exhibit-2'!$L1158</f>
        <v>0</v>
      </c>
      <c r="J1249" s="235"/>
    </row>
    <row r="1250" ht="12.0" customHeight="1">
      <c r="A1250" s="53"/>
      <c r="B1250" s="53">
        <v>81938.12883630369</v>
      </c>
      <c r="C1250" s="54">
        <v>1457.6532704023423</v>
      </c>
      <c r="D1250" s="57"/>
      <c r="E1250" s="55">
        <f>('Data Exhibit-2'!$D1159+'Data Exhibit-2'!$D1159*'Data Exhibit-2'!$E1159)*'Data Exhibit-2'!$G1159</f>
        <v>530.112</v>
      </c>
      <c r="F1250" s="55">
        <f>MAX(0,'Data Exhibit-2'!$C1159-'Data Exhibit-2'!$B1159*'Data Exhibit-2'!$J1159)</f>
        <v>0</v>
      </c>
      <c r="G1250" s="54">
        <f>'Data Exhibit-2'!$L1159/'Data Exhibit-2'!$B1159</f>
        <v>0</v>
      </c>
      <c r="H1250" s="55">
        <f>IF(AND(('Data Exhibit-2'!$M1159&gt;0),('Data Exhibit-2'!$H1159&lt;30)),1,0)</f>
        <v>0</v>
      </c>
      <c r="I1250" s="55">
        <f>'Data Exhibit-2'!$N1159*'Data Exhibit-2'!$L1159</f>
        <v>0</v>
      </c>
      <c r="J1250" s="235"/>
    </row>
    <row r="1251" ht="12.0" customHeight="1">
      <c r="A1251" s="53"/>
      <c r="B1251" s="53">
        <v>42911.578721351754</v>
      </c>
      <c r="C1251" s="54">
        <v>744.5790362856675</v>
      </c>
      <c r="D1251" s="57"/>
      <c r="E1251" s="55">
        <f>('Data Exhibit-2'!$D1160+'Data Exhibit-2'!$D1160*'Data Exhibit-2'!$E1160)*'Data Exhibit-2'!$G1160</f>
        <v>183.024</v>
      </c>
      <c r="F1251" s="55">
        <f>MAX(0,'Data Exhibit-2'!$C1160-'Data Exhibit-2'!$B1160*'Data Exhibit-2'!$J1160)</f>
        <v>0</v>
      </c>
      <c r="G1251" s="54">
        <f>'Data Exhibit-2'!$L1160/'Data Exhibit-2'!$B1160</f>
        <v>0</v>
      </c>
      <c r="H1251" s="55">
        <f>IF(AND(('Data Exhibit-2'!$M1160&gt;0),('Data Exhibit-2'!$H1160&lt;30)),1,0)</f>
        <v>0</v>
      </c>
      <c r="I1251" s="55">
        <f>'Data Exhibit-2'!$N1160*'Data Exhibit-2'!$L1160</f>
        <v>0</v>
      </c>
      <c r="J1251" s="235"/>
    </row>
    <row r="1252" ht="12.0" customHeight="1">
      <c r="A1252" s="53"/>
      <c r="B1252" s="53">
        <v>33552.627497281996</v>
      </c>
      <c r="C1252" s="54">
        <v>21243.10861945917</v>
      </c>
      <c r="D1252" s="57"/>
      <c r="E1252" s="55">
        <f>('Data Exhibit-2'!$D1161+'Data Exhibit-2'!$D1161*'Data Exhibit-2'!$E1161)*'Data Exhibit-2'!$G1161</f>
        <v>75.2</v>
      </c>
      <c r="F1252" s="55">
        <f>MAX(0,'Data Exhibit-2'!$C1161-'Data Exhibit-2'!$B1161*'Data Exhibit-2'!$J1161)</f>
        <v>15728.26506</v>
      </c>
      <c r="G1252" s="54">
        <f>'Data Exhibit-2'!$L1161/'Data Exhibit-2'!$B1161</f>
        <v>214.4694624</v>
      </c>
      <c r="H1252" s="55">
        <f>IF(AND(('Data Exhibit-2'!$M1161&gt;0),('Data Exhibit-2'!$H1161&lt;30)),1,0)</f>
        <v>0</v>
      </c>
      <c r="I1252" s="55">
        <f>'Data Exhibit-2'!$N1161*'Data Exhibit-2'!$L1161</f>
        <v>0</v>
      </c>
      <c r="J1252" s="235"/>
    </row>
    <row r="1253" ht="12.0" customHeight="1">
      <c r="A1253" s="53"/>
      <c r="B1253" s="53">
        <v>39789.33265438666</v>
      </c>
      <c r="C1253" s="54">
        <v>2813.9122219077653</v>
      </c>
      <c r="D1253" s="57"/>
      <c r="E1253" s="55">
        <f>('Data Exhibit-2'!$D1162+'Data Exhibit-2'!$D1162*'Data Exhibit-2'!$E1162)*'Data Exhibit-2'!$G1162</f>
        <v>346.752</v>
      </c>
      <c r="F1253" s="55">
        <f>MAX(0,'Data Exhibit-2'!$C1162-'Data Exhibit-2'!$B1162*'Data Exhibit-2'!$J1162)</f>
        <v>0</v>
      </c>
      <c r="G1253" s="54">
        <f>'Data Exhibit-2'!$L1162/'Data Exhibit-2'!$B1162</f>
        <v>0</v>
      </c>
      <c r="H1253" s="55">
        <f>IF(AND(('Data Exhibit-2'!$M1162&gt;0),('Data Exhibit-2'!$H1162&lt;30)),1,0)</f>
        <v>0</v>
      </c>
      <c r="I1253" s="55">
        <f>'Data Exhibit-2'!$N1162*'Data Exhibit-2'!$L1162</f>
        <v>0</v>
      </c>
      <c r="J1253" s="235"/>
    </row>
    <row r="1254" ht="12.0" customHeight="1">
      <c r="A1254" s="53"/>
      <c r="B1254" s="53">
        <v>91222.74031608616</v>
      </c>
      <c r="C1254" s="54">
        <v>49157.520938331</v>
      </c>
      <c r="D1254" s="57"/>
      <c r="E1254" s="55">
        <f>('Data Exhibit-2'!$D1163+'Data Exhibit-2'!$D1163*'Data Exhibit-2'!$E1163)*'Data Exhibit-2'!$G1163</f>
        <v>295.536</v>
      </c>
      <c r="F1254" s="55">
        <f>MAX(0,'Data Exhibit-2'!$C1163-'Data Exhibit-2'!$B1163*'Data Exhibit-2'!$J1163)</f>
        <v>40318.24651</v>
      </c>
      <c r="G1254" s="54">
        <f>'Data Exhibit-2'!$L1163/'Data Exhibit-2'!$B1163</f>
        <v>1348.017126</v>
      </c>
      <c r="H1254" s="55">
        <f>IF(AND(('Data Exhibit-2'!$M1163&gt;0),('Data Exhibit-2'!$H1163&lt;30)),1,0)</f>
        <v>0</v>
      </c>
      <c r="I1254" s="55">
        <f>'Data Exhibit-2'!$N1163*'Data Exhibit-2'!$L1163</f>
        <v>0</v>
      </c>
      <c r="J1254" s="235"/>
    </row>
    <row r="1255" ht="12.0" customHeight="1">
      <c r="A1255" s="53"/>
      <c r="B1255" s="53">
        <v>52640.43787056455</v>
      </c>
      <c r="C1255" s="54">
        <v>719.8258373630896</v>
      </c>
      <c r="D1255" s="57"/>
      <c r="E1255" s="55">
        <f>('Data Exhibit-2'!$D1164+'Data Exhibit-2'!$D1164*'Data Exhibit-2'!$E1164)*'Data Exhibit-2'!$G1164</f>
        <v>741.312</v>
      </c>
      <c r="F1255" s="55">
        <f>MAX(0,'Data Exhibit-2'!$C1164-'Data Exhibit-2'!$B1164*'Data Exhibit-2'!$J1164)</f>
        <v>0</v>
      </c>
      <c r="G1255" s="54">
        <f>'Data Exhibit-2'!$L1164/'Data Exhibit-2'!$B1164</f>
        <v>0</v>
      </c>
      <c r="H1255" s="55">
        <f>IF(AND(('Data Exhibit-2'!$M1164&gt;0),('Data Exhibit-2'!$H1164&lt;30)),1,0)</f>
        <v>0</v>
      </c>
      <c r="I1255" s="55">
        <f>'Data Exhibit-2'!$N1164*'Data Exhibit-2'!$L1164</f>
        <v>0</v>
      </c>
      <c r="J1255" s="235"/>
    </row>
    <row r="1256" ht="12.0" customHeight="1">
      <c r="A1256" s="53"/>
      <c r="B1256" s="53">
        <v>5461.554490754173</v>
      </c>
      <c r="C1256" s="54">
        <v>10193.404400387215</v>
      </c>
      <c r="D1256" s="57"/>
      <c r="E1256" s="55">
        <f>('Data Exhibit-2'!$D1165+'Data Exhibit-2'!$D1165*'Data Exhibit-2'!$E1165)*'Data Exhibit-2'!$G1165</f>
        <v>756.65</v>
      </c>
      <c r="F1256" s="55">
        <f>MAX(0,'Data Exhibit-2'!$C1165-'Data Exhibit-2'!$B1165*'Data Exhibit-2'!$J1165)</f>
        <v>4788.349534</v>
      </c>
      <c r="G1256" s="54">
        <f>'Data Exhibit-2'!$L1165/'Data Exhibit-2'!$B1165</f>
        <v>670.3178349</v>
      </c>
      <c r="H1256" s="55">
        <f>IF(AND(('Data Exhibit-2'!$M1165&gt;0),('Data Exhibit-2'!$H1165&lt;30)),1,0)</f>
        <v>0</v>
      </c>
      <c r="I1256" s="55">
        <f>'Data Exhibit-2'!$N1165*'Data Exhibit-2'!$L1165</f>
        <v>0</v>
      </c>
      <c r="J1256" s="235"/>
    </row>
    <row r="1257" ht="12.0" customHeight="1">
      <c r="A1257" s="53"/>
      <c r="B1257" s="53">
        <v>55583.32874397347</v>
      </c>
      <c r="C1257" s="54">
        <v>1183.1301152981312</v>
      </c>
      <c r="D1257" s="57"/>
      <c r="E1257" s="55">
        <f>('Data Exhibit-2'!$D1166+'Data Exhibit-2'!$D1166*'Data Exhibit-2'!$E1166)*'Data Exhibit-2'!$G1166</f>
        <v>284.256</v>
      </c>
      <c r="F1257" s="55">
        <f>MAX(0,'Data Exhibit-2'!$C1166-'Data Exhibit-2'!$B1166*'Data Exhibit-2'!$J1166)</f>
        <v>0</v>
      </c>
      <c r="G1257" s="54">
        <f>'Data Exhibit-2'!$L1166/'Data Exhibit-2'!$B1166</f>
        <v>0</v>
      </c>
      <c r="H1257" s="55">
        <f>IF(AND(('Data Exhibit-2'!$M1166&gt;0),('Data Exhibit-2'!$H1166&lt;30)),1,0)</f>
        <v>0</v>
      </c>
      <c r="I1257" s="55">
        <f>'Data Exhibit-2'!$N1166*'Data Exhibit-2'!$L1166</f>
        <v>0</v>
      </c>
      <c r="J1257" s="235"/>
    </row>
    <row r="1258" ht="12.0" customHeight="1">
      <c r="A1258" s="53"/>
      <c r="B1258" s="53">
        <v>34575.36534107302</v>
      </c>
      <c r="C1258" s="54">
        <v>2580.969866758063</v>
      </c>
      <c r="D1258" s="57"/>
      <c r="E1258" s="55">
        <f>('Data Exhibit-2'!$D1167+'Data Exhibit-2'!$D1167*'Data Exhibit-2'!$E1167)*'Data Exhibit-2'!$G1167</f>
        <v>866.36</v>
      </c>
      <c r="F1258" s="55">
        <f>MAX(0,'Data Exhibit-2'!$C1167-'Data Exhibit-2'!$B1167*'Data Exhibit-2'!$J1167)</f>
        <v>0</v>
      </c>
      <c r="G1258" s="54">
        <f>'Data Exhibit-2'!$L1167/'Data Exhibit-2'!$B1167</f>
        <v>0</v>
      </c>
      <c r="H1258" s="55">
        <f>IF(AND(('Data Exhibit-2'!$M1167&gt;0),('Data Exhibit-2'!$H1167&lt;30)),1,0)</f>
        <v>0</v>
      </c>
      <c r="I1258" s="55">
        <f>'Data Exhibit-2'!$N1167*'Data Exhibit-2'!$L1167</f>
        <v>0</v>
      </c>
      <c r="J1258" s="235"/>
    </row>
    <row r="1259" ht="12.0" customHeight="1">
      <c r="A1259" s="53"/>
      <c r="B1259" s="53">
        <v>21392.919570331793</v>
      </c>
      <c r="C1259" s="54">
        <v>1674.4111804520758</v>
      </c>
      <c r="D1259" s="57"/>
      <c r="E1259" s="55">
        <f>('Data Exhibit-2'!$D1168+'Data Exhibit-2'!$D1168*'Data Exhibit-2'!$E1168)*'Data Exhibit-2'!$G1168</f>
        <v>2014.272</v>
      </c>
      <c r="F1259" s="55">
        <f>MAX(0,'Data Exhibit-2'!$C1168-'Data Exhibit-2'!$B1168*'Data Exhibit-2'!$J1168)</f>
        <v>0</v>
      </c>
      <c r="G1259" s="54">
        <f>'Data Exhibit-2'!$L1168/'Data Exhibit-2'!$B1168</f>
        <v>0</v>
      </c>
      <c r="H1259" s="55">
        <f>IF(AND(('Data Exhibit-2'!$M1168&gt;0),('Data Exhibit-2'!$H1168&lt;30)),1,0)</f>
        <v>0</v>
      </c>
      <c r="I1259" s="55">
        <f>'Data Exhibit-2'!$N1168*'Data Exhibit-2'!$L1168</f>
        <v>0</v>
      </c>
      <c r="J1259" s="235"/>
    </row>
    <row r="1260" ht="12.0" customHeight="1">
      <c r="A1260" s="53"/>
      <c r="B1260" s="53">
        <v>1093.5666688888568</v>
      </c>
      <c r="C1260" s="54">
        <v>12014.15320536872</v>
      </c>
      <c r="D1260" s="57"/>
      <c r="E1260" s="55">
        <f>('Data Exhibit-2'!$D1169+'Data Exhibit-2'!$D1169*'Data Exhibit-2'!$E1169)*'Data Exhibit-2'!$G1169</f>
        <v>956.544</v>
      </c>
      <c r="F1260" s="55">
        <f>MAX(0,'Data Exhibit-2'!$C1169-'Data Exhibit-2'!$B1169*'Data Exhibit-2'!$J1169)</f>
        <v>0</v>
      </c>
      <c r="G1260" s="54">
        <f>'Data Exhibit-2'!$L1169/'Data Exhibit-2'!$B1169</f>
        <v>0</v>
      </c>
      <c r="H1260" s="55">
        <f>IF(AND(('Data Exhibit-2'!$M1169&gt;0),('Data Exhibit-2'!$H1169&lt;30)),1,0)</f>
        <v>0</v>
      </c>
      <c r="I1260" s="55">
        <f>'Data Exhibit-2'!$N1169*'Data Exhibit-2'!$L1169</f>
        <v>0</v>
      </c>
      <c r="J1260" s="235"/>
    </row>
    <row r="1261" ht="12.0" customHeight="1">
      <c r="A1261" s="53"/>
      <c r="B1261" s="53">
        <v>12389.932217763044</v>
      </c>
      <c r="C1261" s="54">
        <v>335783.92980631714</v>
      </c>
      <c r="D1261" s="57"/>
      <c r="E1261" s="55">
        <f>('Data Exhibit-2'!$D1170+'Data Exhibit-2'!$D1170*'Data Exhibit-2'!$E1170)*'Data Exhibit-2'!$G1170</f>
        <v>1753.664</v>
      </c>
      <c r="F1261" s="55">
        <f>MAX(0,'Data Exhibit-2'!$C1170-'Data Exhibit-2'!$B1170*'Data Exhibit-2'!$J1170)</f>
        <v>93481.60495</v>
      </c>
      <c r="G1261" s="54">
        <f>'Data Exhibit-2'!$L1170/'Data Exhibit-2'!$B1170</f>
        <v>676.5734723</v>
      </c>
      <c r="H1261" s="55">
        <f>IF(AND(('Data Exhibit-2'!$M1170&gt;0),('Data Exhibit-2'!$H1170&lt;30)),1,0)</f>
        <v>0</v>
      </c>
      <c r="I1261" s="55">
        <f>'Data Exhibit-2'!$N1170*'Data Exhibit-2'!$L1170</f>
        <v>0</v>
      </c>
      <c r="J1261" s="235"/>
    </row>
    <row r="1262" ht="12.0" customHeight="1">
      <c r="A1262" s="53"/>
      <c r="B1262" s="53">
        <v>43049.36973533048</v>
      </c>
      <c r="C1262" s="54">
        <v>12418.641312155149</v>
      </c>
      <c r="D1262" s="57"/>
      <c r="E1262" s="55">
        <f>('Data Exhibit-2'!$D1172+'Data Exhibit-2'!$D1172*'Data Exhibit-2'!$E1172)*'Data Exhibit-2'!$G1172</f>
        <v>1520.28</v>
      </c>
      <c r="F1262" s="55">
        <f>MAX(0,'Data Exhibit-2'!$C1172-'Data Exhibit-2'!$B1172*'Data Exhibit-2'!$J1172)</f>
        <v>0</v>
      </c>
      <c r="G1262" s="54">
        <f>'Data Exhibit-2'!$L1172/'Data Exhibit-2'!$B1172</f>
        <v>0</v>
      </c>
      <c r="H1262" s="55">
        <f>IF(AND(('Data Exhibit-2'!$M1172&gt;0),('Data Exhibit-2'!$H1172&lt;30)),1,0)</f>
        <v>0</v>
      </c>
      <c r="I1262" s="55">
        <f>'Data Exhibit-2'!$N1172*'Data Exhibit-2'!$L1172</f>
        <v>0</v>
      </c>
      <c r="J1262" s="235"/>
    </row>
    <row r="1263" ht="12.0" customHeight="1">
      <c r="A1263" s="53"/>
      <c r="B1263" s="53">
        <v>93423.30876621949</v>
      </c>
      <c r="C1263" s="54">
        <v>1792.3501499904</v>
      </c>
      <c r="D1263" s="57"/>
      <c r="E1263" s="55">
        <f>('Data Exhibit-2'!$D1173+'Data Exhibit-2'!$D1173*'Data Exhibit-2'!$E1173)*'Data Exhibit-2'!$G1173</f>
        <v>506.688</v>
      </c>
      <c r="F1263" s="55">
        <f>MAX(0,'Data Exhibit-2'!$C1173-'Data Exhibit-2'!$B1173*'Data Exhibit-2'!$J1173)</f>
        <v>0</v>
      </c>
      <c r="G1263" s="54">
        <f>'Data Exhibit-2'!$L1173/'Data Exhibit-2'!$B1173</f>
        <v>0</v>
      </c>
      <c r="H1263" s="55">
        <f>IF(AND(('Data Exhibit-2'!$M1173&gt;0),('Data Exhibit-2'!$H1173&lt;30)),1,0)</f>
        <v>0</v>
      </c>
      <c r="I1263" s="55">
        <f>'Data Exhibit-2'!$N1173*'Data Exhibit-2'!$L1173</f>
        <v>0</v>
      </c>
      <c r="J1263" s="235"/>
    </row>
    <row r="1264" ht="12.0" customHeight="1">
      <c r="A1264" s="53"/>
      <c r="B1264" s="53">
        <v>56666.55127334616</v>
      </c>
      <c r="C1264" s="54">
        <v>3013.060485792675</v>
      </c>
      <c r="D1264" s="57"/>
      <c r="E1264" s="55">
        <f>('Data Exhibit-2'!$D1174+'Data Exhibit-2'!$D1174*'Data Exhibit-2'!$E1174)*'Data Exhibit-2'!$G1174</f>
        <v>680.85</v>
      </c>
      <c r="F1264" s="55">
        <f>MAX(0,'Data Exhibit-2'!$C1174-'Data Exhibit-2'!$B1174*'Data Exhibit-2'!$J1174)</f>
        <v>0</v>
      </c>
      <c r="G1264" s="54">
        <f>'Data Exhibit-2'!$L1174/'Data Exhibit-2'!$B1174</f>
        <v>0</v>
      </c>
      <c r="H1264" s="55">
        <f>IF(AND(('Data Exhibit-2'!$M1174&gt;0),('Data Exhibit-2'!$H1174&lt;30)),1,0)</f>
        <v>0</v>
      </c>
      <c r="I1264" s="55">
        <f>'Data Exhibit-2'!$N1174*'Data Exhibit-2'!$L1174</f>
        <v>0</v>
      </c>
      <c r="J1264" s="235"/>
    </row>
    <row r="1265" ht="12.0" customHeight="1">
      <c r="A1265" s="53"/>
      <c r="B1265" s="53">
        <v>12779.512953157546</v>
      </c>
      <c r="C1265" s="54">
        <v>9184.2011506868</v>
      </c>
      <c r="D1265" s="57"/>
      <c r="E1265" s="55">
        <f>('Data Exhibit-2'!$D1175+'Data Exhibit-2'!$D1175*'Data Exhibit-2'!$E1175)*'Data Exhibit-2'!$G1175</f>
        <v>1766.16</v>
      </c>
      <c r="F1265" s="55">
        <f>MAX(0,'Data Exhibit-2'!$C1175-'Data Exhibit-2'!$B1175*'Data Exhibit-2'!$J1175)</f>
        <v>0</v>
      </c>
      <c r="G1265" s="54">
        <f>'Data Exhibit-2'!$L1175/'Data Exhibit-2'!$B1175</f>
        <v>0</v>
      </c>
      <c r="H1265" s="55">
        <f>IF(AND(('Data Exhibit-2'!$M1175&gt;0),('Data Exhibit-2'!$H1175&lt;30)),1,0)</f>
        <v>0</v>
      </c>
      <c r="I1265" s="55">
        <f>'Data Exhibit-2'!$N1175*'Data Exhibit-2'!$L1175</f>
        <v>0</v>
      </c>
      <c r="J1265" s="235"/>
    </row>
    <row r="1266" ht="12.0" customHeight="1">
      <c r="A1266" s="53"/>
      <c r="B1266" s="53">
        <v>88578.74313861644</v>
      </c>
      <c r="C1266" s="54">
        <v>855.554672225091</v>
      </c>
      <c r="D1266" s="57"/>
      <c r="E1266" s="55">
        <f>('Data Exhibit-2'!$D1176+'Data Exhibit-2'!$D1176*'Data Exhibit-2'!$E1176)*'Data Exhibit-2'!$G1176</f>
        <v>609.408</v>
      </c>
      <c r="F1266" s="55">
        <f>MAX(0,'Data Exhibit-2'!$C1176-'Data Exhibit-2'!$B1176*'Data Exhibit-2'!$J1176)</f>
        <v>0</v>
      </c>
      <c r="G1266" s="54">
        <f>'Data Exhibit-2'!$L1176/'Data Exhibit-2'!$B1176</f>
        <v>0</v>
      </c>
      <c r="H1266" s="55">
        <f>IF(AND(('Data Exhibit-2'!$M1176&gt;0),('Data Exhibit-2'!$H1176&lt;30)),1,0)</f>
        <v>0</v>
      </c>
      <c r="I1266" s="55">
        <f>'Data Exhibit-2'!$N1176*'Data Exhibit-2'!$L1176</f>
        <v>0</v>
      </c>
      <c r="J1266" s="235"/>
    </row>
    <row r="1267" ht="12.0" customHeight="1">
      <c r="A1267" s="53"/>
      <c r="B1267" s="53">
        <v>90041.57909301536</v>
      </c>
      <c r="C1267" s="54">
        <v>7959.055946941849</v>
      </c>
      <c r="D1267" s="57"/>
      <c r="E1267" s="55">
        <f>('Data Exhibit-2'!$D1177+'Data Exhibit-2'!$D1177*'Data Exhibit-2'!$E1177)*'Data Exhibit-2'!$G1177</f>
        <v>606.24</v>
      </c>
      <c r="F1267" s="55">
        <f>MAX(0,'Data Exhibit-2'!$C1177-'Data Exhibit-2'!$B1177*'Data Exhibit-2'!$J1177)</f>
        <v>4143.625205</v>
      </c>
      <c r="G1267" s="54">
        <f>'Data Exhibit-2'!$L1177/'Data Exhibit-2'!$B1177</f>
        <v>658.3873522</v>
      </c>
      <c r="H1267" s="55">
        <f>IF(AND(('Data Exhibit-2'!$M1177&gt;0),('Data Exhibit-2'!$H1177&lt;30)),1,0)</f>
        <v>0</v>
      </c>
      <c r="I1267" s="55">
        <f>'Data Exhibit-2'!$N1177*'Data Exhibit-2'!$L1177</f>
        <v>0</v>
      </c>
      <c r="J1267" s="235"/>
    </row>
    <row r="1268" ht="12.0" customHeight="1">
      <c r="A1268" s="53"/>
      <c r="B1268" s="53">
        <v>56625.980594524626</v>
      </c>
      <c r="C1268" s="54">
        <v>7893.831834332736</v>
      </c>
      <c r="D1268" s="57"/>
      <c r="E1268" s="55">
        <f>('Data Exhibit-2'!$D1178+'Data Exhibit-2'!$D1178*'Data Exhibit-2'!$E1178)*'Data Exhibit-2'!$G1178</f>
        <v>639.84</v>
      </c>
      <c r="F1268" s="55">
        <f>MAX(0,'Data Exhibit-2'!$C1178-'Data Exhibit-2'!$B1178*'Data Exhibit-2'!$J1178)</f>
        <v>0</v>
      </c>
      <c r="G1268" s="54">
        <f>'Data Exhibit-2'!$L1178/'Data Exhibit-2'!$B1178</f>
        <v>0</v>
      </c>
      <c r="H1268" s="55">
        <f>IF(AND(('Data Exhibit-2'!$M1178&gt;0),('Data Exhibit-2'!$H1178&lt;30)),1,0)</f>
        <v>0</v>
      </c>
      <c r="I1268" s="55">
        <f>'Data Exhibit-2'!$N1178*'Data Exhibit-2'!$L1178</f>
        <v>0</v>
      </c>
      <c r="J1268" s="235"/>
    </row>
    <row r="1269" ht="12.0" customHeight="1">
      <c r="A1269" s="53"/>
      <c r="B1269" s="53">
        <v>87576.31825689196</v>
      </c>
      <c r="C1269" s="54">
        <v>1162.8218223633269</v>
      </c>
      <c r="D1269" s="57"/>
      <c r="E1269" s="55">
        <f>('Data Exhibit-2'!$D1179+'Data Exhibit-2'!$D1179*'Data Exhibit-2'!$E1179)*'Data Exhibit-2'!$G1179</f>
        <v>875.05</v>
      </c>
      <c r="F1269" s="55">
        <f>MAX(0,'Data Exhibit-2'!$C1179-'Data Exhibit-2'!$B1179*'Data Exhibit-2'!$J1179)</f>
        <v>0</v>
      </c>
      <c r="G1269" s="54">
        <f>'Data Exhibit-2'!$L1179/'Data Exhibit-2'!$B1179</f>
        <v>0</v>
      </c>
      <c r="H1269" s="55">
        <f>IF(AND(('Data Exhibit-2'!$M1179&gt;0),('Data Exhibit-2'!$H1179&lt;30)),1,0)</f>
        <v>0</v>
      </c>
      <c r="I1269" s="55">
        <f>'Data Exhibit-2'!$N1179*'Data Exhibit-2'!$L1179</f>
        <v>0</v>
      </c>
      <c r="J1269" s="235"/>
    </row>
    <row r="1270" ht="12.0" customHeight="1">
      <c r="A1270" s="53"/>
      <c r="B1270" s="53">
        <v>19058.819129844796</v>
      </c>
      <c r="C1270" s="54">
        <v>1474.3165181030695</v>
      </c>
      <c r="D1270" s="57"/>
      <c r="E1270" s="55">
        <f>('Data Exhibit-2'!$D1180+'Data Exhibit-2'!$D1180*'Data Exhibit-2'!$E1180)*'Data Exhibit-2'!$G1180</f>
        <v>875.05</v>
      </c>
      <c r="F1270" s="55">
        <f>MAX(0,'Data Exhibit-2'!$C1180-'Data Exhibit-2'!$B1180*'Data Exhibit-2'!$J1180)</f>
        <v>0</v>
      </c>
      <c r="G1270" s="54">
        <f>'Data Exhibit-2'!$L1180/'Data Exhibit-2'!$B1180</f>
        <v>0</v>
      </c>
      <c r="H1270" s="55">
        <f>IF(AND(('Data Exhibit-2'!$M1180&gt;0),('Data Exhibit-2'!$H1180&lt;30)),1,0)</f>
        <v>0</v>
      </c>
      <c r="I1270" s="55">
        <f>'Data Exhibit-2'!$N1180*'Data Exhibit-2'!$L1180</f>
        <v>0</v>
      </c>
      <c r="J1270" s="235"/>
    </row>
    <row r="1271" ht="12.0" customHeight="1">
      <c r="A1271" s="53"/>
      <c r="B1271" s="53">
        <v>63005.950145358314</v>
      </c>
      <c r="C1271" s="54">
        <v>1503.6733715903226</v>
      </c>
      <c r="D1271" s="57"/>
      <c r="E1271" s="55">
        <f>('Data Exhibit-2'!$D1181+'Data Exhibit-2'!$D1181*'Data Exhibit-2'!$E1181)*'Data Exhibit-2'!$G1181</f>
        <v>280.016</v>
      </c>
      <c r="F1271" s="55">
        <f>MAX(0,'Data Exhibit-2'!$C1181-'Data Exhibit-2'!$B1181*'Data Exhibit-2'!$J1181)</f>
        <v>0</v>
      </c>
      <c r="G1271" s="54">
        <f>'Data Exhibit-2'!$L1181/'Data Exhibit-2'!$B1181</f>
        <v>0</v>
      </c>
      <c r="H1271" s="55">
        <f>IF(AND(('Data Exhibit-2'!$M1181&gt;0),('Data Exhibit-2'!$H1181&lt;30)),1,0)</f>
        <v>0</v>
      </c>
      <c r="I1271" s="55">
        <f>'Data Exhibit-2'!$N1181*'Data Exhibit-2'!$L1181</f>
        <v>0</v>
      </c>
      <c r="J1271" s="235"/>
    </row>
    <row r="1272" ht="12.0" customHeight="1">
      <c r="A1272" s="53"/>
      <c r="B1272" s="53">
        <v>7028.020895183696</v>
      </c>
      <c r="C1272" s="54">
        <v>10502.736982155067</v>
      </c>
      <c r="D1272" s="57"/>
      <c r="E1272" s="55">
        <f>('Data Exhibit-2'!$D1183+'Data Exhibit-2'!$D1183*'Data Exhibit-2'!$E1183)*'Data Exhibit-2'!$G1183</f>
        <v>630.036</v>
      </c>
      <c r="F1272" s="55">
        <f>MAX(0,'Data Exhibit-2'!$C1183-'Data Exhibit-2'!$B1183*'Data Exhibit-2'!$J1183)</f>
        <v>6995.047426</v>
      </c>
      <c r="G1272" s="54">
        <f>'Data Exhibit-2'!$L1183/'Data Exhibit-2'!$B1183</f>
        <v>1256.420111</v>
      </c>
      <c r="H1272" s="55">
        <f>IF(AND(('Data Exhibit-2'!$M1183&gt;0),('Data Exhibit-2'!$H1183&lt;30)),1,0)</f>
        <v>0</v>
      </c>
      <c r="I1272" s="55">
        <f>'Data Exhibit-2'!$N1183*'Data Exhibit-2'!$L1183</f>
        <v>0</v>
      </c>
      <c r="J1272" s="235"/>
    </row>
    <row r="1273" ht="12.0" customHeight="1">
      <c r="A1273" s="53"/>
      <c r="B1273" s="53">
        <v>89546.9909709053</v>
      </c>
      <c r="C1273" s="54">
        <v>7874.213784530856</v>
      </c>
      <c r="D1273" s="57"/>
      <c r="E1273" s="55">
        <f>('Data Exhibit-2'!$D1184+'Data Exhibit-2'!$D1184*'Data Exhibit-2'!$E1184)*'Data Exhibit-2'!$G1184</f>
        <v>580.032</v>
      </c>
      <c r="F1273" s="55">
        <f>MAX(0,'Data Exhibit-2'!$C1184-'Data Exhibit-2'!$B1184*'Data Exhibit-2'!$J1184)</f>
        <v>0</v>
      </c>
      <c r="G1273" s="54">
        <f>'Data Exhibit-2'!$L1184/'Data Exhibit-2'!$B1184</f>
        <v>0</v>
      </c>
      <c r="H1273" s="55">
        <f>IF(AND(('Data Exhibit-2'!$M1184&gt;0),('Data Exhibit-2'!$H1184&lt;30)),1,0)</f>
        <v>0</v>
      </c>
      <c r="I1273" s="55">
        <f>'Data Exhibit-2'!$N1184*'Data Exhibit-2'!$L1184</f>
        <v>0</v>
      </c>
      <c r="J1273" s="235"/>
    </row>
    <row r="1274" ht="12.0" customHeight="1">
      <c r="A1274" s="53"/>
      <c r="B1274" s="53">
        <v>15017.4344614173</v>
      </c>
      <c r="C1274" s="54">
        <v>9744.199410109813</v>
      </c>
      <c r="D1274" s="57"/>
      <c r="E1274" s="55">
        <f>('Data Exhibit-2'!$D1185+'Data Exhibit-2'!$D1185*'Data Exhibit-2'!$E1185)*'Data Exhibit-2'!$G1185</f>
        <v>572.4</v>
      </c>
      <c r="F1274" s="55">
        <f>MAX(0,'Data Exhibit-2'!$C1185-'Data Exhibit-2'!$B1185*'Data Exhibit-2'!$J1185)</f>
        <v>3931.060726</v>
      </c>
      <c r="G1274" s="54">
        <f>'Data Exhibit-2'!$L1185/'Data Exhibit-2'!$B1185</f>
        <v>387.078183</v>
      </c>
      <c r="H1274" s="55">
        <f>IF(AND(('Data Exhibit-2'!$M1185&gt;0),('Data Exhibit-2'!$H1185&lt;30)),1,0)</f>
        <v>0</v>
      </c>
      <c r="I1274" s="55">
        <f>'Data Exhibit-2'!$N1185*'Data Exhibit-2'!$L1185</f>
        <v>0</v>
      </c>
      <c r="J1274" s="235"/>
    </row>
    <row r="1275" ht="12.0" customHeight="1">
      <c r="A1275" s="53"/>
      <c r="B1275" s="53">
        <v>17244.61853837742</v>
      </c>
      <c r="C1275" s="54">
        <v>4167.022466408141</v>
      </c>
      <c r="D1275" s="57"/>
      <c r="E1275" s="55">
        <f>('Data Exhibit-2'!$D1187+'Data Exhibit-2'!$D1187*'Data Exhibit-2'!$E1187)*'Data Exhibit-2'!$G1187</f>
        <v>1735.8</v>
      </c>
      <c r="F1275" s="55">
        <f>MAX(0,'Data Exhibit-2'!$C1187-'Data Exhibit-2'!$B1187*'Data Exhibit-2'!$J1187)</f>
        <v>0</v>
      </c>
      <c r="G1275" s="54">
        <f>'Data Exhibit-2'!$L1187/'Data Exhibit-2'!$B1187</f>
        <v>0</v>
      </c>
      <c r="H1275" s="55">
        <f>IF(AND(('Data Exhibit-2'!$M1187&gt;0),('Data Exhibit-2'!$H1187&lt;30)),1,0)</f>
        <v>0</v>
      </c>
      <c r="I1275" s="55">
        <f>'Data Exhibit-2'!$N1187*'Data Exhibit-2'!$L1187</f>
        <v>0</v>
      </c>
      <c r="J1275" s="235"/>
    </row>
    <row r="1276" ht="12.0" customHeight="1">
      <c r="A1276" s="53"/>
      <c r="B1276" s="53">
        <v>79960.39306443538</v>
      </c>
      <c r="C1276" s="54">
        <v>3179.2695654269787</v>
      </c>
      <c r="D1276" s="57"/>
      <c r="E1276" s="55">
        <f>('Data Exhibit-2'!$D1188+'Data Exhibit-2'!$D1188*'Data Exhibit-2'!$E1188)*'Data Exhibit-2'!$G1188</f>
        <v>4668.356</v>
      </c>
      <c r="F1276" s="55">
        <f>MAX(0,'Data Exhibit-2'!$C1188-'Data Exhibit-2'!$B1188*'Data Exhibit-2'!$J1188)</f>
        <v>0</v>
      </c>
      <c r="G1276" s="54">
        <f>'Data Exhibit-2'!$L1188/'Data Exhibit-2'!$B1188</f>
        <v>0</v>
      </c>
      <c r="H1276" s="55">
        <f>IF(AND(('Data Exhibit-2'!$M1188&gt;0),('Data Exhibit-2'!$H1188&lt;30)),1,0)</f>
        <v>0</v>
      </c>
      <c r="I1276" s="55">
        <f>'Data Exhibit-2'!$N1188*'Data Exhibit-2'!$L1188</f>
        <v>0</v>
      </c>
      <c r="J1276" s="235"/>
    </row>
    <row r="1277" ht="12.0" customHeight="1">
      <c r="A1277" s="53"/>
      <c r="B1277" s="53">
        <v>16165.941275265339</v>
      </c>
      <c r="C1277" s="54">
        <v>2240.643151400492</v>
      </c>
      <c r="D1277" s="57"/>
      <c r="E1277" s="55">
        <f>('Data Exhibit-2'!$D1189+'Data Exhibit-2'!$D1189*'Data Exhibit-2'!$E1189)*'Data Exhibit-2'!$G1189</f>
        <v>2907.52</v>
      </c>
      <c r="F1277" s="55">
        <f>MAX(0,'Data Exhibit-2'!$C1189-'Data Exhibit-2'!$B1189*'Data Exhibit-2'!$J1189)</f>
        <v>0</v>
      </c>
      <c r="G1277" s="54">
        <f>'Data Exhibit-2'!$L1189/'Data Exhibit-2'!$B1189</f>
        <v>0</v>
      </c>
      <c r="H1277" s="55">
        <f>IF(AND(('Data Exhibit-2'!$M1189&gt;0),('Data Exhibit-2'!$H1189&lt;30)),1,0)</f>
        <v>0</v>
      </c>
      <c r="I1277" s="55">
        <f>'Data Exhibit-2'!$N1189*'Data Exhibit-2'!$L1189</f>
        <v>0</v>
      </c>
      <c r="J1277" s="235"/>
    </row>
    <row r="1278" ht="12.0" customHeight="1">
      <c r="A1278" s="53"/>
      <c r="B1278" s="53">
        <v>98586.72214748149</v>
      </c>
      <c r="C1278" s="54">
        <v>15805.408639326668</v>
      </c>
      <c r="D1278" s="57"/>
      <c r="E1278" s="55">
        <f>('Data Exhibit-2'!$D1190+'Data Exhibit-2'!$D1190*'Data Exhibit-2'!$E1190)*'Data Exhibit-2'!$G1190</f>
        <v>2187</v>
      </c>
      <c r="F1278" s="55">
        <f>MAX(0,'Data Exhibit-2'!$C1190-'Data Exhibit-2'!$B1190*'Data Exhibit-2'!$J1190)</f>
        <v>0</v>
      </c>
      <c r="G1278" s="54">
        <f>'Data Exhibit-2'!$L1190/'Data Exhibit-2'!$B1190</f>
        <v>0</v>
      </c>
      <c r="H1278" s="55">
        <f>IF(AND(('Data Exhibit-2'!$M1190&gt;0),('Data Exhibit-2'!$H1190&lt;30)),1,0)</f>
        <v>0</v>
      </c>
      <c r="I1278" s="55">
        <f>'Data Exhibit-2'!$N1190*'Data Exhibit-2'!$L1190</f>
        <v>0</v>
      </c>
      <c r="J1278" s="235"/>
    </row>
    <row r="1279" ht="12.0" customHeight="1">
      <c r="A1279" s="53"/>
      <c r="B1279" s="53">
        <v>13857.983083274672</v>
      </c>
      <c r="C1279" s="54">
        <v>12972.81430182432</v>
      </c>
      <c r="D1279" s="57"/>
      <c r="E1279" s="55">
        <f>('Data Exhibit-2'!$D1192+'Data Exhibit-2'!$D1192*'Data Exhibit-2'!$E1192)*'Data Exhibit-2'!$G1192</f>
        <v>161.024</v>
      </c>
      <c r="F1279" s="55">
        <f>MAX(0,'Data Exhibit-2'!$C1192-'Data Exhibit-2'!$B1192*'Data Exhibit-2'!$J1192)</f>
        <v>3384.334331</v>
      </c>
      <c r="G1279" s="54">
        <f>'Data Exhibit-2'!$L1192/'Data Exhibit-2'!$B1192</f>
        <v>56.83476974</v>
      </c>
      <c r="H1279" s="55">
        <f>IF(AND(('Data Exhibit-2'!$M1192&gt;0),('Data Exhibit-2'!$H1192&lt;30)),1,0)</f>
        <v>0</v>
      </c>
      <c r="I1279" s="55">
        <f>'Data Exhibit-2'!$N1192*'Data Exhibit-2'!$L1192</f>
        <v>0</v>
      </c>
      <c r="J1279" s="235"/>
    </row>
    <row r="1280" ht="12.0" customHeight="1">
      <c r="A1280" s="53"/>
      <c r="B1280" s="53">
        <v>36027.65258859551</v>
      </c>
      <c r="C1280" s="54">
        <v>1574.4786087647608</v>
      </c>
      <c r="D1280" s="57"/>
      <c r="E1280" s="55">
        <f>('Data Exhibit-2'!$D1194+'Data Exhibit-2'!$D1194*'Data Exhibit-2'!$E1194)*'Data Exhibit-2'!$G1194</f>
        <v>865.26</v>
      </c>
      <c r="F1280" s="55">
        <f>MAX(0,'Data Exhibit-2'!$C1194-'Data Exhibit-2'!$B1194*'Data Exhibit-2'!$J1194)</f>
        <v>0</v>
      </c>
      <c r="G1280" s="54">
        <f>'Data Exhibit-2'!$L1194/'Data Exhibit-2'!$B1194</f>
        <v>0</v>
      </c>
      <c r="H1280" s="55">
        <f>IF(AND(('Data Exhibit-2'!$M1194&gt;0),('Data Exhibit-2'!$H1194&lt;30)),1,0)</f>
        <v>0</v>
      </c>
      <c r="I1280" s="55">
        <f>'Data Exhibit-2'!$N1194*'Data Exhibit-2'!$L1194</f>
        <v>0</v>
      </c>
      <c r="J1280" s="235"/>
    </row>
    <row r="1281" ht="12.0" customHeight="1">
      <c r="A1281" s="53"/>
      <c r="B1281" s="53">
        <v>11660.513269020756</v>
      </c>
      <c r="C1281" s="54">
        <v>21819.596704649728</v>
      </c>
      <c r="D1281" s="57"/>
      <c r="E1281" s="55">
        <f>('Data Exhibit-2'!$D1195+'Data Exhibit-2'!$D1195*'Data Exhibit-2'!$E1195)*'Data Exhibit-2'!$G1195</f>
        <v>673.68</v>
      </c>
      <c r="F1281" s="55">
        <f>MAX(0,'Data Exhibit-2'!$C1195-'Data Exhibit-2'!$B1195*'Data Exhibit-2'!$J1195)</f>
        <v>10052.62143</v>
      </c>
      <c r="G1281" s="54">
        <f>'Data Exhibit-2'!$L1195/'Data Exhibit-2'!$B1195</f>
        <v>575.5302316</v>
      </c>
      <c r="H1281" s="55">
        <f>IF(AND(('Data Exhibit-2'!$M1195&gt;0),('Data Exhibit-2'!$H1195&lt;30)),1,0)</f>
        <v>0</v>
      </c>
      <c r="I1281" s="55">
        <f>'Data Exhibit-2'!$N1195*'Data Exhibit-2'!$L1195</f>
        <v>0</v>
      </c>
      <c r="J1281" s="235"/>
    </row>
    <row r="1282" ht="12.0" customHeight="1">
      <c r="A1282" s="53"/>
      <c r="B1282" s="53">
        <v>98834.21823674004</v>
      </c>
      <c r="C1282" s="54">
        <v>6686.334011624182</v>
      </c>
      <c r="D1282" s="57"/>
      <c r="E1282" s="55">
        <f>('Data Exhibit-2'!$D1196+'Data Exhibit-2'!$D1196*'Data Exhibit-2'!$E1196)*'Data Exhibit-2'!$G1196</f>
        <v>2007.936</v>
      </c>
      <c r="F1282" s="55">
        <f>MAX(0,'Data Exhibit-2'!$C1196-'Data Exhibit-2'!$B1196*'Data Exhibit-2'!$J1196)</f>
        <v>0</v>
      </c>
      <c r="G1282" s="54">
        <f>'Data Exhibit-2'!$L1196/'Data Exhibit-2'!$B1196</f>
        <v>0</v>
      </c>
      <c r="H1282" s="55">
        <f>IF(AND(('Data Exhibit-2'!$M1196&gt;0),('Data Exhibit-2'!$H1196&lt;30)),1,0)</f>
        <v>0</v>
      </c>
      <c r="I1282" s="55">
        <f>'Data Exhibit-2'!$N1196*'Data Exhibit-2'!$L1196</f>
        <v>0</v>
      </c>
      <c r="J1282" s="235"/>
    </row>
    <row r="1283" ht="12.0" customHeight="1">
      <c r="A1283" s="53"/>
      <c r="B1283" s="53">
        <v>93176.3246534225</v>
      </c>
      <c r="C1283" s="54">
        <v>10480.792608153977</v>
      </c>
      <c r="D1283" s="57"/>
      <c r="E1283" s="55">
        <f>('Data Exhibit-2'!$D1197+'Data Exhibit-2'!$D1197*'Data Exhibit-2'!$E1197)*'Data Exhibit-2'!$G1197</f>
        <v>2047.5</v>
      </c>
      <c r="F1283" s="55">
        <f>MAX(0,'Data Exhibit-2'!$C1197-'Data Exhibit-2'!$B1197*'Data Exhibit-2'!$J1197)</f>
        <v>0</v>
      </c>
      <c r="G1283" s="54">
        <f>'Data Exhibit-2'!$L1197/'Data Exhibit-2'!$B1197</f>
        <v>0</v>
      </c>
      <c r="H1283" s="55">
        <f>IF(AND(('Data Exhibit-2'!$M1197&gt;0),('Data Exhibit-2'!$H1197&lt;30)),1,0)</f>
        <v>0</v>
      </c>
      <c r="I1283" s="55">
        <f>'Data Exhibit-2'!$N1197*'Data Exhibit-2'!$L1197</f>
        <v>0</v>
      </c>
      <c r="J1283" s="235"/>
    </row>
    <row r="1284" ht="12.0" customHeight="1">
      <c r="A1284" s="53"/>
      <c r="B1284" s="53">
        <v>50321.69367005153</v>
      </c>
      <c r="C1284" s="54">
        <v>8102.839929402646</v>
      </c>
      <c r="D1284" s="57"/>
      <c r="E1284" s="55">
        <f>('Data Exhibit-2'!$D1198+'Data Exhibit-2'!$D1198*'Data Exhibit-2'!$E1198)*'Data Exhibit-2'!$G1198</f>
        <v>844.8</v>
      </c>
      <c r="F1284" s="55">
        <f>MAX(0,'Data Exhibit-2'!$C1198-'Data Exhibit-2'!$B1198*'Data Exhibit-2'!$J1198)</f>
        <v>0</v>
      </c>
      <c r="G1284" s="54">
        <f>'Data Exhibit-2'!$L1198/'Data Exhibit-2'!$B1198</f>
        <v>0</v>
      </c>
      <c r="H1284" s="55">
        <f>IF(AND(('Data Exhibit-2'!$M1198&gt;0),('Data Exhibit-2'!$H1198&lt;30)),1,0)</f>
        <v>0</v>
      </c>
      <c r="I1284" s="55">
        <f>'Data Exhibit-2'!$N1198*'Data Exhibit-2'!$L1198</f>
        <v>0</v>
      </c>
      <c r="J1284" s="235"/>
    </row>
    <row r="1285" ht="12.0" customHeight="1">
      <c r="A1285" s="53"/>
      <c r="B1285" s="53">
        <v>38534.16200457929</v>
      </c>
      <c r="C1285" s="54">
        <v>5541.1055992577285</v>
      </c>
      <c r="D1285" s="57"/>
      <c r="E1285" s="55">
        <f>('Data Exhibit-2'!$D1199+'Data Exhibit-2'!$D1199*'Data Exhibit-2'!$E1199)*'Data Exhibit-2'!$G1199</f>
        <v>1145.7</v>
      </c>
      <c r="F1285" s="55">
        <f>MAX(0,'Data Exhibit-2'!$C1199-'Data Exhibit-2'!$B1199*'Data Exhibit-2'!$J1199)</f>
        <v>0</v>
      </c>
      <c r="G1285" s="54">
        <f>'Data Exhibit-2'!$L1199/'Data Exhibit-2'!$B1199</f>
        <v>0</v>
      </c>
      <c r="H1285" s="55">
        <f>IF(AND(('Data Exhibit-2'!$M1199&gt;0),('Data Exhibit-2'!$H1199&lt;30)),1,0)</f>
        <v>0</v>
      </c>
      <c r="I1285" s="55">
        <f>'Data Exhibit-2'!$N1199*'Data Exhibit-2'!$L1199</f>
        <v>0</v>
      </c>
      <c r="J1285" s="235"/>
    </row>
    <row r="1286" ht="12.0" customHeight="1">
      <c r="A1286" s="53"/>
      <c r="B1286" s="53">
        <v>97523.24942515221</v>
      </c>
      <c r="C1286" s="54">
        <v>5661.371186546546</v>
      </c>
      <c r="D1286" s="57"/>
      <c r="E1286" s="55">
        <f>('Data Exhibit-2'!$D1200+'Data Exhibit-2'!$D1200*'Data Exhibit-2'!$E1200)*'Data Exhibit-2'!$G1200</f>
        <v>701.8</v>
      </c>
      <c r="F1286" s="55">
        <f>MAX(0,'Data Exhibit-2'!$C1200-'Data Exhibit-2'!$B1200*'Data Exhibit-2'!$J1200)</f>
        <v>0</v>
      </c>
      <c r="G1286" s="54">
        <f>'Data Exhibit-2'!$L1200/'Data Exhibit-2'!$B1200</f>
        <v>0</v>
      </c>
      <c r="H1286" s="55">
        <f>IF(AND(('Data Exhibit-2'!$M1200&gt;0),('Data Exhibit-2'!$H1200&lt;30)),1,0)</f>
        <v>0</v>
      </c>
      <c r="I1286" s="55">
        <f>'Data Exhibit-2'!$N1200*'Data Exhibit-2'!$L1200</f>
        <v>0</v>
      </c>
      <c r="J1286" s="235"/>
    </row>
    <row r="1287" ht="12.0" customHeight="1">
      <c r="A1287" s="53"/>
      <c r="B1287" s="53">
        <v>38055.384531464464</v>
      </c>
      <c r="C1287" s="54">
        <v>30232.621321913288</v>
      </c>
      <c r="D1287" s="57"/>
      <c r="E1287" s="55">
        <f>('Data Exhibit-2'!$D1202+'Data Exhibit-2'!$D1202*'Data Exhibit-2'!$E1202)*'Data Exhibit-2'!$G1202</f>
        <v>538.128</v>
      </c>
      <c r="F1287" s="55">
        <f>MAX(0,'Data Exhibit-2'!$C1202-'Data Exhibit-2'!$B1202*'Data Exhibit-2'!$J1202)</f>
        <v>22911.37157</v>
      </c>
      <c r="G1287" s="54">
        <f>'Data Exhibit-2'!$L1202/'Data Exhibit-2'!$B1202</f>
        <v>1684.036331</v>
      </c>
      <c r="H1287" s="55">
        <f>IF(AND(('Data Exhibit-2'!$M1202&gt;0),('Data Exhibit-2'!$H1202&lt;30)),1,0)</f>
        <v>0</v>
      </c>
      <c r="I1287" s="55">
        <f>'Data Exhibit-2'!$N1202*'Data Exhibit-2'!$L1202</f>
        <v>0</v>
      </c>
      <c r="J1287" s="235"/>
    </row>
    <row r="1288" ht="12.0" customHeight="1">
      <c r="A1288" s="53"/>
      <c r="B1288" s="53">
        <v>25214.94662411453</v>
      </c>
      <c r="C1288" s="54">
        <v>1004.1753733732279</v>
      </c>
      <c r="D1288" s="57"/>
      <c r="E1288" s="55">
        <f>('Data Exhibit-2'!$D1203+'Data Exhibit-2'!$D1203*'Data Exhibit-2'!$E1203)*'Data Exhibit-2'!$G1203</f>
        <v>151.956</v>
      </c>
      <c r="F1288" s="55">
        <f>MAX(0,'Data Exhibit-2'!$C1203-'Data Exhibit-2'!$B1203*'Data Exhibit-2'!$J1203)</f>
        <v>0</v>
      </c>
      <c r="G1288" s="54">
        <f>'Data Exhibit-2'!$L1203/'Data Exhibit-2'!$B1203</f>
        <v>0</v>
      </c>
      <c r="H1288" s="55">
        <f>IF(AND(('Data Exhibit-2'!$M1203&gt;0),('Data Exhibit-2'!$H1203&lt;30)),1,0)</f>
        <v>0</v>
      </c>
      <c r="I1288" s="55">
        <f>'Data Exhibit-2'!$N1203*'Data Exhibit-2'!$L1203</f>
        <v>0</v>
      </c>
      <c r="J1288" s="235"/>
    </row>
    <row r="1289" ht="12.0" customHeight="1">
      <c r="A1289" s="53"/>
      <c r="B1289" s="53">
        <v>62360.084404957925</v>
      </c>
      <c r="C1289" s="54">
        <v>14047.644200048777</v>
      </c>
      <c r="D1289" s="57"/>
      <c r="E1289" s="55">
        <f>('Data Exhibit-2'!$D1205+'Data Exhibit-2'!$D1205*'Data Exhibit-2'!$E1205)*'Data Exhibit-2'!$G1205</f>
        <v>3315.84</v>
      </c>
      <c r="F1289" s="55">
        <f>MAX(0,'Data Exhibit-2'!$C1205-'Data Exhibit-2'!$B1205*'Data Exhibit-2'!$J1205)</f>
        <v>0</v>
      </c>
      <c r="G1289" s="54">
        <f>'Data Exhibit-2'!$L1205/'Data Exhibit-2'!$B1205</f>
        <v>0</v>
      </c>
      <c r="H1289" s="55">
        <f>IF(AND(('Data Exhibit-2'!$M1205&gt;0),('Data Exhibit-2'!$H1205&lt;30)),1,0)</f>
        <v>0</v>
      </c>
      <c r="I1289" s="55">
        <f>'Data Exhibit-2'!$N1205*'Data Exhibit-2'!$L1205</f>
        <v>0</v>
      </c>
      <c r="J1289" s="235"/>
    </row>
    <row r="1290" ht="12.0" customHeight="1">
      <c r="A1290" s="53"/>
      <c r="B1290" s="53">
        <v>64160.2050898107</v>
      </c>
      <c r="C1290" s="54">
        <v>16928.5125124716</v>
      </c>
      <c r="D1290" s="57"/>
      <c r="E1290" s="55">
        <f>('Data Exhibit-2'!$D1207+'Data Exhibit-2'!$D1207*'Data Exhibit-2'!$E1207)*'Data Exhibit-2'!$G1207</f>
        <v>277.536</v>
      </c>
      <c r="F1290" s="55">
        <f>MAX(0,'Data Exhibit-2'!$C1207-'Data Exhibit-2'!$B1207*'Data Exhibit-2'!$J1207)</f>
        <v>12506.93508</v>
      </c>
      <c r="G1290" s="54">
        <f>'Data Exhibit-2'!$L1207/'Data Exhibit-2'!$B1207</f>
        <v>785.0421678</v>
      </c>
      <c r="H1290" s="55">
        <f>IF(AND(('Data Exhibit-2'!$M1207&gt;0),('Data Exhibit-2'!$H1207&lt;30)),1,0)</f>
        <v>0</v>
      </c>
      <c r="I1290" s="55">
        <f>'Data Exhibit-2'!$N1207*'Data Exhibit-2'!$L1207</f>
        <v>0</v>
      </c>
      <c r="J1290" s="235"/>
    </row>
    <row r="1291" ht="12.0" customHeight="1">
      <c r="A1291" s="53"/>
      <c r="B1291" s="53">
        <v>84042.99034704412</v>
      </c>
      <c r="C1291" s="54">
        <v>1133.0973732740936</v>
      </c>
      <c r="D1291" s="57"/>
      <c r="E1291" s="55">
        <f>('Data Exhibit-2'!$D1208+'Data Exhibit-2'!$D1208*'Data Exhibit-2'!$E1208)*'Data Exhibit-2'!$G1208</f>
        <v>301.252</v>
      </c>
      <c r="F1291" s="55">
        <f>MAX(0,'Data Exhibit-2'!$C1208-'Data Exhibit-2'!$B1208*'Data Exhibit-2'!$J1208)</f>
        <v>0</v>
      </c>
      <c r="G1291" s="54">
        <f>'Data Exhibit-2'!$L1208/'Data Exhibit-2'!$B1208</f>
        <v>0</v>
      </c>
      <c r="H1291" s="55">
        <f>IF(AND(('Data Exhibit-2'!$M1208&gt;0),('Data Exhibit-2'!$H1208&lt;30)),1,0)</f>
        <v>0</v>
      </c>
      <c r="I1291" s="55">
        <f>'Data Exhibit-2'!$N1208*'Data Exhibit-2'!$L1208</f>
        <v>0</v>
      </c>
      <c r="J1291" s="235"/>
    </row>
    <row r="1292" ht="12.0" customHeight="1">
      <c r="A1292" s="53"/>
      <c r="B1292" s="53">
        <v>30904.280715859844</v>
      </c>
      <c r="C1292" s="54">
        <v>21004.872932368788</v>
      </c>
      <c r="D1292" s="57"/>
      <c r="E1292" s="55">
        <f>('Data Exhibit-2'!$D1209+'Data Exhibit-2'!$D1209*'Data Exhibit-2'!$E1209)*'Data Exhibit-2'!$G1209</f>
        <v>140.22</v>
      </c>
      <c r="F1292" s="55">
        <f>MAX(0,'Data Exhibit-2'!$C1209-'Data Exhibit-2'!$B1209*'Data Exhibit-2'!$J1209)</f>
        <v>16972.46764</v>
      </c>
      <c r="G1292" s="54">
        <f>'Data Exhibit-2'!$L1209/'Data Exhibit-2'!$B1209</f>
        <v>590.1885452</v>
      </c>
      <c r="H1292" s="55">
        <f>IF(AND(('Data Exhibit-2'!$M1209&gt;0),('Data Exhibit-2'!$H1209&lt;30)),1,0)</f>
        <v>0</v>
      </c>
      <c r="I1292" s="55">
        <f>'Data Exhibit-2'!$N1209*'Data Exhibit-2'!$L1209</f>
        <v>0</v>
      </c>
      <c r="J1292" s="235"/>
    </row>
    <row r="1293" ht="12.0" customHeight="1">
      <c r="A1293" s="53"/>
      <c r="B1293" s="53">
        <v>85804.73814847576</v>
      </c>
      <c r="C1293" s="54">
        <v>18500.129923377674</v>
      </c>
      <c r="D1293" s="57"/>
      <c r="E1293" s="55">
        <f>('Data Exhibit-2'!$D1210+'Data Exhibit-2'!$D1210*'Data Exhibit-2'!$E1210)*'Data Exhibit-2'!$G1210</f>
        <v>748.44</v>
      </c>
      <c r="F1293" s="55">
        <f>MAX(0,'Data Exhibit-2'!$C1210-'Data Exhibit-2'!$B1210*'Data Exhibit-2'!$J1210)</f>
        <v>10323.8129</v>
      </c>
      <c r="G1293" s="54">
        <f>'Data Exhibit-2'!$L1210/'Data Exhibit-2'!$B1210</f>
        <v>945.0165033</v>
      </c>
      <c r="H1293" s="55">
        <f>IF(AND(('Data Exhibit-2'!$M1210&gt;0),('Data Exhibit-2'!$H1210&lt;30)),1,0)</f>
        <v>0</v>
      </c>
      <c r="I1293" s="55">
        <f>'Data Exhibit-2'!$N1210*'Data Exhibit-2'!$L1210</f>
        <v>0</v>
      </c>
      <c r="J1293" s="235"/>
    </row>
    <row r="1294" ht="12.0" customHeight="1">
      <c r="A1294" s="53"/>
      <c r="B1294" s="53">
        <v>58083.65422262513</v>
      </c>
      <c r="C1294" s="54">
        <v>3767.5516679573816</v>
      </c>
      <c r="D1294" s="57"/>
      <c r="E1294" s="55">
        <f>('Data Exhibit-2'!$D1211+'Data Exhibit-2'!$D1211*'Data Exhibit-2'!$E1211)*'Data Exhibit-2'!$G1211</f>
        <v>753.48</v>
      </c>
      <c r="F1294" s="55">
        <f>MAX(0,'Data Exhibit-2'!$C1211-'Data Exhibit-2'!$B1211*'Data Exhibit-2'!$J1211)</f>
        <v>0</v>
      </c>
      <c r="G1294" s="54">
        <f>'Data Exhibit-2'!$L1211/'Data Exhibit-2'!$B1211</f>
        <v>0</v>
      </c>
      <c r="H1294" s="55">
        <f>IF(AND(('Data Exhibit-2'!$M1211&gt;0),('Data Exhibit-2'!$H1211&lt;30)),1,0)</f>
        <v>0</v>
      </c>
      <c r="I1294" s="55">
        <f>'Data Exhibit-2'!$N1211*'Data Exhibit-2'!$L1211</f>
        <v>0</v>
      </c>
      <c r="J1294" s="235"/>
    </row>
    <row r="1295" ht="12.0" customHeight="1">
      <c r="A1295" s="53"/>
      <c r="B1295" s="53">
        <v>27446.34606267955</v>
      </c>
      <c r="C1295" s="54">
        <v>8410.622321603318</v>
      </c>
      <c r="D1295" s="57"/>
      <c r="E1295" s="55">
        <f>('Data Exhibit-2'!$D1212+'Data Exhibit-2'!$D1212*'Data Exhibit-2'!$E1212)*'Data Exhibit-2'!$G1212</f>
        <v>236.592</v>
      </c>
      <c r="F1295" s="55">
        <f>MAX(0,'Data Exhibit-2'!$C1212-'Data Exhibit-2'!$B1212*'Data Exhibit-2'!$J1212)</f>
        <v>7173.121404</v>
      </c>
      <c r="G1295" s="54">
        <f>'Data Exhibit-2'!$L1212/'Data Exhibit-2'!$B1212</f>
        <v>1371.39546</v>
      </c>
      <c r="H1295" s="55">
        <f>IF(AND(('Data Exhibit-2'!$M1212&gt;0),('Data Exhibit-2'!$H1212&lt;30)),1,0)</f>
        <v>0</v>
      </c>
      <c r="I1295" s="55">
        <f>'Data Exhibit-2'!$N1212*'Data Exhibit-2'!$L1212</f>
        <v>0</v>
      </c>
      <c r="J1295" s="235"/>
    </row>
    <row r="1296" ht="12.0" customHeight="1">
      <c r="A1296" s="53"/>
      <c r="B1296" s="53">
        <v>90388.28803063513</v>
      </c>
      <c r="C1296" s="54">
        <v>1063.5109249488291</v>
      </c>
      <c r="D1296" s="57"/>
      <c r="E1296" s="55">
        <f>('Data Exhibit-2'!$D1213+'Data Exhibit-2'!$D1213*'Data Exhibit-2'!$E1213)*'Data Exhibit-2'!$G1213</f>
        <v>147.312</v>
      </c>
      <c r="F1296" s="55">
        <f>MAX(0,'Data Exhibit-2'!$C1213-'Data Exhibit-2'!$B1213*'Data Exhibit-2'!$J1213)</f>
        <v>0</v>
      </c>
      <c r="G1296" s="54">
        <f>'Data Exhibit-2'!$L1213/'Data Exhibit-2'!$B1213</f>
        <v>0</v>
      </c>
      <c r="H1296" s="55">
        <f>IF(AND(('Data Exhibit-2'!$M1213&gt;0),('Data Exhibit-2'!$H1213&lt;30)),1,0)</f>
        <v>0</v>
      </c>
      <c r="I1296" s="55">
        <f>'Data Exhibit-2'!$N1213*'Data Exhibit-2'!$L1213</f>
        <v>0</v>
      </c>
      <c r="J1296" s="235"/>
    </row>
    <row r="1297" ht="12.0" customHeight="1">
      <c r="A1297" s="53"/>
      <c r="B1297" s="53">
        <v>41041.53084356105</v>
      </c>
      <c r="C1297" s="54">
        <v>5556.830569205491</v>
      </c>
      <c r="D1297" s="57"/>
      <c r="E1297" s="55">
        <f>('Data Exhibit-2'!$D1214+'Data Exhibit-2'!$D1214*'Data Exhibit-2'!$E1214)*'Data Exhibit-2'!$G1214</f>
        <v>1690.7</v>
      </c>
      <c r="F1297" s="55">
        <f>MAX(0,'Data Exhibit-2'!$C1214-'Data Exhibit-2'!$B1214*'Data Exhibit-2'!$J1214)</f>
        <v>0</v>
      </c>
      <c r="G1297" s="54">
        <f>'Data Exhibit-2'!$L1214/'Data Exhibit-2'!$B1214</f>
        <v>0</v>
      </c>
      <c r="H1297" s="55">
        <f>IF(AND(('Data Exhibit-2'!$M1214&gt;0),('Data Exhibit-2'!$H1214&lt;30)),1,0)</f>
        <v>0</v>
      </c>
      <c r="I1297" s="55">
        <f>'Data Exhibit-2'!$N1214*'Data Exhibit-2'!$L1214</f>
        <v>0</v>
      </c>
      <c r="J1297" s="235"/>
    </row>
    <row r="1298" ht="12.0" customHeight="1">
      <c r="A1298" s="53"/>
      <c r="B1298" s="53">
        <v>70466.39833278267</v>
      </c>
      <c r="C1298" s="54">
        <v>68393.33471582939</v>
      </c>
      <c r="D1298" s="57"/>
      <c r="E1298" s="55">
        <f>('Data Exhibit-2'!$D1215+'Data Exhibit-2'!$D1215*'Data Exhibit-2'!$E1215)*'Data Exhibit-2'!$G1215</f>
        <v>1084.752</v>
      </c>
      <c r="F1298" s="55">
        <f>MAX(0,'Data Exhibit-2'!$C1215-'Data Exhibit-2'!$B1215*'Data Exhibit-2'!$J1215)</f>
        <v>0</v>
      </c>
      <c r="G1298" s="54">
        <f>'Data Exhibit-2'!$L1215/'Data Exhibit-2'!$B1215</f>
        <v>0</v>
      </c>
      <c r="H1298" s="55">
        <f>IF(AND(('Data Exhibit-2'!$M1215&gt;0),('Data Exhibit-2'!$H1215&lt;30)),1,0)</f>
        <v>0</v>
      </c>
      <c r="I1298" s="55">
        <f>'Data Exhibit-2'!$N1215*'Data Exhibit-2'!$L1215</f>
        <v>0</v>
      </c>
      <c r="J1298" s="235"/>
    </row>
    <row r="1299" ht="12.0" customHeight="1">
      <c r="A1299" s="53"/>
      <c r="B1299" s="53">
        <v>62012.31695700324</v>
      </c>
      <c r="C1299" s="54">
        <v>5865.216565326105</v>
      </c>
      <c r="D1299" s="57"/>
      <c r="E1299" s="55">
        <f>('Data Exhibit-2'!$D1216+'Data Exhibit-2'!$D1216*'Data Exhibit-2'!$E1216)*'Data Exhibit-2'!$G1216</f>
        <v>1849.968</v>
      </c>
      <c r="F1299" s="55">
        <f>MAX(0,'Data Exhibit-2'!$C1216-'Data Exhibit-2'!$B1216*'Data Exhibit-2'!$J1216)</f>
        <v>0</v>
      </c>
      <c r="G1299" s="54">
        <f>'Data Exhibit-2'!$L1216/'Data Exhibit-2'!$B1216</f>
        <v>0</v>
      </c>
      <c r="H1299" s="55">
        <f>IF(AND(('Data Exhibit-2'!$M1216&gt;0),('Data Exhibit-2'!$H1216&lt;30)),1,0)</f>
        <v>0</v>
      </c>
      <c r="I1299" s="55">
        <f>'Data Exhibit-2'!$N1216*'Data Exhibit-2'!$L1216</f>
        <v>0</v>
      </c>
      <c r="J1299" s="235"/>
    </row>
    <row r="1300" ht="12.0" customHeight="1">
      <c r="A1300" s="53"/>
      <c r="B1300" s="53">
        <v>41888.40389690692</v>
      </c>
      <c r="C1300" s="54">
        <v>2255.741452901017</v>
      </c>
      <c r="D1300" s="57"/>
      <c r="E1300" s="55">
        <f>('Data Exhibit-2'!$D1217+'Data Exhibit-2'!$D1217*'Data Exhibit-2'!$E1217)*'Data Exhibit-2'!$G1217</f>
        <v>332.16</v>
      </c>
      <c r="F1300" s="55">
        <f>MAX(0,'Data Exhibit-2'!$C1217-'Data Exhibit-2'!$B1217*'Data Exhibit-2'!$J1217)</f>
        <v>0</v>
      </c>
      <c r="G1300" s="54">
        <f>'Data Exhibit-2'!$L1217/'Data Exhibit-2'!$B1217</f>
        <v>0</v>
      </c>
      <c r="H1300" s="55">
        <f>IF(AND(('Data Exhibit-2'!$M1217&gt;0),('Data Exhibit-2'!$H1217&lt;30)),1,0)</f>
        <v>0</v>
      </c>
      <c r="I1300" s="55">
        <f>'Data Exhibit-2'!$N1217*'Data Exhibit-2'!$L1217</f>
        <v>0</v>
      </c>
      <c r="J1300" s="235"/>
    </row>
    <row r="1301" ht="12.0" customHeight="1">
      <c r="A1301" s="53"/>
      <c r="B1301" s="53">
        <v>3243.390146810132</v>
      </c>
      <c r="C1301" s="54">
        <v>27187.196239260385</v>
      </c>
      <c r="D1301" s="57"/>
      <c r="E1301" s="55">
        <f>('Data Exhibit-2'!$D1218+'Data Exhibit-2'!$D1218*'Data Exhibit-2'!$E1218)*'Data Exhibit-2'!$G1218</f>
        <v>676.992</v>
      </c>
      <c r="F1301" s="55">
        <f>MAX(0,'Data Exhibit-2'!$C1218-'Data Exhibit-2'!$B1218*'Data Exhibit-2'!$J1218)</f>
        <v>14422.6085</v>
      </c>
      <c r="G1301" s="54">
        <f>'Data Exhibit-2'!$L1218/'Data Exhibit-2'!$B1218</f>
        <v>764.9279999</v>
      </c>
      <c r="H1301" s="55">
        <f>IF(AND(('Data Exhibit-2'!$M1218&gt;0),('Data Exhibit-2'!$H1218&lt;30)),1,0)</f>
        <v>0</v>
      </c>
      <c r="I1301" s="55">
        <f>'Data Exhibit-2'!$N1218*'Data Exhibit-2'!$L1218</f>
        <v>0</v>
      </c>
      <c r="J1301" s="235"/>
    </row>
    <row r="1302" ht="12.0" customHeight="1">
      <c r="A1302" s="53"/>
      <c r="B1302" s="53">
        <v>43781.962179719136</v>
      </c>
      <c r="C1302" s="54">
        <v>1605.5265223529468</v>
      </c>
      <c r="D1302" s="57"/>
      <c r="E1302" s="55">
        <f>('Data Exhibit-2'!$D1219+'Data Exhibit-2'!$D1219*'Data Exhibit-2'!$E1219)*'Data Exhibit-2'!$G1219</f>
        <v>670.122</v>
      </c>
      <c r="F1302" s="55">
        <f>MAX(0,'Data Exhibit-2'!$C1219-'Data Exhibit-2'!$B1219*'Data Exhibit-2'!$J1219)</f>
        <v>0</v>
      </c>
      <c r="G1302" s="54">
        <f>'Data Exhibit-2'!$L1219/'Data Exhibit-2'!$B1219</f>
        <v>0</v>
      </c>
      <c r="H1302" s="55">
        <f>IF(AND(('Data Exhibit-2'!$M1219&gt;0),('Data Exhibit-2'!$H1219&lt;30)),1,0)</f>
        <v>0</v>
      </c>
      <c r="I1302" s="55">
        <f>'Data Exhibit-2'!$N1219*'Data Exhibit-2'!$L1219</f>
        <v>0</v>
      </c>
      <c r="J1302" s="235"/>
    </row>
    <row r="1303" ht="12.0" customHeight="1">
      <c r="A1303" s="53"/>
      <c r="B1303" s="53">
        <v>8994.754482628998</v>
      </c>
      <c r="C1303" s="54">
        <v>17775.299159505208</v>
      </c>
      <c r="D1303" s="57"/>
      <c r="E1303" s="55">
        <f>('Data Exhibit-2'!$D1220+'Data Exhibit-2'!$D1220*'Data Exhibit-2'!$E1220)*'Data Exhibit-2'!$G1220</f>
        <v>228.752</v>
      </c>
      <c r="F1303" s="55">
        <f>MAX(0,'Data Exhibit-2'!$C1220-'Data Exhibit-2'!$B1220*'Data Exhibit-2'!$J1220)</f>
        <v>15461.93635</v>
      </c>
      <c r="G1303" s="54">
        <f>'Data Exhibit-2'!$L1220/'Data Exhibit-2'!$B1220</f>
        <v>1528.920947</v>
      </c>
      <c r="H1303" s="55">
        <f>IF(AND(('Data Exhibit-2'!$M1220&gt;0),('Data Exhibit-2'!$H1220&lt;30)),1,0)</f>
        <v>0</v>
      </c>
      <c r="I1303" s="55">
        <f>'Data Exhibit-2'!$N1220*'Data Exhibit-2'!$L1220</f>
        <v>0</v>
      </c>
      <c r="J1303" s="235"/>
    </row>
    <row r="1304" ht="12.0" customHeight="1">
      <c r="A1304" s="53"/>
      <c r="B1304" s="53">
        <v>43160.035546588246</v>
      </c>
      <c r="C1304" s="54">
        <v>1203.4171199708271</v>
      </c>
      <c r="D1304" s="57"/>
      <c r="E1304" s="55">
        <f>('Data Exhibit-2'!$D1221+'Data Exhibit-2'!$D1221*'Data Exhibit-2'!$E1221)*'Data Exhibit-2'!$G1221</f>
        <v>743.424</v>
      </c>
      <c r="F1304" s="55">
        <f>MAX(0,'Data Exhibit-2'!$C1221-'Data Exhibit-2'!$B1221*'Data Exhibit-2'!$J1221)</f>
        <v>0</v>
      </c>
      <c r="G1304" s="54">
        <f>'Data Exhibit-2'!$L1221/'Data Exhibit-2'!$B1221</f>
        <v>0</v>
      </c>
      <c r="H1304" s="55">
        <f>IF(AND(('Data Exhibit-2'!$M1221&gt;0),('Data Exhibit-2'!$H1221&lt;30)),1,0)</f>
        <v>0</v>
      </c>
      <c r="I1304" s="55">
        <f>'Data Exhibit-2'!$N1221*'Data Exhibit-2'!$L1221</f>
        <v>0</v>
      </c>
      <c r="J1304" s="235"/>
    </row>
    <row r="1305" ht="12.0" customHeight="1">
      <c r="A1305" s="53"/>
      <c r="B1305" s="53">
        <v>23852.51995632247</v>
      </c>
      <c r="C1305" s="54">
        <v>28600.690464564635</v>
      </c>
      <c r="D1305" s="57"/>
      <c r="E1305" s="55">
        <f>('Data Exhibit-2'!$D1222+'Data Exhibit-2'!$D1222*'Data Exhibit-2'!$E1222)*'Data Exhibit-2'!$G1222</f>
        <v>3037.968</v>
      </c>
      <c r="F1305" s="55">
        <f>MAX(0,'Data Exhibit-2'!$C1222-'Data Exhibit-2'!$B1222*'Data Exhibit-2'!$J1222)</f>
        <v>0</v>
      </c>
      <c r="G1305" s="54">
        <f>'Data Exhibit-2'!$L1222/'Data Exhibit-2'!$B1222</f>
        <v>0</v>
      </c>
      <c r="H1305" s="55">
        <f>IF(AND(('Data Exhibit-2'!$M1222&gt;0),('Data Exhibit-2'!$H1222&lt;30)),1,0)</f>
        <v>0</v>
      </c>
      <c r="I1305" s="55">
        <f>'Data Exhibit-2'!$N1222*'Data Exhibit-2'!$L1222</f>
        <v>0</v>
      </c>
      <c r="J1305" s="235"/>
    </row>
    <row r="1306" ht="12.0" customHeight="1">
      <c r="A1306" s="53"/>
      <c r="B1306" s="53">
        <v>53960.605651557125</v>
      </c>
      <c r="C1306" s="54">
        <v>7160.414912489691</v>
      </c>
      <c r="D1306" s="57"/>
      <c r="E1306" s="55">
        <f>('Data Exhibit-2'!$D1224+'Data Exhibit-2'!$D1224*'Data Exhibit-2'!$E1224)*'Data Exhibit-2'!$G1224</f>
        <v>3438.3</v>
      </c>
      <c r="F1306" s="55">
        <f>MAX(0,'Data Exhibit-2'!$C1224-'Data Exhibit-2'!$B1224*'Data Exhibit-2'!$J1224)</f>
        <v>0</v>
      </c>
      <c r="G1306" s="54">
        <f>'Data Exhibit-2'!$L1224/'Data Exhibit-2'!$B1224</f>
        <v>0</v>
      </c>
      <c r="H1306" s="55">
        <f>IF(AND(('Data Exhibit-2'!$M1224&gt;0),('Data Exhibit-2'!$H1224&lt;30)),1,0)</f>
        <v>0</v>
      </c>
      <c r="I1306" s="55">
        <f>'Data Exhibit-2'!$N1224*'Data Exhibit-2'!$L1224</f>
        <v>0</v>
      </c>
      <c r="J1306" s="235"/>
    </row>
    <row r="1307" ht="12.0" customHeight="1">
      <c r="A1307" s="53"/>
      <c r="B1307" s="53">
        <v>82197.08444887729</v>
      </c>
      <c r="C1307" s="54">
        <v>9914.222455438254</v>
      </c>
      <c r="D1307" s="57"/>
      <c r="E1307" s="55">
        <f>('Data Exhibit-2'!$D1225+'Data Exhibit-2'!$D1225*'Data Exhibit-2'!$E1225)*'Data Exhibit-2'!$G1225</f>
        <v>2000.9</v>
      </c>
      <c r="F1307" s="55">
        <f>MAX(0,'Data Exhibit-2'!$C1225-'Data Exhibit-2'!$B1225*'Data Exhibit-2'!$J1225)</f>
        <v>0</v>
      </c>
      <c r="G1307" s="54">
        <f>'Data Exhibit-2'!$L1225/'Data Exhibit-2'!$B1225</f>
        <v>0</v>
      </c>
      <c r="H1307" s="55">
        <f>IF(AND(('Data Exhibit-2'!$M1225&gt;0),('Data Exhibit-2'!$H1225&lt;30)),1,0)</f>
        <v>0</v>
      </c>
      <c r="I1307" s="55">
        <f>'Data Exhibit-2'!$N1225*'Data Exhibit-2'!$L1225</f>
        <v>0</v>
      </c>
      <c r="J1307" s="235"/>
    </row>
    <row r="1308" ht="12.0" customHeight="1">
      <c r="A1308" s="53"/>
      <c r="B1308" s="53">
        <v>88372.460095171</v>
      </c>
      <c r="C1308" s="54">
        <v>12859.21162864226</v>
      </c>
      <c r="D1308" s="57"/>
      <c r="E1308" s="55">
        <f>('Data Exhibit-2'!$D1226+'Data Exhibit-2'!$D1226*'Data Exhibit-2'!$E1226)*'Data Exhibit-2'!$G1226</f>
        <v>2249.856</v>
      </c>
      <c r="F1308" s="55">
        <f>MAX(0,'Data Exhibit-2'!$C1226-'Data Exhibit-2'!$B1226*'Data Exhibit-2'!$J1226)</f>
        <v>0</v>
      </c>
      <c r="G1308" s="54">
        <f>'Data Exhibit-2'!$L1226/'Data Exhibit-2'!$B1226</f>
        <v>0</v>
      </c>
      <c r="H1308" s="55">
        <f>IF(AND(('Data Exhibit-2'!$M1226&gt;0),('Data Exhibit-2'!$H1226&lt;30)),1,0)</f>
        <v>0</v>
      </c>
      <c r="I1308" s="55">
        <f>'Data Exhibit-2'!$N1226*'Data Exhibit-2'!$L1226</f>
        <v>0</v>
      </c>
      <c r="J1308" s="235"/>
    </row>
    <row r="1309" ht="12.0" customHeight="1">
      <c r="A1309" s="53"/>
      <c r="B1309" s="53">
        <v>58114.460967395644</v>
      </c>
      <c r="C1309" s="54">
        <v>7036.659496877719</v>
      </c>
      <c r="D1309" s="57"/>
      <c r="E1309" s="55">
        <f>('Data Exhibit-2'!$D1227+'Data Exhibit-2'!$D1227*'Data Exhibit-2'!$E1227)*'Data Exhibit-2'!$G1227</f>
        <v>1260.672</v>
      </c>
      <c r="F1309" s="55">
        <f>MAX(0,'Data Exhibit-2'!$C1227-'Data Exhibit-2'!$B1227*'Data Exhibit-2'!$J1227)</f>
        <v>0</v>
      </c>
      <c r="G1309" s="54">
        <f>'Data Exhibit-2'!$L1227/'Data Exhibit-2'!$B1227</f>
        <v>0</v>
      </c>
      <c r="H1309" s="55">
        <f>IF(AND(('Data Exhibit-2'!$M1227&gt;0),('Data Exhibit-2'!$H1227&lt;30)),1,0)</f>
        <v>0</v>
      </c>
      <c r="I1309" s="55">
        <f>'Data Exhibit-2'!$N1227*'Data Exhibit-2'!$L1227</f>
        <v>0</v>
      </c>
      <c r="J1309" s="235"/>
    </row>
    <row r="1310" ht="12.0" customHeight="1">
      <c r="A1310" s="53"/>
      <c r="B1310" s="53">
        <v>21539.092018413052</v>
      </c>
      <c r="C1310" s="54">
        <v>24582.038453648638</v>
      </c>
      <c r="D1310" s="57"/>
      <c r="E1310" s="55">
        <f>('Data Exhibit-2'!$D1229+'Data Exhibit-2'!$D1229*'Data Exhibit-2'!$E1229)*'Data Exhibit-2'!$G1229</f>
        <v>1260.672</v>
      </c>
      <c r="F1310" s="55">
        <f>MAX(0,'Data Exhibit-2'!$C1229-'Data Exhibit-2'!$B1229*'Data Exhibit-2'!$J1229)</f>
        <v>0</v>
      </c>
      <c r="G1310" s="54">
        <f>'Data Exhibit-2'!$L1229/'Data Exhibit-2'!$B1229</f>
        <v>0</v>
      </c>
      <c r="H1310" s="55">
        <f>IF(AND(('Data Exhibit-2'!$M1229&gt;0),('Data Exhibit-2'!$H1229&lt;30)),1,0)</f>
        <v>0</v>
      </c>
      <c r="I1310" s="55">
        <f>'Data Exhibit-2'!$N1229*'Data Exhibit-2'!$L1229</f>
        <v>0</v>
      </c>
      <c r="J1310" s="235"/>
    </row>
    <row r="1311" ht="12.0" customHeight="1">
      <c r="A1311" s="53"/>
      <c r="B1311" s="53">
        <v>12583.736056099848</v>
      </c>
      <c r="C1311" s="54">
        <v>7371.869618532741</v>
      </c>
      <c r="D1311" s="57"/>
      <c r="E1311" s="55">
        <f>('Data Exhibit-2'!$D1231+'Data Exhibit-2'!$D1231*'Data Exhibit-2'!$E1231)*'Data Exhibit-2'!$G1231</f>
        <v>1015.75</v>
      </c>
      <c r="F1311" s="55">
        <f>MAX(0,'Data Exhibit-2'!$C1231-'Data Exhibit-2'!$B1231*'Data Exhibit-2'!$J1231)</f>
        <v>974.8454237</v>
      </c>
      <c r="G1311" s="54">
        <f>'Data Exhibit-2'!$L1231/'Data Exhibit-2'!$B1231</f>
        <v>154.790604</v>
      </c>
      <c r="H1311" s="55">
        <f>IF(AND(('Data Exhibit-2'!$M1231&gt;0),('Data Exhibit-2'!$H1231&lt;30)),1,0)</f>
        <v>0</v>
      </c>
      <c r="I1311" s="55">
        <f>'Data Exhibit-2'!$N1231*'Data Exhibit-2'!$L1231</f>
        <v>0</v>
      </c>
      <c r="J1311" s="235"/>
    </row>
    <row r="1312" ht="12.0" customHeight="1">
      <c r="A1312" s="53"/>
      <c r="B1312" s="53">
        <v>87697.9158570362</v>
      </c>
      <c r="C1312" s="54">
        <v>5203.159574903762</v>
      </c>
      <c r="D1312" s="57"/>
      <c r="E1312" s="55">
        <f>('Data Exhibit-2'!$D1232+'Data Exhibit-2'!$D1232*'Data Exhibit-2'!$E1232)*'Data Exhibit-2'!$G1232</f>
        <v>2913.75</v>
      </c>
      <c r="F1312" s="55">
        <f>MAX(0,'Data Exhibit-2'!$C1232-'Data Exhibit-2'!$B1232*'Data Exhibit-2'!$J1232)</f>
        <v>0</v>
      </c>
      <c r="G1312" s="54">
        <f>'Data Exhibit-2'!$L1232/'Data Exhibit-2'!$B1232</f>
        <v>0</v>
      </c>
      <c r="H1312" s="55">
        <f>IF(AND(('Data Exhibit-2'!$M1232&gt;0),('Data Exhibit-2'!$H1232&lt;30)),1,0)</f>
        <v>0</v>
      </c>
      <c r="I1312" s="55">
        <f>'Data Exhibit-2'!$N1232*'Data Exhibit-2'!$L1232</f>
        <v>0</v>
      </c>
      <c r="J1312" s="235"/>
    </row>
    <row r="1313" ht="12.0" customHeight="1">
      <c r="A1313" s="53"/>
      <c r="B1313" s="53">
        <v>68144.59660494959</v>
      </c>
      <c r="C1313" s="54">
        <v>10832.091475393932</v>
      </c>
      <c r="D1313" s="57"/>
      <c r="E1313" s="55">
        <f>('Data Exhibit-2'!$D1233+'Data Exhibit-2'!$D1233*'Data Exhibit-2'!$E1233)*'Data Exhibit-2'!$G1233</f>
        <v>1582.56</v>
      </c>
      <c r="F1313" s="55">
        <f>MAX(0,'Data Exhibit-2'!$C1233-'Data Exhibit-2'!$B1233*'Data Exhibit-2'!$J1233)</f>
        <v>0</v>
      </c>
      <c r="G1313" s="54">
        <f>'Data Exhibit-2'!$L1233/'Data Exhibit-2'!$B1233</f>
        <v>0</v>
      </c>
      <c r="H1313" s="55">
        <f>IF(AND(('Data Exhibit-2'!$M1233&gt;0),('Data Exhibit-2'!$H1233&lt;30)),1,0)</f>
        <v>0</v>
      </c>
      <c r="I1313" s="55">
        <f>'Data Exhibit-2'!$N1233*'Data Exhibit-2'!$L1233</f>
        <v>0</v>
      </c>
      <c r="J1313" s="235"/>
    </row>
    <row r="1314" ht="12.0" customHeight="1">
      <c r="A1314" s="53"/>
      <c r="B1314" s="53">
        <v>21040.679068246594</v>
      </c>
      <c r="C1314" s="54">
        <v>14684.307807540703</v>
      </c>
      <c r="D1314" s="57"/>
      <c r="E1314" s="55">
        <f>('Data Exhibit-2'!$D1234+'Data Exhibit-2'!$D1234*'Data Exhibit-2'!$E1234)*'Data Exhibit-2'!$G1234</f>
        <v>386.4</v>
      </c>
      <c r="F1314" s="55">
        <f>MAX(0,'Data Exhibit-2'!$C1234-'Data Exhibit-2'!$B1234*'Data Exhibit-2'!$J1234)</f>
        <v>11804.72833</v>
      </c>
      <c r="G1314" s="54">
        <f>'Data Exhibit-2'!$L1234/'Data Exhibit-2'!$B1234</f>
        <v>1584.03234</v>
      </c>
      <c r="H1314" s="55">
        <f>IF(AND(('Data Exhibit-2'!$M1234&gt;0),('Data Exhibit-2'!$H1234&lt;30)),1,0)</f>
        <v>0</v>
      </c>
      <c r="I1314" s="55">
        <f>'Data Exhibit-2'!$N1234*'Data Exhibit-2'!$L1234</f>
        <v>0</v>
      </c>
      <c r="J1314" s="235"/>
    </row>
    <row r="1315" ht="12.0" customHeight="1">
      <c r="A1315" s="53"/>
      <c r="B1315" s="53">
        <v>2797.320736054376</v>
      </c>
      <c r="C1315" s="54">
        <v>34813.57259250114</v>
      </c>
      <c r="D1315" s="57"/>
      <c r="E1315" s="55">
        <f>('Data Exhibit-2'!$D1235+'Data Exhibit-2'!$D1235*'Data Exhibit-2'!$E1235)*'Data Exhibit-2'!$G1235</f>
        <v>349.5</v>
      </c>
      <c r="F1315" s="55">
        <f>MAX(0,'Data Exhibit-2'!$C1235-'Data Exhibit-2'!$B1235*'Data Exhibit-2'!$J1235)</f>
        <v>28181.37637</v>
      </c>
      <c r="G1315" s="54">
        <f>'Data Exhibit-2'!$L1235/'Data Exhibit-2'!$B1235</f>
        <v>1485.087399</v>
      </c>
      <c r="H1315" s="55">
        <f>IF(AND(('Data Exhibit-2'!$M1235&gt;0),('Data Exhibit-2'!$H1235&lt;30)),1,0)</f>
        <v>0</v>
      </c>
      <c r="I1315" s="55">
        <f>'Data Exhibit-2'!$N1235*'Data Exhibit-2'!$L1235</f>
        <v>0</v>
      </c>
      <c r="J1315" s="235"/>
    </row>
    <row r="1316" ht="12.0" customHeight="1">
      <c r="A1316" s="53"/>
      <c r="B1316" s="53">
        <v>280.78806309025373</v>
      </c>
      <c r="C1316" s="54">
        <v>12543.427769385718</v>
      </c>
      <c r="D1316" s="57"/>
      <c r="E1316" s="55">
        <f>('Data Exhibit-2'!$D1236+'Data Exhibit-2'!$D1236*'Data Exhibit-2'!$E1236)*'Data Exhibit-2'!$G1236</f>
        <v>882.36</v>
      </c>
      <c r="F1316" s="55">
        <f>MAX(0,'Data Exhibit-2'!$C1236-'Data Exhibit-2'!$B1236*'Data Exhibit-2'!$J1236)</f>
        <v>2546.986034</v>
      </c>
      <c r="G1316" s="54">
        <f>'Data Exhibit-2'!$L1236/'Data Exhibit-2'!$B1236</f>
        <v>224.8158551</v>
      </c>
      <c r="H1316" s="55">
        <f>IF(AND(('Data Exhibit-2'!$M1236&gt;0),('Data Exhibit-2'!$H1236&lt;30)),1,0)</f>
        <v>0</v>
      </c>
      <c r="I1316" s="55">
        <f>'Data Exhibit-2'!$N1236*'Data Exhibit-2'!$L1236</f>
        <v>0</v>
      </c>
      <c r="J1316" s="235"/>
    </row>
    <row r="1317" ht="12.0" customHeight="1">
      <c r="A1317" s="53"/>
      <c r="B1317" s="53">
        <v>70689.3510397383</v>
      </c>
      <c r="C1317" s="54">
        <v>15733.682084489068</v>
      </c>
      <c r="D1317" s="57"/>
      <c r="E1317" s="55">
        <f>('Data Exhibit-2'!$D1238+'Data Exhibit-2'!$D1238*'Data Exhibit-2'!$E1238)*'Data Exhibit-2'!$G1238</f>
        <v>913.44</v>
      </c>
      <c r="F1317" s="55">
        <f>MAX(0,'Data Exhibit-2'!$C1238-'Data Exhibit-2'!$B1238*'Data Exhibit-2'!$J1238)</f>
        <v>10014.31418</v>
      </c>
      <c r="G1317" s="54">
        <f>'Data Exhibit-2'!$L1238/'Data Exhibit-2'!$B1238</f>
        <v>1599.385681</v>
      </c>
      <c r="H1317" s="55">
        <f>IF(AND(('Data Exhibit-2'!$M1238&gt;0),('Data Exhibit-2'!$H1238&lt;30)),1,0)</f>
        <v>0</v>
      </c>
      <c r="I1317" s="55">
        <f>'Data Exhibit-2'!$N1238*'Data Exhibit-2'!$L1238</f>
        <v>0</v>
      </c>
      <c r="J1317" s="235"/>
    </row>
    <row r="1318" ht="12.0" customHeight="1">
      <c r="A1318" s="53"/>
      <c r="B1318" s="53">
        <v>74085.86797231894</v>
      </c>
      <c r="C1318" s="54">
        <v>6844.057473460246</v>
      </c>
      <c r="D1318" s="57"/>
      <c r="E1318" s="55">
        <f>('Data Exhibit-2'!$D1239+'Data Exhibit-2'!$D1239*'Data Exhibit-2'!$E1239)*'Data Exhibit-2'!$G1239</f>
        <v>608.256</v>
      </c>
      <c r="F1318" s="55">
        <f>MAX(0,'Data Exhibit-2'!$C1239-'Data Exhibit-2'!$B1239*'Data Exhibit-2'!$J1239)</f>
        <v>3607.691186</v>
      </c>
      <c r="G1318" s="54">
        <f>'Data Exhibit-2'!$L1239/'Data Exhibit-2'!$B1239</f>
        <v>678.0443297</v>
      </c>
      <c r="H1318" s="55">
        <f>IF(AND(('Data Exhibit-2'!$M1239&gt;0),('Data Exhibit-2'!$H1239&lt;30)),1,0)</f>
        <v>0</v>
      </c>
      <c r="I1318" s="55">
        <f>'Data Exhibit-2'!$N1239*'Data Exhibit-2'!$L1239</f>
        <v>0</v>
      </c>
      <c r="J1318" s="235"/>
    </row>
    <row r="1319" ht="12.0" customHeight="1">
      <c r="A1319" s="53"/>
      <c r="B1319" s="53">
        <v>86600.20452594219</v>
      </c>
      <c r="C1319" s="54">
        <v>17410.163147965635</v>
      </c>
      <c r="D1319" s="57"/>
      <c r="E1319" s="55">
        <f>('Data Exhibit-2'!$D1240+'Data Exhibit-2'!$D1240*'Data Exhibit-2'!$E1240)*'Data Exhibit-2'!$G1240</f>
        <v>2866.98</v>
      </c>
      <c r="F1319" s="55">
        <f>MAX(0,'Data Exhibit-2'!$C1240-'Data Exhibit-2'!$B1240*'Data Exhibit-2'!$J1240)</f>
        <v>0</v>
      </c>
      <c r="G1319" s="54">
        <f>'Data Exhibit-2'!$L1240/'Data Exhibit-2'!$B1240</f>
        <v>0</v>
      </c>
      <c r="H1319" s="55">
        <f>IF(AND(('Data Exhibit-2'!$M1240&gt;0),('Data Exhibit-2'!$H1240&lt;30)),1,0)</f>
        <v>0</v>
      </c>
      <c r="I1319" s="55">
        <f>'Data Exhibit-2'!$N1240*'Data Exhibit-2'!$L1240</f>
        <v>0</v>
      </c>
      <c r="J1319" s="235"/>
    </row>
    <row r="1320" ht="12.0" customHeight="1">
      <c r="A1320" s="53"/>
      <c r="B1320" s="53">
        <v>67332.3006759961</v>
      </c>
      <c r="C1320" s="54">
        <v>99239.78428317643</v>
      </c>
      <c r="D1320" s="57"/>
      <c r="E1320" s="55">
        <f>('Data Exhibit-2'!$D1241+'Data Exhibit-2'!$D1241*'Data Exhibit-2'!$E1241)*'Data Exhibit-2'!$G1241</f>
        <v>977.704</v>
      </c>
      <c r="F1320" s="55">
        <f>MAX(0,'Data Exhibit-2'!$C1241-'Data Exhibit-2'!$B1241*'Data Exhibit-2'!$J1241)</f>
        <v>10736.5278</v>
      </c>
      <c r="G1320" s="54">
        <f>'Data Exhibit-2'!$L1241/'Data Exhibit-2'!$B1241</f>
        <v>118.6074569</v>
      </c>
      <c r="H1320" s="55">
        <f>IF(AND(('Data Exhibit-2'!$M1241&gt;0),('Data Exhibit-2'!$H1241&lt;30)),1,0)</f>
        <v>0</v>
      </c>
      <c r="I1320" s="55">
        <f>'Data Exhibit-2'!$N1241*'Data Exhibit-2'!$L1241</f>
        <v>0</v>
      </c>
      <c r="J1320" s="235"/>
    </row>
    <row r="1321" ht="12.0" customHeight="1">
      <c r="A1321" s="53"/>
      <c r="B1321" s="53">
        <v>67486.73280964143</v>
      </c>
      <c r="C1321" s="54">
        <v>29003.969631881082</v>
      </c>
      <c r="D1321" s="57"/>
      <c r="E1321" s="55">
        <f>('Data Exhibit-2'!$D1242+'Data Exhibit-2'!$D1242*'Data Exhibit-2'!$E1242)*'Data Exhibit-2'!$G1242</f>
        <v>1257.2</v>
      </c>
      <c r="F1321" s="55">
        <f>MAX(0,'Data Exhibit-2'!$C1242-'Data Exhibit-2'!$B1242*'Data Exhibit-2'!$J1242)</f>
        <v>15880.11461</v>
      </c>
      <c r="G1321" s="54">
        <f>'Data Exhibit-2'!$L1242/'Data Exhibit-2'!$B1242</f>
        <v>1521.235953</v>
      </c>
      <c r="H1321" s="55">
        <f>IF(AND(('Data Exhibit-2'!$M1242&gt;0),('Data Exhibit-2'!$H1242&lt;30)),1,0)</f>
        <v>0</v>
      </c>
      <c r="I1321" s="55">
        <f>'Data Exhibit-2'!$N1242*'Data Exhibit-2'!$L1242</f>
        <v>0</v>
      </c>
      <c r="J1321" s="235"/>
    </row>
    <row r="1322" ht="12.0" customHeight="1">
      <c r="A1322" s="53"/>
      <c r="B1322" s="53">
        <v>49472.71624767847</v>
      </c>
      <c r="C1322" s="54">
        <v>8939.95747632477</v>
      </c>
      <c r="D1322" s="57"/>
      <c r="E1322" s="55">
        <f>('Data Exhibit-2'!$D1243+'Data Exhibit-2'!$D1243*'Data Exhibit-2'!$E1243)*'Data Exhibit-2'!$G1243</f>
        <v>1552.538</v>
      </c>
      <c r="F1322" s="55">
        <f>MAX(0,'Data Exhibit-2'!$C1243-'Data Exhibit-2'!$B1243*'Data Exhibit-2'!$J1243)</f>
        <v>0</v>
      </c>
      <c r="G1322" s="54">
        <f>'Data Exhibit-2'!$L1243/'Data Exhibit-2'!$B1243</f>
        <v>0</v>
      </c>
      <c r="H1322" s="55">
        <f>IF(AND(('Data Exhibit-2'!$M1243&gt;0),('Data Exhibit-2'!$H1243&lt;30)),1,0)</f>
        <v>0</v>
      </c>
      <c r="I1322" s="55">
        <f>'Data Exhibit-2'!$N1243*'Data Exhibit-2'!$L1243</f>
        <v>0</v>
      </c>
      <c r="J1322" s="235"/>
    </row>
    <row r="1323" ht="12.0" customHeight="1">
      <c r="A1323" s="53"/>
      <c r="B1323" s="53">
        <v>71185.2270179913</v>
      </c>
      <c r="C1323" s="54">
        <v>46570.63235560608</v>
      </c>
      <c r="D1323" s="57"/>
      <c r="E1323" s="55">
        <f>('Data Exhibit-2'!$D1245+'Data Exhibit-2'!$D1245*'Data Exhibit-2'!$E1245)*'Data Exhibit-2'!$G1245</f>
        <v>2785.2</v>
      </c>
      <c r="F1323" s="55">
        <f>MAX(0,'Data Exhibit-2'!$C1245-'Data Exhibit-2'!$B1245*'Data Exhibit-2'!$J1245)</f>
        <v>0</v>
      </c>
      <c r="G1323" s="54">
        <f>'Data Exhibit-2'!$L1245/'Data Exhibit-2'!$B1245</f>
        <v>0</v>
      </c>
      <c r="H1323" s="55">
        <f>IF(AND(('Data Exhibit-2'!$M1245&gt;0),('Data Exhibit-2'!$H1245&lt;30)),1,0)</f>
        <v>0</v>
      </c>
      <c r="I1323" s="55">
        <f>'Data Exhibit-2'!$N1245*'Data Exhibit-2'!$L1245</f>
        <v>0</v>
      </c>
      <c r="J1323" s="235"/>
    </row>
    <row r="1324" ht="12.0" customHeight="1">
      <c r="A1324" s="53"/>
      <c r="B1324" s="53">
        <v>83637.2318874979</v>
      </c>
      <c r="C1324" s="54">
        <v>17809.123401208075</v>
      </c>
      <c r="D1324" s="57"/>
      <c r="E1324" s="55">
        <f>('Data Exhibit-2'!$D1246+'Data Exhibit-2'!$D1246*'Data Exhibit-2'!$E1246)*'Data Exhibit-2'!$G1246</f>
        <v>2025.6</v>
      </c>
      <c r="F1324" s="55">
        <f>MAX(0,'Data Exhibit-2'!$C1246-'Data Exhibit-2'!$B1246*'Data Exhibit-2'!$J1246)</f>
        <v>5597.390038</v>
      </c>
      <c r="G1324" s="54">
        <f>'Data Exhibit-2'!$L1246/'Data Exhibit-2'!$B1246</f>
        <v>928.4573225</v>
      </c>
      <c r="H1324" s="55">
        <f>IF(AND(('Data Exhibit-2'!$M1246&gt;0),('Data Exhibit-2'!$H1246&lt;30)),1,0)</f>
        <v>0</v>
      </c>
      <c r="I1324" s="55">
        <f>'Data Exhibit-2'!$N1246*'Data Exhibit-2'!$L1246</f>
        <v>0</v>
      </c>
      <c r="J1324" s="235"/>
    </row>
    <row r="1325" ht="12.0" customHeight="1">
      <c r="A1325" s="53"/>
      <c r="B1325" s="53">
        <v>8198.375067264296</v>
      </c>
      <c r="C1325" s="54">
        <v>14758.432291951605</v>
      </c>
      <c r="D1325" s="57"/>
      <c r="E1325" s="55">
        <f>('Data Exhibit-2'!$D1247+'Data Exhibit-2'!$D1247*'Data Exhibit-2'!$E1247)*'Data Exhibit-2'!$G1247</f>
        <v>1139.4</v>
      </c>
      <c r="F1325" s="55">
        <f>MAX(0,'Data Exhibit-2'!$C1247-'Data Exhibit-2'!$B1247*'Data Exhibit-2'!$J1247)</f>
        <v>8650.004466</v>
      </c>
      <c r="G1325" s="54">
        <f>'Data Exhibit-2'!$L1247/'Data Exhibit-2'!$B1247</f>
        <v>1613.478193</v>
      </c>
      <c r="H1325" s="55">
        <f>IF(AND(('Data Exhibit-2'!$M1247&gt;0),('Data Exhibit-2'!$H1247&lt;30)),1,0)</f>
        <v>0</v>
      </c>
      <c r="I1325" s="55">
        <f>'Data Exhibit-2'!$N1247*'Data Exhibit-2'!$L1247</f>
        <v>0</v>
      </c>
      <c r="J1325" s="235"/>
    </row>
    <row r="1326" ht="12.0" customHeight="1">
      <c r="A1326" s="53"/>
      <c r="B1326" s="53">
        <v>85993.0033035244</v>
      </c>
      <c r="C1326" s="54">
        <v>65624.83173063489</v>
      </c>
      <c r="D1326" s="57"/>
      <c r="E1326" s="55">
        <f>('Data Exhibit-2'!$D1249+'Data Exhibit-2'!$D1249*'Data Exhibit-2'!$E1249)*'Data Exhibit-2'!$G1249</f>
        <v>1215.48</v>
      </c>
      <c r="F1326" s="55">
        <f>MAX(0,'Data Exhibit-2'!$C1249-'Data Exhibit-2'!$B1249*'Data Exhibit-2'!$J1249)</f>
        <v>49161.95427</v>
      </c>
      <c r="G1326" s="54">
        <f>'Data Exhibit-2'!$L1249/'Data Exhibit-2'!$B1249</f>
        <v>3629.704001</v>
      </c>
      <c r="H1326" s="55">
        <f>IF(AND(('Data Exhibit-2'!$M1249&gt;0),('Data Exhibit-2'!$H1249&lt;30)),1,0)</f>
        <v>0</v>
      </c>
      <c r="I1326" s="55">
        <f>'Data Exhibit-2'!$N1249*'Data Exhibit-2'!$L1249</f>
        <v>0</v>
      </c>
      <c r="J1326" s="235"/>
    </row>
    <row r="1327" ht="12.0" customHeight="1">
      <c r="A1327" s="53"/>
      <c r="B1327" s="53">
        <v>18728.792692028917</v>
      </c>
      <c r="C1327" s="54">
        <v>29845.880374320084</v>
      </c>
      <c r="D1327" s="57"/>
      <c r="E1327" s="55">
        <f>('Data Exhibit-2'!$D1250+'Data Exhibit-2'!$D1250*'Data Exhibit-2'!$E1250)*'Data Exhibit-2'!$G1250</f>
        <v>1598.74</v>
      </c>
      <c r="F1327" s="55">
        <f>MAX(0,'Data Exhibit-2'!$C1250-'Data Exhibit-2'!$B1250*'Data Exhibit-2'!$J1250)</f>
        <v>8525.421612</v>
      </c>
      <c r="G1327" s="54">
        <f>'Data Exhibit-2'!$L1250/'Data Exhibit-2'!$B1250</f>
        <v>639.2888962</v>
      </c>
      <c r="H1327" s="55">
        <f>IF(AND(('Data Exhibit-2'!$M1250&gt;0),('Data Exhibit-2'!$H1250&lt;30)),1,0)</f>
        <v>0</v>
      </c>
      <c r="I1327" s="55">
        <f>'Data Exhibit-2'!$N1250*'Data Exhibit-2'!$L1250</f>
        <v>0</v>
      </c>
      <c r="J1327" s="235"/>
    </row>
    <row r="1328" ht="12.0" customHeight="1">
      <c r="A1328" s="53"/>
      <c r="B1328" s="53">
        <v>82525.33970562012</v>
      </c>
      <c r="C1328" s="54">
        <v>2539.6001543574084</v>
      </c>
      <c r="D1328" s="57"/>
      <c r="E1328" s="55">
        <f>('Data Exhibit-2'!$D1251+'Data Exhibit-2'!$D1251*'Data Exhibit-2'!$E1251)*'Data Exhibit-2'!$G1251</f>
        <v>2189.124</v>
      </c>
      <c r="F1328" s="55">
        <f>MAX(0,'Data Exhibit-2'!$C1251-'Data Exhibit-2'!$B1251*'Data Exhibit-2'!$J1251)</f>
        <v>0</v>
      </c>
      <c r="G1328" s="54">
        <f>'Data Exhibit-2'!$L1251/'Data Exhibit-2'!$B1251</f>
        <v>0</v>
      </c>
      <c r="H1328" s="55">
        <f>IF(AND(('Data Exhibit-2'!$M1251&gt;0),('Data Exhibit-2'!$H1251&lt;30)),1,0)</f>
        <v>0</v>
      </c>
      <c r="I1328" s="55">
        <f>'Data Exhibit-2'!$N1251*'Data Exhibit-2'!$L1251</f>
        <v>0</v>
      </c>
      <c r="J1328" s="235"/>
    </row>
    <row r="1329" ht="12.0" customHeight="1">
      <c r="A1329" s="53"/>
      <c r="B1329" s="53">
        <v>68005.84706078953</v>
      </c>
      <c r="C1329" s="54">
        <v>4771.888079052335</v>
      </c>
      <c r="D1329" s="57"/>
      <c r="E1329" s="55">
        <f>('Data Exhibit-2'!$D1253+'Data Exhibit-2'!$D1253*'Data Exhibit-2'!$E1253)*'Data Exhibit-2'!$G1253</f>
        <v>2241.36</v>
      </c>
      <c r="F1329" s="55">
        <f>MAX(0,'Data Exhibit-2'!$C1253-'Data Exhibit-2'!$B1253*'Data Exhibit-2'!$J1253)</f>
        <v>0</v>
      </c>
      <c r="G1329" s="54">
        <f>'Data Exhibit-2'!$L1253/'Data Exhibit-2'!$B1253</f>
        <v>0</v>
      </c>
      <c r="H1329" s="55">
        <f>IF(AND(('Data Exhibit-2'!$M1253&gt;0),('Data Exhibit-2'!$H1253&lt;30)),1,0)</f>
        <v>0</v>
      </c>
      <c r="I1329" s="55">
        <f>'Data Exhibit-2'!$N1253*'Data Exhibit-2'!$L1253</f>
        <v>0</v>
      </c>
      <c r="J1329" s="235"/>
    </row>
    <row r="1330" ht="12.0" customHeight="1">
      <c r="A1330" s="53"/>
      <c r="B1330" s="53">
        <v>55870.75261140787</v>
      </c>
      <c r="C1330" s="54">
        <v>61222.89810032687</v>
      </c>
      <c r="D1330" s="57"/>
      <c r="E1330" s="55">
        <f>('Data Exhibit-2'!$D1254+'Data Exhibit-2'!$D1254*'Data Exhibit-2'!$E1254)*'Data Exhibit-2'!$G1254</f>
        <v>2795.52</v>
      </c>
      <c r="F1330" s="55">
        <f>MAX(0,'Data Exhibit-2'!$C1254-'Data Exhibit-2'!$B1254*'Data Exhibit-2'!$J1254)</f>
        <v>34892.38346</v>
      </c>
      <c r="G1330" s="54">
        <f>'Data Exhibit-2'!$L1254/'Data Exhibit-2'!$B1254</f>
        <v>3704.536623</v>
      </c>
      <c r="H1330" s="55">
        <f>IF(AND(('Data Exhibit-2'!$M1254&gt;0),('Data Exhibit-2'!$H1254&lt;30)),1,0)</f>
        <v>0</v>
      </c>
      <c r="I1330" s="55">
        <f>'Data Exhibit-2'!$N1254*'Data Exhibit-2'!$L1254</f>
        <v>0</v>
      </c>
      <c r="J1330" s="235"/>
    </row>
    <row r="1331" ht="12.0" customHeight="1">
      <c r="A1331" s="53"/>
      <c r="B1331" s="53">
        <v>3168.3326436890316</v>
      </c>
      <c r="C1331" s="54">
        <v>35422.3262121574</v>
      </c>
      <c r="D1331" s="57"/>
      <c r="E1331" s="55">
        <f>('Data Exhibit-2'!$D1255+'Data Exhibit-2'!$D1255*'Data Exhibit-2'!$E1255)*'Data Exhibit-2'!$G1255</f>
        <v>2274</v>
      </c>
      <c r="F1331" s="55">
        <f>MAX(0,'Data Exhibit-2'!$C1255-'Data Exhibit-2'!$B1255*'Data Exhibit-2'!$J1255)</f>
        <v>18239.74462</v>
      </c>
      <c r="G1331" s="54">
        <f>'Data Exhibit-2'!$L1255/'Data Exhibit-2'!$B1255</f>
        <v>2413.908473</v>
      </c>
      <c r="H1331" s="55">
        <f>IF(AND(('Data Exhibit-2'!$M1255&gt;0),('Data Exhibit-2'!$H1255&lt;30)),1,0)</f>
        <v>0</v>
      </c>
      <c r="I1331" s="55">
        <f>'Data Exhibit-2'!$N1255*'Data Exhibit-2'!$L1255</f>
        <v>0</v>
      </c>
      <c r="J1331" s="235"/>
    </row>
    <row r="1332" ht="12.0" customHeight="1">
      <c r="A1332" s="53"/>
      <c r="B1332" s="53">
        <v>32538.50344042617</v>
      </c>
      <c r="C1332" s="54">
        <v>33735.14939807284</v>
      </c>
      <c r="D1332" s="57"/>
      <c r="E1332" s="55">
        <f>('Data Exhibit-2'!$D1258+'Data Exhibit-2'!$D1258*'Data Exhibit-2'!$E1258)*'Data Exhibit-2'!$G1258</f>
        <v>804.384</v>
      </c>
      <c r="F1332" s="55">
        <f>MAX(0,'Data Exhibit-2'!$C1258-'Data Exhibit-2'!$B1258*'Data Exhibit-2'!$J1258)</f>
        <v>17852.58651</v>
      </c>
      <c r="G1332" s="54">
        <f>'Data Exhibit-2'!$L1258/'Data Exhibit-2'!$B1258</f>
        <v>904.157285</v>
      </c>
      <c r="H1332" s="55">
        <f>IF(AND(('Data Exhibit-2'!$M1258&gt;0),('Data Exhibit-2'!$H1258&lt;30)),1,0)</f>
        <v>0</v>
      </c>
      <c r="I1332" s="55">
        <f>'Data Exhibit-2'!$N1258*'Data Exhibit-2'!$L1258</f>
        <v>0</v>
      </c>
      <c r="J1332" s="235"/>
    </row>
    <row r="1333" ht="12.0" customHeight="1">
      <c r="A1333" s="53"/>
      <c r="B1333" s="53">
        <v>69248.18870205682</v>
      </c>
      <c r="C1333" s="54">
        <v>47340.23873100017</v>
      </c>
      <c r="D1333" s="57"/>
      <c r="E1333" s="55">
        <f>('Data Exhibit-2'!$D1259+'Data Exhibit-2'!$D1259*'Data Exhibit-2'!$E1259)*'Data Exhibit-2'!$G1259</f>
        <v>3379.992</v>
      </c>
      <c r="F1333" s="55">
        <f>MAX(0,'Data Exhibit-2'!$C1259-'Data Exhibit-2'!$B1259*'Data Exhibit-2'!$J1259)</f>
        <v>0</v>
      </c>
      <c r="G1333" s="54">
        <f>'Data Exhibit-2'!$L1259/'Data Exhibit-2'!$B1259</f>
        <v>0</v>
      </c>
      <c r="H1333" s="55">
        <f>IF(AND(('Data Exhibit-2'!$M1259&gt;0),('Data Exhibit-2'!$H1259&lt;30)),1,0)</f>
        <v>0</v>
      </c>
      <c r="I1333" s="55">
        <f>'Data Exhibit-2'!$N1259*'Data Exhibit-2'!$L1259</f>
        <v>0</v>
      </c>
      <c r="J1333" s="235"/>
    </row>
    <row r="1334" ht="12.0" customHeight="1">
      <c r="A1334" s="53"/>
      <c r="B1334" s="53">
        <v>90793.93472218949</v>
      </c>
      <c r="C1334" s="54">
        <v>53500.0326074792</v>
      </c>
      <c r="D1334" s="57"/>
      <c r="E1334" s="55">
        <f>('Data Exhibit-2'!$D1260+'Data Exhibit-2'!$D1260*'Data Exhibit-2'!$E1260)*'Data Exhibit-2'!$G1260</f>
        <v>1335.408</v>
      </c>
      <c r="F1334" s="55">
        <f>MAX(0,'Data Exhibit-2'!$C1260-'Data Exhibit-2'!$B1260*'Data Exhibit-2'!$J1260)</f>
        <v>11611.69821</v>
      </c>
      <c r="G1334" s="54">
        <f>'Data Exhibit-2'!$L1260/'Data Exhibit-2'!$B1260</f>
        <v>370.1831285</v>
      </c>
      <c r="H1334" s="55">
        <f>IF(AND(('Data Exhibit-2'!$M1260&gt;0),('Data Exhibit-2'!$H1260&lt;30)),1,0)</f>
        <v>0</v>
      </c>
      <c r="I1334" s="55">
        <f>'Data Exhibit-2'!$N1260*'Data Exhibit-2'!$L1260</f>
        <v>0</v>
      </c>
      <c r="J1334" s="235"/>
    </row>
    <row r="1335" ht="12.0" customHeight="1">
      <c r="A1335" s="53"/>
      <c r="B1335" s="53">
        <v>80283.87575170648</v>
      </c>
      <c r="C1335" s="54">
        <v>18475.154201221445</v>
      </c>
      <c r="D1335" s="57"/>
      <c r="E1335" s="55">
        <f>('Data Exhibit-2'!$D1261+'Data Exhibit-2'!$D1261*'Data Exhibit-2'!$E1261)*'Data Exhibit-2'!$G1261</f>
        <v>3540.384</v>
      </c>
      <c r="F1335" s="55">
        <f>MAX(0,'Data Exhibit-2'!$C1261-'Data Exhibit-2'!$B1261*'Data Exhibit-2'!$J1261)</f>
        <v>0</v>
      </c>
      <c r="G1335" s="54">
        <f>'Data Exhibit-2'!$L1261/'Data Exhibit-2'!$B1261</f>
        <v>0</v>
      </c>
      <c r="H1335" s="55">
        <f>IF(AND(('Data Exhibit-2'!$M1261&gt;0),('Data Exhibit-2'!$H1261&lt;30)),1,0)</f>
        <v>0</v>
      </c>
      <c r="I1335" s="55">
        <f>'Data Exhibit-2'!$N1261*'Data Exhibit-2'!$L1261</f>
        <v>0</v>
      </c>
      <c r="J1335" s="235"/>
    </row>
    <row r="1336" ht="12.0" customHeight="1">
      <c r="A1336" s="53"/>
      <c r="B1336" s="53">
        <v>62250.83183578795</v>
      </c>
      <c r="C1336" s="54">
        <v>201302.13711200462</v>
      </c>
      <c r="D1336" s="57"/>
      <c r="E1336" s="55">
        <f>('Data Exhibit-2'!$D1262+'Data Exhibit-2'!$D1262*'Data Exhibit-2'!$E1262)*'Data Exhibit-2'!$G1262</f>
        <v>1626.288</v>
      </c>
      <c r="F1336" s="55">
        <f>MAX(0,'Data Exhibit-2'!$C1262-'Data Exhibit-2'!$B1262*'Data Exhibit-2'!$J1262)</f>
        <v>137145.8217</v>
      </c>
      <c r="G1336" s="54">
        <f>'Data Exhibit-2'!$L1262/'Data Exhibit-2'!$B1262</f>
        <v>3476.487118</v>
      </c>
      <c r="H1336" s="55">
        <f>IF(AND(('Data Exhibit-2'!$M1262&gt;0),('Data Exhibit-2'!$H1262&lt;30)),1,0)</f>
        <v>0</v>
      </c>
      <c r="I1336" s="55">
        <f>'Data Exhibit-2'!$N1262*'Data Exhibit-2'!$L1262</f>
        <v>0</v>
      </c>
      <c r="J1336" s="235"/>
    </row>
    <row r="1337" ht="12.0" customHeight="1">
      <c r="A1337" s="53"/>
      <c r="B1337" s="53">
        <v>12512.447663393677</v>
      </c>
      <c r="C1337" s="54">
        <v>4044.9533963212907</v>
      </c>
      <c r="D1337" s="57"/>
      <c r="E1337" s="55">
        <f>('Data Exhibit-2'!$D1263+'Data Exhibit-2'!$D1263*'Data Exhibit-2'!$E1263)*'Data Exhibit-2'!$G1263</f>
        <v>1604.064</v>
      </c>
      <c r="F1337" s="55">
        <f>MAX(0,'Data Exhibit-2'!$C1263-'Data Exhibit-2'!$B1263*'Data Exhibit-2'!$J1263)</f>
        <v>0</v>
      </c>
      <c r="G1337" s="54">
        <f>'Data Exhibit-2'!$L1263/'Data Exhibit-2'!$B1263</f>
        <v>0</v>
      </c>
      <c r="H1337" s="55">
        <f>IF(AND(('Data Exhibit-2'!$M1263&gt;0),('Data Exhibit-2'!$H1263&lt;30)),1,0)</f>
        <v>0</v>
      </c>
      <c r="I1337" s="55">
        <f>'Data Exhibit-2'!$N1263*'Data Exhibit-2'!$L1263</f>
        <v>0</v>
      </c>
      <c r="J1337" s="235"/>
    </row>
    <row r="1338" ht="12.0" customHeight="1">
      <c r="A1338" s="53"/>
      <c r="B1338" s="53">
        <v>7137.726452976834</v>
      </c>
      <c r="C1338" s="54">
        <v>6440.202537256452</v>
      </c>
      <c r="D1338" s="57"/>
      <c r="E1338" s="55">
        <f>('Data Exhibit-2'!$D1264+'Data Exhibit-2'!$D1264*'Data Exhibit-2'!$E1264)*'Data Exhibit-2'!$G1264</f>
        <v>1749.66</v>
      </c>
      <c r="F1338" s="55">
        <f>MAX(0,'Data Exhibit-2'!$C1264-'Data Exhibit-2'!$B1264*'Data Exhibit-2'!$J1264)</f>
        <v>0</v>
      </c>
      <c r="G1338" s="54">
        <f>'Data Exhibit-2'!$L1264/'Data Exhibit-2'!$B1264</f>
        <v>0</v>
      </c>
      <c r="H1338" s="55">
        <f>IF(AND(('Data Exhibit-2'!$M1264&gt;0),('Data Exhibit-2'!$H1264&lt;30)),1,0)</f>
        <v>0</v>
      </c>
      <c r="I1338" s="55">
        <f>'Data Exhibit-2'!$N1264*'Data Exhibit-2'!$L1264</f>
        <v>0</v>
      </c>
      <c r="J1338" s="235"/>
    </row>
    <row r="1339" ht="12.0" customHeight="1">
      <c r="A1339" s="53"/>
      <c r="B1339" s="53">
        <v>3551.0051716916237</v>
      </c>
      <c r="C1339" s="54">
        <v>6585.4969906429005</v>
      </c>
      <c r="D1339" s="57"/>
      <c r="E1339" s="55">
        <f>('Data Exhibit-2'!$D1265+'Data Exhibit-2'!$D1265*'Data Exhibit-2'!$E1265)*'Data Exhibit-2'!$G1265</f>
        <v>2338.92</v>
      </c>
      <c r="F1339" s="55">
        <f>MAX(0,'Data Exhibit-2'!$C1265-'Data Exhibit-2'!$B1265*'Data Exhibit-2'!$J1265)</f>
        <v>0</v>
      </c>
      <c r="G1339" s="54">
        <f>'Data Exhibit-2'!$L1265/'Data Exhibit-2'!$B1265</f>
        <v>0</v>
      </c>
      <c r="H1339" s="55">
        <f>IF(AND(('Data Exhibit-2'!$M1265&gt;0),('Data Exhibit-2'!$H1265&lt;30)),1,0)</f>
        <v>0</v>
      </c>
      <c r="I1339" s="55">
        <f>'Data Exhibit-2'!$N1265*'Data Exhibit-2'!$L1265</f>
        <v>0</v>
      </c>
      <c r="J1339" s="235"/>
    </row>
    <row r="1340" ht="12.0" customHeight="1">
      <c r="A1340" s="53"/>
      <c r="B1340" s="53">
        <v>62977.653148732235</v>
      </c>
      <c r="C1340" s="54">
        <v>24267.204129773745</v>
      </c>
      <c r="D1340" s="57"/>
      <c r="E1340" s="55">
        <f>('Data Exhibit-2'!$D1266+'Data Exhibit-2'!$D1266*'Data Exhibit-2'!$E1266)*'Data Exhibit-2'!$G1266</f>
        <v>3676.948</v>
      </c>
      <c r="F1340" s="55">
        <f>MAX(0,'Data Exhibit-2'!$C1266-'Data Exhibit-2'!$B1266*'Data Exhibit-2'!$J1266)</f>
        <v>3462.71065</v>
      </c>
      <c r="G1340" s="54">
        <f>'Data Exhibit-2'!$L1266/'Data Exhibit-2'!$B1266</f>
        <v>611.9931259</v>
      </c>
      <c r="H1340" s="55">
        <f>IF(AND(('Data Exhibit-2'!$M1266&gt;0),('Data Exhibit-2'!$H1266&lt;30)),1,0)</f>
        <v>0</v>
      </c>
      <c r="I1340" s="55">
        <f>'Data Exhibit-2'!$N1266*'Data Exhibit-2'!$L1266</f>
        <v>0</v>
      </c>
      <c r="J1340" s="235"/>
    </row>
    <row r="1341" ht="12.0" customHeight="1">
      <c r="A1341" s="53"/>
      <c r="B1341" s="53">
        <v>30805.18252922584</v>
      </c>
      <c r="C1341" s="54">
        <v>7702.4525492539815</v>
      </c>
      <c r="D1341" s="57"/>
      <c r="E1341" s="55">
        <f>('Data Exhibit-2'!$D1267+'Data Exhibit-2'!$D1267*'Data Exhibit-2'!$E1267)*'Data Exhibit-2'!$G1267</f>
        <v>3503.3</v>
      </c>
      <c r="F1341" s="55">
        <f>MAX(0,'Data Exhibit-2'!$C1267-'Data Exhibit-2'!$B1267*'Data Exhibit-2'!$J1267)</f>
        <v>0</v>
      </c>
      <c r="G1341" s="54">
        <f>'Data Exhibit-2'!$L1267/'Data Exhibit-2'!$B1267</f>
        <v>0</v>
      </c>
      <c r="H1341" s="55">
        <f>IF(AND(('Data Exhibit-2'!$M1267&gt;0),('Data Exhibit-2'!$H1267&lt;30)),1,0)</f>
        <v>0</v>
      </c>
      <c r="I1341" s="55">
        <f>'Data Exhibit-2'!$N1267*'Data Exhibit-2'!$L1267</f>
        <v>0</v>
      </c>
      <c r="J1341" s="235"/>
    </row>
    <row r="1342" ht="12.0" customHeight="1">
      <c r="A1342" s="53"/>
      <c r="B1342" s="53">
        <v>81765.22542681162</v>
      </c>
      <c r="C1342" s="54">
        <v>8262.204449195533</v>
      </c>
      <c r="D1342" s="57"/>
      <c r="E1342" s="55">
        <f>('Data Exhibit-2'!$D1268+'Data Exhibit-2'!$D1268*'Data Exhibit-2'!$E1268)*'Data Exhibit-2'!$G1268</f>
        <v>1261.188</v>
      </c>
      <c r="F1342" s="55">
        <f>MAX(0,'Data Exhibit-2'!$C1268-'Data Exhibit-2'!$B1268*'Data Exhibit-2'!$J1268)</f>
        <v>0</v>
      </c>
      <c r="G1342" s="54">
        <f>'Data Exhibit-2'!$L1268/'Data Exhibit-2'!$B1268</f>
        <v>0</v>
      </c>
      <c r="H1342" s="55">
        <f>IF(AND(('Data Exhibit-2'!$M1268&gt;0),('Data Exhibit-2'!$H1268&lt;30)),1,0)</f>
        <v>0</v>
      </c>
      <c r="I1342" s="55">
        <f>'Data Exhibit-2'!$N1268*'Data Exhibit-2'!$L1268</f>
        <v>0</v>
      </c>
      <c r="J1342" s="235"/>
    </row>
    <row r="1343" ht="12.0" customHeight="1">
      <c r="A1343" s="53"/>
      <c r="B1343" s="53">
        <v>72201.46064061002</v>
      </c>
      <c r="C1343" s="54">
        <v>4209.984610807834</v>
      </c>
      <c r="D1343" s="57"/>
      <c r="E1343" s="55">
        <f>('Data Exhibit-2'!$D1269+'Data Exhibit-2'!$D1269*'Data Exhibit-2'!$E1269)*'Data Exhibit-2'!$G1269</f>
        <v>3001.296</v>
      </c>
      <c r="F1343" s="55">
        <f>MAX(0,'Data Exhibit-2'!$C1269-'Data Exhibit-2'!$B1269*'Data Exhibit-2'!$J1269)</f>
        <v>0</v>
      </c>
      <c r="G1343" s="54">
        <f>'Data Exhibit-2'!$L1269/'Data Exhibit-2'!$B1269</f>
        <v>0</v>
      </c>
      <c r="H1343" s="55">
        <f>IF(AND(('Data Exhibit-2'!$M1269&gt;0),('Data Exhibit-2'!$H1269&lt;30)),1,0)</f>
        <v>0</v>
      </c>
      <c r="I1343" s="55">
        <f>'Data Exhibit-2'!$N1269*'Data Exhibit-2'!$L1269</f>
        <v>0</v>
      </c>
      <c r="J1343" s="235"/>
    </row>
    <row r="1344" ht="12.0" customHeight="1">
      <c r="A1344" s="53"/>
      <c r="B1344" s="53">
        <v>24000.844758409003</v>
      </c>
      <c r="C1344" s="54">
        <v>24412.635683168424</v>
      </c>
      <c r="D1344" s="57"/>
      <c r="E1344" s="55">
        <f>('Data Exhibit-2'!$D1270+'Data Exhibit-2'!$D1270*'Data Exhibit-2'!$E1270)*'Data Exhibit-2'!$G1270</f>
        <v>1748.304</v>
      </c>
      <c r="F1344" s="55">
        <f>MAX(0,'Data Exhibit-2'!$C1270-'Data Exhibit-2'!$B1270*'Data Exhibit-2'!$J1270)</f>
        <v>14029.17023</v>
      </c>
      <c r="G1344" s="54">
        <f>'Data Exhibit-2'!$L1270/'Data Exhibit-2'!$B1270</f>
        <v>2362.14533</v>
      </c>
      <c r="H1344" s="55">
        <f>IF(AND(('Data Exhibit-2'!$M1270&gt;0),('Data Exhibit-2'!$H1270&lt;30)),1,0)</f>
        <v>0</v>
      </c>
      <c r="I1344" s="55">
        <f>'Data Exhibit-2'!$N1270*'Data Exhibit-2'!$L1270</f>
        <v>0</v>
      </c>
      <c r="J1344" s="235"/>
    </row>
    <row r="1345" ht="12.0" customHeight="1">
      <c r="A1345" s="53"/>
      <c r="B1345" s="53">
        <v>34523.52836290886</v>
      </c>
      <c r="C1345" s="54">
        <v>35574.35436781493</v>
      </c>
      <c r="D1345" s="57"/>
      <c r="E1345" s="55">
        <f>('Data Exhibit-2'!$D1272+'Data Exhibit-2'!$D1272*'Data Exhibit-2'!$E1272)*'Data Exhibit-2'!$G1272</f>
        <v>5775.3</v>
      </c>
      <c r="F1345" s="55">
        <f>MAX(0,'Data Exhibit-2'!$C1272-'Data Exhibit-2'!$B1272*'Data Exhibit-2'!$J1272)</f>
        <v>0</v>
      </c>
      <c r="G1345" s="54">
        <f>'Data Exhibit-2'!$L1272/'Data Exhibit-2'!$B1272</f>
        <v>0</v>
      </c>
      <c r="H1345" s="55">
        <f>IF(AND(('Data Exhibit-2'!$M1272&gt;0),('Data Exhibit-2'!$H1272&lt;30)),1,0)</f>
        <v>0</v>
      </c>
      <c r="I1345" s="55">
        <f>'Data Exhibit-2'!$N1272*'Data Exhibit-2'!$L1272</f>
        <v>0</v>
      </c>
      <c r="J1345" s="235"/>
    </row>
    <row r="1346" ht="12.0" customHeight="1">
      <c r="A1346" s="53"/>
      <c r="B1346" s="53">
        <v>82315.40601675259</v>
      </c>
      <c r="C1346" s="54">
        <v>17484.466265114144</v>
      </c>
      <c r="D1346" s="57"/>
      <c r="E1346" s="55">
        <f>('Data Exhibit-2'!$D1273+'Data Exhibit-2'!$D1273*'Data Exhibit-2'!$E1273)*'Data Exhibit-2'!$G1273</f>
        <v>1009.536</v>
      </c>
      <c r="F1346" s="55">
        <f>MAX(0,'Data Exhibit-2'!$C1273-'Data Exhibit-2'!$B1273*'Data Exhibit-2'!$J1273)</f>
        <v>8206.681973</v>
      </c>
      <c r="G1346" s="54">
        <f>'Data Exhibit-2'!$L1273/'Data Exhibit-2'!$B1273</f>
        <v>892.987014</v>
      </c>
      <c r="H1346" s="55">
        <f>IF(AND(('Data Exhibit-2'!$M1273&gt;0),('Data Exhibit-2'!$H1273&lt;30)),1,0)</f>
        <v>0</v>
      </c>
      <c r="I1346" s="55">
        <f>'Data Exhibit-2'!$N1273*'Data Exhibit-2'!$L1273</f>
        <v>0</v>
      </c>
      <c r="J1346" s="235"/>
    </row>
    <row r="1347" ht="12.0" customHeight="1">
      <c r="A1347" s="53"/>
      <c r="B1347" s="53">
        <v>38342.23635004074</v>
      </c>
      <c r="C1347" s="54">
        <v>3889.5474598695514</v>
      </c>
      <c r="D1347" s="57"/>
      <c r="E1347" s="55">
        <f>('Data Exhibit-2'!$D1274+'Data Exhibit-2'!$D1274*'Data Exhibit-2'!$E1274)*'Data Exhibit-2'!$G1274</f>
        <v>902.928</v>
      </c>
      <c r="F1347" s="55">
        <f>MAX(0,'Data Exhibit-2'!$C1274-'Data Exhibit-2'!$B1274*'Data Exhibit-2'!$J1274)</f>
        <v>0</v>
      </c>
      <c r="G1347" s="54">
        <f>'Data Exhibit-2'!$L1274/'Data Exhibit-2'!$B1274</f>
        <v>0</v>
      </c>
      <c r="H1347" s="55">
        <f>IF(AND(('Data Exhibit-2'!$M1274&gt;0),('Data Exhibit-2'!$H1274&lt;30)),1,0)</f>
        <v>0</v>
      </c>
      <c r="I1347" s="55">
        <f>'Data Exhibit-2'!$N1274*'Data Exhibit-2'!$L1274</f>
        <v>0</v>
      </c>
      <c r="J1347" s="235"/>
    </row>
    <row r="1348" ht="12.0" customHeight="1">
      <c r="A1348" s="53"/>
      <c r="B1348" s="53">
        <v>5955.445523751768</v>
      </c>
      <c r="C1348" s="54">
        <v>5217.5180813804</v>
      </c>
      <c r="D1348" s="57"/>
      <c r="E1348" s="55">
        <f>('Data Exhibit-2'!$D1275+'Data Exhibit-2'!$D1275*'Data Exhibit-2'!$E1275)*'Data Exhibit-2'!$G1275</f>
        <v>2107.728</v>
      </c>
      <c r="F1348" s="55">
        <f>MAX(0,'Data Exhibit-2'!$C1275-'Data Exhibit-2'!$B1275*'Data Exhibit-2'!$J1275)</f>
        <v>0</v>
      </c>
      <c r="G1348" s="54">
        <f>'Data Exhibit-2'!$L1275/'Data Exhibit-2'!$B1275</f>
        <v>0</v>
      </c>
      <c r="H1348" s="55">
        <f>IF(AND(('Data Exhibit-2'!$M1275&gt;0),('Data Exhibit-2'!$H1275&lt;30)),1,0)</f>
        <v>0</v>
      </c>
      <c r="I1348" s="55">
        <f>'Data Exhibit-2'!$N1275*'Data Exhibit-2'!$L1275</f>
        <v>0</v>
      </c>
      <c r="J1348" s="235"/>
    </row>
    <row r="1349" ht="12.0" customHeight="1">
      <c r="A1349" s="53"/>
      <c r="B1349" s="53">
        <v>38880.52513787823</v>
      </c>
      <c r="C1349" s="54">
        <v>19081.226324018033</v>
      </c>
      <c r="D1349" s="57"/>
      <c r="E1349" s="55">
        <f>('Data Exhibit-2'!$D1276+'Data Exhibit-2'!$D1276*'Data Exhibit-2'!$E1276)*'Data Exhibit-2'!$G1276</f>
        <v>1677.48</v>
      </c>
      <c r="F1349" s="55">
        <f>MAX(0,'Data Exhibit-2'!$C1276-'Data Exhibit-2'!$B1276*'Data Exhibit-2'!$J1276)</f>
        <v>8163.913625</v>
      </c>
      <c r="G1349" s="54">
        <f>'Data Exhibit-2'!$L1276/'Data Exhibit-2'!$B1276</f>
        <v>1254.411429</v>
      </c>
      <c r="H1349" s="55">
        <f>IF(AND(('Data Exhibit-2'!$M1276&gt;0),('Data Exhibit-2'!$H1276&lt;30)),1,0)</f>
        <v>0</v>
      </c>
      <c r="I1349" s="55">
        <f>'Data Exhibit-2'!$N1276*'Data Exhibit-2'!$L1276</f>
        <v>0</v>
      </c>
      <c r="J1349" s="235"/>
    </row>
    <row r="1350" ht="12.0" customHeight="1">
      <c r="A1350" s="53"/>
      <c r="B1350" s="53">
        <v>56336.00866467835</v>
      </c>
      <c r="C1350" s="54">
        <v>14472.654046902628</v>
      </c>
      <c r="D1350" s="57"/>
      <c r="E1350" s="55">
        <f>('Data Exhibit-2'!$D1277+'Data Exhibit-2'!$D1277*'Data Exhibit-2'!$E1277)*'Data Exhibit-2'!$G1277</f>
        <v>2192.3</v>
      </c>
      <c r="F1350" s="55">
        <f>MAX(0,'Data Exhibit-2'!$C1277-'Data Exhibit-2'!$B1277*'Data Exhibit-2'!$J1277)</f>
        <v>112.6725099</v>
      </c>
      <c r="G1350" s="54">
        <f>'Data Exhibit-2'!$L1277/'Data Exhibit-2'!$B1277</f>
        <v>17.20141094</v>
      </c>
      <c r="H1350" s="55">
        <f>IF(AND(('Data Exhibit-2'!$M1277&gt;0),('Data Exhibit-2'!$H1277&lt;30)),1,0)</f>
        <v>0</v>
      </c>
      <c r="I1350" s="55">
        <f>'Data Exhibit-2'!$N1277*'Data Exhibit-2'!$L1277</f>
        <v>0</v>
      </c>
      <c r="J1350" s="235"/>
    </row>
    <row r="1351" ht="12.0" customHeight="1">
      <c r="A1351" s="53"/>
      <c r="B1351" s="53">
        <v>32535.362674834323</v>
      </c>
      <c r="C1351" s="54">
        <v>28362.67474379001</v>
      </c>
      <c r="D1351" s="57"/>
      <c r="E1351" s="55">
        <f>('Data Exhibit-2'!$D1278+'Data Exhibit-2'!$D1278*'Data Exhibit-2'!$E1278)*'Data Exhibit-2'!$G1278</f>
        <v>1578.456</v>
      </c>
      <c r="F1351" s="55">
        <f>MAX(0,'Data Exhibit-2'!$C1278-'Data Exhibit-2'!$B1278*'Data Exhibit-2'!$J1278)</f>
        <v>17409.65338</v>
      </c>
      <c r="G1351" s="54">
        <f>'Data Exhibit-2'!$L1278/'Data Exhibit-2'!$B1278</f>
        <v>2508.930725</v>
      </c>
      <c r="H1351" s="55">
        <f>IF(AND(('Data Exhibit-2'!$M1278&gt;0),('Data Exhibit-2'!$H1278&lt;30)),1,0)</f>
        <v>0</v>
      </c>
      <c r="I1351" s="55">
        <f>'Data Exhibit-2'!$N1278*'Data Exhibit-2'!$L1278</f>
        <v>0</v>
      </c>
      <c r="J1351" s="235"/>
    </row>
    <row r="1352" ht="12.0" customHeight="1">
      <c r="A1352" s="53"/>
      <c r="B1352" s="53">
        <v>747.6157017666019</v>
      </c>
      <c r="C1352" s="54">
        <v>34245.97484895789</v>
      </c>
      <c r="D1352" s="57"/>
      <c r="E1352" s="55">
        <f>('Data Exhibit-2'!$D1279+'Data Exhibit-2'!$D1279*'Data Exhibit-2'!$E1279)*'Data Exhibit-2'!$G1279</f>
        <v>2192.3</v>
      </c>
      <c r="F1352" s="55">
        <f>MAX(0,'Data Exhibit-2'!$C1279-'Data Exhibit-2'!$B1279*'Data Exhibit-2'!$J1279)</f>
        <v>22829.52086</v>
      </c>
      <c r="G1352" s="54">
        <f>'Data Exhibit-2'!$L1279/'Data Exhibit-2'!$B1279</f>
        <v>4383.949573</v>
      </c>
      <c r="H1352" s="55">
        <f>IF(AND(('Data Exhibit-2'!$M1279&gt;0),('Data Exhibit-2'!$H1279&lt;30)),1,0)</f>
        <v>0</v>
      </c>
      <c r="I1352" s="55">
        <f>'Data Exhibit-2'!$N1279*'Data Exhibit-2'!$L1279</f>
        <v>0</v>
      </c>
      <c r="J1352" s="235"/>
    </row>
    <row r="1353" ht="12.0" customHeight="1">
      <c r="A1353" s="53"/>
      <c r="B1353" s="53">
        <v>72476.04079219376</v>
      </c>
      <c r="C1353" s="54">
        <v>31282.807581955338</v>
      </c>
      <c r="D1353" s="57"/>
      <c r="E1353" s="55">
        <f>('Data Exhibit-2'!$D1280+'Data Exhibit-2'!$D1280*'Data Exhibit-2'!$E1280)*'Data Exhibit-2'!$G1280</f>
        <v>1052.304</v>
      </c>
      <c r="F1353" s="55">
        <f>MAX(0,'Data Exhibit-2'!$C1280-'Data Exhibit-2'!$B1280*'Data Exhibit-2'!$J1280)</f>
        <v>17477.10395</v>
      </c>
      <c r="G1353" s="54">
        <f>'Data Exhibit-2'!$L1280/'Data Exhibit-2'!$B1280</f>
        <v>1332.146979</v>
      </c>
      <c r="H1353" s="55">
        <f>IF(AND(('Data Exhibit-2'!$M1280&gt;0),('Data Exhibit-2'!$H1280&lt;30)),1,0)</f>
        <v>0</v>
      </c>
      <c r="I1353" s="55">
        <f>'Data Exhibit-2'!$N1280*'Data Exhibit-2'!$L1280</f>
        <v>0</v>
      </c>
      <c r="J1353" s="235"/>
    </row>
    <row r="1354" ht="12.0" customHeight="1">
      <c r="A1354" s="53"/>
      <c r="B1354" s="53">
        <v>74396.47975515894</v>
      </c>
      <c r="C1354" s="54">
        <v>45283.8812577836</v>
      </c>
      <c r="D1354" s="57"/>
      <c r="E1354" s="55">
        <f>('Data Exhibit-2'!$D1281+'Data Exhibit-2'!$D1281*'Data Exhibit-2'!$E1281)*'Data Exhibit-2'!$G1281</f>
        <v>526.152</v>
      </c>
      <c r="F1354" s="55">
        <f>MAX(0,'Data Exhibit-2'!$C1281-'Data Exhibit-2'!$B1281*'Data Exhibit-2'!$J1281)</f>
        <v>35575.50168</v>
      </c>
      <c r="G1354" s="54">
        <f>'Data Exhibit-2'!$L1281/'Data Exhibit-2'!$B1281</f>
        <v>1928.037652</v>
      </c>
      <c r="H1354" s="55">
        <f>IF(AND(('Data Exhibit-2'!$M1281&gt;0),('Data Exhibit-2'!$H1281&lt;30)),1,0)</f>
        <v>0</v>
      </c>
      <c r="I1354" s="55">
        <f>'Data Exhibit-2'!$N1281*'Data Exhibit-2'!$L1281</f>
        <v>0</v>
      </c>
      <c r="J1354" s="235"/>
    </row>
    <row r="1355" ht="12.0" customHeight="1">
      <c r="A1355" s="53"/>
      <c r="B1355" s="53">
        <v>44305.27233990631</v>
      </c>
      <c r="C1355" s="54">
        <v>18206.737709449564</v>
      </c>
      <c r="D1355" s="57"/>
      <c r="E1355" s="55">
        <f>('Data Exhibit-2'!$D1282+'Data Exhibit-2'!$D1282*'Data Exhibit-2'!$E1282)*'Data Exhibit-2'!$G1282</f>
        <v>526.152</v>
      </c>
      <c r="F1355" s="55">
        <f>MAX(0,'Data Exhibit-2'!$C1282-'Data Exhibit-2'!$B1282*'Data Exhibit-2'!$J1282)</f>
        <v>14388.67848</v>
      </c>
      <c r="G1355" s="54">
        <f>'Data Exhibit-2'!$L1282/'Data Exhibit-2'!$B1282</f>
        <v>1982.848224</v>
      </c>
      <c r="H1355" s="55">
        <f>IF(AND(('Data Exhibit-2'!$M1282&gt;0),('Data Exhibit-2'!$H1282&lt;30)),1,0)</f>
        <v>0</v>
      </c>
      <c r="I1355" s="55">
        <f>'Data Exhibit-2'!$N1282*'Data Exhibit-2'!$L1282</f>
        <v>0</v>
      </c>
      <c r="J1355" s="235"/>
    </row>
    <row r="1356" ht="12.0" customHeight="1">
      <c r="A1356" s="53"/>
      <c r="B1356" s="53">
        <v>30446.836974125712</v>
      </c>
      <c r="C1356" s="54">
        <v>16734.6559114139</v>
      </c>
      <c r="D1356" s="57"/>
      <c r="E1356" s="55">
        <f>('Data Exhibit-2'!$D1283+'Data Exhibit-2'!$D1283*'Data Exhibit-2'!$E1283)*'Data Exhibit-2'!$G1283</f>
        <v>1052.304</v>
      </c>
      <c r="F1356" s="55">
        <f>MAX(0,'Data Exhibit-2'!$C1283-'Data Exhibit-2'!$B1283*'Data Exhibit-2'!$J1283)</f>
        <v>10123.03979</v>
      </c>
      <c r="G1356" s="54">
        <f>'Data Exhibit-2'!$L1283/'Data Exhibit-2'!$B1283</f>
        <v>1611.181755</v>
      </c>
      <c r="H1356" s="55">
        <f>IF(AND(('Data Exhibit-2'!$M1283&gt;0),('Data Exhibit-2'!$H1283&lt;30)),1,0)</f>
        <v>0</v>
      </c>
      <c r="I1356" s="55">
        <f>'Data Exhibit-2'!$N1283*'Data Exhibit-2'!$L1283</f>
        <v>0</v>
      </c>
      <c r="J1356" s="235"/>
    </row>
    <row r="1357" ht="12.0" customHeight="1">
      <c r="A1357" s="53"/>
      <c r="B1357" s="53">
        <v>80233.63753722858</v>
      </c>
      <c r="C1357" s="54">
        <v>5720.4456789509295</v>
      </c>
      <c r="D1357" s="57"/>
      <c r="E1357" s="55">
        <f>('Data Exhibit-2'!$D1284+'Data Exhibit-2'!$D1284*'Data Exhibit-2'!$E1284)*'Data Exhibit-2'!$G1284</f>
        <v>5205.024</v>
      </c>
      <c r="F1357" s="55">
        <f>MAX(0,'Data Exhibit-2'!$C1284-'Data Exhibit-2'!$B1284*'Data Exhibit-2'!$J1284)</f>
        <v>0</v>
      </c>
      <c r="G1357" s="54">
        <f>'Data Exhibit-2'!$L1284/'Data Exhibit-2'!$B1284</f>
        <v>0</v>
      </c>
      <c r="H1357" s="55">
        <f>IF(AND(('Data Exhibit-2'!$M1284&gt;0),('Data Exhibit-2'!$H1284&lt;30)),1,0)</f>
        <v>0</v>
      </c>
      <c r="I1357" s="55">
        <f>'Data Exhibit-2'!$N1284*'Data Exhibit-2'!$L1284</f>
        <v>0</v>
      </c>
      <c r="J1357" s="235"/>
    </row>
    <row r="1358" ht="12.0" customHeight="1">
      <c r="A1358" s="53"/>
      <c r="B1358" s="53">
        <v>35927.357709046104</v>
      </c>
      <c r="C1358" s="54">
        <v>5501.505133638832</v>
      </c>
      <c r="D1358" s="57"/>
      <c r="E1358" s="55">
        <f>('Data Exhibit-2'!$D1287+'Data Exhibit-2'!$D1287*'Data Exhibit-2'!$E1287)*'Data Exhibit-2'!$G1287</f>
        <v>1897.896</v>
      </c>
      <c r="F1358" s="55">
        <f>MAX(0,'Data Exhibit-2'!$C1287-'Data Exhibit-2'!$B1287*'Data Exhibit-2'!$J1287)</f>
        <v>0</v>
      </c>
      <c r="G1358" s="54">
        <f>'Data Exhibit-2'!$L1287/'Data Exhibit-2'!$B1287</f>
        <v>0</v>
      </c>
      <c r="H1358" s="55">
        <f>IF(AND(('Data Exhibit-2'!$M1287&gt;0),('Data Exhibit-2'!$H1287&lt;30)),1,0)</f>
        <v>0</v>
      </c>
      <c r="I1358" s="55">
        <f>'Data Exhibit-2'!$N1287*'Data Exhibit-2'!$L1287</f>
        <v>0</v>
      </c>
      <c r="J1358" s="235"/>
    </row>
    <row r="1359" ht="12.0" customHeight="1">
      <c r="A1359" s="53"/>
      <c r="B1359" s="53">
        <v>41997.106011706695</v>
      </c>
      <c r="C1359" s="54">
        <v>3253.6060320881147</v>
      </c>
      <c r="D1359" s="57"/>
      <c r="E1359" s="55">
        <f>('Data Exhibit-2'!$D1288+'Data Exhibit-2'!$D1288*'Data Exhibit-2'!$E1288)*'Data Exhibit-2'!$G1288</f>
        <v>3682.8</v>
      </c>
      <c r="F1359" s="55">
        <f>MAX(0,'Data Exhibit-2'!$C1288-'Data Exhibit-2'!$B1288*'Data Exhibit-2'!$J1288)</f>
        <v>0</v>
      </c>
      <c r="G1359" s="54">
        <f>'Data Exhibit-2'!$L1288/'Data Exhibit-2'!$B1288</f>
        <v>0</v>
      </c>
      <c r="H1359" s="55">
        <f>IF(AND(('Data Exhibit-2'!$M1288&gt;0),('Data Exhibit-2'!$H1288&lt;30)),1,0)</f>
        <v>0</v>
      </c>
      <c r="I1359" s="55">
        <f>'Data Exhibit-2'!$N1288*'Data Exhibit-2'!$L1288</f>
        <v>0</v>
      </c>
      <c r="J1359" s="235"/>
    </row>
    <row r="1360" ht="12.0" customHeight="1">
      <c r="A1360" s="53"/>
      <c r="B1360" s="53">
        <v>23278.467847972504</v>
      </c>
      <c r="C1360" s="54">
        <v>35675.63588778112</v>
      </c>
      <c r="D1360" s="57"/>
      <c r="E1360" s="55">
        <f>('Data Exhibit-2'!$D1289+'Data Exhibit-2'!$D1289*'Data Exhibit-2'!$E1289)*'Data Exhibit-2'!$G1289</f>
        <v>3352.448</v>
      </c>
      <c r="F1360" s="55">
        <f>MAX(0,'Data Exhibit-2'!$C1289-'Data Exhibit-2'!$B1289*'Data Exhibit-2'!$J1289)</f>
        <v>0</v>
      </c>
      <c r="G1360" s="54">
        <f>'Data Exhibit-2'!$L1289/'Data Exhibit-2'!$B1289</f>
        <v>0</v>
      </c>
      <c r="H1360" s="55">
        <f>IF(AND(('Data Exhibit-2'!$M1289&gt;0),('Data Exhibit-2'!$H1289&lt;30)),1,0)</f>
        <v>0</v>
      </c>
      <c r="I1360" s="55">
        <f>'Data Exhibit-2'!$N1289*'Data Exhibit-2'!$L1289</f>
        <v>0</v>
      </c>
      <c r="J1360" s="235"/>
    </row>
    <row r="1361" ht="12.0" customHeight="1">
      <c r="A1361" s="53"/>
      <c r="B1361" s="53">
        <v>8431.172842866907</v>
      </c>
      <c r="C1361" s="54">
        <v>56798.45057334723</v>
      </c>
      <c r="D1361" s="57"/>
      <c r="E1361" s="55">
        <f>('Data Exhibit-2'!$D1290+'Data Exhibit-2'!$D1290*'Data Exhibit-2'!$E1290)*'Data Exhibit-2'!$G1290</f>
        <v>7774.5</v>
      </c>
      <c r="F1361" s="55">
        <f>MAX(0,'Data Exhibit-2'!$C1290-'Data Exhibit-2'!$B1290*'Data Exhibit-2'!$J1290)</f>
        <v>0</v>
      </c>
      <c r="G1361" s="54">
        <f>'Data Exhibit-2'!$L1290/'Data Exhibit-2'!$B1290</f>
        <v>0</v>
      </c>
      <c r="H1361" s="55">
        <f>IF(AND(('Data Exhibit-2'!$M1290&gt;0),('Data Exhibit-2'!$H1290&lt;30)),1,0)</f>
        <v>0</v>
      </c>
      <c r="I1361" s="55">
        <f>'Data Exhibit-2'!$N1290*'Data Exhibit-2'!$L1290</f>
        <v>0</v>
      </c>
      <c r="J1361" s="235"/>
    </row>
    <row r="1362" ht="12.0" customHeight="1">
      <c r="A1362" s="53"/>
      <c r="B1362" s="53">
        <v>49467.871151599305</v>
      </c>
      <c r="C1362" s="54">
        <v>15955.13480292303</v>
      </c>
      <c r="D1362" s="57"/>
      <c r="E1362" s="55">
        <f>('Data Exhibit-2'!$D1292+'Data Exhibit-2'!$D1292*'Data Exhibit-2'!$E1292)*'Data Exhibit-2'!$G1292</f>
        <v>3097.08</v>
      </c>
      <c r="F1362" s="55">
        <f>MAX(0,'Data Exhibit-2'!$C1292-'Data Exhibit-2'!$B1292*'Data Exhibit-2'!$J1292)</f>
        <v>0</v>
      </c>
      <c r="G1362" s="54">
        <f>'Data Exhibit-2'!$L1292/'Data Exhibit-2'!$B1292</f>
        <v>0</v>
      </c>
      <c r="H1362" s="55">
        <f>IF(AND(('Data Exhibit-2'!$M1292&gt;0),('Data Exhibit-2'!$H1292&lt;30)),1,0)</f>
        <v>0</v>
      </c>
      <c r="I1362" s="55">
        <f>'Data Exhibit-2'!$N1292*'Data Exhibit-2'!$L1292</f>
        <v>0</v>
      </c>
      <c r="J1362" s="235"/>
    </row>
    <row r="1363" ht="12.0" customHeight="1">
      <c r="A1363" s="53"/>
      <c r="B1363" s="53">
        <v>12338.918060455473</v>
      </c>
      <c r="C1363" s="54">
        <v>20838.59180851723</v>
      </c>
      <c r="D1363" s="57"/>
      <c r="E1363" s="55">
        <f>('Data Exhibit-2'!$D1293+'Data Exhibit-2'!$D1293*'Data Exhibit-2'!$E1293)*'Data Exhibit-2'!$G1293</f>
        <v>3836.448</v>
      </c>
      <c r="F1363" s="55">
        <f>MAX(0,'Data Exhibit-2'!$C1293-'Data Exhibit-2'!$B1293*'Data Exhibit-2'!$J1293)</f>
        <v>0</v>
      </c>
      <c r="G1363" s="54">
        <f>'Data Exhibit-2'!$L1293/'Data Exhibit-2'!$B1293</f>
        <v>0</v>
      </c>
      <c r="H1363" s="55">
        <f>IF(AND(('Data Exhibit-2'!$M1293&gt;0),('Data Exhibit-2'!$H1293&lt;30)),1,0)</f>
        <v>0</v>
      </c>
      <c r="I1363" s="55">
        <f>'Data Exhibit-2'!$N1293*'Data Exhibit-2'!$L1293</f>
        <v>0</v>
      </c>
      <c r="J1363" s="235"/>
    </row>
    <row r="1364" ht="12.0" customHeight="1">
      <c r="A1364" s="53"/>
      <c r="B1364" s="53">
        <v>31398.631952179923</v>
      </c>
      <c r="C1364" s="54">
        <v>121482.631522266</v>
      </c>
      <c r="D1364" s="57"/>
      <c r="E1364" s="55">
        <f>('Data Exhibit-2'!$D1294+'Data Exhibit-2'!$D1294*'Data Exhibit-2'!$E1294)*'Data Exhibit-2'!$G1294</f>
        <v>1126.44</v>
      </c>
      <c r="F1364" s="55">
        <f>MAX(0,'Data Exhibit-2'!$C1294-'Data Exhibit-2'!$B1294*'Data Exhibit-2'!$J1294)</f>
        <v>103327.4766</v>
      </c>
      <c r="G1364" s="54">
        <f>'Data Exhibit-2'!$L1294/'Data Exhibit-2'!$B1294</f>
        <v>6410.972705</v>
      </c>
      <c r="H1364" s="55">
        <f>IF(AND(('Data Exhibit-2'!$M1294&gt;0),('Data Exhibit-2'!$H1294&lt;30)),1,0)</f>
        <v>0</v>
      </c>
      <c r="I1364" s="55">
        <f>'Data Exhibit-2'!$N1294*'Data Exhibit-2'!$L1294</f>
        <v>0</v>
      </c>
      <c r="J1364" s="235"/>
    </row>
    <row r="1365" ht="12.0" customHeight="1">
      <c r="A1365" s="53"/>
      <c r="B1365" s="53">
        <v>60478.85530220471</v>
      </c>
      <c r="C1365" s="54">
        <v>7079.004212541655</v>
      </c>
      <c r="D1365" s="57"/>
      <c r="E1365" s="55">
        <f>('Data Exhibit-2'!$D1296+'Data Exhibit-2'!$D1296*'Data Exhibit-2'!$E1296)*'Data Exhibit-2'!$G1296</f>
        <v>5638.32</v>
      </c>
      <c r="F1365" s="55">
        <f>MAX(0,'Data Exhibit-2'!$C1296-'Data Exhibit-2'!$B1296*'Data Exhibit-2'!$J1296)</f>
        <v>0</v>
      </c>
      <c r="G1365" s="54">
        <f>'Data Exhibit-2'!$L1296/'Data Exhibit-2'!$B1296</f>
        <v>0</v>
      </c>
      <c r="H1365" s="55">
        <f>IF(AND(('Data Exhibit-2'!$M1296&gt;0),('Data Exhibit-2'!$H1296&lt;30)),1,0)</f>
        <v>0</v>
      </c>
      <c r="I1365" s="55">
        <f>'Data Exhibit-2'!$N1296*'Data Exhibit-2'!$L1296</f>
        <v>0</v>
      </c>
      <c r="J1365" s="235"/>
    </row>
    <row r="1366" ht="12.0" customHeight="1">
      <c r="A1366" s="53"/>
      <c r="B1366" s="53">
        <v>97672.29910214896</v>
      </c>
      <c r="C1366" s="54">
        <v>5591.790073344431</v>
      </c>
      <c r="D1366" s="57"/>
      <c r="E1366" s="55">
        <f>('Data Exhibit-2'!$D1297+'Data Exhibit-2'!$D1297*'Data Exhibit-2'!$E1297)*'Data Exhibit-2'!$G1297</f>
        <v>7176.312</v>
      </c>
      <c r="F1366" s="55">
        <f>MAX(0,'Data Exhibit-2'!$C1297-'Data Exhibit-2'!$B1297*'Data Exhibit-2'!$J1297)</f>
        <v>0</v>
      </c>
      <c r="G1366" s="54">
        <f>'Data Exhibit-2'!$L1297/'Data Exhibit-2'!$B1297</f>
        <v>0</v>
      </c>
      <c r="H1366" s="55">
        <f>IF(AND(('Data Exhibit-2'!$M1297&gt;0),('Data Exhibit-2'!$H1297&lt;30)),1,0)</f>
        <v>0</v>
      </c>
      <c r="I1366" s="55">
        <f>'Data Exhibit-2'!$N1297*'Data Exhibit-2'!$L1297</f>
        <v>0</v>
      </c>
      <c r="J1366" s="235"/>
    </row>
    <row r="1367" ht="12.0" customHeight="1">
      <c r="A1367" s="53"/>
      <c r="B1367" s="53">
        <v>53498.33920340258</v>
      </c>
      <c r="C1367" s="54">
        <v>89424.60240255922</v>
      </c>
      <c r="D1367" s="57"/>
      <c r="E1367" s="55">
        <f>('Data Exhibit-2'!$D1298+'Data Exhibit-2'!$D1298*'Data Exhibit-2'!$E1298)*'Data Exhibit-2'!$G1298</f>
        <v>4502.25</v>
      </c>
      <c r="F1367" s="55">
        <f>MAX(0,'Data Exhibit-2'!$C1298-'Data Exhibit-2'!$B1298*'Data Exhibit-2'!$J1298)</f>
        <v>65775.15447</v>
      </c>
      <c r="G1367" s="54">
        <f>'Data Exhibit-2'!$L1298/'Data Exhibit-2'!$B1298</f>
        <v>12521.90707</v>
      </c>
      <c r="H1367" s="55">
        <f>IF(AND(('Data Exhibit-2'!$M1298&gt;0),('Data Exhibit-2'!$H1298&lt;30)),1,0)</f>
        <v>0</v>
      </c>
      <c r="I1367" s="55">
        <f>'Data Exhibit-2'!$N1298*'Data Exhibit-2'!$L1298</f>
        <v>0</v>
      </c>
      <c r="J1367" s="235"/>
    </row>
    <row r="1368" ht="12.0" customHeight="1">
      <c r="A1368" s="53"/>
      <c r="B1368" s="53">
        <v>25048.87383006973</v>
      </c>
      <c r="C1368" s="54">
        <v>16090.94073569636</v>
      </c>
      <c r="D1368" s="57"/>
      <c r="E1368" s="55">
        <f>('Data Exhibit-2'!$D1299+'Data Exhibit-2'!$D1299*'Data Exhibit-2'!$E1299)*'Data Exhibit-2'!$G1299</f>
        <v>12418.45</v>
      </c>
      <c r="F1368" s="55">
        <f>MAX(0,'Data Exhibit-2'!$C1299-'Data Exhibit-2'!$B1299*'Data Exhibit-2'!$J1299)</f>
        <v>0</v>
      </c>
      <c r="G1368" s="54">
        <f>'Data Exhibit-2'!$L1299/'Data Exhibit-2'!$B1299</f>
        <v>0</v>
      </c>
      <c r="H1368" s="55">
        <f>IF(AND(('Data Exhibit-2'!$M1299&gt;0),('Data Exhibit-2'!$H1299&lt;30)),1,0)</f>
        <v>0</v>
      </c>
      <c r="I1368" s="55">
        <f>'Data Exhibit-2'!$N1299*'Data Exhibit-2'!$L1299</f>
        <v>0</v>
      </c>
      <c r="J1368" s="235"/>
    </row>
    <row r="1369" ht="12.0" customHeight="1">
      <c r="A1369" s="53"/>
      <c r="B1369" s="53">
        <v>91487.04291620974</v>
      </c>
      <c r="C1369" s="54">
        <v>177154.2712607194</v>
      </c>
      <c r="D1369" s="57"/>
      <c r="E1369" s="55">
        <f>('Data Exhibit-2'!$D1300+'Data Exhibit-2'!$D1300*'Data Exhibit-2'!$E1300)*'Data Exhibit-2'!$G1300</f>
        <v>10045.68</v>
      </c>
      <c r="F1369" s="55">
        <f>MAX(0,'Data Exhibit-2'!$C1300-'Data Exhibit-2'!$B1300*'Data Exhibit-2'!$J1300)</f>
        <v>29767.75724</v>
      </c>
      <c r="G1369" s="54">
        <f>'Data Exhibit-2'!$L1300/'Data Exhibit-2'!$B1300</f>
        <v>2028.93301</v>
      </c>
      <c r="H1369" s="55">
        <f>IF(AND(('Data Exhibit-2'!$M1300&gt;0),('Data Exhibit-2'!$H1300&lt;30)),1,0)</f>
        <v>0</v>
      </c>
      <c r="I1369" s="55">
        <f>'Data Exhibit-2'!$N1300*'Data Exhibit-2'!$L1300</f>
        <v>0</v>
      </c>
      <c r="J1369" s="235"/>
    </row>
    <row r="1370" ht="12.0" customHeight="1">
      <c r="A1370" s="53"/>
      <c r="B1370" s="53">
        <v>80947.58701797691</v>
      </c>
      <c r="C1370" s="54">
        <v>95814.93872967613</v>
      </c>
      <c r="D1370" s="57"/>
      <c r="E1370" s="55">
        <f>('Data Exhibit-2'!$D1301+'Data Exhibit-2'!$D1301*'Data Exhibit-2'!$E1301)*'Data Exhibit-2'!$G1301</f>
        <v>1986.66</v>
      </c>
      <c r="F1370" s="55">
        <f>MAX(0,'Data Exhibit-2'!$C1301-'Data Exhibit-2'!$B1301*'Data Exhibit-2'!$J1301)</f>
        <v>77379.56713</v>
      </c>
      <c r="G1370" s="54">
        <f>'Data Exhibit-2'!$L1301/'Data Exhibit-2'!$B1301</f>
        <v>8338.692283</v>
      </c>
      <c r="H1370" s="55">
        <f>IF(AND(('Data Exhibit-2'!$M1301&gt;0),('Data Exhibit-2'!$H1301&lt;30)),1,0)</f>
        <v>0</v>
      </c>
      <c r="I1370" s="55">
        <f>'Data Exhibit-2'!$N1301*'Data Exhibit-2'!$L1301</f>
        <v>0</v>
      </c>
      <c r="J1370" s="235"/>
    </row>
    <row r="1371" ht="12.0" customHeight="1">
      <c r="A1371" s="53"/>
      <c r="B1371" s="53">
        <v>71829.76936893223</v>
      </c>
      <c r="C1371" s="54">
        <v>48070.33589954563</v>
      </c>
      <c r="D1371" s="57"/>
      <c r="E1371" s="55">
        <f>('Data Exhibit-2'!$D1302+'Data Exhibit-2'!$D1302*'Data Exhibit-2'!$E1302)*'Data Exhibit-2'!$G1302</f>
        <v>4717.44</v>
      </c>
      <c r="F1371" s="55">
        <f>MAX(0,'Data Exhibit-2'!$C1302-'Data Exhibit-2'!$B1302*'Data Exhibit-2'!$J1302)</f>
        <v>0</v>
      </c>
      <c r="G1371" s="54">
        <f>'Data Exhibit-2'!$L1302/'Data Exhibit-2'!$B1302</f>
        <v>0</v>
      </c>
      <c r="H1371" s="55">
        <f>IF(AND(('Data Exhibit-2'!$M1302&gt;0),('Data Exhibit-2'!$H1302&lt;30)),1,0)</f>
        <v>0</v>
      </c>
      <c r="I1371" s="55">
        <f>'Data Exhibit-2'!$N1302*'Data Exhibit-2'!$L1302</f>
        <v>0</v>
      </c>
      <c r="J1371" s="235"/>
    </row>
    <row r="1372" ht="12.0" customHeight="1">
      <c r="A1372" s="53"/>
      <c r="B1372" s="53">
        <v>64596.80984436938</v>
      </c>
      <c r="C1372" s="54">
        <v>16631.91984841529</v>
      </c>
      <c r="D1372" s="57"/>
      <c r="E1372" s="55">
        <f>('Data Exhibit-2'!$D1303+'Data Exhibit-2'!$D1303*'Data Exhibit-2'!$E1303)*'Data Exhibit-2'!$G1303</f>
        <v>4769.604</v>
      </c>
      <c r="F1372" s="55">
        <f>MAX(0,'Data Exhibit-2'!$C1303-'Data Exhibit-2'!$B1303*'Data Exhibit-2'!$J1303)</f>
        <v>0</v>
      </c>
      <c r="G1372" s="54">
        <f>'Data Exhibit-2'!$L1303/'Data Exhibit-2'!$B1303</f>
        <v>0</v>
      </c>
      <c r="H1372" s="55">
        <f>IF(AND(('Data Exhibit-2'!$M1303&gt;0),('Data Exhibit-2'!$H1303&lt;30)),1,0)</f>
        <v>0</v>
      </c>
      <c r="I1372" s="55">
        <f>'Data Exhibit-2'!$N1303*'Data Exhibit-2'!$L1303</f>
        <v>0</v>
      </c>
      <c r="J1372" s="235"/>
    </row>
    <row r="1373" ht="12.0" customHeight="1">
      <c r="A1373" s="53"/>
      <c r="B1373" s="53">
        <v>79974.57180995603</v>
      </c>
      <c r="C1373" s="54">
        <v>108400.39261677371</v>
      </c>
      <c r="D1373" s="57"/>
      <c r="E1373" s="55">
        <f>('Data Exhibit-2'!$D1304+'Data Exhibit-2'!$D1304*'Data Exhibit-2'!$E1304)*'Data Exhibit-2'!$G1304</f>
        <v>8725.05</v>
      </c>
      <c r="F1373" s="55">
        <f>MAX(0,'Data Exhibit-2'!$C1304-'Data Exhibit-2'!$B1304*'Data Exhibit-2'!$J1304)</f>
        <v>63831.00548</v>
      </c>
      <c r="G1373" s="54">
        <f>'Data Exhibit-2'!$L1304/'Data Exhibit-2'!$B1304</f>
        <v>12495.76784</v>
      </c>
      <c r="H1373" s="55">
        <f>IF(AND(('Data Exhibit-2'!$M1304&gt;0),('Data Exhibit-2'!$H1304&lt;30)),1,0)</f>
        <v>0</v>
      </c>
      <c r="I1373" s="55">
        <f>'Data Exhibit-2'!$N1304*'Data Exhibit-2'!$L1304</f>
        <v>0</v>
      </c>
      <c r="J1373" s="235"/>
    </row>
    <row r="1374" ht="12.0" customHeight="1">
      <c r="A1374" s="53"/>
      <c r="B1374" s="53">
        <v>10644.097216064352</v>
      </c>
      <c r="C1374" s="54">
        <v>12803.251293991514</v>
      </c>
      <c r="D1374" s="57"/>
      <c r="E1374" s="55">
        <f>('Data Exhibit-2'!$D1305+'Data Exhibit-2'!$D1305*'Data Exhibit-2'!$E1305)*'Data Exhibit-2'!$G1305</f>
        <v>11992.32</v>
      </c>
      <c r="F1374" s="55">
        <f>MAX(0,'Data Exhibit-2'!$C1305-'Data Exhibit-2'!$B1305*'Data Exhibit-2'!$J1305)</f>
        <v>0</v>
      </c>
      <c r="G1374" s="54">
        <f>'Data Exhibit-2'!$L1305/'Data Exhibit-2'!$B1305</f>
        <v>0</v>
      </c>
      <c r="H1374" s="55">
        <f>IF(AND(('Data Exhibit-2'!$M1305&gt;0),('Data Exhibit-2'!$H1305&lt;30)),1,0)</f>
        <v>0</v>
      </c>
      <c r="I1374" s="55">
        <f>'Data Exhibit-2'!$N1305*'Data Exhibit-2'!$L1305</f>
        <v>0</v>
      </c>
      <c r="J1374" s="235"/>
    </row>
    <row r="1375" ht="12.0" customHeight="1">
      <c r="A1375" s="53"/>
      <c r="B1375" s="53">
        <v>10448.963669987377</v>
      </c>
      <c r="C1375" s="54">
        <v>6337.23478679077</v>
      </c>
      <c r="D1375" s="57"/>
      <c r="E1375" s="55">
        <f>('Data Exhibit-2'!$D1306+'Data Exhibit-2'!$D1306*'Data Exhibit-2'!$E1306)*'Data Exhibit-2'!$G1306</f>
        <v>2525.6</v>
      </c>
      <c r="F1375" s="55">
        <f>MAX(0,'Data Exhibit-2'!$C1306-'Data Exhibit-2'!$B1306*'Data Exhibit-2'!$J1306)</f>
        <v>0</v>
      </c>
      <c r="G1375" s="54">
        <f>'Data Exhibit-2'!$L1306/'Data Exhibit-2'!$B1306</f>
        <v>0</v>
      </c>
      <c r="H1375" s="55">
        <f>IF(AND(('Data Exhibit-2'!$M1306&gt;0),('Data Exhibit-2'!$H1306&lt;30)),1,0)</f>
        <v>0</v>
      </c>
      <c r="I1375" s="55">
        <f>'Data Exhibit-2'!$N1306*'Data Exhibit-2'!$L1306</f>
        <v>0</v>
      </c>
      <c r="J1375" s="235"/>
    </row>
    <row r="1376" ht="12.0" customHeight="1">
      <c r="A1376" s="53"/>
      <c r="B1376" s="53">
        <v>34924.936888551805</v>
      </c>
      <c r="C1376" s="54">
        <v>28623.441545304853</v>
      </c>
      <c r="D1376" s="57"/>
      <c r="E1376" s="55">
        <f>('Data Exhibit-2'!$D1307+'Data Exhibit-2'!$D1307*'Data Exhibit-2'!$E1307)*'Data Exhibit-2'!$G1307</f>
        <v>11812.768</v>
      </c>
      <c r="F1376" s="55">
        <f>MAX(0,'Data Exhibit-2'!$C1307-'Data Exhibit-2'!$B1307*'Data Exhibit-2'!$J1307)</f>
        <v>0</v>
      </c>
      <c r="G1376" s="54">
        <f>'Data Exhibit-2'!$L1307/'Data Exhibit-2'!$B1307</f>
        <v>0</v>
      </c>
      <c r="H1376" s="55">
        <f>IF(AND(('Data Exhibit-2'!$M1307&gt;0),('Data Exhibit-2'!$H1307&lt;30)),1,0)</f>
        <v>0</v>
      </c>
      <c r="I1376" s="55">
        <f>'Data Exhibit-2'!$N1307*'Data Exhibit-2'!$L1307</f>
        <v>0</v>
      </c>
      <c r="J1376" s="235"/>
    </row>
    <row r="1377" ht="12.0" customHeight="1">
      <c r="A1377" s="53"/>
      <c r="B1377" s="53">
        <v>53642.57349560929</v>
      </c>
      <c r="C1377" s="54">
        <v>37631.749940502516</v>
      </c>
      <c r="D1377" s="57"/>
      <c r="E1377" s="55">
        <f>('Data Exhibit-2'!$D1308+'Data Exhibit-2'!$D1308*'Data Exhibit-2'!$E1308)*'Data Exhibit-2'!$G1308</f>
        <v>14375.592</v>
      </c>
      <c r="F1377" s="55">
        <f>MAX(0,'Data Exhibit-2'!$C1308-'Data Exhibit-2'!$B1308*'Data Exhibit-2'!$J1308)</f>
        <v>0</v>
      </c>
      <c r="G1377" s="54">
        <f>'Data Exhibit-2'!$L1308/'Data Exhibit-2'!$B1308</f>
        <v>0</v>
      </c>
      <c r="H1377" s="55">
        <f>IF(AND(('Data Exhibit-2'!$M1308&gt;0),('Data Exhibit-2'!$H1308&lt;30)),1,0)</f>
        <v>0</v>
      </c>
      <c r="I1377" s="55">
        <f>'Data Exhibit-2'!$N1308*'Data Exhibit-2'!$L1308</f>
        <v>0</v>
      </c>
      <c r="J1377" s="235"/>
    </row>
    <row r="1378" ht="12.0" customHeight="1">
      <c r="A1378" s="53"/>
      <c r="B1378" s="53">
        <v>90821.14854049898</v>
      </c>
      <c r="C1378" s="54">
        <v>11936.997558555795</v>
      </c>
      <c r="D1378" s="57"/>
      <c r="E1378" s="55">
        <f>('Data Exhibit-2'!$D1310+'Data Exhibit-2'!$D1310*'Data Exhibit-2'!$E1310)*'Data Exhibit-2'!$G1310</f>
        <v>1831.648</v>
      </c>
      <c r="F1378" s="55">
        <f>MAX(0,'Data Exhibit-2'!$C1310-'Data Exhibit-2'!$B1310*'Data Exhibit-2'!$J1310)</f>
        <v>0</v>
      </c>
      <c r="G1378" s="54">
        <f>'Data Exhibit-2'!$L1310/'Data Exhibit-2'!$B1310</f>
        <v>0</v>
      </c>
      <c r="H1378" s="55">
        <f>IF(AND(('Data Exhibit-2'!$M1310&gt;0),('Data Exhibit-2'!$H1310&lt;30)),1,0)</f>
        <v>0</v>
      </c>
      <c r="I1378" s="55">
        <f>'Data Exhibit-2'!$N1310*'Data Exhibit-2'!$L1310</f>
        <v>0</v>
      </c>
      <c r="J1378" s="235"/>
    </row>
    <row r="1379" ht="12.0" customHeight="1">
      <c r="A1379" s="53"/>
      <c r="B1379" s="53">
        <v>16008.342144500088</v>
      </c>
      <c r="C1379" s="54">
        <v>225666.08513127913</v>
      </c>
      <c r="D1379" s="57"/>
      <c r="E1379" s="55">
        <f>('Data Exhibit-2'!$D1311+'Data Exhibit-2'!$D1311*'Data Exhibit-2'!$E1311)*'Data Exhibit-2'!$G1311</f>
        <v>24047.496</v>
      </c>
      <c r="F1379" s="55">
        <f>MAX(0,'Data Exhibit-2'!$C1311-'Data Exhibit-2'!$B1311*'Data Exhibit-2'!$J1311)</f>
        <v>0</v>
      </c>
      <c r="G1379" s="54">
        <f>'Data Exhibit-2'!$L1311/'Data Exhibit-2'!$B1311</f>
        <v>0</v>
      </c>
      <c r="H1379" s="55">
        <f>IF(AND(('Data Exhibit-2'!$M1311&gt;0),('Data Exhibit-2'!$H1311&lt;30)),1,0)</f>
        <v>0</v>
      </c>
      <c r="I1379" s="55">
        <f>'Data Exhibit-2'!$N1311*'Data Exhibit-2'!$L1311</f>
        <v>0</v>
      </c>
      <c r="J1379" s="235"/>
    </row>
    <row r="1380" ht="12.0" customHeight="1">
      <c r="A1380" s="53"/>
      <c r="B1380" s="53">
        <v>61431.51228003887</v>
      </c>
      <c r="C1380" s="54">
        <v>490624.03378564084</v>
      </c>
      <c r="D1380" s="57"/>
      <c r="E1380" s="55">
        <f>('Data Exhibit-2'!$D1312+'Data Exhibit-2'!$D1312*'Data Exhibit-2'!$E1312)*'Data Exhibit-2'!$G1312</f>
        <v>67563.288</v>
      </c>
      <c r="F1380" s="55">
        <f>MAX(0,'Data Exhibit-2'!$C1312-'Data Exhibit-2'!$B1312*'Data Exhibit-2'!$J1312)</f>
        <v>58292.11298</v>
      </c>
      <c r="G1380" s="54">
        <f>'Data Exhibit-2'!$L1312/'Data Exhibit-2'!$B1312</f>
        <v>9109.683158</v>
      </c>
      <c r="H1380" s="55">
        <f>IF(AND(('Data Exhibit-2'!$M1312&gt;0),('Data Exhibit-2'!$H1312&lt;30)),1,0)</f>
        <v>0</v>
      </c>
      <c r="I1380" s="55">
        <f>'Data Exhibit-2'!$N1312*'Data Exhibit-2'!$L1312</f>
        <v>0</v>
      </c>
      <c r="J1380" s="235"/>
    </row>
    <row r="1381" ht="12.0" customHeight="1">
      <c r="A1381" s="53"/>
      <c r="B1381" s="53">
        <v>7168.284087518573</v>
      </c>
      <c r="C1381" s="54">
        <v>3487.394380565143</v>
      </c>
      <c r="D1381" s="57"/>
      <c r="E1381" s="55">
        <f>('Data Exhibit-2'!$D1313+'Data Exhibit-2'!$D1313*'Data Exhibit-2'!$E1313)*'Data Exhibit-2'!$G1313</f>
        <v>1023.68</v>
      </c>
      <c r="F1381" s="55">
        <f>MAX(0,'Data Exhibit-2'!$C1313-'Data Exhibit-2'!$B1313*'Data Exhibit-2'!$J1313)</f>
        <v>0</v>
      </c>
      <c r="G1381" s="54">
        <f>'Data Exhibit-2'!$L1313/'Data Exhibit-2'!$B1313</f>
        <v>0</v>
      </c>
      <c r="H1381" s="55">
        <f>IF(AND(('Data Exhibit-2'!$M1313&gt;0),('Data Exhibit-2'!$H1313&lt;30)),1,0)</f>
        <v>0</v>
      </c>
      <c r="I1381" s="55">
        <f>'Data Exhibit-2'!$N1313*'Data Exhibit-2'!$L1313</f>
        <v>0</v>
      </c>
      <c r="J1381" s="235"/>
    </row>
    <row r="1382" ht="12.0" customHeight="1">
      <c r="A1382" s="53"/>
      <c r="B1382" s="53">
        <v>61513.44925748813</v>
      </c>
      <c r="C1382" s="54">
        <v>2256.8371851861107</v>
      </c>
      <c r="D1382" s="57"/>
      <c r="E1382" s="55">
        <f>('Data Exhibit-2'!$D1314+'Data Exhibit-2'!$D1314*'Data Exhibit-2'!$E1314)*'Data Exhibit-2'!$G1314</f>
        <v>1084</v>
      </c>
      <c r="F1382" s="55">
        <f>MAX(0,'Data Exhibit-2'!$C1314-'Data Exhibit-2'!$B1314*'Data Exhibit-2'!$J1314)</f>
        <v>0</v>
      </c>
      <c r="G1382" s="54">
        <f>'Data Exhibit-2'!$L1314/'Data Exhibit-2'!$B1314</f>
        <v>0</v>
      </c>
      <c r="H1382" s="55">
        <f>IF(AND(('Data Exhibit-2'!$M1314&gt;0),('Data Exhibit-2'!$H1314&lt;30)),1,0)</f>
        <v>0</v>
      </c>
      <c r="I1382" s="55">
        <f>'Data Exhibit-2'!$N1314*'Data Exhibit-2'!$L1314</f>
        <v>0</v>
      </c>
      <c r="J1382" s="235"/>
    </row>
    <row r="1383" ht="12.0" customHeight="1">
      <c r="A1383" s="53"/>
      <c r="B1383" s="53">
        <v>96698.57672416701</v>
      </c>
      <c r="C1383" s="54">
        <v>1397.2917452883726</v>
      </c>
      <c r="D1383" s="57"/>
      <c r="E1383" s="55">
        <f>('Data Exhibit-2'!$D1315+'Data Exhibit-2'!$D1315*'Data Exhibit-2'!$E1315)*'Data Exhibit-2'!$G1315</f>
        <v>182.4</v>
      </c>
      <c r="F1383" s="55">
        <f>MAX(0,'Data Exhibit-2'!$C1315-'Data Exhibit-2'!$B1315*'Data Exhibit-2'!$J1315)</f>
        <v>0</v>
      </c>
      <c r="G1383" s="54">
        <f>'Data Exhibit-2'!$L1315/'Data Exhibit-2'!$B1315</f>
        <v>0</v>
      </c>
      <c r="H1383" s="55">
        <f>IF(AND(('Data Exhibit-2'!$M1315&gt;0),('Data Exhibit-2'!$H1315&lt;30)),1,0)</f>
        <v>0</v>
      </c>
      <c r="I1383" s="55">
        <f>'Data Exhibit-2'!$N1315*'Data Exhibit-2'!$L1315</f>
        <v>0</v>
      </c>
      <c r="J1383" s="235"/>
    </row>
    <row r="1384" ht="12.0" customHeight="1">
      <c r="A1384" s="53"/>
      <c r="B1384" s="53">
        <v>43993.272833788156</v>
      </c>
      <c r="C1384" s="54">
        <v>544.6564902597589</v>
      </c>
      <c r="D1384" s="57"/>
      <c r="E1384" s="55">
        <f>('Data Exhibit-2'!$D1316+'Data Exhibit-2'!$D1316*'Data Exhibit-2'!$E1316)*'Data Exhibit-2'!$G1316</f>
        <v>48.96</v>
      </c>
      <c r="F1384" s="55">
        <f>MAX(0,'Data Exhibit-2'!$C1316-'Data Exhibit-2'!$B1316*'Data Exhibit-2'!$J1316)</f>
        <v>0</v>
      </c>
      <c r="G1384" s="54">
        <f>'Data Exhibit-2'!$L1316/'Data Exhibit-2'!$B1316</f>
        <v>0</v>
      </c>
      <c r="H1384" s="55">
        <f>IF(AND(('Data Exhibit-2'!$M1316&gt;0),('Data Exhibit-2'!$H1316&lt;30)),1,0)</f>
        <v>0</v>
      </c>
      <c r="I1384" s="55">
        <f>'Data Exhibit-2'!$N1316*'Data Exhibit-2'!$L1316</f>
        <v>0</v>
      </c>
      <c r="J1384" s="235"/>
    </row>
    <row r="1385" ht="12.0" customHeight="1">
      <c r="A1385" s="53"/>
      <c r="B1385" s="53">
        <v>7989.807903017754</v>
      </c>
      <c r="C1385" s="54">
        <v>325.7221835743103</v>
      </c>
      <c r="D1385" s="57"/>
      <c r="E1385" s="55">
        <f>('Data Exhibit-2'!$D1317+'Data Exhibit-2'!$D1317*'Data Exhibit-2'!$E1317)*'Data Exhibit-2'!$G1317</f>
        <v>528</v>
      </c>
      <c r="F1385" s="55">
        <f>MAX(0,'Data Exhibit-2'!$C1317-'Data Exhibit-2'!$B1317*'Data Exhibit-2'!$J1317)</f>
        <v>0</v>
      </c>
      <c r="G1385" s="54">
        <f>'Data Exhibit-2'!$L1317/'Data Exhibit-2'!$B1317</f>
        <v>0</v>
      </c>
      <c r="H1385" s="55">
        <f>IF(AND(('Data Exhibit-2'!$M1317&gt;0),('Data Exhibit-2'!$H1317&lt;30)),1,0)</f>
        <v>0</v>
      </c>
      <c r="I1385" s="55">
        <f>'Data Exhibit-2'!$N1317*'Data Exhibit-2'!$L1317</f>
        <v>0</v>
      </c>
      <c r="J1385" s="235"/>
    </row>
    <row r="1386" ht="12.0" customHeight="1">
      <c r="A1386" s="53"/>
      <c r="B1386" s="53">
        <v>91785.33862960902</v>
      </c>
      <c r="C1386" s="54">
        <v>58.23840359900228</v>
      </c>
      <c r="D1386" s="57"/>
      <c r="E1386" s="55">
        <f>('Data Exhibit-2'!$D1318+'Data Exhibit-2'!$D1318*'Data Exhibit-2'!$E1318)*'Data Exhibit-2'!$G1318</f>
        <v>12</v>
      </c>
      <c r="F1386" s="55">
        <f>MAX(0,'Data Exhibit-2'!$C1318-'Data Exhibit-2'!$B1318*'Data Exhibit-2'!$J1318)</f>
        <v>0</v>
      </c>
      <c r="G1386" s="54">
        <f>'Data Exhibit-2'!$L1318/'Data Exhibit-2'!$B1318</f>
        <v>0</v>
      </c>
      <c r="H1386" s="55">
        <f>IF(AND(('Data Exhibit-2'!$M1318&gt;0),('Data Exhibit-2'!$H1318&lt;30)),1,0)</f>
        <v>0</v>
      </c>
      <c r="I1386" s="55">
        <f>'Data Exhibit-2'!$N1318*'Data Exhibit-2'!$L1318</f>
        <v>0</v>
      </c>
      <c r="J1386" s="235"/>
    </row>
    <row r="1387" ht="12.0" customHeight="1">
      <c r="A1387" s="53"/>
      <c r="B1387" s="53">
        <v>65498.07160461113</v>
      </c>
      <c r="C1387" s="54">
        <v>183.02871917384803</v>
      </c>
      <c r="D1387" s="57"/>
      <c r="E1387" s="55">
        <f>('Data Exhibit-2'!$D1321+'Data Exhibit-2'!$D1321*'Data Exhibit-2'!$E1321)*'Data Exhibit-2'!$G1321</f>
        <v>6.8</v>
      </c>
      <c r="F1387" s="55">
        <f>MAX(0,'Data Exhibit-2'!$C1321-'Data Exhibit-2'!$B1321*'Data Exhibit-2'!$J1321)</f>
        <v>0</v>
      </c>
      <c r="G1387" s="54">
        <f>'Data Exhibit-2'!$L1321/'Data Exhibit-2'!$B1321</f>
        <v>0</v>
      </c>
      <c r="H1387" s="55">
        <f>IF(AND(('Data Exhibit-2'!$M1321&gt;0),('Data Exhibit-2'!$H1321&lt;30)),1,0)</f>
        <v>0</v>
      </c>
      <c r="I1387" s="55">
        <f>'Data Exhibit-2'!$N1321*'Data Exhibit-2'!$L1321</f>
        <v>0</v>
      </c>
      <c r="J1387" s="235"/>
    </row>
    <row r="1388" ht="12.0" customHeight="1">
      <c r="A1388" s="53"/>
      <c r="B1388" s="53">
        <v>20079.17188950137</v>
      </c>
      <c r="C1388" s="54">
        <v>28.595882538777335</v>
      </c>
      <c r="D1388" s="57"/>
      <c r="E1388" s="55">
        <f>('Data Exhibit-2'!$D1322+'Data Exhibit-2'!$D1322*'Data Exhibit-2'!$E1322)*'Data Exhibit-2'!$G1322</f>
        <v>3.5</v>
      </c>
      <c r="F1388" s="55">
        <f>MAX(0,'Data Exhibit-2'!$C1322-'Data Exhibit-2'!$B1322*'Data Exhibit-2'!$J1322)</f>
        <v>0</v>
      </c>
      <c r="G1388" s="54">
        <f>'Data Exhibit-2'!$L1322/'Data Exhibit-2'!$B1322</f>
        <v>0</v>
      </c>
      <c r="H1388" s="55">
        <f>IF(AND(('Data Exhibit-2'!$M1322&gt;0),('Data Exhibit-2'!$H1322&lt;30)),1,0)</f>
        <v>0</v>
      </c>
      <c r="I1388" s="55">
        <f>'Data Exhibit-2'!$N1322*'Data Exhibit-2'!$L1322</f>
        <v>0</v>
      </c>
      <c r="J1388" s="235"/>
    </row>
    <row r="1389" ht="12.0" customHeight="1">
      <c r="A1389" s="53"/>
      <c r="B1389" s="53">
        <v>24990.97608360372</v>
      </c>
      <c r="C1389" s="54">
        <v>202.46267312662332</v>
      </c>
      <c r="D1389" s="57"/>
      <c r="E1389" s="55">
        <f>('Data Exhibit-2'!$D1323+'Data Exhibit-2'!$D1323*'Data Exhibit-2'!$E1323)*'Data Exhibit-2'!$G1323</f>
        <v>38.844</v>
      </c>
      <c r="F1389" s="55">
        <f>MAX(0,'Data Exhibit-2'!$C1323-'Data Exhibit-2'!$B1323*'Data Exhibit-2'!$J1323)</f>
        <v>0</v>
      </c>
      <c r="G1389" s="54">
        <f>'Data Exhibit-2'!$L1323/'Data Exhibit-2'!$B1323</f>
        <v>0</v>
      </c>
      <c r="H1389" s="55">
        <f>IF(AND(('Data Exhibit-2'!$M1323&gt;0),('Data Exhibit-2'!$H1323&lt;30)),1,0)</f>
        <v>0</v>
      </c>
      <c r="I1389" s="55">
        <f>'Data Exhibit-2'!$N1323*'Data Exhibit-2'!$L1323</f>
        <v>0</v>
      </c>
      <c r="J1389" s="235"/>
    </row>
    <row r="1390" ht="12.0" customHeight="1">
      <c r="A1390" s="53"/>
      <c r="B1390" s="53">
        <v>11568.842454374695</v>
      </c>
      <c r="C1390" s="54">
        <v>81.01690832951337</v>
      </c>
      <c r="D1390" s="57"/>
      <c r="E1390" s="55">
        <f>('Data Exhibit-2'!$D1324+'Data Exhibit-2'!$D1324*'Data Exhibit-2'!$E1324)*'Data Exhibit-2'!$G1324</f>
        <v>82.368</v>
      </c>
      <c r="F1390" s="55">
        <f>MAX(0,'Data Exhibit-2'!$C1324-'Data Exhibit-2'!$B1324*'Data Exhibit-2'!$J1324)</f>
        <v>0</v>
      </c>
      <c r="G1390" s="54">
        <f>'Data Exhibit-2'!$L1324/'Data Exhibit-2'!$B1324</f>
        <v>0</v>
      </c>
      <c r="H1390" s="55">
        <f>IF(AND(('Data Exhibit-2'!$M1324&gt;0),('Data Exhibit-2'!$H1324&lt;30)),1,0)</f>
        <v>0</v>
      </c>
      <c r="I1390" s="55">
        <f>'Data Exhibit-2'!$N1324*'Data Exhibit-2'!$L1324</f>
        <v>0</v>
      </c>
      <c r="J1390" s="235"/>
    </row>
    <row r="1391" ht="12.0" customHeight="1">
      <c r="A1391" s="53"/>
      <c r="B1391" s="53">
        <v>84047.34263425587</v>
      </c>
      <c r="C1391" s="54">
        <v>69.37842880606773</v>
      </c>
      <c r="D1391" s="57"/>
      <c r="E1391" s="55">
        <f>('Data Exhibit-2'!$D1325+'Data Exhibit-2'!$D1325*'Data Exhibit-2'!$E1325)*'Data Exhibit-2'!$G1325</f>
        <v>61.776</v>
      </c>
      <c r="F1391" s="55">
        <f>MAX(0,'Data Exhibit-2'!$C1325-'Data Exhibit-2'!$B1325*'Data Exhibit-2'!$J1325)</f>
        <v>0</v>
      </c>
      <c r="G1391" s="54">
        <f>'Data Exhibit-2'!$L1325/'Data Exhibit-2'!$B1325</f>
        <v>0</v>
      </c>
      <c r="H1391" s="55">
        <f>IF(AND(('Data Exhibit-2'!$M1325&gt;0),('Data Exhibit-2'!$H1325&lt;30)),1,0)</f>
        <v>0</v>
      </c>
      <c r="I1391" s="55">
        <f>'Data Exhibit-2'!$N1325*'Data Exhibit-2'!$L1325</f>
        <v>0</v>
      </c>
      <c r="J1391" s="235"/>
    </row>
    <row r="1392" ht="12.0" customHeight="1">
      <c r="A1392" s="53"/>
      <c r="B1392" s="53">
        <v>97265.6228752838</v>
      </c>
      <c r="C1392" s="54">
        <v>27.18778547718025</v>
      </c>
      <c r="D1392" s="57"/>
      <c r="E1392" s="55">
        <f>('Data Exhibit-2'!$D1326+'Data Exhibit-2'!$D1326*'Data Exhibit-2'!$E1326)*'Data Exhibit-2'!$G1326</f>
        <v>3.75</v>
      </c>
      <c r="F1392" s="55">
        <f>MAX(0,'Data Exhibit-2'!$C1326-'Data Exhibit-2'!$B1326*'Data Exhibit-2'!$J1326)</f>
        <v>0</v>
      </c>
      <c r="G1392" s="54">
        <f>'Data Exhibit-2'!$L1326/'Data Exhibit-2'!$B1326</f>
        <v>0</v>
      </c>
      <c r="H1392" s="55">
        <f>IF(AND(('Data Exhibit-2'!$M1326&gt;0),('Data Exhibit-2'!$H1326&lt;30)),1,0)</f>
        <v>0</v>
      </c>
      <c r="I1392" s="55">
        <f>'Data Exhibit-2'!$N1326*'Data Exhibit-2'!$L1326</f>
        <v>0</v>
      </c>
      <c r="J1392" s="235"/>
    </row>
    <row r="1393" ht="12.0" customHeight="1">
      <c r="A1393" s="53"/>
      <c r="B1393" s="53">
        <v>41592.17977763942</v>
      </c>
      <c r="C1393" s="54">
        <v>67.86777204874144</v>
      </c>
      <c r="D1393" s="57"/>
      <c r="E1393" s="55">
        <f>('Data Exhibit-2'!$D1327+'Data Exhibit-2'!$D1327*'Data Exhibit-2'!$E1327)*'Data Exhibit-2'!$G1327</f>
        <v>1.5</v>
      </c>
      <c r="F1393" s="55">
        <f>MAX(0,'Data Exhibit-2'!$C1327-'Data Exhibit-2'!$B1327*'Data Exhibit-2'!$J1327)</f>
        <v>0</v>
      </c>
      <c r="G1393" s="54">
        <f>'Data Exhibit-2'!$L1327/'Data Exhibit-2'!$B1327</f>
        <v>0</v>
      </c>
      <c r="H1393" s="55">
        <f>IF(AND(('Data Exhibit-2'!$M1327&gt;0),('Data Exhibit-2'!$H1327&lt;30)),1,0)</f>
        <v>0</v>
      </c>
      <c r="I1393" s="55">
        <f>'Data Exhibit-2'!$N1327*'Data Exhibit-2'!$L1327</f>
        <v>0</v>
      </c>
      <c r="J1393" s="235"/>
    </row>
    <row r="1394" ht="12.0" customHeight="1">
      <c r="A1394" s="53"/>
      <c r="B1394" s="53">
        <v>91775.97225602256</v>
      </c>
      <c r="C1394" s="54">
        <v>39.08620660568206</v>
      </c>
      <c r="D1394" s="57"/>
      <c r="E1394" s="55">
        <f>('Data Exhibit-2'!$D1328+'Data Exhibit-2'!$D1328*'Data Exhibit-2'!$E1328)*'Data Exhibit-2'!$G1328</f>
        <v>1.5</v>
      </c>
      <c r="F1394" s="55">
        <f>MAX(0,'Data Exhibit-2'!$C1328-'Data Exhibit-2'!$B1328*'Data Exhibit-2'!$J1328)</f>
        <v>0</v>
      </c>
      <c r="G1394" s="54">
        <f>'Data Exhibit-2'!$L1328/'Data Exhibit-2'!$B1328</f>
        <v>0</v>
      </c>
      <c r="H1394" s="55">
        <f>IF(AND(('Data Exhibit-2'!$M1328&gt;0),('Data Exhibit-2'!$H1328&lt;30)),1,0)</f>
        <v>0</v>
      </c>
      <c r="I1394" s="55">
        <f>'Data Exhibit-2'!$N1328*'Data Exhibit-2'!$L1328</f>
        <v>0</v>
      </c>
      <c r="J1394" s="235"/>
    </row>
    <row r="1395" ht="12.0" customHeight="1">
      <c r="A1395" s="53"/>
      <c r="B1395" s="53">
        <v>13514.240275765265</v>
      </c>
      <c r="C1395" s="54">
        <v>76.9823006370146</v>
      </c>
      <c r="D1395" s="57"/>
      <c r="E1395" s="55">
        <f>('Data Exhibit-2'!$D1329+'Data Exhibit-2'!$D1329*'Data Exhibit-2'!$E1329)*'Data Exhibit-2'!$G1329</f>
        <v>1.5</v>
      </c>
      <c r="F1395" s="55">
        <f>MAX(0,'Data Exhibit-2'!$C1329-'Data Exhibit-2'!$B1329*'Data Exhibit-2'!$J1329)</f>
        <v>0</v>
      </c>
      <c r="G1395" s="54">
        <f>'Data Exhibit-2'!$L1329/'Data Exhibit-2'!$B1329</f>
        <v>0</v>
      </c>
      <c r="H1395" s="55">
        <f>IF(AND(('Data Exhibit-2'!$M1329&gt;0),('Data Exhibit-2'!$H1329&lt;30)),1,0)</f>
        <v>0</v>
      </c>
      <c r="I1395" s="55">
        <f>'Data Exhibit-2'!$N1329*'Data Exhibit-2'!$L1329</f>
        <v>0</v>
      </c>
      <c r="J1395" s="235"/>
    </row>
    <row r="1396" ht="12.0" customHeight="1">
      <c r="A1396" s="53"/>
      <c r="B1396" s="53">
        <v>45713.31833318415</v>
      </c>
      <c r="C1396" s="54">
        <v>130.91011773862311</v>
      </c>
      <c r="D1396" s="57"/>
      <c r="E1396" s="55">
        <f>('Data Exhibit-2'!$D1330+'Data Exhibit-2'!$D1330*'Data Exhibit-2'!$E1330)*'Data Exhibit-2'!$G1330</f>
        <v>56.16</v>
      </c>
      <c r="F1396" s="55">
        <f>MAX(0,'Data Exhibit-2'!$C1330-'Data Exhibit-2'!$B1330*'Data Exhibit-2'!$J1330)</f>
        <v>0</v>
      </c>
      <c r="G1396" s="54">
        <f>'Data Exhibit-2'!$L1330/'Data Exhibit-2'!$B1330</f>
        <v>0</v>
      </c>
      <c r="H1396" s="55">
        <f>IF(AND(('Data Exhibit-2'!$M1330&gt;0),('Data Exhibit-2'!$H1330&lt;30)),1,0)</f>
        <v>0</v>
      </c>
      <c r="I1396" s="55">
        <f>'Data Exhibit-2'!$N1330*'Data Exhibit-2'!$L1330</f>
        <v>0</v>
      </c>
      <c r="J1396" s="235"/>
    </row>
    <row r="1397" ht="12.0" customHeight="1">
      <c r="A1397" s="53"/>
      <c r="B1397" s="53">
        <v>8948.118230731461</v>
      </c>
      <c r="C1397" s="54">
        <v>237.16149431691682</v>
      </c>
      <c r="D1397" s="57"/>
      <c r="E1397" s="55">
        <f>('Data Exhibit-2'!$D1331+'Data Exhibit-2'!$D1331*'Data Exhibit-2'!$E1331)*'Data Exhibit-2'!$G1331</f>
        <v>15.876</v>
      </c>
      <c r="F1397" s="55">
        <f>MAX(0,'Data Exhibit-2'!$C1331-'Data Exhibit-2'!$B1331*'Data Exhibit-2'!$J1331)</f>
        <v>0</v>
      </c>
      <c r="G1397" s="54">
        <f>'Data Exhibit-2'!$L1331/'Data Exhibit-2'!$B1331</f>
        <v>0</v>
      </c>
      <c r="H1397" s="55">
        <f>IF(AND(('Data Exhibit-2'!$M1331&gt;0),('Data Exhibit-2'!$H1331&lt;30)),1,0)</f>
        <v>0</v>
      </c>
      <c r="I1397" s="55">
        <f>'Data Exhibit-2'!$N1331*'Data Exhibit-2'!$L1331</f>
        <v>0</v>
      </c>
      <c r="J1397" s="235"/>
    </row>
    <row r="1398" ht="12.0" customHeight="1">
      <c r="A1398" s="53"/>
      <c r="B1398" s="53">
        <v>46840.299785732896</v>
      </c>
      <c r="C1398" s="54">
        <v>152.03105544040554</v>
      </c>
      <c r="D1398" s="57"/>
      <c r="E1398" s="55">
        <f>('Data Exhibit-2'!$D1332+'Data Exhibit-2'!$D1332*'Data Exhibit-2'!$E1332)*'Data Exhibit-2'!$G1332</f>
        <v>17.64</v>
      </c>
      <c r="F1398" s="55">
        <f>MAX(0,'Data Exhibit-2'!$C1332-'Data Exhibit-2'!$B1332*'Data Exhibit-2'!$J1332)</f>
        <v>0</v>
      </c>
      <c r="G1398" s="54">
        <f>'Data Exhibit-2'!$L1332/'Data Exhibit-2'!$B1332</f>
        <v>0</v>
      </c>
      <c r="H1398" s="55">
        <f>IF(AND(('Data Exhibit-2'!$M1332&gt;0),('Data Exhibit-2'!$H1332&lt;30)),1,0)</f>
        <v>0</v>
      </c>
      <c r="I1398" s="55">
        <f>'Data Exhibit-2'!$N1332*'Data Exhibit-2'!$L1332</f>
        <v>0</v>
      </c>
      <c r="J1398" s="235"/>
    </row>
    <row r="1399" ht="12.0" customHeight="1">
      <c r="A1399" s="53"/>
      <c r="B1399" s="53">
        <v>26543.22300140072</v>
      </c>
      <c r="C1399" s="54">
        <v>233.06422071054533</v>
      </c>
      <c r="D1399" s="57"/>
      <c r="E1399" s="55">
        <f>('Data Exhibit-2'!$D1333+'Data Exhibit-2'!$D1333*'Data Exhibit-2'!$E1333)*'Data Exhibit-2'!$G1333</f>
        <v>47.628</v>
      </c>
      <c r="F1399" s="55">
        <f>MAX(0,'Data Exhibit-2'!$C1333-'Data Exhibit-2'!$B1333*'Data Exhibit-2'!$J1333)</f>
        <v>0</v>
      </c>
      <c r="G1399" s="54">
        <f>'Data Exhibit-2'!$L1333/'Data Exhibit-2'!$B1333</f>
        <v>0</v>
      </c>
      <c r="H1399" s="55">
        <f>IF(AND(('Data Exhibit-2'!$M1333&gt;0),('Data Exhibit-2'!$H1333&lt;30)),1,0)</f>
        <v>0</v>
      </c>
      <c r="I1399" s="55">
        <f>'Data Exhibit-2'!$N1333*'Data Exhibit-2'!$L1333</f>
        <v>0</v>
      </c>
      <c r="J1399" s="235"/>
    </row>
    <row r="1400" ht="12.0" customHeight="1">
      <c r="A1400" s="53"/>
      <c r="B1400" s="53">
        <v>37521.04229120188</v>
      </c>
      <c r="C1400" s="54">
        <v>173.12955224273406</v>
      </c>
      <c r="D1400" s="57"/>
      <c r="E1400" s="55">
        <f>('Data Exhibit-2'!$D1334+'Data Exhibit-2'!$D1334*'Data Exhibit-2'!$E1334)*'Data Exhibit-2'!$G1334</f>
        <v>66.15</v>
      </c>
      <c r="F1400" s="55">
        <f>MAX(0,'Data Exhibit-2'!$C1334-'Data Exhibit-2'!$B1334*'Data Exhibit-2'!$J1334)</f>
        <v>0</v>
      </c>
      <c r="G1400" s="54">
        <f>'Data Exhibit-2'!$L1334/'Data Exhibit-2'!$B1334</f>
        <v>0</v>
      </c>
      <c r="H1400" s="55">
        <f>IF(AND(('Data Exhibit-2'!$M1334&gt;0),('Data Exhibit-2'!$H1334&lt;30)),1,0)</f>
        <v>0</v>
      </c>
      <c r="I1400" s="55">
        <f>'Data Exhibit-2'!$N1334*'Data Exhibit-2'!$L1334</f>
        <v>0</v>
      </c>
      <c r="J1400" s="235"/>
    </row>
    <row r="1401" ht="12.0" customHeight="1">
      <c r="A1401" s="53"/>
      <c r="B1401" s="53">
        <v>36888.230227515494</v>
      </c>
      <c r="C1401" s="54">
        <v>34.924904345929264</v>
      </c>
      <c r="D1401" s="57"/>
      <c r="E1401" s="55">
        <f>('Data Exhibit-2'!$D1335+'Data Exhibit-2'!$D1335*'Data Exhibit-2'!$E1335)*'Data Exhibit-2'!$G1335</f>
        <v>2</v>
      </c>
      <c r="F1401" s="55">
        <f>MAX(0,'Data Exhibit-2'!$C1335-'Data Exhibit-2'!$B1335*'Data Exhibit-2'!$J1335)</f>
        <v>0</v>
      </c>
      <c r="G1401" s="54">
        <f>'Data Exhibit-2'!$L1335/'Data Exhibit-2'!$B1335</f>
        <v>0</v>
      </c>
      <c r="H1401" s="55">
        <f>IF(AND(('Data Exhibit-2'!$M1335&gt;0),('Data Exhibit-2'!$H1335&lt;30)),1,0)</f>
        <v>0</v>
      </c>
      <c r="I1401" s="55">
        <f>'Data Exhibit-2'!$N1335*'Data Exhibit-2'!$L1335</f>
        <v>0</v>
      </c>
      <c r="J1401" s="235"/>
    </row>
    <row r="1402" ht="12.0" customHeight="1">
      <c r="A1402" s="53"/>
      <c r="B1402" s="53">
        <v>96559.89403012733</v>
      </c>
      <c r="C1402" s="54">
        <v>19.646509474945262</v>
      </c>
      <c r="D1402" s="57"/>
      <c r="E1402" s="55">
        <f>('Data Exhibit-2'!$D1336+'Data Exhibit-2'!$D1336*'Data Exhibit-2'!$E1336)*'Data Exhibit-2'!$G1336</f>
        <v>1.5</v>
      </c>
      <c r="F1402" s="55">
        <f>MAX(0,'Data Exhibit-2'!$C1336-'Data Exhibit-2'!$B1336*'Data Exhibit-2'!$J1336)</f>
        <v>0</v>
      </c>
      <c r="G1402" s="54">
        <f>'Data Exhibit-2'!$L1336/'Data Exhibit-2'!$B1336</f>
        <v>0</v>
      </c>
      <c r="H1402" s="55">
        <f>IF(AND(('Data Exhibit-2'!$M1336&gt;0),('Data Exhibit-2'!$H1336&lt;30)),1,0)</f>
        <v>0</v>
      </c>
      <c r="I1402" s="55">
        <f>'Data Exhibit-2'!$N1336*'Data Exhibit-2'!$L1336</f>
        <v>0</v>
      </c>
      <c r="J1402" s="235"/>
    </row>
    <row r="1403" ht="12.0" customHeight="1">
      <c r="A1403" s="53"/>
      <c r="B1403" s="53">
        <v>48413.0998632043</v>
      </c>
      <c r="C1403" s="54">
        <v>54.52217368992627</v>
      </c>
      <c r="D1403" s="57"/>
      <c r="E1403" s="55">
        <f>('Data Exhibit-2'!$D1337+'Data Exhibit-2'!$D1337*'Data Exhibit-2'!$E1337)*'Data Exhibit-2'!$G1337</f>
        <v>8.96</v>
      </c>
      <c r="F1403" s="55">
        <f>MAX(0,'Data Exhibit-2'!$C1337-'Data Exhibit-2'!$B1337*'Data Exhibit-2'!$J1337)</f>
        <v>0</v>
      </c>
      <c r="G1403" s="54">
        <f>'Data Exhibit-2'!$L1337/'Data Exhibit-2'!$B1337</f>
        <v>0</v>
      </c>
      <c r="H1403" s="55">
        <f>IF(AND(('Data Exhibit-2'!$M1337&gt;0),('Data Exhibit-2'!$H1337&lt;30)),1,0)</f>
        <v>0</v>
      </c>
      <c r="I1403" s="55">
        <f>'Data Exhibit-2'!$N1337*'Data Exhibit-2'!$L1337</f>
        <v>0</v>
      </c>
      <c r="J1403" s="235"/>
    </row>
    <row r="1404" ht="12.0" customHeight="1">
      <c r="A1404" s="53"/>
      <c r="B1404" s="53">
        <v>69905.31936821</v>
      </c>
      <c r="C1404" s="54">
        <v>92.33227688549538</v>
      </c>
      <c r="D1404" s="57"/>
      <c r="E1404" s="55">
        <f>('Data Exhibit-2'!$D1338+'Data Exhibit-2'!$D1338*'Data Exhibit-2'!$E1338)*'Data Exhibit-2'!$G1338</f>
        <v>21.06</v>
      </c>
      <c r="F1404" s="55">
        <f>MAX(0,'Data Exhibit-2'!$C1338-'Data Exhibit-2'!$B1338*'Data Exhibit-2'!$J1338)</f>
        <v>0</v>
      </c>
      <c r="G1404" s="54">
        <f>'Data Exhibit-2'!$L1338/'Data Exhibit-2'!$B1338</f>
        <v>0</v>
      </c>
      <c r="H1404" s="55">
        <f>IF(AND(('Data Exhibit-2'!$M1338&gt;0),('Data Exhibit-2'!$H1338&lt;30)),1,0)</f>
        <v>0</v>
      </c>
      <c r="I1404" s="55">
        <f>'Data Exhibit-2'!$N1338*'Data Exhibit-2'!$L1338</f>
        <v>0</v>
      </c>
      <c r="J1404" s="235"/>
    </row>
    <row r="1405" ht="12.0" customHeight="1">
      <c r="A1405" s="53"/>
      <c r="B1405" s="53">
        <v>35069.670705214725</v>
      </c>
      <c r="C1405" s="54">
        <v>129.57080517433297</v>
      </c>
      <c r="D1405" s="57"/>
      <c r="E1405" s="55">
        <f>('Data Exhibit-2'!$D1339+'Data Exhibit-2'!$D1339*'Data Exhibit-2'!$E1339)*'Data Exhibit-2'!$G1339</f>
        <v>39.68</v>
      </c>
      <c r="F1405" s="55">
        <f>MAX(0,'Data Exhibit-2'!$C1339-'Data Exhibit-2'!$B1339*'Data Exhibit-2'!$J1339)</f>
        <v>0</v>
      </c>
      <c r="G1405" s="54">
        <f>'Data Exhibit-2'!$L1339/'Data Exhibit-2'!$B1339</f>
        <v>0</v>
      </c>
      <c r="H1405" s="55">
        <f>IF(AND(('Data Exhibit-2'!$M1339&gt;0),('Data Exhibit-2'!$H1339&lt;30)),1,0)</f>
        <v>0</v>
      </c>
      <c r="I1405" s="55">
        <f>'Data Exhibit-2'!$N1339*'Data Exhibit-2'!$L1339</f>
        <v>0</v>
      </c>
      <c r="J1405" s="235"/>
    </row>
    <row r="1406" ht="12.0" customHeight="1">
      <c r="A1406" s="53"/>
      <c r="B1406" s="53">
        <v>29174.32198172503</v>
      </c>
      <c r="C1406" s="54">
        <v>38.30001860062046</v>
      </c>
      <c r="D1406" s="57"/>
      <c r="E1406" s="55">
        <f>('Data Exhibit-2'!$D1340+'Data Exhibit-2'!$D1340*'Data Exhibit-2'!$E1340)*'Data Exhibit-2'!$G1340</f>
        <v>2</v>
      </c>
      <c r="F1406" s="55">
        <f>MAX(0,'Data Exhibit-2'!$C1340-'Data Exhibit-2'!$B1340*'Data Exhibit-2'!$J1340)</f>
        <v>0</v>
      </c>
      <c r="G1406" s="54">
        <f>'Data Exhibit-2'!$L1340/'Data Exhibit-2'!$B1340</f>
        <v>0</v>
      </c>
      <c r="H1406" s="55">
        <f>IF(AND(('Data Exhibit-2'!$M1340&gt;0),('Data Exhibit-2'!$H1340&lt;30)),1,0)</f>
        <v>0</v>
      </c>
      <c r="I1406" s="55">
        <f>'Data Exhibit-2'!$N1340*'Data Exhibit-2'!$L1340</f>
        <v>0</v>
      </c>
      <c r="J1406" s="235"/>
    </row>
    <row r="1407" ht="12.0" customHeight="1">
      <c r="A1407" s="53"/>
      <c r="B1407" s="53">
        <v>73991.93825995558</v>
      </c>
      <c r="C1407" s="54">
        <v>30.71350291029063</v>
      </c>
      <c r="D1407" s="57"/>
      <c r="E1407" s="55">
        <f>('Data Exhibit-2'!$D1341+'Data Exhibit-2'!$D1341*'Data Exhibit-2'!$E1341)*'Data Exhibit-2'!$G1341</f>
        <v>23</v>
      </c>
      <c r="F1407" s="55">
        <f>MAX(0,'Data Exhibit-2'!$C1341-'Data Exhibit-2'!$B1341*'Data Exhibit-2'!$J1341)</f>
        <v>0</v>
      </c>
      <c r="G1407" s="54">
        <f>'Data Exhibit-2'!$L1341/'Data Exhibit-2'!$B1341</f>
        <v>0</v>
      </c>
      <c r="H1407" s="55">
        <f>IF(AND(('Data Exhibit-2'!$M1341&gt;0),('Data Exhibit-2'!$H1341&lt;30)),1,0)</f>
        <v>0</v>
      </c>
      <c r="I1407" s="55">
        <f>'Data Exhibit-2'!$N1341*'Data Exhibit-2'!$L1341</f>
        <v>0</v>
      </c>
      <c r="J1407" s="235"/>
    </row>
    <row r="1408" ht="12.0" customHeight="1">
      <c r="A1408" s="53"/>
      <c r="B1408" s="53">
        <v>30893.03415383867</v>
      </c>
      <c r="C1408" s="54">
        <v>229.54335415181131</v>
      </c>
      <c r="D1408" s="57"/>
      <c r="E1408" s="55">
        <f>('Data Exhibit-2'!$D1343+'Data Exhibit-2'!$D1343*'Data Exhibit-2'!$E1343)*'Data Exhibit-2'!$G1343</f>
        <v>93.42</v>
      </c>
      <c r="F1408" s="55">
        <f>MAX(0,'Data Exhibit-2'!$C1343-'Data Exhibit-2'!$B1343*'Data Exhibit-2'!$J1343)</f>
        <v>0</v>
      </c>
      <c r="G1408" s="54">
        <f>'Data Exhibit-2'!$L1343/'Data Exhibit-2'!$B1343</f>
        <v>0</v>
      </c>
      <c r="H1408" s="55">
        <f>IF(AND(('Data Exhibit-2'!$M1343&gt;0),('Data Exhibit-2'!$H1343&lt;30)),1,0)</f>
        <v>0</v>
      </c>
      <c r="I1408" s="55">
        <f>'Data Exhibit-2'!$N1343*'Data Exhibit-2'!$L1343</f>
        <v>0</v>
      </c>
      <c r="J1408" s="235"/>
    </row>
    <row r="1409" ht="12.0" customHeight="1">
      <c r="A1409" s="53"/>
      <c r="B1409" s="53">
        <v>13433.728315815219</v>
      </c>
      <c r="C1409" s="54">
        <v>22.758724728518025</v>
      </c>
      <c r="D1409" s="57"/>
      <c r="E1409" s="55">
        <f>('Data Exhibit-2'!$D1344+'Data Exhibit-2'!$D1344*'Data Exhibit-2'!$E1344)*'Data Exhibit-2'!$G1344</f>
        <v>5.2</v>
      </c>
      <c r="F1409" s="55">
        <f>MAX(0,'Data Exhibit-2'!$C1344-'Data Exhibit-2'!$B1344*'Data Exhibit-2'!$J1344)</f>
        <v>0</v>
      </c>
      <c r="G1409" s="54">
        <f>'Data Exhibit-2'!$L1344/'Data Exhibit-2'!$B1344</f>
        <v>0</v>
      </c>
      <c r="H1409" s="55">
        <f>IF(AND(('Data Exhibit-2'!$M1344&gt;0),('Data Exhibit-2'!$H1344&lt;30)),1,0)</f>
        <v>0</v>
      </c>
      <c r="I1409" s="55">
        <f>'Data Exhibit-2'!$N1344*'Data Exhibit-2'!$L1344</f>
        <v>0</v>
      </c>
      <c r="J1409" s="235"/>
    </row>
    <row r="1410" ht="12.0" customHeight="1">
      <c r="A1410" s="53"/>
      <c r="B1410" s="53">
        <v>69438.2595120346</v>
      </c>
      <c r="C1410" s="54">
        <v>47.8682395846429</v>
      </c>
      <c r="D1410" s="57"/>
      <c r="E1410" s="55">
        <f>('Data Exhibit-2'!$D1346+'Data Exhibit-2'!$D1346*'Data Exhibit-2'!$E1346)*'Data Exhibit-2'!$G1346</f>
        <v>10.34</v>
      </c>
      <c r="F1410" s="55">
        <f>MAX(0,'Data Exhibit-2'!$C1346-'Data Exhibit-2'!$B1346*'Data Exhibit-2'!$J1346)</f>
        <v>0</v>
      </c>
      <c r="G1410" s="54">
        <f>'Data Exhibit-2'!$L1346/'Data Exhibit-2'!$B1346</f>
        <v>0</v>
      </c>
      <c r="H1410" s="55">
        <f>IF(AND(('Data Exhibit-2'!$M1346&gt;0),('Data Exhibit-2'!$H1346&lt;30)),1,0)</f>
        <v>0</v>
      </c>
      <c r="I1410" s="55">
        <f>'Data Exhibit-2'!$N1346*'Data Exhibit-2'!$L1346</f>
        <v>0</v>
      </c>
      <c r="J1410" s="235"/>
    </row>
    <row r="1411" ht="12.0" customHeight="1">
      <c r="A1411" s="53"/>
      <c r="B1411" s="53">
        <v>48521.12751857266</v>
      </c>
      <c r="C1411" s="54">
        <v>116.7915911971871</v>
      </c>
      <c r="D1411" s="57"/>
      <c r="E1411" s="55">
        <f>('Data Exhibit-2'!$D1347+'Data Exhibit-2'!$D1347*'Data Exhibit-2'!$E1347)*'Data Exhibit-2'!$G1347</f>
        <v>1.5</v>
      </c>
      <c r="F1411" s="55">
        <f>MAX(0,'Data Exhibit-2'!$C1347-'Data Exhibit-2'!$B1347*'Data Exhibit-2'!$J1347)</f>
        <v>0</v>
      </c>
      <c r="G1411" s="54">
        <f>'Data Exhibit-2'!$L1347/'Data Exhibit-2'!$B1347</f>
        <v>0</v>
      </c>
      <c r="H1411" s="55">
        <f>IF(AND(('Data Exhibit-2'!$M1347&gt;0),('Data Exhibit-2'!$H1347&lt;30)),1,0)</f>
        <v>0</v>
      </c>
      <c r="I1411" s="55">
        <f>'Data Exhibit-2'!$N1347*'Data Exhibit-2'!$L1347</f>
        <v>0</v>
      </c>
      <c r="J1411" s="235"/>
    </row>
    <row r="1412" ht="12.0" customHeight="1">
      <c r="A1412" s="53"/>
      <c r="B1412" s="53">
        <v>10159.678234743407</v>
      </c>
      <c r="C1412" s="54">
        <v>27.937666493451</v>
      </c>
      <c r="D1412" s="57"/>
      <c r="E1412" s="55">
        <f>('Data Exhibit-2'!$D1348+'Data Exhibit-2'!$D1348*'Data Exhibit-2'!$E1348)*'Data Exhibit-2'!$G1348</f>
        <v>8.82</v>
      </c>
      <c r="F1412" s="55">
        <f>MAX(0,'Data Exhibit-2'!$C1348-'Data Exhibit-2'!$B1348*'Data Exhibit-2'!$J1348)</f>
        <v>0</v>
      </c>
      <c r="G1412" s="54">
        <f>'Data Exhibit-2'!$L1348/'Data Exhibit-2'!$B1348</f>
        <v>0</v>
      </c>
      <c r="H1412" s="55">
        <f>IF(AND(('Data Exhibit-2'!$M1348&gt;0),('Data Exhibit-2'!$H1348&lt;30)),1,0)</f>
        <v>0</v>
      </c>
      <c r="I1412" s="55">
        <f>'Data Exhibit-2'!$N1348*'Data Exhibit-2'!$L1348</f>
        <v>0</v>
      </c>
      <c r="J1412" s="235"/>
    </row>
    <row r="1413" ht="12.0" customHeight="1">
      <c r="A1413" s="53"/>
      <c r="B1413" s="53">
        <v>22636.424434087286</v>
      </c>
      <c r="C1413" s="54">
        <v>309.9316943626905</v>
      </c>
      <c r="D1413" s="57"/>
      <c r="E1413" s="55">
        <f>('Data Exhibit-2'!$D1349+'Data Exhibit-2'!$D1349*'Data Exhibit-2'!$E1349)*'Data Exhibit-2'!$G1349</f>
        <v>9.84</v>
      </c>
      <c r="F1413" s="55">
        <f>MAX(0,'Data Exhibit-2'!$C1349-'Data Exhibit-2'!$B1349*'Data Exhibit-2'!$J1349)</f>
        <v>0</v>
      </c>
      <c r="G1413" s="54">
        <f>'Data Exhibit-2'!$L1349/'Data Exhibit-2'!$B1349</f>
        <v>0</v>
      </c>
      <c r="H1413" s="55">
        <f>IF(AND(('Data Exhibit-2'!$M1349&gt;0),('Data Exhibit-2'!$H1349&lt;30)),1,0)</f>
        <v>0</v>
      </c>
      <c r="I1413" s="55">
        <f>'Data Exhibit-2'!$N1349*'Data Exhibit-2'!$L1349</f>
        <v>0</v>
      </c>
      <c r="J1413" s="235"/>
    </row>
    <row r="1414" ht="12.0" customHeight="1">
      <c r="A1414" s="53"/>
      <c r="B1414" s="53">
        <v>79757.16541944846</v>
      </c>
      <c r="C1414" s="54">
        <v>99.4141529458</v>
      </c>
      <c r="D1414" s="57"/>
      <c r="E1414" s="55">
        <f>('Data Exhibit-2'!$D1350+'Data Exhibit-2'!$D1350*'Data Exhibit-2'!$E1350)*'Data Exhibit-2'!$G1350</f>
        <v>16</v>
      </c>
      <c r="F1414" s="55">
        <f>MAX(0,'Data Exhibit-2'!$C1350-'Data Exhibit-2'!$B1350*'Data Exhibit-2'!$J1350)</f>
        <v>0</v>
      </c>
      <c r="G1414" s="54">
        <f>'Data Exhibit-2'!$L1350/'Data Exhibit-2'!$B1350</f>
        <v>0</v>
      </c>
      <c r="H1414" s="55">
        <f>IF(AND(('Data Exhibit-2'!$M1350&gt;0),('Data Exhibit-2'!$H1350&lt;30)),1,0)</f>
        <v>0</v>
      </c>
      <c r="I1414" s="55">
        <f>'Data Exhibit-2'!$N1350*'Data Exhibit-2'!$L1350</f>
        <v>0</v>
      </c>
      <c r="J1414" s="235"/>
    </row>
    <row r="1415" ht="12.0" customHeight="1">
      <c r="A1415" s="53"/>
      <c r="B1415" s="53">
        <v>38508.4805569273</v>
      </c>
      <c r="C1415" s="54">
        <v>37.69802111246266</v>
      </c>
      <c r="D1415" s="57"/>
      <c r="E1415" s="55">
        <f>('Data Exhibit-2'!$D1351+'Data Exhibit-2'!$D1351*'Data Exhibit-2'!$E1351)*'Data Exhibit-2'!$G1351</f>
        <v>11.76</v>
      </c>
      <c r="F1415" s="55">
        <f>MAX(0,'Data Exhibit-2'!$C1351-'Data Exhibit-2'!$B1351*'Data Exhibit-2'!$J1351)</f>
        <v>0</v>
      </c>
      <c r="G1415" s="54">
        <f>'Data Exhibit-2'!$L1351/'Data Exhibit-2'!$B1351</f>
        <v>0</v>
      </c>
      <c r="H1415" s="55">
        <f>IF(AND(('Data Exhibit-2'!$M1351&gt;0),('Data Exhibit-2'!$H1351&lt;30)),1,0)</f>
        <v>0</v>
      </c>
      <c r="I1415" s="55">
        <f>'Data Exhibit-2'!$N1351*'Data Exhibit-2'!$L1351</f>
        <v>0</v>
      </c>
      <c r="J1415" s="235"/>
    </row>
    <row r="1416" ht="12.0" customHeight="1">
      <c r="A1416" s="53"/>
      <c r="B1416" s="53">
        <v>68359.31198189394</v>
      </c>
      <c r="C1416" s="54">
        <v>965.7601222820589</v>
      </c>
      <c r="D1416" s="57"/>
      <c r="E1416" s="55">
        <f>('Data Exhibit-2'!$D1352+'Data Exhibit-2'!$D1352*'Data Exhibit-2'!$E1352)*'Data Exhibit-2'!$G1352</f>
        <v>37.24</v>
      </c>
      <c r="F1416" s="55">
        <f>MAX(0,'Data Exhibit-2'!$C1352-'Data Exhibit-2'!$B1352*'Data Exhibit-2'!$J1352)</f>
        <v>0</v>
      </c>
      <c r="G1416" s="54">
        <f>'Data Exhibit-2'!$L1352/'Data Exhibit-2'!$B1352</f>
        <v>0</v>
      </c>
      <c r="H1416" s="55">
        <f>IF(AND(('Data Exhibit-2'!$M1352&gt;0),('Data Exhibit-2'!$H1352&lt;30)),1,0)</f>
        <v>0</v>
      </c>
      <c r="I1416" s="55">
        <f>'Data Exhibit-2'!$N1352*'Data Exhibit-2'!$L1352</f>
        <v>0</v>
      </c>
      <c r="J1416" s="235"/>
    </row>
    <row r="1417" ht="12.0" customHeight="1">
      <c r="A1417" s="53"/>
      <c r="B1417" s="53">
        <v>76115.21440895897</v>
      </c>
      <c r="C1417" s="54">
        <v>166.56013417474207</v>
      </c>
      <c r="D1417" s="57"/>
      <c r="E1417" s="55">
        <f>('Data Exhibit-2'!$D1353+'Data Exhibit-2'!$D1353*'Data Exhibit-2'!$E1353)*'Data Exhibit-2'!$G1353</f>
        <v>23.98</v>
      </c>
      <c r="F1417" s="55">
        <f>MAX(0,'Data Exhibit-2'!$C1353-'Data Exhibit-2'!$B1353*'Data Exhibit-2'!$J1353)</f>
        <v>0</v>
      </c>
      <c r="G1417" s="54">
        <f>'Data Exhibit-2'!$L1353/'Data Exhibit-2'!$B1353</f>
        <v>0</v>
      </c>
      <c r="H1417" s="55">
        <f>IF(AND(('Data Exhibit-2'!$M1353&gt;0),('Data Exhibit-2'!$H1353&lt;30)),1,0)</f>
        <v>0</v>
      </c>
      <c r="I1417" s="55">
        <f>'Data Exhibit-2'!$N1353*'Data Exhibit-2'!$L1353</f>
        <v>0</v>
      </c>
      <c r="J1417" s="235"/>
    </row>
    <row r="1418" ht="12.0" customHeight="1">
      <c r="A1418" s="53"/>
      <c r="B1418" s="53">
        <v>91854.05980492248</v>
      </c>
      <c r="C1418" s="54">
        <v>270.7966736189734</v>
      </c>
      <c r="D1418" s="57"/>
      <c r="E1418" s="55">
        <f>('Data Exhibit-2'!$D1354+'Data Exhibit-2'!$D1354*'Data Exhibit-2'!$E1354)*'Data Exhibit-2'!$G1354</f>
        <v>14.76</v>
      </c>
      <c r="F1418" s="55">
        <f>MAX(0,'Data Exhibit-2'!$C1354-'Data Exhibit-2'!$B1354*'Data Exhibit-2'!$J1354)</f>
        <v>0</v>
      </c>
      <c r="G1418" s="54">
        <f>'Data Exhibit-2'!$L1354/'Data Exhibit-2'!$B1354</f>
        <v>0</v>
      </c>
      <c r="H1418" s="55">
        <f>IF(AND(('Data Exhibit-2'!$M1354&gt;0),('Data Exhibit-2'!$H1354&lt;30)),1,0)</f>
        <v>0</v>
      </c>
      <c r="I1418" s="55">
        <f>'Data Exhibit-2'!$N1354*'Data Exhibit-2'!$L1354</f>
        <v>0</v>
      </c>
      <c r="J1418" s="235"/>
    </row>
    <row r="1419" ht="12.0" customHeight="1">
      <c r="A1419" s="53"/>
      <c r="B1419" s="53">
        <v>78230.8133696418</v>
      </c>
      <c r="C1419" s="54">
        <v>286.5757569717974</v>
      </c>
      <c r="D1419" s="57"/>
      <c r="E1419" s="55">
        <f>('Data Exhibit-2'!$D1355+'Data Exhibit-2'!$D1355*'Data Exhibit-2'!$E1355)*'Data Exhibit-2'!$G1355</f>
        <v>62</v>
      </c>
      <c r="F1419" s="55">
        <f>MAX(0,'Data Exhibit-2'!$C1355-'Data Exhibit-2'!$B1355*'Data Exhibit-2'!$J1355)</f>
        <v>0</v>
      </c>
      <c r="G1419" s="54">
        <f>'Data Exhibit-2'!$L1355/'Data Exhibit-2'!$B1355</f>
        <v>0</v>
      </c>
      <c r="H1419" s="55">
        <f>IF(AND(('Data Exhibit-2'!$M1355&gt;0),('Data Exhibit-2'!$H1355&lt;30)),1,0)</f>
        <v>0</v>
      </c>
      <c r="I1419" s="55">
        <f>'Data Exhibit-2'!$N1355*'Data Exhibit-2'!$L1355</f>
        <v>0</v>
      </c>
      <c r="J1419" s="235"/>
    </row>
    <row r="1420" ht="12.0" customHeight="1">
      <c r="A1420" s="53"/>
      <c r="B1420" s="53">
        <v>21326.321627750487</v>
      </c>
      <c r="C1420" s="54">
        <v>8.141079300068002</v>
      </c>
      <c r="D1420" s="57"/>
      <c r="E1420" s="55">
        <f>('Data Exhibit-2'!$D1356+'Data Exhibit-2'!$D1356*'Data Exhibit-2'!$E1356)*'Data Exhibit-2'!$G1356</f>
        <v>6.82</v>
      </c>
      <c r="F1420" s="55">
        <f>MAX(0,'Data Exhibit-2'!$C1356-'Data Exhibit-2'!$B1356*'Data Exhibit-2'!$J1356)</f>
        <v>0</v>
      </c>
      <c r="G1420" s="54">
        <f>'Data Exhibit-2'!$L1356/'Data Exhibit-2'!$B1356</f>
        <v>0</v>
      </c>
      <c r="H1420" s="55">
        <f>IF(AND(('Data Exhibit-2'!$M1356&gt;0),('Data Exhibit-2'!$H1356&lt;30)),1,0)</f>
        <v>0</v>
      </c>
      <c r="I1420" s="55">
        <f>'Data Exhibit-2'!$N1356*'Data Exhibit-2'!$L1356</f>
        <v>0</v>
      </c>
      <c r="J1420" s="235"/>
    </row>
    <row r="1421" ht="12.0" customHeight="1">
      <c r="A1421" s="53"/>
      <c r="B1421" s="53">
        <v>2018.0184456463967</v>
      </c>
      <c r="C1421" s="54">
        <v>7308.255618721695</v>
      </c>
      <c r="D1421" s="57"/>
      <c r="E1421" s="55">
        <f>('Data Exhibit-2'!$D1357+'Data Exhibit-2'!$D1357*'Data Exhibit-2'!$E1357)*'Data Exhibit-2'!$G1357</f>
        <v>43.416</v>
      </c>
      <c r="F1421" s="55">
        <f>MAX(0,'Data Exhibit-2'!$C1357-'Data Exhibit-2'!$B1357*'Data Exhibit-2'!$J1357)</f>
        <v>0</v>
      </c>
      <c r="G1421" s="54">
        <f>'Data Exhibit-2'!$L1357/'Data Exhibit-2'!$B1357</f>
        <v>0</v>
      </c>
      <c r="H1421" s="55">
        <f>IF(AND(('Data Exhibit-2'!$M1357&gt;0),('Data Exhibit-2'!$H1357&lt;30)),1,0)</f>
        <v>0</v>
      </c>
      <c r="I1421" s="55">
        <f>'Data Exhibit-2'!$N1357*'Data Exhibit-2'!$L1357</f>
        <v>0</v>
      </c>
      <c r="J1421" s="235"/>
    </row>
    <row r="1422" ht="12.0" customHeight="1">
      <c r="A1422" s="53"/>
      <c r="B1422" s="53">
        <v>27348.246351815174</v>
      </c>
      <c r="C1422" s="54">
        <v>4196.436176505517</v>
      </c>
      <c r="D1422" s="57"/>
      <c r="E1422" s="55">
        <f>('Data Exhibit-2'!$D1358+'Data Exhibit-2'!$D1358*'Data Exhibit-2'!$E1358)*'Data Exhibit-2'!$G1358</f>
        <v>11.84</v>
      </c>
      <c r="F1422" s="55">
        <f>MAX(0,'Data Exhibit-2'!$C1358-'Data Exhibit-2'!$B1358*'Data Exhibit-2'!$J1358)</f>
        <v>0</v>
      </c>
      <c r="G1422" s="54">
        <f>'Data Exhibit-2'!$L1358/'Data Exhibit-2'!$B1358</f>
        <v>0</v>
      </c>
      <c r="H1422" s="55">
        <f>IF(AND(('Data Exhibit-2'!$M1358&gt;0),('Data Exhibit-2'!$H1358&lt;30)),1,0)</f>
        <v>0</v>
      </c>
      <c r="I1422" s="55">
        <f>'Data Exhibit-2'!$N1358*'Data Exhibit-2'!$L1358</f>
        <v>0</v>
      </c>
      <c r="J1422" s="235"/>
    </row>
    <row r="1423" ht="12.0" customHeight="1">
      <c r="A1423" s="53"/>
      <c r="B1423" s="53">
        <v>20920.764798614287</v>
      </c>
      <c r="C1423" s="54">
        <v>17.649006963703503</v>
      </c>
      <c r="D1423" s="57"/>
      <c r="E1423" s="55">
        <f>('Data Exhibit-2'!$D1359+'Data Exhibit-2'!$D1359*'Data Exhibit-2'!$E1359)*'Data Exhibit-2'!$G1359</f>
        <v>4.44</v>
      </c>
      <c r="F1423" s="55">
        <f>MAX(0,'Data Exhibit-2'!$C1359-'Data Exhibit-2'!$B1359*'Data Exhibit-2'!$J1359)</f>
        <v>0</v>
      </c>
      <c r="G1423" s="54">
        <f>'Data Exhibit-2'!$L1359/'Data Exhibit-2'!$B1359</f>
        <v>0</v>
      </c>
      <c r="H1423" s="55">
        <f>IF(AND(('Data Exhibit-2'!$M1359&gt;0),('Data Exhibit-2'!$H1359&lt;30)),1,0)</f>
        <v>0</v>
      </c>
      <c r="I1423" s="55">
        <f>'Data Exhibit-2'!$N1359*'Data Exhibit-2'!$L1359</f>
        <v>0</v>
      </c>
      <c r="J1423" s="235"/>
    </row>
    <row r="1424" ht="12.0" customHeight="1">
      <c r="A1424" s="53"/>
      <c r="B1424" s="53">
        <v>95171.47713507229</v>
      </c>
      <c r="C1424" s="54">
        <v>1186.6010512440864</v>
      </c>
      <c r="D1424" s="57"/>
      <c r="E1424" s="55">
        <f>('Data Exhibit-2'!$D1360+'Data Exhibit-2'!$D1360*'Data Exhibit-2'!$E1360)*'Data Exhibit-2'!$G1360</f>
        <v>36.99</v>
      </c>
      <c r="F1424" s="55">
        <f>MAX(0,'Data Exhibit-2'!$C1360-'Data Exhibit-2'!$B1360*'Data Exhibit-2'!$J1360)</f>
        <v>0</v>
      </c>
      <c r="G1424" s="54">
        <f>'Data Exhibit-2'!$L1360/'Data Exhibit-2'!$B1360</f>
        <v>0</v>
      </c>
      <c r="H1424" s="55">
        <f>IF(AND(('Data Exhibit-2'!$M1360&gt;0),('Data Exhibit-2'!$H1360&lt;30)),1,0)</f>
        <v>0</v>
      </c>
      <c r="I1424" s="55">
        <f>'Data Exhibit-2'!$N1360*'Data Exhibit-2'!$L1360</f>
        <v>0</v>
      </c>
      <c r="J1424" s="235"/>
    </row>
    <row r="1425" ht="12.0" customHeight="1">
      <c r="A1425" s="53"/>
      <c r="B1425" s="53">
        <v>4141.507253232435</v>
      </c>
      <c r="C1425" s="54">
        <v>24.425733282316493</v>
      </c>
      <c r="D1425" s="57"/>
      <c r="E1425" s="55">
        <f>('Data Exhibit-2'!$D1361+'Data Exhibit-2'!$D1361*'Data Exhibit-2'!$E1361)*'Data Exhibit-2'!$G1361</f>
        <v>8.28</v>
      </c>
      <c r="F1425" s="55">
        <f>MAX(0,'Data Exhibit-2'!$C1361-'Data Exhibit-2'!$B1361*'Data Exhibit-2'!$J1361)</f>
        <v>0</v>
      </c>
      <c r="G1425" s="54">
        <f>'Data Exhibit-2'!$L1361/'Data Exhibit-2'!$B1361</f>
        <v>0</v>
      </c>
      <c r="H1425" s="55">
        <f>IF(AND(('Data Exhibit-2'!$M1361&gt;0),('Data Exhibit-2'!$H1361&lt;30)),1,0)</f>
        <v>0</v>
      </c>
      <c r="I1425" s="55">
        <f>'Data Exhibit-2'!$N1361*'Data Exhibit-2'!$L1361</f>
        <v>0</v>
      </c>
      <c r="J1425" s="235"/>
    </row>
    <row r="1426" ht="12.0" customHeight="1">
      <c r="A1426" s="53"/>
      <c r="B1426" s="53">
        <v>94901.17871220702</v>
      </c>
      <c r="C1426" s="54">
        <v>294.6561911791605</v>
      </c>
      <c r="D1426" s="57"/>
      <c r="E1426" s="55">
        <f>('Data Exhibit-2'!$D1362+'Data Exhibit-2'!$D1362*'Data Exhibit-2'!$E1362)*'Data Exhibit-2'!$G1362</f>
        <v>9.936</v>
      </c>
      <c r="F1426" s="55">
        <f>MAX(0,'Data Exhibit-2'!$C1362-'Data Exhibit-2'!$B1362*'Data Exhibit-2'!$J1362)</f>
        <v>0</v>
      </c>
      <c r="G1426" s="54">
        <f>'Data Exhibit-2'!$L1362/'Data Exhibit-2'!$B1362</f>
        <v>0</v>
      </c>
      <c r="H1426" s="55">
        <f>IF(AND(('Data Exhibit-2'!$M1362&gt;0),('Data Exhibit-2'!$H1362&lt;30)),1,0)</f>
        <v>0</v>
      </c>
      <c r="I1426" s="55">
        <f>'Data Exhibit-2'!$N1362*'Data Exhibit-2'!$L1362</f>
        <v>0</v>
      </c>
      <c r="J1426" s="235"/>
    </row>
    <row r="1427" ht="12.0" customHeight="1">
      <c r="A1427" s="53"/>
      <c r="B1427" s="53">
        <v>69218.28127986265</v>
      </c>
      <c r="C1427" s="54">
        <v>117.54351612952972</v>
      </c>
      <c r="D1427" s="57"/>
      <c r="E1427" s="55">
        <f>('Data Exhibit-2'!$D1363+'Data Exhibit-2'!$D1363*'Data Exhibit-2'!$E1363)*'Data Exhibit-2'!$G1363</f>
        <v>9.234</v>
      </c>
      <c r="F1427" s="55">
        <f>MAX(0,'Data Exhibit-2'!$C1363-'Data Exhibit-2'!$B1363*'Data Exhibit-2'!$J1363)</f>
        <v>0</v>
      </c>
      <c r="G1427" s="54">
        <f>'Data Exhibit-2'!$L1363/'Data Exhibit-2'!$B1363</f>
        <v>0</v>
      </c>
      <c r="H1427" s="55">
        <f>IF(AND(('Data Exhibit-2'!$M1363&gt;0),('Data Exhibit-2'!$H1363&lt;30)),1,0)</f>
        <v>0</v>
      </c>
      <c r="I1427" s="55">
        <f>'Data Exhibit-2'!$N1363*'Data Exhibit-2'!$L1363</f>
        <v>0</v>
      </c>
      <c r="J1427" s="235"/>
    </row>
    <row r="1428" ht="12.0" customHeight="1">
      <c r="A1428" s="53"/>
      <c r="B1428" s="53">
        <v>12028.399636776143</v>
      </c>
      <c r="C1428" s="54">
        <v>24.83514716694</v>
      </c>
      <c r="D1428" s="57"/>
      <c r="E1428" s="55">
        <f>('Data Exhibit-2'!$D1364+'Data Exhibit-2'!$D1364*'Data Exhibit-2'!$E1364)*'Data Exhibit-2'!$G1364</f>
        <v>13.6</v>
      </c>
      <c r="F1428" s="55">
        <f>MAX(0,'Data Exhibit-2'!$C1364-'Data Exhibit-2'!$B1364*'Data Exhibit-2'!$J1364)</f>
        <v>0</v>
      </c>
      <c r="G1428" s="54">
        <f>'Data Exhibit-2'!$L1364/'Data Exhibit-2'!$B1364</f>
        <v>0</v>
      </c>
      <c r="H1428" s="55">
        <f>IF(AND(('Data Exhibit-2'!$M1364&gt;0),('Data Exhibit-2'!$H1364&lt;30)),1,0)</f>
        <v>0</v>
      </c>
      <c r="I1428" s="55">
        <f>'Data Exhibit-2'!$N1364*'Data Exhibit-2'!$L1364</f>
        <v>0</v>
      </c>
      <c r="J1428" s="235"/>
    </row>
    <row r="1429" ht="12.0" customHeight="1">
      <c r="A1429" s="53"/>
      <c r="B1429" s="53">
        <v>92084.2001046185</v>
      </c>
      <c r="C1429" s="54">
        <v>475.27027388456395</v>
      </c>
      <c r="D1429" s="57"/>
      <c r="E1429" s="55">
        <f>('Data Exhibit-2'!$D1365+'Data Exhibit-2'!$D1365*'Data Exhibit-2'!$E1365)*'Data Exhibit-2'!$G1365</f>
        <v>18.252</v>
      </c>
      <c r="F1429" s="55">
        <f>MAX(0,'Data Exhibit-2'!$C1365-'Data Exhibit-2'!$B1365*'Data Exhibit-2'!$J1365)</f>
        <v>0</v>
      </c>
      <c r="G1429" s="54">
        <f>'Data Exhibit-2'!$L1365/'Data Exhibit-2'!$B1365</f>
        <v>0</v>
      </c>
      <c r="H1429" s="55">
        <f>IF(AND(('Data Exhibit-2'!$M1365&gt;0),('Data Exhibit-2'!$H1365&lt;30)),1,0)</f>
        <v>0</v>
      </c>
      <c r="I1429" s="55">
        <f>'Data Exhibit-2'!$N1365*'Data Exhibit-2'!$L1365</f>
        <v>0</v>
      </c>
      <c r="J1429" s="235"/>
    </row>
    <row r="1430" ht="12.0" customHeight="1">
      <c r="A1430" s="53"/>
      <c r="B1430" s="53">
        <v>1132.4168292373815</v>
      </c>
      <c r="C1430" s="54">
        <v>600.6925616655349</v>
      </c>
      <c r="D1430" s="57"/>
      <c r="E1430" s="55">
        <f>('Data Exhibit-2'!$D1366+'Data Exhibit-2'!$D1366*'Data Exhibit-2'!$E1366)*'Data Exhibit-2'!$G1366</f>
        <v>16.848</v>
      </c>
      <c r="F1430" s="55">
        <f>MAX(0,'Data Exhibit-2'!$C1366-'Data Exhibit-2'!$B1366*'Data Exhibit-2'!$J1366)</f>
        <v>0</v>
      </c>
      <c r="G1430" s="54">
        <f>'Data Exhibit-2'!$L1366/'Data Exhibit-2'!$B1366</f>
        <v>0</v>
      </c>
      <c r="H1430" s="55">
        <f>IF(AND(('Data Exhibit-2'!$M1366&gt;0),('Data Exhibit-2'!$H1366&lt;30)),1,0)</f>
        <v>0</v>
      </c>
      <c r="I1430" s="55">
        <f>'Data Exhibit-2'!$N1366*'Data Exhibit-2'!$L1366</f>
        <v>0</v>
      </c>
      <c r="J1430" s="235"/>
    </row>
    <row r="1431" ht="12.0" customHeight="1">
      <c r="A1431" s="53"/>
      <c r="B1431" s="53">
        <v>93549.10259043824</v>
      </c>
      <c r="C1431" s="54">
        <v>412.2627789962881</v>
      </c>
      <c r="D1431" s="57"/>
      <c r="E1431" s="55">
        <f>('Data Exhibit-2'!$D1367+'Data Exhibit-2'!$D1367*'Data Exhibit-2'!$E1367)*'Data Exhibit-2'!$G1367</f>
        <v>50.864</v>
      </c>
      <c r="F1431" s="55">
        <f>MAX(0,'Data Exhibit-2'!$C1367-'Data Exhibit-2'!$B1367*'Data Exhibit-2'!$J1367)</f>
        <v>0</v>
      </c>
      <c r="G1431" s="54">
        <f>'Data Exhibit-2'!$L1367/'Data Exhibit-2'!$B1367</f>
        <v>0</v>
      </c>
      <c r="H1431" s="55">
        <f>IF(AND(('Data Exhibit-2'!$M1367&gt;0),('Data Exhibit-2'!$H1367&lt;30)),1,0)</f>
        <v>0</v>
      </c>
      <c r="I1431" s="55">
        <f>'Data Exhibit-2'!$N1367*'Data Exhibit-2'!$L1367</f>
        <v>0</v>
      </c>
      <c r="J1431" s="235"/>
    </row>
    <row r="1432" ht="12.0" customHeight="1">
      <c r="A1432" s="53"/>
      <c r="B1432" s="53">
        <v>59794.46788672865</v>
      </c>
      <c r="C1432" s="54">
        <v>4901.579809007788</v>
      </c>
      <c r="D1432" s="57"/>
      <c r="E1432" s="55">
        <f>('Data Exhibit-2'!$D1368+'Data Exhibit-2'!$D1368*'Data Exhibit-2'!$E1368)*'Data Exhibit-2'!$G1368</f>
        <v>33.072</v>
      </c>
      <c r="F1432" s="55">
        <f>MAX(0,'Data Exhibit-2'!$C1368-'Data Exhibit-2'!$B1368*'Data Exhibit-2'!$J1368)</f>
        <v>1864.271882</v>
      </c>
      <c r="G1432" s="54">
        <f>'Data Exhibit-2'!$L1368/'Data Exhibit-2'!$B1368</f>
        <v>20.29929172</v>
      </c>
      <c r="H1432" s="55">
        <f>IF(AND(('Data Exhibit-2'!$M1368&gt;0),('Data Exhibit-2'!$H1368&lt;30)),1,0)</f>
        <v>0</v>
      </c>
      <c r="I1432" s="55">
        <f>'Data Exhibit-2'!$N1368*'Data Exhibit-2'!$L1368</f>
        <v>0</v>
      </c>
      <c r="J1432" s="235"/>
    </row>
    <row r="1433" ht="12.0" customHeight="1">
      <c r="A1433" s="53"/>
      <c r="B1433" s="53">
        <v>27931.151597590666</v>
      </c>
      <c r="C1433" s="54">
        <v>202.96604134895668</v>
      </c>
      <c r="D1433" s="57"/>
      <c r="E1433" s="55">
        <f>('Data Exhibit-2'!$D1369+'Data Exhibit-2'!$D1369*'Data Exhibit-2'!$E1369)*'Data Exhibit-2'!$G1369</f>
        <v>22.672</v>
      </c>
      <c r="F1433" s="55">
        <f>MAX(0,'Data Exhibit-2'!$C1369-'Data Exhibit-2'!$B1369*'Data Exhibit-2'!$J1369)</f>
        <v>0</v>
      </c>
      <c r="G1433" s="54">
        <f>'Data Exhibit-2'!$L1369/'Data Exhibit-2'!$B1369</f>
        <v>0</v>
      </c>
      <c r="H1433" s="55">
        <f>IF(AND(('Data Exhibit-2'!$M1369&gt;0),('Data Exhibit-2'!$H1369&lt;30)),1,0)</f>
        <v>0</v>
      </c>
      <c r="I1433" s="55">
        <f>'Data Exhibit-2'!$N1369*'Data Exhibit-2'!$L1369</f>
        <v>0</v>
      </c>
      <c r="J1433" s="235"/>
    </row>
    <row r="1434" ht="12.0" customHeight="1">
      <c r="A1434" s="53"/>
      <c r="B1434" s="53">
        <v>35673.9655777352</v>
      </c>
      <c r="C1434" s="54">
        <v>107.12321071908129</v>
      </c>
      <c r="D1434" s="57"/>
      <c r="E1434" s="55">
        <f>('Data Exhibit-2'!$D1370+'Data Exhibit-2'!$D1370*'Data Exhibit-2'!$E1370)*'Data Exhibit-2'!$G1370</f>
        <v>22.356</v>
      </c>
      <c r="F1434" s="55">
        <f>MAX(0,'Data Exhibit-2'!$C1370-'Data Exhibit-2'!$B1370*'Data Exhibit-2'!$J1370)</f>
        <v>0</v>
      </c>
      <c r="G1434" s="54">
        <f>'Data Exhibit-2'!$L1370/'Data Exhibit-2'!$B1370</f>
        <v>0</v>
      </c>
      <c r="H1434" s="55">
        <f>IF(AND(('Data Exhibit-2'!$M1370&gt;0),('Data Exhibit-2'!$H1370&lt;30)),1,0)</f>
        <v>0</v>
      </c>
      <c r="I1434" s="55">
        <f>'Data Exhibit-2'!$N1370*'Data Exhibit-2'!$L1370</f>
        <v>0</v>
      </c>
      <c r="J1434" s="235"/>
    </row>
    <row r="1435" ht="12.0" customHeight="1">
      <c r="A1435" s="53"/>
      <c r="B1435" s="53">
        <v>64792.186909990254</v>
      </c>
      <c r="C1435" s="54">
        <v>1288.757319398273</v>
      </c>
      <c r="D1435" s="57"/>
      <c r="E1435" s="55">
        <f>('Data Exhibit-2'!$D1372+'Data Exhibit-2'!$D1372*'Data Exhibit-2'!$E1372)*'Data Exhibit-2'!$G1372</f>
        <v>58.14</v>
      </c>
      <c r="F1435" s="55">
        <f>MAX(0,'Data Exhibit-2'!$C1372-'Data Exhibit-2'!$B1372*'Data Exhibit-2'!$J1372)</f>
        <v>0</v>
      </c>
      <c r="G1435" s="54">
        <f>'Data Exhibit-2'!$L1372/'Data Exhibit-2'!$B1372</f>
        <v>0</v>
      </c>
      <c r="H1435" s="55">
        <f>IF(AND(('Data Exhibit-2'!$M1372&gt;0),('Data Exhibit-2'!$H1372&lt;30)),1,0)</f>
        <v>0</v>
      </c>
      <c r="I1435" s="55">
        <f>'Data Exhibit-2'!$N1372*'Data Exhibit-2'!$L1372</f>
        <v>0</v>
      </c>
      <c r="J1435" s="235"/>
    </row>
    <row r="1436" ht="12.0" customHeight="1">
      <c r="A1436" s="53"/>
      <c r="B1436" s="53">
        <v>54367.23600545393</v>
      </c>
      <c r="C1436" s="54">
        <v>384.9328893455101</v>
      </c>
      <c r="D1436" s="57"/>
      <c r="E1436" s="55">
        <f>('Data Exhibit-2'!$D1373+'Data Exhibit-2'!$D1373*'Data Exhibit-2'!$E1373)*'Data Exhibit-2'!$G1373</f>
        <v>52.164</v>
      </c>
      <c r="F1436" s="55">
        <f>MAX(0,'Data Exhibit-2'!$C1373-'Data Exhibit-2'!$B1373*'Data Exhibit-2'!$J1373)</f>
        <v>0</v>
      </c>
      <c r="G1436" s="54">
        <f>'Data Exhibit-2'!$L1373/'Data Exhibit-2'!$B1373</f>
        <v>0</v>
      </c>
      <c r="H1436" s="55">
        <f>IF(AND(('Data Exhibit-2'!$M1373&gt;0),('Data Exhibit-2'!$H1373&lt;30)),1,0)</f>
        <v>0</v>
      </c>
      <c r="I1436" s="55">
        <f>'Data Exhibit-2'!$N1373*'Data Exhibit-2'!$L1373</f>
        <v>0</v>
      </c>
      <c r="J1436" s="235"/>
    </row>
    <row r="1437" ht="12.0" customHeight="1">
      <c r="A1437" s="53"/>
      <c r="B1437" s="53">
        <v>78607.59890930985</v>
      </c>
      <c r="C1437" s="54">
        <v>1122.7303816832543</v>
      </c>
      <c r="D1437" s="57"/>
      <c r="E1437" s="55">
        <f>('Data Exhibit-2'!$D1375+'Data Exhibit-2'!$D1375*'Data Exhibit-2'!$E1375)*'Data Exhibit-2'!$G1375</f>
        <v>108.46</v>
      </c>
      <c r="F1437" s="55">
        <f>MAX(0,'Data Exhibit-2'!$C1375-'Data Exhibit-2'!$B1375*'Data Exhibit-2'!$J1375)</f>
        <v>0</v>
      </c>
      <c r="G1437" s="54">
        <f>'Data Exhibit-2'!$L1375/'Data Exhibit-2'!$B1375</f>
        <v>0</v>
      </c>
      <c r="H1437" s="55">
        <f>IF(AND(('Data Exhibit-2'!$M1375&gt;0),('Data Exhibit-2'!$H1375&lt;30)),1,0)</f>
        <v>0</v>
      </c>
      <c r="I1437" s="55">
        <f>'Data Exhibit-2'!$N1375*'Data Exhibit-2'!$L1375</f>
        <v>0</v>
      </c>
      <c r="J1437" s="235"/>
    </row>
    <row r="1438" ht="12.0" customHeight="1">
      <c r="A1438" s="53"/>
      <c r="B1438" s="53">
        <v>41576.820152948945</v>
      </c>
      <c r="C1438" s="54">
        <v>3110.348455939323</v>
      </c>
      <c r="D1438" s="57"/>
      <c r="E1438" s="55">
        <f>('Data Exhibit-2'!$D1376+'Data Exhibit-2'!$D1376*'Data Exhibit-2'!$E1376)*'Data Exhibit-2'!$G1376</f>
        <v>73.71</v>
      </c>
      <c r="F1438" s="55">
        <f>MAX(0,'Data Exhibit-2'!$C1376-'Data Exhibit-2'!$B1376*'Data Exhibit-2'!$J1376)</f>
        <v>0</v>
      </c>
      <c r="G1438" s="54">
        <f>'Data Exhibit-2'!$L1376/'Data Exhibit-2'!$B1376</f>
        <v>0</v>
      </c>
      <c r="H1438" s="55">
        <f>IF(AND(('Data Exhibit-2'!$M1376&gt;0),('Data Exhibit-2'!$H1376&lt;30)),1,0)</f>
        <v>0</v>
      </c>
      <c r="I1438" s="55">
        <f>'Data Exhibit-2'!$N1376*'Data Exhibit-2'!$L1376</f>
        <v>0</v>
      </c>
      <c r="J1438" s="235"/>
    </row>
    <row r="1439" ht="12.0" customHeight="1">
      <c r="A1439" s="53"/>
      <c r="B1439" s="53">
        <v>93388.69441734694</v>
      </c>
      <c r="C1439" s="54">
        <v>134.05563119494448</v>
      </c>
      <c r="D1439" s="57"/>
      <c r="E1439" s="55">
        <f>('Data Exhibit-2'!$D1377+'Data Exhibit-2'!$D1377*'Data Exhibit-2'!$E1377)*'Data Exhibit-2'!$G1377</f>
        <v>39.39</v>
      </c>
      <c r="F1439" s="55">
        <f>MAX(0,'Data Exhibit-2'!$C1377-'Data Exhibit-2'!$B1377*'Data Exhibit-2'!$J1377)</f>
        <v>0</v>
      </c>
      <c r="G1439" s="54">
        <f>'Data Exhibit-2'!$L1377/'Data Exhibit-2'!$B1377</f>
        <v>0</v>
      </c>
      <c r="H1439" s="55">
        <f>IF(AND(('Data Exhibit-2'!$M1377&gt;0),('Data Exhibit-2'!$H1377&lt;30)),1,0)</f>
        <v>0</v>
      </c>
      <c r="I1439" s="55">
        <f>'Data Exhibit-2'!$N1377*'Data Exhibit-2'!$L1377</f>
        <v>0</v>
      </c>
      <c r="J1439" s="235"/>
    </row>
    <row r="1440" ht="12.0" customHeight="1">
      <c r="A1440" s="53"/>
      <c r="B1440" s="53">
        <v>94298.9171697307</v>
      </c>
      <c r="C1440" s="54">
        <v>373.0441462786091</v>
      </c>
      <c r="D1440" s="57"/>
      <c r="E1440" s="55">
        <f>('Data Exhibit-2'!$D1378+'Data Exhibit-2'!$D1378*'Data Exhibit-2'!$E1378)*'Data Exhibit-2'!$G1378</f>
        <v>20.952</v>
      </c>
      <c r="F1440" s="55">
        <f>MAX(0,'Data Exhibit-2'!$C1378-'Data Exhibit-2'!$B1378*'Data Exhibit-2'!$J1378)</f>
        <v>0</v>
      </c>
      <c r="G1440" s="54">
        <f>'Data Exhibit-2'!$L1378/'Data Exhibit-2'!$B1378</f>
        <v>0</v>
      </c>
      <c r="H1440" s="55">
        <f>IF(AND(('Data Exhibit-2'!$M1378&gt;0),('Data Exhibit-2'!$H1378&lt;30)),1,0)</f>
        <v>0</v>
      </c>
      <c r="I1440" s="55">
        <f>'Data Exhibit-2'!$N1378*'Data Exhibit-2'!$L1378</f>
        <v>0</v>
      </c>
      <c r="J1440" s="235"/>
    </row>
    <row r="1441" ht="12.0" customHeight="1">
      <c r="A1441" s="53"/>
      <c r="B1441" s="53">
        <v>42600.178949081426</v>
      </c>
      <c r="C1441" s="54">
        <v>1589.4163022005375</v>
      </c>
      <c r="D1441" s="57"/>
      <c r="E1441" s="55">
        <f>('Data Exhibit-2'!$D1379+'Data Exhibit-2'!$D1379*'Data Exhibit-2'!$E1379)*'Data Exhibit-2'!$G1379</f>
        <v>126.252</v>
      </c>
      <c r="F1441" s="55">
        <f>MAX(0,'Data Exhibit-2'!$C1379-'Data Exhibit-2'!$B1379*'Data Exhibit-2'!$J1379)</f>
        <v>0</v>
      </c>
      <c r="G1441" s="54">
        <f>'Data Exhibit-2'!$L1379/'Data Exhibit-2'!$B1379</f>
        <v>0</v>
      </c>
      <c r="H1441" s="55">
        <f>IF(AND(('Data Exhibit-2'!$M1379&gt;0),('Data Exhibit-2'!$H1379&lt;30)),1,0)</f>
        <v>0</v>
      </c>
      <c r="I1441" s="55">
        <f>'Data Exhibit-2'!$N1379*'Data Exhibit-2'!$L1379</f>
        <v>0</v>
      </c>
      <c r="J1441" s="235"/>
    </row>
    <row r="1442" ht="12.0" customHeight="1">
      <c r="A1442" s="53"/>
      <c r="B1442" s="53">
        <v>76119.65710298574</v>
      </c>
      <c r="C1442" s="54">
        <v>409.2331778011398</v>
      </c>
      <c r="D1442" s="57"/>
      <c r="E1442" s="55">
        <f>('Data Exhibit-2'!$D1380+'Data Exhibit-2'!$D1380*'Data Exhibit-2'!$E1380)*'Data Exhibit-2'!$G1380</f>
        <v>23.76</v>
      </c>
      <c r="F1442" s="55">
        <f>MAX(0,'Data Exhibit-2'!$C1380-'Data Exhibit-2'!$B1380*'Data Exhibit-2'!$J1380)</f>
        <v>0</v>
      </c>
      <c r="G1442" s="54">
        <f>'Data Exhibit-2'!$L1380/'Data Exhibit-2'!$B1380</f>
        <v>0</v>
      </c>
      <c r="H1442" s="55">
        <f>IF(AND(('Data Exhibit-2'!$M1380&gt;0),('Data Exhibit-2'!$H1380&lt;30)),1,0)</f>
        <v>0</v>
      </c>
      <c r="I1442" s="55">
        <f>'Data Exhibit-2'!$N1380*'Data Exhibit-2'!$L1380</f>
        <v>0</v>
      </c>
      <c r="J1442" s="235"/>
    </row>
    <row r="1443" ht="12.0" customHeight="1">
      <c r="A1443" s="53"/>
      <c r="B1443" s="53">
        <v>40362.31438968297</v>
      </c>
      <c r="C1443" s="54">
        <v>47.06616536657751</v>
      </c>
      <c r="D1443" s="57"/>
      <c r="E1443" s="55">
        <f>('Data Exhibit-2'!$D1381+'Data Exhibit-2'!$D1381*'Data Exhibit-2'!$E1381)*'Data Exhibit-2'!$G1381</f>
        <v>5.46</v>
      </c>
      <c r="F1443" s="55">
        <f>MAX(0,'Data Exhibit-2'!$C1381-'Data Exhibit-2'!$B1381*'Data Exhibit-2'!$J1381)</f>
        <v>0</v>
      </c>
      <c r="G1443" s="54">
        <f>'Data Exhibit-2'!$L1381/'Data Exhibit-2'!$B1381</f>
        <v>0</v>
      </c>
      <c r="H1443" s="55">
        <f>IF(AND(('Data Exhibit-2'!$M1381&gt;0),('Data Exhibit-2'!$H1381&lt;30)),1,0)</f>
        <v>0</v>
      </c>
      <c r="I1443" s="55">
        <f>'Data Exhibit-2'!$N1381*'Data Exhibit-2'!$L1381</f>
        <v>0</v>
      </c>
      <c r="J1443" s="235"/>
    </row>
    <row r="1444" ht="12.0" customHeight="1">
      <c r="A1444" s="53"/>
      <c r="B1444" s="53">
        <v>55607.84764411431</v>
      </c>
      <c r="C1444" s="54">
        <v>47.8818329684706</v>
      </c>
      <c r="D1444" s="57"/>
      <c r="E1444" s="55">
        <f>('Data Exhibit-2'!$D1382+'Data Exhibit-2'!$D1382*'Data Exhibit-2'!$E1382)*'Data Exhibit-2'!$G1382</f>
        <v>7.776</v>
      </c>
      <c r="F1444" s="55">
        <f>MAX(0,'Data Exhibit-2'!$C1382-'Data Exhibit-2'!$B1382*'Data Exhibit-2'!$J1382)</f>
        <v>0</v>
      </c>
      <c r="G1444" s="54">
        <f>'Data Exhibit-2'!$L1382/'Data Exhibit-2'!$B1382</f>
        <v>0</v>
      </c>
      <c r="H1444" s="55">
        <f>IF(AND(('Data Exhibit-2'!$M1382&gt;0),('Data Exhibit-2'!$H1382&lt;30)),1,0)</f>
        <v>0</v>
      </c>
      <c r="I1444" s="55">
        <f>'Data Exhibit-2'!$N1382*'Data Exhibit-2'!$L1382</f>
        <v>0</v>
      </c>
      <c r="J1444" s="235"/>
    </row>
    <row r="1445" ht="12.0" customHeight="1">
      <c r="A1445" s="53"/>
      <c r="B1445" s="53">
        <v>67616.65103882768</v>
      </c>
      <c r="C1445" s="54">
        <v>275.6900678491226</v>
      </c>
      <c r="D1445" s="57"/>
      <c r="E1445" s="55">
        <f>('Data Exhibit-2'!$D1383+'Data Exhibit-2'!$D1383*'Data Exhibit-2'!$E1383)*'Data Exhibit-2'!$G1383</f>
        <v>8.976</v>
      </c>
      <c r="F1445" s="55">
        <f>MAX(0,'Data Exhibit-2'!$C1383-'Data Exhibit-2'!$B1383*'Data Exhibit-2'!$J1383)</f>
        <v>0</v>
      </c>
      <c r="G1445" s="54">
        <f>'Data Exhibit-2'!$L1383/'Data Exhibit-2'!$B1383</f>
        <v>0</v>
      </c>
      <c r="H1445" s="55">
        <f>IF(AND(('Data Exhibit-2'!$M1383&gt;0),('Data Exhibit-2'!$H1383&lt;30)),1,0)</f>
        <v>0</v>
      </c>
      <c r="I1445" s="55">
        <f>'Data Exhibit-2'!$N1383*'Data Exhibit-2'!$L1383</f>
        <v>0</v>
      </c>
      <c r="J1445" s="235"/>
    </row>
    <row r="1446" ht="12.0" customHeight="1">
      <c r="A1446" s="53"/>
      <c r="B1446" s="53">
        <v>50881.522994888626</v>
      </c>
      <c r="C1446" s="54">
        <v>174.2455615436707</v>
      </c>
      <c r="D1446" s="57"/>
      <c r="E1446" s="55">
        <f>('Data Exhibit-2'!$D1385+'Data Exhibit-2'!$D1385*'Data Exhibit-2'!$E1385)*'Data Exhibit-2'!$G1385</f>
        <v>7.14</v>
      </c>
      <c r="F1446" s="55">
        <f>MAX(0,'Data Exhibit-2'!$C1385-'Data Exhibit-2'!$B1385*'Data Exhibit-2'!$J1385)</f>
        <v>0</v>
      </c>
      <c r="G1446" s="54">
        <f>'Data Exhibit-2'!$L1385/'Data Exhibit-2'!$B1385</f>
        <v>0</v>
      </c>
      <c r="H1446" s="55">
        <f>IF(AND(('Data Exhibit-2'!$M1385&gt;0),('Data Exhibit-2'!$H1385&lt;30)),1,0)</f>
        <v>0</v>
      </c>
      <c r="I1446" s="55">
        <f>'Data Exhibit-2'!$N1385*'Data Exhibit-2'!$L1385</f>
        <v>0</v>
      </c>
      <c r="J1446" s="235"/>
    </row>
    <row r="1447" ht="12.0" customHeight="1">
      <c r="A1447" s="53"/>
      <c r="B1447" s="53">
        <v>12533.727286075635</v>
      </c>
      <c r="C1447" s="54">
        <v>456.2927546686739</v>
      </c>
      <c r="D1447" s="57"/>
      <c r="E1447" s="55">
        <f>('Data Exhibit-2'!$D1387+'Data Exhibit-2'!$D1387*'Data Exhibit-2'!$E1387)*'Data Exhibit-2'!$G1387</f>
        <v>120.12</v>
      </c>
      <c r="F1447" s="55">
        <f>MAX(0,'Data Exhibit-2'!$C1387-'Data Exhibit-2'!$B1387*'Data Exhibit-2'!$J1387)</f>
        <v>0</v>
      </c>
      <c r="G1447" s="54">
        <f>'Data Exhibit-2'!$L1387/'Data Exhibit-2'!$B1387</f>
        <v>0</v>
      </c>
      <c r="H1447" s="55">
        <f>IF(AND(('Data Exhibit-2'!$M1387&gt;0),('Data Exhibit-2'!$H1387&lt;30)),1,0)</f>
        <v>0</v>
      </c>
      <c r="I1447" s="55">
        <f>'Data Exhibit-2'!$N1387*'Data Exhibit-2'!$L1387</f>
        <v>0</v>
      </c>
      <c r="J1447" s="235"/>
    </row>
    <row r="1448" ht="12.0" customHeight="1">
      <c r="A1448" s="53"/>
      <c r="B1448" s="53">
        <v>62403.2770114459</v>
      </c>
      <c r="C1448" s="54">
        <v>1159.4703609021867</v>
      </c>
      <c r="D1448" s="57"/>
      <c r="E1448" s="55">
        <f>('Data Exhibit-2'!$D1388+'Data Exhibit-2'!$D1388*'Data Exhibit-2'!$E1388)*'Data Exhibit-2'!$G1388</f>
        <v>36.9</v>
      </c>
      <c r="F1448" s="55">
        <f>MAX(0,'Data Exhibit-2'!$C1388-'Data Exhibit-2'!$B1388*'Data Exhibit-2'!$J1388)</f>
        <v>0</v>
      </c>
      <c r="G1448" s="54">
        <f>'Data Exhibit-2'!$L1388/'Data Exhibit-2'!$B1388</f>
        <v>0</v>
      </c>
      <c r="H1448" s="55">
        <f>IF(AND(('Data Exhibit-2'!$M1388&gt;0),('Data Exhibit-2'!$H1388&lt;30)),1,0)</f>
        <v>0</v>
      </c>
      <c r="I1448" s="55">
        <f>'Data Exhibit-2'!$N1388*'Data Exhibit-2'!$L1388</f>
        <v>0</v>
      </c>
      <c r="J1448" s="235"/>
    </row>
    <row r="1449" ht="12.0" customHeight="1">
      <c r="A1449" s="53"/>
      <c r="B1449" s="53">
        <v>82248.326621427</v>
      </c>
      <c r="C1449" s="54">
        <v>3945.1723191634974</v>
      </c>
      <c r="D1449" s="57"/>
      <c r="E1449" s="55">
        <f>('Data Exhibit-2'!$D1389+'Data Exhibit-2'!$D1389*'Data Exhibit-2'!$E1389)*'Data Exhibit-2'!$G1389</f>
        <v>11.6</v>
      </c>
      <c r="F1449" s="55">
        <f>MAX(0,'Data Exhibit-2'!$C1389-'Data Exhibit-2'!$B1389*'Data Exhibit-2'!$J1389)</f>
        <v>0</v>
      </c>
      <c r="G1449" s="54">
        <f>'Data Exhibit-2'!$L1389/'Data Exhibit-2'!$B1389</f>
        <v>0</v>
      </c>
      <c r="H1449" s="55">
        <f>IF(AND(('Data Exhibit-2'!$M1389&gt;0),('Data Exhibit-2'!$H1389&lt;30)),1,0)</f>
        <v>0</v>
      </c>
      <c r="I1449" s="55">
        <f>'Data Exhibit-2'!$N1389*'Data Exhibit-2'!$L1389</f>
        <v>0</v>
      </c>
      <c r="J1449" s="235"/>
    </row>
    <row r="1450" ht="12.0" customHeight="1">
      <c r="A1450" s="53"/>
      <c r="B1450" s="53">
        <v>28729.899060744592</v>
      </c>
      <c r="C1450" s="54">
        <v>3891.4969246448813</v>
      </c>
      <c r="D1450" s="57"/>
      <c r="E1450" s="55">
        <f>('Data Exhibit-2'!$D1391+'Data Exhibit-2'!$D1391*'Data Exhibit-2'!$E1391)*'Data Exhibit-2'!$G1391</f>
        <v>97.9</v>
      </c>
      <c r="F1450" s="55">
        <f>MAX(0,'Data Exhibit-2'!$C1391-'Data Exhibit-2'!$B1391*'Data Exhibit-2'!$J1391)</f>
        <v>0</v>
      </c>
      <c r="G1450" s="54">
        <f>'Data Exhibit-2'!$L1391/'Data Exhibit-2'!$B1391</f>
        <v>0</v>
      </c>
      <c r="H1450" s="55">
        <f>IF(AND(('Data Exhibit-2'!$M1391&gt;0),('Data Exhibit-2'!$H1391&lt;30)),1,0)</f>
        <v>0</v>
      </c>
      <c r="I1450" s="55">
        <f>'Data Exhibit-2'!$N1391*'Data Exhibit-2'!$L1391</f>
        <v>0</v>
      </c>
      <c r="J1450" s="235"/>
    </row>
    <row r="1451" ht="12.0" customHeight="1">
      <c r="A1451" s="53"/>
      <c r="B1451" s="53">
        <v>52153.341811459744</v>
      </c>
      <c r="C1451" s="54">
        <v>407.98115804531255</v>
      </c>
      <c r="D1451" s="57"/>
      <c r="E1451" s="55">
        <f>('Data Exhibit-2'!$D1392+'Data Exhibit-2'!$D1392*'Data Exhibit-2'!$E1392)*'Data Exhibit-2'!$G1392</f>
        <v>15</v>
      </c>
      <c r="F1451" s="55">
        <f>MAX(0,'Data Exhibit-2'!$C1392-'Data Exhibit-2'!$B1392*'Data Exhibit-2'!$J1392)</f>
        <v>0</v>
      </c>
      <c r="G1451" s="54">
        <f>'Data Exhibit-2'!$L1392/'Data Exhibit-2'!$B1392</f>
        <v>0</v>
      </c>
      <c r="H1451" s="55">
        <f>IF(AND(('Data Exhibit-2'!$M1392&gt;0),('Data Exhibit-2'!$H1392&lt;30)),1,0)</f>
        <v>0</v>
      </c>
      <c r="I1451" s="55">
        <f>'Data Exhibit-2'!$N1392*'Data Exhibit-2'!$L1392</f>
        <v>0</v>
      </c>
      <c r="J1451" s="235"/>
    </row>
    <row r="1452" ht="12.0" customHeight="1">
      <c r="A1452" s="53"/>
      <c r="B1452" s="53">
        <v>68435.63095980542</v>
      </c>
      <c r="C1452" s="54">
        <v>4829.9234374994585</v>
      </c>
      <c r="D1452" s="57"/>
      <c r="E1452" s="55">
        <f>('Data Exhibit-2'!$D1394+'Data Exhibit-2'!$D1394*'Data Exhibit-2'!$E1394)*'Data Exhibit-2'!$G1394</f>
        <v>66.12</v>
      </c>
      <c r="F1452" s="55">
        <f>MAX(0,'Data Exhibit-2'!$C1394-'Data Exhibit-2'!$B1394*'Data Exhibit-2'!$J1394)</f>
        <v>0</v>
      </c>
      <c r="G1452" s="54">
        <f>'Data Exhibit-2'!$L1394/'Data Exhibit-2'!$B1394</f>
        <v>0</v>
      </c>
      <c r="H1452" s="55">
        <f>IF(AND(('Data Exhibit-2'!$M1394&gt;0),('Data Exhibit-2'!$H1394&lt;30)),1,0)</f>
        <v>0</v>
      </c>
      <c r="I1452" s="55">
        <f>'Data Exhibit-2'!$N1394*'Data Exhibit-2'!$L1394</f>
        <v>0</v>
      </c>
      <c r="J1452" s="235"/>
    </row>
    <row r="1453" ht="12.0" customHeight="1">
      <c r="A1453" s="53"/>
      <c r="B1453" s="53">
        <v>13779.475862414303</v>
      </c>
      <c r="C1453" s="54">
        <v>19022.940177081564</v>
      </c>
      <c r="D1453" s="57"/>
      <c r="E1453" s="55">
        <f>('Data Exhibit-2'!$D1395+'Data Exhibit-2'!$D1395*'Data Exhibit-2'!$E1395)*'Data Exhibit-2'!$G1395</f>
        <v>24.072</v>
      </c>
      <c r="F1453" s="55">
        <f>MAX(0,'Data Exhibit-2'!$C1395-'Data Exhibit-2'!$B1395*'Data Exhibit-2'!$J1395)</f>
        <v>9809.807467</v>
      </c>
      <c r="G1453" s="54">
        <f>'Data Exhibit-2'!$L1395/'Data Exhibit-2'!$B1395</f>
        <v>25.63098707</v>
      </c>
      <c r="H1453" s="55">
        <f>IF(AND(('Data Exhibit-2'!$M1395&gt;0),('Data Exhibit-2'!$H1395&lt;30)),1,0)</f>
        <v>0</v>
      </c>
      <c r="I1453" s="55">
        <f>'Data Exhibit-2'!$N1395*'Data Exhibit-2'!$L1395</f>
        <v>0</v>
      </c>
      <c r="J1453" s="235"/>
    </row>
    <row r="1454" ht="12.0" customHeight="1">
      <c r="A1454" s="53"/>
      <c r="B1454" s="53">
        <v>2813.969934204552</v>
      </c>
      <c r="C1454" s="54">
        <v>236.0560045288303</v>
      </c>
      <c r="D1454" s="57"/>
      <c r="E1454" s="55">
        <f>('Data Exhibit-2'!$D1396+'Data Exhibit-2'!$D1396*'Data Exhibit-2'!$E1396)*'Data Exhibit-2'!$G1396</f>
        <v>27.126</v>
      </c>
      <c r="F1454" s="55">
        <f>MAX(0,'Data Exhibit-2'!$C1396-'Data Exhibit-2'!$B1396*'Data Exhibit-2'!$J1396)</f>
        <v>0</v>
      </c>
      <c r="G1454" s="54">
        <f>'Data Exhibit-2'!$L1396/'Data Exhibit-2'!$B1396</f>
        <v>0</v>
      </c>
      <c r="H1454" s="55">
        <f>IF(AND(('Data Exhibit-2'!$M1396&gt;0),('Data Exhibit-2'!$H1396&lt;30)),1,0)</f>
        <v>0</v>
      </c>
      <c r="I1454" s="55">
        <f>'Data Exhibit-2'!$N1396*'Data Exhibit-2'!$L1396</f>
        <v>0</v>
      </c>
      <c r="J1454" s="235"/>
    </row>
    <row r="1455" ht="12.0" customHeight="1">
      <c r="A1455" s="53"/>
      <c r="B1455" s="53">
        <v>19447.596788712275</v>
      </c>
      <c r="C1455" s="54">
        <v>735.0355756882234</v>
      </c>
      <c r="D1455" s="57"/>
      <c r="E1455" s="55">
        <f>('Data Exhibit-2'!$D1397+'Data Exhibit-2'!$D1397*'Data Exhibit-2'!$E1397)*'Data Exhibit-2'!$G1397</f>
        <v>31.32</v>
      </c>
      <c r="F1455" s="55">
        <f>MAX(0,'Data Exhibit-2'!$C1397-'Data Exhibit-2'!$B1397*'Data Exhibit-2'!$J1397)</f>
        <v>0</v>
      </c>
      <c r="G1455" s="54">
        <f>'Data Exhibit-2'!$L1397/'Data Exhibit-2'!$B1397</f>
        <v>0</v>
      </c>
      <c r="H1455" s="55">
        <f>IF(AND(('Data Exhibit-2'!$M1397&gt;0),('Data Exhibit-2'!$H1397&lt;30)),1,0)</f>
        <v>0</v>
      </c>
      <c r="I1455" s="55">
        <f>'Data Exhibit-2'!$N1397*'Data Exhibit-2'!$L1397</f>
        <v>0</v>
      </c>
      <c r="J1455" s="235"/>
    </row>
    <row r="1456" ht="12.0" customHeight="1">
      <c r="A1456" s="53"/>
      <c r="B1456" s="53">
        <v>99849.03071232786</v>
      </c>
      <c r="C1456" s="54">
        <v>1048.6563942371195</v>
      </c>
      <c r="D1456" s="57"/>
      <c r="E1456" s="55">
        <f>('Data Exhibit-2'!$D1398+'Data Exhibit-2'!$D1398*'Data Exhibit-2'!$E1398)*'Data Exhibit-2'!$G1398</f>
        <v>74.97</v>
      </c>
      <c r="F1456" s="55">
        <f>MAX(0,'Data Exhibit-2'!$C1398-'Data Exhibit-2'!$B1398*'Data Exhibit-2'!$J1398)</f>
        <v>0</v>
      </c>
      <c r="G1456" s="54">
        <f>'Data Exhibit-2'!$L1398/'Data Exhibit-2'!$B1398</f>
        <v>0</v>
      </c>
      <c r="H1456" s="55">
        <f>IF(AND(('Data Exhibit-2'!$M1398&gt;0),('Data Exhibit-2'!$H1398&lt;30)),1,0)</f>
        <v>0</v>
      </c>
      <c r="I1456" s="55">
        <f>'Data Exhibit-2'!$N1398*'Data Exhibit-2'!$L1398</f>
        <v>0</v>
      </c>
      <c r="J1456" s="235"/>
    </row>
    <row r="1457" ht="12.0" customHeight="1">
      <c r="A1457" s="53"/>
      <c r="B1457" s="53">
        <v>10514.998744902316</v>
      </c>
      <c r="C1457" s="54">
        <v>143.47744551653335</v>
      </c>
      <c r="D1457" s="57"/>
      <c r="E1457" s="55">
        <f>('Data Exhibit-2'!$D1399+'Data Exhibit-2'!$D1399*'Data Exhibit-2'!$E1399)*'Data Exhibit-2'!$G1399</f>
        <v>6</v>
      </c>
      <c r="F1457" s="55">
        <f>MAX(0,'Data Exhibit-2'!$C1399-'Data Exhibit-2'!$B1399*'Data Exhibit-2'!$J1399)</f>
        <v>100.9516967</v>
      </c>
      <c r="G1457" s="54">
        <f>'Data Exhibit-2'!$L1399/'Data Exhibit-2'!$B1399</f>
        <v>14.24337484</v>
      </c>
      <c r="H1457" s="55">
        <f>IF(AND(('Data Exhibit-2'!$M1399&gt;0),('Data Exhibit-2'!$H1399&lt;30)),1,0)</f>
        <v>0</v>
      </c>
      <c r="I1457" s="55">
        <f>'Data Exhibit-2'!$N1399*'Data Exhibit-2'!$L1399</f>
        <v>0</v>
      </c>
      <c r="J1457" s="235"/>
    </row>
    <row r="1458" ht="12.0" customHeight="1">
      <c r="A1458" s="53"/>
      <c r="B1458" s="53">
        <v>13599.734105211302</v>
      </c>
      <c r="C1458" s="54">
        <v>2387.049480623346</v>
      </c>
      <c r="D1458" s="57"/>
      <c r="E1458" s="55">
        <f>('Data Exhibit-2'!$D1401+'Data Exhibit-2'!$D1401*'Data Exhibit-2'!$E1401)*'Data Exhibit-2'!$G1401</f>
        <v>198.85</v>
      </c>
      <c r="F1458" s="55">
        <f>MAX(0,'Data Exhibit-2'!$C1401-'Data Exhibit-2'!$B1401*'Data Exhibit-2'!$J1401)</f>
        <v>0</v>
      </c>
      <c r="G1458" s="54">
        <f>'Data Exhibit-2'!$L1401/'Data Exhibit-2'!$B1401</f>
        <v>0</v>
      </c>
      <c r="H1458" s="55">
        <f>IF(AND(('Data Exhibit-2'!$M1401&gt;0),('Data Exhibit-2'!$H1401&lt;30)),1,0)</f>
        <v>0</v>
      </c>
      <c r="I1458" s="55">
        <f>'Data Exhibit-2'!$N1401*'Data Exhibit-2'!$L1401</f>
        <v>0</v>
      </c>
      <c r="J1458" s="235"/>
    </row>
    <row r="1459" ht="12.0" customHeight="1">
      <c r="A1459" s="53"/>
      <c r="B1459" s="53">
        <v>70304.0228691468</v>
      </c>
      <c r="C1459" s="54">
        <v>808.457694118875</v>
      </c>
      <c r="D1459" s="57"/>
      <c r="E1459" s="55">
        <f>('Data Exhibit-2'!$D1402+'Data Exhibit-2'!$D1402*'Data Exhibit-2'!$E1402)*'Data Exhibit-2'!$G1402</f>
        <v>100.368</v>
      </c>
      <c r="F1459" s="55">
        <f>MAX(0,'Data Exhibit-2'!$C1402-'Data Exhibit-2'!$B1402*'Data Exhibit-2'!$J1402)</f>
        <v>0</v>
      </c>
      <c r="G1459" s="54">
        <f>'Data Exhibit-2'!$L1402/'Data Exhibit-2'!$B1402</f>
        <v>0</v>
      </c>
      <c r="H1459" s="55">
        <f>IF(AND(('Data Exhibit-2'!$M1402&gt;0),('Data Exhibit-2'!$H1402&lt;30)),1,0)</f>
        <v>0</v>
      </c>
      <c r="I1459" s="55">
        <f>'Data Exhibit-2'!$N1402*'Data Exhibit-2'!$L1402</f>
        <v>0</v>
      </c>
      <c r="J1459" s="235"/>
    </row>
    <row r="1460" ht="12.0" customHeight="1">
      <c r="A1460" s="53"/>
      <c r="B1460" s="53">
        <v>68029.75789670575</v>
      </c>
      <c r="C1460" s="54">
        <v>2859.027000220311</v>
      </c>
      <c r="D1460" s="57"/>
      <c r="E1460" s="55">
        <f>('Data Exhibit-2'!$D1403+'Data Exhibit-2'!$D1403*'Data Exhibit-2'!$E1403)*'Data Exhibit-2'!$G1403</f>
        <v>179.82</v>
      </c>
      <c r="F1460" s="55">
        <f>MAX(0,'Data Exhibit-2'!$C1403-'Data Exhibit-2'!$B1403*'Data Exhibit-2'!$J1403)</f>
        <v>1184.25971</v>
      </c>
      <c r="G1460" s="54">
        <f>'Data Exhibit-2'!$L1403/'Data Exhibit-2'!$B1403</f>
        <v>127.154132</v>
      </c>
      <c r="H1460" s="55">
        <f>IF(AND(('Data Exhibit-2'!$M1403&gt;0),('Data Exhibit-2'!$H1403&lt;30)),1,0)</f>
        <v>0</v>
      </c>
      <c r="I1460" s="55">
        <f>'Data Exhibit-2'!$N1403*'Data Exhibit-2'!$L1403</f>
        <v>0</v>
      </c>
      <c r="J1460" s="235"/>
    </row>
    <row r="1461" ht="12.0" customHeight="1">
      <c r="A1461" s="53"/>
      <c r="B1461" s="53">
        <v>45879.09283922628</v>
      </c>
      <c r="C1461" s="54">
        <v>43.025652031809344</v>
      </c>
      <c r="D1461" s="57"/>
      <c r="E1461" s="55">
        <f>('Data Exhibit-2'!$D1405+'Data Exhibit-2'!$D1405*'Data Exhibit-2'!$E1405)*'Data Exhibit-2'!$G1405</f>
        <v>38.976</v>
      </c>
      <c r="F1461" s="55">
        <f>MAX(0,'Data Exhibit-2'!$C1405-'Data Exhibit-2'!$B1405*'Data Exhibit-2'!$J1405)</f>
        <v>0</v>
      </c>
      <c r="G1461" s="54">
        <f>'Data Exhibit-2'!$L1405/'Data Exhibit-2'!$B1405</f>
        <v>0</v>
      </c>
      <c r="H1461" s="55">
        <f>IF(AND(('Data Exhibit-2'!$M1405&gt;0),('Data Exhibit-2'!$H1405&lt;30)),1,0)</f>
        <v>0</v>
      </c>
      <c r="I1461" s="55">
        <f>'Data Exhibit-2'!$N1405*'Data Exhibit-2'!$L1405</f>
        <v>0</v>
      </c>
      <c r="J1461" s="235"/>
    </row>
    <row r="1462" ht="12.0" customHeight="1">
      <c r="A1462" s="53"/>
      <c r="B1462" s="53">
        <v>27165.817331641618</v>
      </c>
      <c r="C1462" s="54">
        <v>146.4610820334376</v>
      </c>
      <c r="D1462" s="57"/>
      <c r="E1462" s="55">
        <f>('Data Exhibit-2'!$D1406+'Data Exhibit-2'!$D1406*'Data Exhibit-2'!$E1406)*'Data Exhibit-2'!$G1406</f>
        <v>100.3</v>
      </c>
      <c r="F1462" s="55">
        <f>MAX(0,'Data Exhibit-2'!$C1406-'Data Exhibit-2'!$B1406*'Data Exhibit-2'!$J1406)</f>
        <v>0</v>
      </c>
      <c r="G1462" s="54">
        <f>'Data Exhibit-2'!$L1406/'Data Exhibit-2'!$B1406</f>
        <v>0</v>
      </c>
      <c r="H1462" s="55">
        <f>IF(AND(('Data Exhibit-2'!$M1406&gt;0),('Data Exhibit-2'!$H1406&lt;30)),1,0)</f>
        <v>0</v>
      </c>
      <c r="I1462" s="55">
        <f>'Data Exhibit-2'!$N1406*'Data Exhibit-2'!$L1406</f>
        <v>0</v>
      </c>
      <c r="J1462" s="235"/>
    </row>
    <row r="1463" ht="12.0" customHeight="1">
      <c r="A1463" s="53"/>
      <c r="B1463" s="53">
        <v>26443.53430411084</v>
      </c>
      <c r="C1463" s="54">
        <v>2748.757972454201</v>
      </c>
      <c r="D1463" s="57"/>
      <c r="E1463" s="55">
        <f>('Data Exhibit-2'!$D1407+'Data Exhibit-2'!$D1407*'Data Exhibit-2'!$E1407)*'Data Exhibit-2'!$G1407</f>
        <v>360.612</v>
      </c>
      <c r="F1463" s="55">
        <f>MAX(0,'Data Exhibit-2'!$C1407-'Data Exhibit-2'!$B1407*'Data Exhibit-2'!$J1407)</f>
        <v>0</v>
      </c>
      <c r="G1463" s="54">
        <f>'Data Exhibit-2'!$L1407/'Data Exhibit-2'!$B1407</f>
        <v>0</v>
      </c>
      <c r="H1463" s="55">
        <f>IF(AND(('Data Exhibit-2'!$M1407&gt;0),('Data Exhibit-2'!$H1407&lt;30)),1,0)</f>
        <v>0</v>
      </c>
      <c r="I1463" s="55">
        <f>'Data Exhibit-2'!$N1407*'Data Exhibit-2'!$L1407</f>
        <v>0</v>
      </c>
      <c r="J1463" s="235"/>
    </row>
    <row r="1464" ht="12.0" customHeight="1">
      <c r="A1464" s="53"/>
      <c r="B1464" s="53">
        <v>43598.469643941375</v>
      </c>
      <c r="C1464" s="54">
        <v>1545.2250456073732</v>
      </c>
      <c r="D1464" s="57"/>
      <c r="E1464" s="55">
        <f>('Data Exhibit-2'!$D1408+'Data Exhibit-2'!$D1408*'Data Exhibit-2'!$E1408)*'Data Exhibit-2'!$G1408</f>
        <v>81.2</v>
      </c>
      <c r="F1464" s="55">
        <f>MAX(0,'Data Exhibit-2'!$C1408-'Data Exhibit-2'!$B1408*'Data Exhibit-2'!$J1408)</f>
        <v>0</v>
      </c>
      <c r="G1464" s="54">
        <f>'Data Exhibit-2'!$L1408/'Data Exhibit-2'!$B1408</f>
        <v>0</v>
      </c>
      <c r="H1464" s="55">
        <f>IF(AND(('Data Exhibit-2'!$M1408&gt;0),('Data Exhibit-2'!$H1408&lt;30)),1,0)</f>
        <v>0</v>
      </c>
      <c r="I1464" s="55">
        <f>'Data Exhibit-2'!$N1408*'Data Exhibit-2'!$L1408</f>
        <v>0</v>
      </c>
      <c r="J1464" s="235"/>
    </row>
    <row r="1465" ht="12.0" customHeight="1">
      <c r="A1465" s="53"/>
      <c r="B1465" s="53">
        <v>64582.05918086102</v>
      </c>
      <c r="C1465" s="54">
        <v>1397.2336069876803</v>
      </c>
      <c r="D1465" s="57"/>
      <c r="E1465" s="55">
        <f>('Data Exhibit-2'!$D1409+'Data Exhibit-2'!$D1409*'Data Exhibit-2'!$E1409)*'Data Exhibit-2'!$G1409</f>
        <v>78.4</v>
      </c>
      <c r="F1465" s="55">
        <f>MAX(0,'Data Exhibit-2'!$C1409-'Data Exhibit-2'!$B1409*'Data Exhibit-2'!$J1409)</f>
        <v>0</v>
      </c>
      <c r="G1465" s="54">
        <f>'Data Exhibit-2'!$L1409/'Data Exhibit-2'!$B1409</f>
        <v>0</v>
      </c>
      <c r="H1465" s="55">
        <f>IF(AND(('Data Exhibit-2'!$M1409&gt;0),('Data Exhibit-2'!$H1409&lt;30)),1,0)</f>
        <v>0</v>
      </c>
      <c r="I1465" s="55">
        <f>'Data Exhibit-2'!$N1409*'Data Exhibit-2'!$L1409</f>
        <v>0</v>
      </c>
      <c r="J1465" s="235"/>
    </row>
    <row r="1466" ht="12.0" customHeight="1">
      <c r="A1466" s="53"/>
      <c r="B1466" s="53">
        <v>80846.91680145099</v>
      </c>
      <c r="C1466" s="54">
        <v>3707.673512540498</v>
      </c>
      <c r="D1466" s="57"/>
      <c r="E1466" s="55">
        <f>('Data Exhibit-2'!$D1410+'Data Exhibit-2'!$D1410*'Data Exhibit-2'!$E1410)*'Data Exhibit-2'!$G1410</f>
        <v>77.616</v>
      </c>
      <c r="F1466" s="55">
        <f>MAX(0,'Data Exhibit-2'!$C1410-'Data Exhibit-2'!$B1410*'Data Exhibit-2'!$J1410)</f>
        <v>0</v>
      </c>
      <c r="G1466" s="54">
        <f>'Data Exhibit-2'!$L1410/'Data Exhibit-2'!$B1410</f>
        <v>0</v>
      </c>
      <c r="H1466" s="55">
        <f>IF(AND(('Data Exhibit-2'!$M1410&gt;0),('Data Exhibit-2'!$H1410&lt;30)),1,0)</f>
        <v>0</v>
      </c>
      <c r="I1466" s="55">
        <f>'Data Exhibit-2'!$N1410*'Data Exhibit-2'!$L1410</f>
        <v>0</v>
      </c>
      <c r="J1466" s="235"/>
    </row>
    <row r="1467" ht="12.0" customHeight="1">
      <c r="A1467" s="53"/>
      <c r="B1467" s="53">
        <v>78905.07536563116</v>
      </c>
      <c r="C1467" s="54">
        <v>88.24911737051667</v>
      </c>
      <c r="D1467" s="57"/>
      <c r="E1467" s="55">
        <f>('Data Exhibit-2'!$D1411+'Data Exhibit-2'!$D1411*'Data Exhibit-2'!$E1411)*'Data Exhibit-2'!$G1411</f>
        <v>73.5</v>
      </c>
      <c r="F1467" s="55">
        <f>MAX(0,'Data Exhibit-2'!$C1411-'Data Exhibit-2'!$B1411*'Data Exhibit-2'!$J1411)</f>
        <v>0</v>
      </c>
      <c r="G1467" s="54">
        <f>'Data Exhibit-2'!$L1411/'Data Exhibit-2'!$B1411</f>
        <v>0</v>
      </c>
      <c r="H1467" s="55">
        <f>IF(AND(('Data Exhibit-2'!$M1411&gt;0),('Data Exhibit-2'!$H1411&lt;30)),1,0)</f>
        <v>0</v>
      </c>
      <c r="I1467" s="55">
        <f>'Data Exhibit-2'!$N1411*'Data Exhibit-2'!$L1411</f>
        <v>0</v>
      </c>
      <c r="J1467" s="235"/>
    </row>
    <row r="1468" ht="12.0" customHeight="1">
      <c r="A1468" s="53"/>
      <c r="B1468" s="53">
        <v>23693.368396005233</v>
      </c>
      <c r="C1468" s="54">
        <v>75.52610757475742</v>
      </c>
      <c r="D1468" s="57"/>
      <c r="E1468" s="55">
        <f>('Data Exhibit-2'!$D1412+'Data Exhibit-2'!$D1412*'Data Exhibit-2'!$E1412)*'Data Exhibit-2'!$G1412</f>
        <v>17.556</v>
      </c>
      <c r="F1468" s="55">
        <f>MAX(0,'Data Exhibit-2'!$C1412-'Data Exhibit-2'!$B1412*'Data Exhibit-2'!$J1412)</f>
        <v>0</v>
      </c>
      <c r="G1468" s="54">
        <f>'Data Exhibit-2'!$L1412/'Data Exhibit-2'!$B1412</f>
        <v>0</v>
      </c>
      <c r="H1468" s="55">
        <f>IF(AND(('Data Exhibit-2'!$M1412&gt;0),('Data Exhibit-2'!$H1412&lt;30)),1,0)</f>
        <v>0</v>
      </c>
      <c r="I1468" s="55">
        <f>'Data Exhibit-2'!$N1412*'Data Exhibit-2'!$L1412</f>
        <v>0</v>
      </c>
      <c r="J1468" s="235"/>
    </row>
    <row r="1469" ht="12.0" customHeight="1">
      <c r="A1469" s="53"/>
      <c r="B1469" s="53">
        <v>37503.04960384809</v>
      </c>
      <c r="C1469" s="54">
        <v>542.7920376955288</v>
      </c>
      <c r="D1469" s="57"/>
      <c r="E1469" s="55">
        <f>('Data Exhibit-2'!$D1414+'Data Exhibit-2'!$D1414*'Data Exhibit-2'!$E1414)*'Data Exhibit-2'!$G1414</f>
        <v>49.2</v>
      </c>
      <c r="F1469" s="55">
        <f>MAX(0,'Data Exhibit-2'!$C1414-'Data Exhibit-2'!$B1414*'Data Exhibit-2'!$J1414)</f>
        <v>0</v>
      </c>
      <c r="G1469" s="54">
        <f>'Data Exhibit-2'!$L1414/'Data Exhibit-2'!$B1414</f>
        <v>0</v>
      </c>
      <c r="H1469" s="55">
        <f>IF(AND(('Data Exhibit-2'!$M1414&gt;0),('Data Exhibit-2'!$H1414&lt;30)),1,0)</f>
        <v>0</v>
      </c>
      <c r="I1469" s="55">
        <f>'Data Exhibit-2'!$N1414*'Data Exhibit-2'!$L1414</f>
        <v>0</v>
      </c>
      <c r="J1469" s="235"/>
    </row>
    <row r="1470" ht="12.0" customHeight="1">
      <c r="A1470" s="53"/>
      <c r="B1470" s="53">
        <v>91457.61403311368</v>
      </c>
      <c r="C1470" s="54">
        <v>424.6190960015254</v>
      </c>
      <c r="D1470" s="57"/>
      <c r="E1470" s="55">
        <f>('Data Exhibit-2'!$D1415+'Data Exhibit-2'!$D1415*'Data Exhibit-2'!$E1415)*'Data Exhibit-2'!$G1415</f>
        <v>46.512</v>
      </c>
      <c r="F1470" s="55">
        <f>MAX(0,'Data Exhibit-2'!$C1415-'Data Exhibit-2'!$B1415*'Data Exhibit-2'!$J1415)</f>
        <v>0</v>
      </c>
      <c r="G1470" s="54">
        <f>'Data Exhibit-2'!$L1415/'Data Exhibit-2'!$B1415</f>
        <v>0</v>
      </c>
      <c r="H1470" s="55">
        <f>IF(AND(('Data Exhibit-2'!$M1415&gt;0),('Data Exhibit-2'!$H1415&lt;30)),1,0)</f>
        <v>0</v>
      </c>
      <c r="I1470" s="55">
        <f>'Data Exhibit-2'!$N1415*'Data Exhibit-2'!$L1415</f>
        <v>0</v>
      </c>
      <c r="J1470" s="235"/>
    </row>
    <row r="1471" ht="12.0" customHeight="1">
      <c r="A1471" s="53"/>
      <c r="B1471" s="53">
        <v>2890.793751955345</v>
      </c>
      <c r="C1471" s="54">
        <v>431.28606091052717</v>
      </c>
      <c r="D1471" s="57"/>
      <c r="E1471" s="55">
        <f>('Data Exhibit-2'!$D1416+'Data Exhibit-2'!$D1416*'Data Exhibit-2'!$E1416)*'Data Exhibit-2'!$G1416</f>
        <v>43.956</v>
      </c>
      <c r="F1471" s="55">
        <f>MAX(0,'Data Exhibit-2'!$C1416-'Data Exhibit-2'!$B1416*'Data Exhibit-2'!$J1416)</f>
        <v>0</v>
      </c>
      <c r="G1471" s="54">
        <f>'Data Exhibit-2'!$L1416/'Data Exhibit-2'!$B1416</f>
        <v>0</v>
      </c>
      <c r="H1471" s="55">
        <f>IF(AND(('Data Exhibit-2'!$M1416&gt;0),('Data Exhibit-2'!$H1416&lt;30)),1,0)</f>
        <v>0</v>
      </c>
      <c r="I1471" s="55">
        <f>'Data Exhibit-2'!$N1416*'Data Exhibit-2'!$L1416</f>
        <v>0</v>
      </c>
      <c r="J1471" s="235"/>
    </row>
    <row r="1472" ht="12.0" customHeight="1">
      <c r="A1472" s="53"/>
      <c r="B1472" s="53">
        <v>39398.79288507713</v>
      </c>
      <c r="C1472" s="54">
        <v>6465.808705983125</v>
      </c>
      <c r="D1472" s="57"/>
      <c r="E1472" s="55">
        <f>('Data Exhibit-2'!$D1419+'Data Exhibit-2'!$D1419*'Data Exhibit-2'!$E1419)*'Data Exhibit-2'!$G1419</f>
        <v>551.124</v>
      </c>
      <c r="F1472" s="55">
        <f>MAX(0,'Data Exhibit-2'!$C1419-'Data Exhibit-2'!$B1419*'Data Exhibit-2'!$J1419)</f>
        <v>0</v>
      </c>
      <c r="G1472" s="54">
        <f>'Data Exhibit-2'!$L1419/'Data Exhibit-2'!$B1419</f>
        <v>0</v>
      </c>
      <c r="H1472" s="55">
        <f>IF(AND(('Data Exhibit-2'!$M1419&gt;0),('Data Exhibit-2'!$H1419&lt;30)),1,0)</f>
        <v>0</v>
      </c>
      <c r="I1472" s="55">
        <f>'Data Exhibit-2'!$N1419*'Data Exhibit-2'!$L1419</f>
        <v>0</v>
      </c>
      <c r="J1472" s="235"/>
    </row>
    <row r="1473" ht="12.0" customHeight="1">
      <c r="A1473" s="53"/>
      <c r="B1473" s="53">
        <v>4511.179675128107</v>
      </c>
      <c r="C1473" s="54">
        <v>85.0417800027378</v>
      </c>
      <c r="D1473" s="57"/>
      <c r="E1473" s="55">
        <f>('Data Exhibit-2'!$D1420+'Data Exhibit-2'!$D1420*'Data Exhibit-2'!$E1420)*'Data Exhibit-2'!$G1420</f>
        <v>51.156</v>
      </c>
      <c r="F1473" s="55">
        <f>MAX(0,'Data Exhibit-2'!$C1420-'Data Exhibit-2'!$B1420*'Data Exhibit-2'!$J1420)</f>
        <v>0</v>
      </c>
      <c r="G1473" s="54">
        <f>'Data Exhibit-2'!$L1420/'Data Exhibit-2'!$B1420</f>
        <v>0</v>
      </c>
      <c r="H1473" s="55">
        <f>IF(AND(('Data Exhibit-2'!$M1420&gt;0),('Data Exhibit-2'!$H1420&lt;30)),1,0)</f>
        <v>0</v>
      </c>
      <c r="I1473" s="55">
        <f>'Data Exhibit-2'!$N1420*'Data Exhibit-2'!$L1420</f>
        <v>0</v>
      </c>
      <c r="J1473" s="235"/>
    </row>
    <row r="1474" ht="12.0" customHeight="1">
      <c r="A1474" s="53"/>
      <c r="B1474" s="53">
        <v>93725.67222029803</v>
      </c>
      <c r="C1474" s="54">
        <v>1339.1040775679232</v>
      </c>
      <c r="D1474" s="57"/>
      <c r="E1474" s="55">
        <f>('Data Exhibit-2'!$D1421+'Data Exhibit-2'!$D1421*'Data Exhibit-2'!$E1421)*'Data Exhibit-2'!$G1421</f>
        <v>67.914</v>
      </c>
      <c r="F1474" s="55">
        <f>MAX(0,'Data Exhibit-2'!$C1421-'Data Exhibit-2'!$B1421*'Data Exhibit-2'!$J1421)</f>
        <v>853.3699063</v>
      </c>
      <c r="G1474" s="54">
        <f>'Data Exhibit-2'!$L1421/'Data Exhibit-2'!$B1421</f>
        <v>119.3158053</v>
      </c>
      <c r="H1474" s="55">
        <f>IF(AND(('Data Exhibit-2'!$M1421&gt;0),('Data Exhibit-2'!$H1421&lt;30)),1,0)</f>
        <v>0</v>
      </c>
      <c r="I1474" s="55">
        <f>'Data Exhibit-2'!$N1421*'Data Exhibit-2'!$L1421</f>
        <v>0</v>
      </c>
      <c r="J1474" s="235"/>
    </row>
    <row r="1475" ht="12.0" customHeight="1">
      <c r="A1475" s="53"/>
      <c r="B1475" s="53">
        <v>39231.86401021008</v>
      </c>
      <c r="C1475" s="54">
        <v>4332.845182496478</v>
      </c>
      <c r="D1475" s="57"/>
      <c r="E1475" s="55">
        <f>('Data Exhibit-2'!$D1422+'Data Exhibit-2'!$D1422*'Data Exhibit-2'!$E1422)*'Data Exhibit-2'!$G1422</f>
        <v>80.512</v>
      </c>
      <c r="F1475" s="55">
        <f>MAX(0,'Data Exhibit-2'!$C1422-'Data Exhibit-2'!$B1422*'Data Exhibit-2'!$J1422)</f>
        <v>0</v>
      </c>
      <c r="G1475" s="54">
        <f>'Data Exhibit-2'!$L1422/'Data Exhibit-2'!$B1422</f>
        <v>0</v>
      </c>
      <c r="H1475" s="55">
        <f>IF(AND(('Data Exhibit-2'!$M1422&gt;0),('Data Exhibit-2'!$H1422&lt;30)),1,0)</f>
        <v>0</v>
      </c>
      <c r="I1475" s="55">
        <f>'Data Exhibit-2'!$N1422*'Data Exhibit-2'!$L1422</f>
        <v>0</v>
      </c>
      <c r="J1475" s="235"/>
    </row>
    <row r="1476" ht="12.0" customHeight="1">
      <c r="A1476" s="53"/>
      <c r="B1476" s="53">
        <v>36471.185274968324</v>
      </c>
      <c r="C1476" s="54">
        <v>403.38216766303503</v>
      </c>
      <c r="D1476" s="57"/>
      <c r="E1476" s="55">
        <f>('Data Exhibit-2'!$D1423+'Data Exhibit-2'!$D1423*'Data Exhibit-2'!$E1423)*'Data Exhibit-2'!$G1423</f>
        <v>50.808</v>
      </c>
      <c r="F1476" s="55">
        <f>MAX(0,'Data Exhibit-2'!$C1423-'Data Exhibit-2'!$B1423*'Data Exhibit-2'!$J1423)</f>
        <v>0</v>
      </c>
      <c r="G1476" s="54">
        <f>'Data Exhibit-2'!$L1423/'Data Exhibit-2'!$B1423</f>
        <v>0</v>
      </c>
      <c r="H1476" s="55">
        <f>IF(AND(('Data Exhibit-2'!$M1423&gt;0),('Data Exhibit-2'!$H1423&lt;30)),1,0)</f>
        <v>0</v>
      </c>
      <c r="I1476" s="55">
        <f>'Data Exhibit-2'!$N1423*'Data Exhibit-2'!$L1423</f>
        <v>0</v>
      </c>
      <c r="J1476" s="235"/>
    </row>
    <row r="1477" ht="12.0" customHeight="1">
      <c r="A1477" s="53"/>
      <c r="B1477" s="53">
        <v>72009.44843693334</v>
      </c>
      <c r="C1477" s="54">
        <v>47.85365952594261</v>
      </c>
      <c r="D1477" s="57"/>
      <c r="E1477" s="55">
        <f>('Data Exhibit-2'!$D1424+'Data Exhibit-2'!$D1424*'Data Exhibit-2'!$E1424)*'Data Exhibit-2'!$G1424</f>
        <v>77.7</v>
      </c>
      <c r="F1477" s="55">
        <f>MAX(0,'Data Exhibit-2'!$C1424-'Data Exhibit-2'!$B1424*'Data Exhibit-2'!$J1424)</f>
        <v>0</v>
      </c>
      <c r="G1477" s="54">
        <f>'Data Exhibit-2'!$L1424/'Data Exhibit-2'!$B1424</f>
        <v>0</v>
      </c>
      <c r="H1477" s="55">
        <f>IF(AND(('Data Exhibit-2'!$M1424&gt;0),('Data Exhibit-2'!$H1424&lt;30)),1,0)</f>
        <v>0</v>
      </c>
      <c r="I1477" s="55">
        <f>'Data Exhibit-2'!$N1424*'Data Exhibit-2'!$L1424</f>
        <v>0</v>
      </c>
      <c r="J1477" s="235"/>
    </row>
    <row r="1478" ht="12.0" customHeight="1">
      <c r="A1478" s="53"/>
      <c r="B1478" s="53">
        <v>9888.345392658237</v>
      </c>
      <c r="C1478" s="54">
        <v>170.01928224105004</v>
      </c>
      <c r="D1478" s="57"/>
      <c r="E1478" s="55">
        <f>('Data Exhibit-2'!$D1425+'Data Exhibit-2'!$D1425*'Data Exhibit-2'!$E1425)*'Data Exhibit-2'!$G1425</f>
        <v>128.52</v>
      </c>
      <c r="F1478" s="55">
        <f>MAX(0,'Data Exhibit-2'!$C1425-'Data Exhibit-2'!$B1425*'Data Exhibit-2'!$J1425)</f>
        <v>0</v>
      </c>
      <c r="G1478" s="54">
        <f>'Data Exhibit-2'!$L1425/'Data Exhibit-2'!$B1425</f>
        <v>0</v>
      </c>
      <c r="H1478" s="55">
        <f>IF(AND(('Data Exhibit-2'!$M1425&gt;0),('Data Exhibit-2'!$H1425&lt;30)),1,0)</f>
        <v>0</v>
      </c>
      <c r="I1478" s="55">
        <f>'Data Exhibit-2'!$N1425*'Data Exhibit-2'!$L1425</f>
        <v>0</v>
      </c>
      <c r="J1478" s="235"/>
    </row>
    <row r="1479" ht="12.0" customHeight="1">
      <c r="A1479" s="53"/>
      <c r="B1479" s="53">
        <v>15592.298300798702</v>
      </c>
      <c r="C1479" s="54">
        <v>9207.460879917704</v>
      </c>
      <c r="D1479" s="57"/>
      <c r="E1479" s="55">
        <f>('Data Exhibit-2'!$D1426+'Data Exhibit-2'!$D1426*'Data Exhibit-2'!$E1426)*'Data Exhibit-2'!$G1426</f>
        <v>658.44</v>
      </c>
      <c r="F1479" s="55">
        <f>MAX(0,'Data Exhibit-2'!$C1426-'Data Exhibit-2'!$B1426*'Data Exhibit-2'!$J1426)</f>
        <v>0</v>
      </c>
      <c r="G1479" s="54">
        <f>'Data Exhibit-2'!$L1426/'Data Exhibit-2'!$B1426</f>
        <v>0</v>
      </c>
      <c r="H1479" s="55">
        <f>IF(AND(('Data Exhibit-2'!$M1426&gt;0),('Data Exhibit-2'!$H1426&lt;30)),1,0)</f>
        <v>0</v>
      </c>
      <c r="I1479" s="55">
        <f>'Data Exhibit-2'!$N1426*'Data Exhibit-2'!$L1426</f>
        <v>0</v>
      </c>
      <c r="J1479" s="235"/>
    </row>
    <row r="1480" ht="12.0" customHeight="1">
      <c r="A1480" s="53"/>
      <c r="B1480" s="53">
        <v>52881.436447142725</v>
      </c>
      <c r="C1480" s="54">
        <v>2747.890084990328</v>
      </c>
      <c r="D1480" s="57"/>
      <c r="E1480" s="55">
        <f>('Data Exhibit-2'!$D1427+'Data Exhibit-2'!$D1427*'Data Exhibit-2'!$E1427)*'Data Exhibit-2'!$G1427</f>
        <v>287.712</v>
      </c>
      <c r="F1480" s="55">
        <f>MAX(0,'Data Exhibit-2'!$C1427-'Data Exhibit-2'!$B1427*'Data Exhibit-2'!$J1427)</f>
        <v>352.2570377</v>
      </c>
      <c r="G1480" s="54">
        <f>'Data Exhibit-2'!$L1427/'Data Exhibit-2'!$B1427</f>
        <v>42.30555132</v>
      </c>
      <c r="H1480" s="55">
        <f>IF(AND(('Data Exhibit-2'!$M1427&gt;0),('Data Exhibit-2'!$H1427&lt;30)),1,0)</f>
        <v>0</v>
      </c>
      <c r="I1480" s="55">
        <f>'Data Exhibit-2'!$N1427*'Data Exhibit-2'!$L1427</f>
        <v>0</v>
      </c>
      <c r="J1480" s="235"/>
    </row>
    <row r="1481" ht="12.0" customHeight="1">
      <c r="A1481" s="53"/>
      <c r="B1481" s="53">
        <v>29759.844063707562</v>
      </c>
      <c r="C1481" s="54">
        <v>1063.9039741972356</v>
      </c>
      <c r="D1481" s="57"/>
      <c r="E1481" s="55">
        <f>('Data Exhibit-2'!$D1428+'Data Exhibit-2'!$D1428*'Data Exhibit-2'!$E1428)*'Data Exhibit-2'!$G1428</f>
        <v>87.6</v>
      </c>
      <c r="F1481" s="55">
        <f>MAX(0,'Data Exhibit-2'!$C1428-'Data Exhibit-2'!$B1428*'Data Exhibit-2'!$J1428)</f>
        <v>0</v>
      </c>
      <c r="G1481" s="54">
        <f>'Data Exhibit-2'!$L1428/'Data Exhibit-2'!$B1428</f>
        <v>0</v>
      </c>
      <c r="H1481" s="55">
        <f>IF(AND(('Data Exhibit-2'!$M1428&gt;0),('Data Exhibit-2'!$H1428&lt;30)),1,0)</f>
        <v>0</v>
      </c>
      <c r="I1481" s="55">
        <f>'Data Exhibit-2'!$N1428*'Data Exhibit-2'!$L1428</f>
        <v>0</v>
      </c>
      <c r="J1481" s="235"/>
    </row>
    <row r="1482" ht="12.0" customHeight="1">
      <c r="A1482" s="53"/>
      <c r="B1482" s="53">
        <v>17735.99899004851</v>
      </c>
      <c r="C1482" s="54">
        <v>1585.583809599334</v>
      </c>
      <c r="D1482" s="57"/>
      <c r="E1482" s="55">
        <f>('Data Exhibit-2'!$D1429+'Data Exhibit-2'!$D1429*'Data Exhibit-2'!$E1429)*'Data Exhibit-2'!$G1429</f>
        <v>94.35</v>
      </c>
      <c r="F1482" s="55">
        <f>MAX(0,'Data Exhibit-2'!$C1429-'Data Exhibit-2'!$B1429*'Data Exhibit-2'!$J1429)</f>
        <v>0</v>
      </c>
      <c r="G1482" s="54">
        <f>'Data Exhibit-2'!$L1429/'Data Exhibit-2'!$B1429</f>
        <v>0</v>
      </c>
      <c r="H1482" s="55">
        <f>IF(AND(('Data Exhibit-2'!$M1429&gt;0),('Data Exhibit-2'!$H1429&lt;30)),1,0)</f>
        <v>0</v>
      </c>
      <c r="I1482" s="55">
        <f>'Data Exhibit-2'!$N1429*'Data Exhibit-2'!$L1429</f>
        <v>0</v>
      </c>
      <c r="J1482" s="235"/>
    </row>
    <row r="1483" ht="12.0" customHeight="1">
      <c r="A1483" s="53"/>
      <c r="B1483" s="53">
        <v>86716.77420337827</v>
      </c>
      <c r="C1483" s="54">
        <v>1041.7347354855212</v>
      </c>
      <c r="D1483" s="57"/>
      <c r="E1483" s="55">
        <f>('Data Exhibit-2'!$D1430+'Data Exhibit-2'!$D1430*'Data Exhibit-2'!$E1430)*'Data Exhibit-2'!$G1430</f>
        <v>144.06</v>
      </c>
      <c r="F1483" s="55">
        <f>MAX(0,'Data Exhibit-2'!$C1430-'Data Exhibit-2'!$B1430*'Data Exhibit-2'!$J1430)</f>
        <v>0</v>
      </c>
      <c r="G1483" s="54">
        <f>'Data Exhibit-2'!$L1430/'Data Exhibit-2'!$B1430</f>
        <v>0</v>
      </c>
      <c r="H1483" s="55">
        <f>IF(AND(('Data Exhibit-2'!$M1430&gt;0),('Data Exhibit-2'!$H1430&lt;30)),1,0)</f>
        <v>0</v>
      </c>
      <c r="I1483" s="55">
        <f>'Data Exhibit-2'!$N1430*'Data Exhibit-2'!$L1430</f>
        <v>0</v>
      </c>
      <c r="J1483" s="235"/>
    </row>
    <row r="1484" ht="12.0" customHeight="1">
      <c r="A1484" s="53"/>
      <c r="B1484" s="53">
        <v>56592.45296194734</v>
      </c>
      <c r="C1484" s="54">
        <v>1216.4909785428865</v>
      </c>
      <c r="D1484" s="57"/>
      <c r="E1484" s="55">
        <f>('Data Exhibit-2'!$D1431+'Data Exhibit-2'!$D1431*'Data Exhibit-2'!$E1431)*'Data Exhibit-2'!$G1431</f>
        <v>121</v>
      </c>
      <c r="F1484" s="55">
        <f>MAX(0,'Data Exhibit-2'!$C1431-'Data Exhibit-2'!$B1431*'Data Exhibit-2'!$J1431)</f>
        <v>0</v>
      </c>
      <c r="G1484" s="54">
        <f>'Data Exhibit-2'!$L1431/'Data Exhibit-2'!$B1431</f>
        <v>0</v>
      </c>
      <c r="H1484" s="55">
        <f>IF(AND(('Data Exhibit-2'!$M1431&gt;0),('Data Exhibit-2'!$H1431&lt;30)),1,0)</f>
        <v>0</v>
      </c>
      <c r="I1484" s="55">
        <f>'Data Exhibit-2'!$N1431*'Data Exhibit-2'!$L1431</f>
        <v>0</v>
      </c>
      <c r="J1484" s="235"/>
    </row>
    <row r="1485" ht="12.0" customHeight="1">
      <c r="A1485" s="53"/>
      <c r="B1485" s="53">
        <v>40235.04519422066</v>
      </c>
      <c r="C1485" s="54">
        <v>3935.7880870940717</v>
      </c>
      <c r="D1485" s="57"/>
      <c r="E1485" s="55">
        <f>('Data Exhibit-2'!$D1432+'Data Exhibit-2'!$D1432*'Data Exhibit-2'!$E1432)*'Data Exhibit-2'!$G1432</f>
        <v>99</v>
      </c>
      <c r="F1485" s="55">
        <f>MAX(0,'Data Exhibit-2'!$C1432-'Data Exhibit-2'!$B1432*'Data Exhibit-2'!$J1432)</f>
        <v>0</v>
      </c>
      <c r="G1485" s="54">
        <f>'Data Exhibit-2'!$L1432/'Data Exhibit-2'!$B1432</f>
        <v>0</v>
      </c>
      <c r="H1485" s="55">
        <f>IF(AND(('Data Exhibit-2'!$M1432&gt;0),('Data Exhibit-2'!$H1432&lt;30)),1,0)</f>
        <v>0</v>
      </c>
      <c r="I1485" s="55">
        <f>'Data Exhibit-2'!$N1432*'Data Exhibit-2'!$L1432</f>
        <v>0</v>
      </c>
      <c r="J1485" s="235"/>
    </row>
    <row r="1486" ht="12.0" customHeight="1">
      <c r="A1486" s="53"/>
      <c r="B1486" s="53">
        <v>8379.849282801288</v>
      </c>
      <c r="C1486" s="54">
        <v>1415.7751762123346</v>
      </c>
      <c r="D1486" s="57"/>
      <c r="E1486" s="55">
        <f>('Data Exhibit-2'!$D1433+'Data Exhibit-2'!$D1433*'Data Exhibit-2'!$E1433)*'Data Exhibit-2'!$G1433</f>
        <v>265.2</v>
      </c>
      <c r="F1486" s="55">
        <f>MAX(0,'Data Exhibit-2'!$C1433-'Data Exhibit-2'!$B1433*'Data Exhibit-2'!$J1433)</f>
        <v>0</v>
      </c>
      <c r="G1486" s="54">
        <f>'Data Exhibit-2'!$L1433/'Data Exhibit-2'!$B1433</f>
        <v>0</v>
      </c>
      <c r="H1486" s="55">
        <f>IF(AND(('Data Exhibit-2'!$M1433&gt;0),('Data Exhibit-2'!$H1433&lt;30)),1,0)</f>
        <v>0</v>
      </c>
      <c r="I1486" s="55">
        <f>'Data Exhibit-2'!$N1433*'Data Exhibit-2'!$L1433</f>
        <v>0</v>
      </c>
      <c r="J1486" s="235"/>
    </row>
    <row r="1487" ht="12.0" customHeight="1">
      <c r="A1487" s="53"/>
      <c r="B1487" s="53">
        <v>81186.83623203459</v>
      </c>
      <c r="C1487" s="54">
        <v>2546.947116946553</v>
      </c>
      <c r="D1487" s="57"/>
      <c r="E1487" s="55">
        <f>('Data Exhibit-2'!$D1435+'Data Exhibit-2'!$D1435*'Data Exhibit-2'!$E1435)*'Data Exhibit-2'!$G1435</f>
        <v>338.256</v>
      </c>
      <c r="F1487" s="55">
        <f>MAX(0,'Data Exhibit-2'!$C1435-'Data Exhibit-2'!$B1435*'Data Exhibit-2'!$J1435)</f>
        <v>0</v>
      </c>
      <c r="G1487" s="54">
        <f>'Data Exhibit-2'!$L1435/'Data Exhibit-2'!$B1435</f>
        <v>0</v>
      </c>
      <c r="H1487" s="55">
        <f>IF(AND(('Data Exhibit-2'!$M1435&gt;0),('Data Exhibit-2'!$H1435&lt;30)),1,0)</f>
        <v>0</v>
      </c>
      <c r="I1487" s="55">
        <f>'Data Exhibit-2'!$N1435*'Data Exhibit-2'!$L1435</f>
        <v>0</v>
      </c>
      <c r="J1487" s="235"/>
    </row>
    <row r="1488" ht="12.0" customHeight="1">
      <c r="A1488" s="53"/>
      <c r="B1488" s="53">
        <v>18878.157353740553</v>
      </c>
      <c r="C1488" s="54">
        <v>1303.1313165782235</v>
      </c>
      <c r="D1488" s="57"/>
      <c r="E1488" s="55">
        <f>('Data Exhibit-2'!$D1437+'Data Exhibit-2'!$D1437*'Data Exhibit-2'!$E1437)*'Data Exhibit-2'!$G1437</f>
        <v>276.25</v>
      </c>
      <c r="F1488" s="55">
        <f>MAX(0,'Data Exhibit-2'!$C1437-'Data Exhibit-2'!$B1437*'Data Exhibit-2'!$J1437)</f>
        <v>0</v>
      </c>
      <c r="G1488" s="54">
        <f>'Data Exhibit-2'!$L1437/'Data Exhibit-2'!$B1437</f>
        <v>0</v>
      </c>
      <c r="H1488" s="55">
        <f>IF(AND(('Data Exhibit-2'!$M1437&gt;0),('Data Exhibit-2'!$H1437&lt;30)),1,0)</f>
        <v>0</v>
      </c>
      <c r="I1488" s="55">
        <f>'Data Exhibit-2'!$N1437*'Data Exhibit-2'!$L1437</f>
        <v>0</v>
      </c>
      <c r="J1488" s="235"/>
    </row>
    <row r="1489" ht="12.0" customHeight="1">
      <c r="A1489" s="53"/>
      <c r="B1489" s="53">
        <v>68042.04360358593</v>
      </c>
      <c r="C1489" s="54">
        <v>1574.457324656801</v>
      </c>
      <c r="D1489" s="57"/>
      <c r="E1489" s="55">
        <f>('Data Exhibit-2'!$D1438+'Data Exhibit-2'!$D1438*'Data Exhibit-2'!$E1438)*'Data Exhibit-2'!$G1438</f>
        <v>240.38</v>
      </c>
      <c r="F1489" s="55">
        <f>MAX(0,'Data Exhibit-2'!$C1438-'Data Exhibit-2'!$B1438*'Data Exhibit-2'!$J1438)</f>
        <v>0</v>
      </c>
      <c r="G1489" s="54">
        <f>'Data Exhibit-2'!$L1438/'Data Exhibit-2'!$B1438</f>
        <v>0</v>
      </c>
      <c r="H1489" s="55">
        <f>IF(AND(('Data Exhibit-2'!$M1438&gt;0),('Data Exhibit-2'!$H1438&lt;30)),1,0)</f>
        <v>0</v>
      </c>
      <c r="I1489" s="55">
        <f>'Data Exhibit-2'!$N1438*'Data Exhibit-2'!$L1438</f>
        <v>0</v>
      </c>
      <c r="J1489" s="235"/>
    </row>
    <row r="1490" ht="12.0" customHeight="1">
      <c r="A1490" s="53"/>
      <c r="B1490" s="53">
        <v>42916.78440977155</v>
      </c>
      <c r="C1490" s="54">
        <v>2404.0047188276335</v>
      </c>
      <c r="D1490" s="57"/>
      <c r="E1490" s="55">
        <f>('Data Exhibit-2'!$D1441+'Data Exhibit-2'!$D1441*'Data Exhibit-2'!$E1441)*'Data Exhibit-2'!$G1441</f>
        <v>251.328</v>
      </c>
      <c r="F1490" s="55">
        <f>MAX(0,'Data Exhibit-2'!$C1441-'Data Exhibit-2'!$B1441*'Data Exhibit-2'!$J1441)</f>
        <v>565.3073172</v>
      </c>
      <c r="G1490" s="54">
        <f>'Data Exhibit-2'!$L1441/'Data Exhibit-2'!$B1441</f>
        <v>77.27076642</v>
      </c>
      <c r="H1490" s="55">
        <f>IF(AND(('Data Exhibit-2'!$M1441&gt;0),('Data Exhibit-2'!$H1441&lt;30)),1,0)</f>
        <v>0</v>
      </c>
      <c r="I1490" s="55">
        <f>'Data Exhibit-2'!$N1441*'Data Exhibit-2'!$L1441</f>
        <v>0</v>
      </c>
      <c r="J1490" s="235"/>
    </row>
    <row r="1491" ht="12.0" customHeight="1">
      <c r="A1491" s="53"/>
      <c r="B1491" s="53">
        <v>71293.47980816769</v>
      </c>
      <c r="C1491" s="54">
        <v>1262.8576930305603</v>
      </c>
      <c r="D1491" s="57"/>
      <c r="E1491" s="55">
        <f>('Data Exhibit-2'!$D1442+'Data Exhibit-2'!$D1442*'Data Exhibit-2'!$E1442)*'Data Exhibit-2'!$G1442</f>
        <v>103.68</v>
      </c>
      <c r="F1491" s="55">
        <f>MAX(0,'Data Exhibit-2'!$C1442-'Data Exhibit-2'!$B1442*'Data Exhibit-2'!$J1442)</f>
        <v>325.6929807</v>
      </c>
      <c r="G1491" s="54">
        <f>'Data Exhibit-2'!$L1442/'Data Exhibit-2'!$B1442</f>
        <v>36.03192459</v>
      </c>
      <c r="H1491" s="55">
        <f>IF(AND(('Data Exhibit-2'!$M1442&gt;0),('Data Exhibit-2'!$H1442&lt;30)),1,0)</f>
        <v>0</v>
      </c>
      <c r="I1491" s="55">
        <f>'Data Exhibit-2'!$N1442*'Data Exhibit-2'!$L1442</f>
        <v>0</v>
      </c>
      <c r="J1491" s="235"/>
    </row>
    <row r="1492" ht="12.0" customHeight="1">
      <c r="A1492" s="53"/>
      <c r="B1492" s="53">
        <v>76461.28919494955</v>
      </c>
      <c r="C1492" s="54">
        <v>1350.991697109281</v>
      </c>
      <c r="D1492" s="57"/>
      <c r="E1492" s="55">
        <f>('Data Exhibit-2'!$D1443+'Data Exhibit-2'!$D1443*'Data Exhibit-2'!$E1443)*'Data Exhibit-2'!$G1443</f>
        <v>182.512</v>
      </c>
      <c r="F1492" s="55">
        <f>MAX(0,'Data Exhibit-2'!$C1443-'Data Exhibit-2'!$B1443*'Data Exhibit-2'!$J1443)</f>
        <v>0</v>
      </c>
      <c r="G1492" s="54">
        <f>'Data Exhibit-2'!$L1443/'Data Exhibit-2'!$B1443</f>
        <v>0</v>
      </c>
      <c r="H1492" s="55">
        <f>IF(AND(('Data Exhibit-2'!$M1443&gt;0),('Data Exhibit-2'!$H1443&lt;30)),1,0)</f>
        <v>0</v>
      </c>
      <c r="I1492" s="55">
        <f>'Data Exhibit-2'!$N1443*'Data Exhibit-2'!$L1443</f>
        <v>0</v>
      </c>
      <c r="J1492" s="235"/>
    </row>
    <row r="1493" ht="12.0" customHeight="1">
      <c r="A1493" s="53"/>
      <c r="B1493" s="53">
        <v>27362.139345783165</v>
      </c>
      <c r="C1493" s="54">
        <v>6495.4804200395065</v>
      </c>
      <c r="D1493" s="57"/>
      <c r="E1493" s="55">
        <f>('Data Exhibit-2'!$D1444+'Data Exhibit-2'!$D1444*'Data Exhibit-2'!$E1444)*'Data Exhibit-2'!$G1444</f>
        <v>108.12</v>
      </c>
      <c r="F1493" s="55">
        <f>MAX(0,'Data Exhibit-2'!$C1444-'Data Exhibit-2'!$B1444*'Data Exhibit-2'!$J1444)</f>
        <v>0</v>
      </c>
      <c r="G1493" s="54">
        <f>'Data Exhibit-2'!$L1444/'Data Exhibit-2'!$B1444</f>
        <v>0</v>
      </c>
      <c r="H1493" s="55">
        <f>IF(AND(('Data Exhibit-2'!$M1444&gt;0),('Data Exhibit-2'!$H1444&lt;30)),1,0)</f>
        <v>0</v>
      </c>
      <c r="I1493" s="55">
        <f>'Data Exhibit-2'!$N1444*'Data Exhibit-2'!$L1444</f>
        <v>0</v>
      </c>
      <c r="J1493" s="235"/>
    </row>
    <row r="1494" ht="12.0" customHeight="1">
      <c r="A1494" s="53"/>
      <c r="B1494" s="53">
        <v>40785.583753734565</v>
      </c>
      <c r="C1494" s="54">
        <v>2246.646001046385</v>
      </c>
      <c r="D1494" s="57"/>
      <c r="E1494" s="55">
        <f>('Data Exhibit-2'!$D1445+'Data Exhibit-2'!$D1445*'Data Exhibit-2'!$E1445)*'Data Exhibit-2'!$G1445</f>
        <v>52.488</v>
      </c>
      <c r="F1494" s="55">
        <f>MAX(0,'Data Exhibit-2'!$C1445-'Data Exhibit-2'!$B1445*'Data Exhibit-2'!$J1445)</f>
        <v>0</v>
      </c>
      <c r="G1494" s="54">
        <f>'Data Exhibit-2'!$L1445/'Data Exhibit-2'!$B1445</f>
        <v>0</v>
      </c>
      <c r="H1494" s="55">
        <f>IF(AND(('Data Exhibit-2'!$M1445&gt;0),('Data Exhibit-2'!$H1445&lt;30)),1,0)</f>
        <v>0</v>
      </c>
      <c r="I1494" s="55">
        <f>'Data Exhibit-2'!$N1445*'Data Exhibit-2'!$L1445</f>
        <v>0</v>
      </c>
      <c r="J1494" s="235"/>
    </row>
    <row r="1495" ht="12.0" customHeight="1">
      <c r="A1495" s="53"/>
      <c r="B1495" s="53">
        <v>28756.862459089527</v>
      </c>
      <c r="C1495" s="54">
        <v>1064.0467987220295</v>
      </c>
      <c r="D1495" s="57"/>
      <c r="E1495" s="55">
        <f>('Data Exhibit-2'!$D1446+'Data Exhibit-2'!$D1446*'Data Exhibit-2'!$E1446)*'Data Exhibit-2'!$G1446</f>
        <v>164.472</v>
      </c>
      <c r="F1495" s="55">
        <f>MAX(0,'Data Exhibit-2'!$C1446-'Data Exhibit-2'!$B1446*'Data Exhibit-2'!$J1446)</f>
        <v>0</v>
      </c>
      <c r="G1495" s="54">
        <f>'Data Exhibit-2'!$L1446/'Data Exhibit-2'!$B1446</f>
        <v>0</v>
      </c>
      <c r="H1495" s="55">
        <f>IF(AND(('Data Exhibit-2'!$M1446&gt;0),('Data Exhibit-2'!$H1446&lt;30)),1,0)</f>
        <v>0</v>
      </c>
      <c r="I1495" s="55">
        <f>'Data Exhibit-2'!$N1446*'Data Exhibit-2'!$L1446</f>
        <v>0</v>
      </c>
      <c r="J1495" s="235"/>
    </row>
    <row r="1496" ht="12.0" customHeight="1">
      <c r="A1496" s="53"/>
      <c r="B1496" s="53">
        <v>54531.10639268639</v>
      </c>
      <c r="C1496" s="54">
        <v>1765.8408035660043</v>
      </c>
      <c r="D1496" s="57"/>
      <c r="E1496" s="55">
        <f>('Data Exhibit-2'!$D1447+'Data Exhibit-2'!$D1447*'Data Exhibit-2'!$E1447)*'Data Exhibit-2'!$G1447</f>
        <v>93.984</v>
      </c>
      <c r="F1496" s="55">
        <f>MAX(0,'Data Exhibit-2'!$C1447-'Data Exhibit-2'!$B1447*'Data Exhibit-2'!$J1447)</f>
        <v>0</v>
      </c>
      <c r="G1496" s="54">
        <f>'Data Exhibit-2'!$L1447/'Data Exhibit-2'!$B1447</f>
        <v>0</v>
      </c>
      <c r="H1496" s="55">
        <f>IF(AND(('Data Exhibit-2'!$M1447&gt;0),('Data Exhibit-2'!$H1447&lt;30)),1,0)</f>
        <v>0</v>
      </c>
      <c r="I1496" s="55">
        <f>'Data Exhibit-2'!$N1447*'Data Exhibit-2'!$L1447</f>
        <v>0</v>
      </c>
      <c r="J1496" s="235"/>
    </row>
    <row r="1497" ht="12.0" customHeight="1">
      <c r="A1497" s="53"/>
      <c r="B1497" s="53">
        <v>56878.113265557295</v>
      </c>
      <c r="C1497" s="54">
        <v>319.5117214713446</v>
      </c>
      <c r="D1497" s="57"/>
      <c r="E1497" s="55">
        <f>('Data Exhibit-2'!$D1448+'Data Exhibit-2'!$D1448*'Data Exhibit-2'!$E1448)*'Data Exhibit-2'!$G1448</f>
        <v>147.168</v>
      </c>
      <c r="F1497" s="55">
        <f>MAX(0,'Data Exhibit-2'!$C1448-'Data Exhibit-2'!$B1448*'Data Exhibit-2'!$J1448)</f>
        <v>0</v>
      </c>
      <c r="G1497" s="54">
        <f>'Data Exhibit-2'!$L1448/'Data Exhibit-2'!$B1448</f>
        <v>0</v>
      </c>
      <c r="H1497" s="55">
        <f>IF(AND(('Data Exhibit-2'!$M1448&gt;0),('Data Exhibit-2'!$H1448&lt;30)),1,0)</f>
        <v>0</v>
      </c>
      <c r="I1497" s="55">
        <f>'Data Exhibit-2'!$N1448*'Data Exhibit-2'!$L1448</f>
        <v>0</v>
      </c>
      <c r="J1497" s="235"/>
    </row>
    <row r="1498" ht="12.0" customHeight="1">
      <c r="A1498" s="53"/>
      <c r="B1498" s="53">
        <v>50727.27312189882</v>
      </c>
      <c r="C1498" s="54">
        <v>2541.257750489985</v>
      </c>
      <c r="D1498" s="57"/>
      <c r="E1498" s="55">
        <f>('Data Exhibit-2'!$D1449+'Data Exhibit-2'!$D1449*'Data Exhibit-2'!$E1449)*'Data Exhibit-2'!$G1449</f>
        <v>117.504</v>
      </c>
      <c r="F1498" s="55">
        <f>MAX(0,'Data Exhibit-2'!$C1449-'Data Exhibit-2'!$B1449*'Data Exhibit-2'!$J1449)</f>
        <v>0</v>
      </c>
      <c r="G1498" s="54">
        <f>'Data Exhibit-2'!$L1449/'Data Exhibit-2'!$B1449</f>
        <v>0</v>
      </c>
      <c r="H1498" s="55">
        <f>IF(AND(('Data Exhibit-2'!$M1449&gt;0),('Data Exhibit-2'!$H1449&lt;30)),1,0)</f>
        <v>0</v>
      </c>
      <c r="I1498" s="55">
        <f>'Data Exhibit-2'!$N1449*'Data Exhibit-2'!$L1449</f>
        <v>0</v>
      </c>
      <c r="J1498" s="235"/>
    </row>
    <row r="1499" ht="12.0" customHeight="1">
      <c r="A1499" s="53"/>
      <c r="B1499" s="53">
        <v>80344.90305015848</v>
      </c>
      <c r="C1499" s="54">
        <v>91.2622639066776</v>
      </c>
      <c r="D1499" s="57"/>
      <c r="E1499" s="55">
        <f>('Data Exhibit-2'!$D1450+'Data Exhibit-2'!$D1450*'Data Exhibit-2'!$E1450)*'Data Exhibit-2'!$G1450</f>
        <v>43.152</v>
      </c>
      <c r="F1499" s="55">
        <f>MAX(0,'Data Exhibit-2'!$C1450-'Data Exhibit-2'!$B1450*'Data Exhibit-2'!$J1450)</f>
        <v>0</v>
      </c>
      <c r="G1499" s="54">
        <f>'Data Exhibit-2'!$L1450/'Data Exhibit-2'!$B1450</f>
        <v>0</v>
      </c>
      <c r="H1499" s="55">
        <f>IF(AND(('Data Exhibit-2'!$M1450&gt;0),('Data Exhibit-2'!$H1450&lt;30)),1,0)</f>
        <v>0</v>
      </c>
      <c r="I1499" s="55">
        <f>'Data Exhibit-2'!$N1450*'Data Exhibit-2'!$L1450</f>
        <v>0</v>
      </c>
      <c r="J1499" s="235"/>
    </row>
    <row r="1500" ht="12.0" customHeight="1">
      <c r="A1500" s="53"/>
      <c r="B1500" s="53">
        <v>86221.78177785843</v>
      </c>
      <c r="C1500" s="54">
        <v>90.13035019868423</v>
      </c>
      <c r="D1500" s="57"/>
      <c r="E1500" s="55">
        <f>('Data Exhibit-2'!$D1451+'Data Exhibit-2'!$D1451*'Data Exhibit-2'!$E1451)*'Data Exhibit-2'!$G1451</f>
        <v>38.25</v>
      </c>
      <c r="F1500" s="55">
        <f>MAX(0,'Data Exhibit-2'!$C1451-'Data Exhibit-2'!$B1451*'Data Exhibit-2'!$J1451)</f>
        <v>0</v>
      </c>
      <c r="G1500" s="54">
        <f>'Data Exhibit-2'!$L1451/'Data Exhibit-2'!$B1451</f>
        <v>0</v>
      </c>
      <c r="H1500" s="55">
        <f>IF(AND(('Data Exhibit-2'!$M1451&gt;0),('Data Exhibit-2'!$H1451&lt;30)),1,0)</f>
        <v>0</v>
      </c>
      <c r="I1500" s="55">
        <f>'Data Exhibit-2'!$N1451*'Data Exhibit-2'!$L1451</f>
        <v>0</v>
      </c>
      <c r="J1500" s="235"/>
    </row>
    <row r="1501" ht="12.0" customHeight="1">
      <c r="A1501" s="53"/>
      <c r="B1501" s="53">
        <v>24687.648742077105</v>
      </c>
      <c r="C1501" s="54">
        <v>6644.578661931277</v>
      </c>
      <c r="D1501" s="57"/>
      <c r="E1501" s="55">
        <f>('Data Exhibit-2'!$D1453+'Data Exhibit-2'!$D1453*'Data Exhibit-2'!$E1453)*'Data Exhibit-2'!$G1453</f>
        <v>527.868</v>
      </c>
      <c r="F1501" s="55">
        <f>MAX(0,'Data Exhibit-2'!$C1453-'Data Exhibit-2'!$B1453*'Data Exhibit-2'!$J1453)</f>
        <v>0</v>
      </c>
      <c r="G1501" s="54">
        <f>'Data Exhibit-2'!$L1453/'Data Exhibit-2'!$B1453</f>
        <v>0</v>
      </c>
      <c r="H1501" s="55">
        <f>IF(AND(('Data Exhibit-2'!$M1453&gt;0),('Data Exhibit-2'!$H1453&lt;30)),1,0)</f>
        <v>0</v>
      </c>
      <c r="I1501" s="55">
        <f>'Data Exhibit-2'!$N1453*'Data Exhibit-2'!$L1453</f>
        <v>0</v>
      </c>
      <c r="J1501" s="235"/>
    </row>
    <row r="1502" ht="12.0" customHeight="1">
      <c r="A1502" s="53"/>
      <c r="B1502" s="53">
        <v>53178.28644179698</v>
      </c>
      <c r="C1502" s="54">
        <v>1605.6773564242455</v>
      </c>
      <c r="D1502" s="57"/>
      <c r="E1502" s="55">
        <f>('Data Exhibit-2'!$D1454+'Data Exhibit-2'!$D1454*'Data Exhibit-2'!$E1454)*'Data Exhibit-2'!$G1454</f>
        <v>140.904</v>
      </c>
      <c r="F1502" s="55">
        <f>MAX(0,'Data Exhibit-2'!$C1454-'Data Exhibit-2'!$B1454*'Data Exhibit-2'!$J1454)</f>
        <v>383.8699294</v>
      </c>
      <c r="G1502" s="54">
        <f>'Data Exhibit-2'!$L1454/'Data Exhibit-2'!$B1454</f>
        <v>44.2695038</v>
      </c>
      <c r="H1502" s="55">
        <f>IF(AND(('Data Exhibit-2'!$M1454&gt;0),('Data Exhibit-2'!$H1454&lt;30)),1,0)</f>
        <v>0</v>
      </c>
      <c r="I1502" s="55">
        <f>'Data Exhibit-2'!$N1454*'Data Exhibit-2'!$L1454</f>
        <v>0</v>
      </c>
      <c r="J1502" s="235"/>
    </row>
    <row r="1503" ht="12.0" customHeight="1">
      <c r="A1503" s="53"/>
      <c r="B1503" s="53">
        <v>97900.13583915483</v>
      </c>
      <c r="C1503" s="54">
        <v>64.21919939878562</v>
      </c>
      <c r="D1503" s="57"/>
      <c r="E1503" s="55">
        <f>('Data Exhibit-2'!$D1455+'Data Exhibit-2'!$D1455*'Data Exhibit-2'!$E1455)*'Data Exhibit-2'!$G1455</f>
        <v>50.22</v>
      </c>
      <c r="F1503" s="55">
        <f>MAX(0,'Data Exhibit-2'!$C1455-'Data Exhibit-2'!$B1455*'Data Exhibit-2'!$J1455)</f>
        <v>0</v>
      </c>
      <c r="G1503" s="54">
        <f>'Data Exhibit-2'!$L1455/'Data Exhibit-2'!$B1455</f>
        <v>0</v>
      </c>
      <c r="H1503" s="55">
        <f>IF(AND(('Data Exhibit-2'!$M1455&gt;0),('Data Exhibit-2'!$H1455&lt;30)),1,0)</f>
        <v>0</v>
      </c>
      <c r="I1503" s="55">
        <f>'Data Exhibit-2'!$N1455*'Data Exhibit-2'!$L1455</f>
        <v>0</v>
      </c>
      <c r="J1503" s="235"/>
    </row>
    <row r="1504" ht="12.0" customHeight="1">
      <c r="A1504" s="53"/>
      <c r="B1504" s="53">
        <v>89175.4610186555</v>
      </c>
      <c r="C1504" s="54">
        <v>1151.1866650302786</v>
      </c>
      <c r="D1504" s="57"/>
      <c r="E1504" s="55">
        <f>('Data Exhibit-2'!$D1456+'Data Exhibit-2'!$D1456*'Data Exhibit-2'!$E1456)*'Data Exhibit-2'!$G1456</f>
        <v>113.88</v>
      </c>
      <c r="F1504" s="55">
        <f>MAX(0,'Data Exhibit-2'!$C1456-'Data Exhibit-2'!$B1456*'Data Exhibit-2'!$J1456)</f>
        <v>0</v>
      </c>
      <c r="G1504" s="54">
        <f>'Data Exhibit-2'!$L1456/'Data Exhibit-2'!$B1456</f>
        <v>0</v>
      </c>
      <c r="H1504" s="55">
        <f>IF(AND(('Data Exhibit-2'!$M1456&gt;0),('Data Exhibit-2'!$H1456&lt;30)),1,0)</f>
        <v>0</v>
      </c>
      <c r="I1504" s="55">
        <f>'Data Exhibit-2'!$N1456*'Data Exhibit-2'!$L1456</f>
        <v>0</v>
      </c>
      <c r="J1504" s="235"/>
    </row>
    <row r="1505" ht="12.0" customHeight="1">
      <c r="A1505" s="53"/>
      <c r="B1505" s="53">
        <v>7766.697457058424</v>
      </c>
      <c r="C1505" s="54">
        <v>10135.78991934822</v>
      </c>
      <c r="D1505" s="57"/>
      <c r="E1505" s="55">
        <f>('Data Exhibit-2'!$D1458+'Data Exhibit-2'!$D1458*'Data Exhibit-2'!$E1458)*'Data Exhibit-2'!$G1458</f>
        <v>124.608</v>
      </c>
      <c r="F1505" s="55">
        <f>MAX(0,'Data Exhibit-2'!$C1458-'Data Exhibit-2'!$B1458*'Data Exhibit-2'!$J1458)</f>
        <v>5839.059418</v>
      </c>
      <c r="G1505" s="54">
        <f>'Data Exhibit-2'!$L1458/'Data Exhibit-2'!$B1458</f>
        <v>169.3365492</v>
      </c>
      <c r="H1505" s="55">
        <f>IF(AND(('Data Exhibit-2'!$M1458&gt;0),('Data Exhibit-2'!$H1458&lt;30)),1,0)</f>
        <v>0</v>
      </c>
      <c r="I1505" s="55">
        <f>'Data Exhibit-2'!$N1458*'Data Exhibit-2'!$L1458</f>
        <v>0</v>
      </c>
      <c r="J1505" s="235"/>
    </row>
    <row r="1506" ht="12.0" customHeight="1">
      <c r="A1506" s="53"/>
      <c r="B1506" s="53">
        <v>28221.53884303278</v>
      </c>
      <c r="C1506" s="54">
        <v>2218.9507931325875</v>
      </c>
      <c r="D1506" s="57"/>
      <c r="E1506" s="55">
        <f>('Data Exhibit-2'!$D1459+'Data Exhibit-2'!$D1459*'Data Exhibit-2'!$E1459)*'Data Exhibit-2'!$G1459</f>
        <v>205.344</v>
      </c>
      <c r="F1506" s="55">
        <f>MAX(0,'Data Exhibit-2'!$C1459-'Data Exhibit-2'!$B1459*'Data Exhibit-2'!$J1459)</f>
        <v>0</v>
      </c>
      <c r="G1506" s="54">
        <f>'Data Exhibit-2'!$L1459/'Data Exhibit-2'!$B1459</f>
        <v>0</v>
      </c>
      <c r="H1506" s="55">
        <f>IF(AND(('Data Exhibit-2'!$M1459&gt;0),('Data Exhibit-2'!$H1459&lt;30)),1,0)</f>
        <v>0</v>
      </c>
      <c r="I1506" s="55">
        <f>'Data Exhibit-2'!$N1459*'Data Exhibit-2'!$L1459</f>
        <v>0</v>
      </c>
      <c r="J1506" s="235"/>
    </row>
    <row r="1507" ht="12.0" customHeight="1">
      <c r="A1507" s="53"/>
      <c r="B1507" s="53">
        <v>13305.906237074849</v>
      </c>
      <c r="C1507" s="54">
        <v>2536.37189015835</v>
      </c>
      <c r="D1507" s="57"/>
      <c r="E1507" s="55">
        <f>('Data Exhibit-2'!$D1460+'Data Exhibit-2'!$D1460*'Data Exhibit-2'!$E1460)*'Data Exhibit-2'!$G1460</f>
        <v>228.872</v>
      </c>
      <c r="F1507" s="55">
        <f>MAX(0,'Data Exhibit-2'!$C1460-'Data Exhibit-2'!$B1460*'Data Exhibit-2'!$J1460)</f>
        <v>916.6887125</v>
      </c>
      <c r="G1507" s="54">
        <f>'Data Exhibit-2'!$L1460/'Data Exhibit-2'!$B1460</f>
        <v>129.5342088</v>
      </c>
      <c r="H1507" s="55">
        <f>IF(AND(('Data Exhibit-2'!$M1460&gt;0),('Data Exhibit-2'!$H1460&lt;30)),1,0)</f>
        <v>0</v>
      </c>
      <c r="I1507" s="55">
        <f>'Data Exhibit-2'!$N1460*'Data Exhibit-2'!$L1460</f>
        <v>0</v>
      </c>
      <c r="J1507" s="235"/>
    </row>
    <row r="1508" ht="12.0" customHeight="1">
      <c r="A1508" s="53"/>
      <c r="B1508" s="53">
        <v>69270.3074989138</v>
      </c>
      <c r="C1508" s="54">
        <v>3379.134237953074</v>
      </c>
      <c r="D1508" s="57"/>
      <c r="E1508" s="55">
        <f>('Data Exhibit-2'!$D1461+'Data Exhibit-2'!$D1461*'Data Exhibit-2'!$E1461)*'Data Exhibit-2'!$G1461</f>
        <v>287.28</v>
      </c>
      <c r="F1508" s="55">
        <f>MAX(0,'Data Exhibit-2'!$C1461-'Data Exhibit-2'!$B1461*'Data Exhibit-2'!$J1461)</f>
        <v>901.2788243</v>
      </c>
      <c r="G1508" s="54">
        <f>'Data Exhibit-2'!$L1461/'Data Exhibit-2'!$B1461</f>
        <v>104.4933369</v>
      </c>
      <c r="H1508" s="55">
        <f>IF(AND(('Data Exhibit-2'!$M1461&gt;0),('Data Exhibit-2'!$H1461&lt;30)),1,0)</f>
        <v>0</v>
      </c>
      <c r="I1508" s="55">
        <f>'Data Exhibit-2'!$N1461*'Data Exhibit-2'!$L1461</f>
        <v>0</v>
      </c>
      <c r="J1508" s="235"/>
    </row>
    <row r="1509" ht="12.0" customHeight="1">
      <c r="A1509" s="53"/>
      <c r="B1509" s="53">
        <v>73771.96070326345</v>
      </c>
      <c r="C1509" s="54">
        <v>2524.2674756183083</v>
      </c>
      <c r="D1509" s="57"/>
      <c r="E1509" s="55">
        <f>('Data Exhibit-2'!$D1462+'Data Exhibit-2'!$D1462*'Data Exhibit-2'!$E1462)*'Data Exhibit-2'!$G1462</f>
        <v>309.6</v>
      </c>
      <c r="F1509" s="55">
        <f>MAX(0,'Data Exhibit-2'!$C1462-'Data Exhibit-2'!$B1462*'Data Exhibit-2'!$J1462)</f>
        <v>0</v>
      </c>
      <c r="G1509" s="54">
        <f>'Data Exhibit-2'!$L1462/'Data Exhibit-2'!$B1462</f>
        <v>0</v>
      </c>
      <c r="H1509" s="55">
        <f>IF(AND(('Data Exhibit-2'!$M1462&gt;0),('Data Exhibit-2'!$H1462&lt;30)),1,0)</f>
        <v>0</v>
      </c>
      <c r="I1509" s="55">
        <f>'Data Exhibit-2'!$N1462*'Data Exhibit-2'!$L1462</f>
        <v>0</v>
      </c>
      <c r="J1509" s="235"/>
    </row>
    <row r="1510" ht="12.0" customHeight="1">
      <c r="A1510" s="53"/>
      <c r="B1510" s="53">
        <v>18379.254479828687</v>
      </c>
      <c r="C1510" s="54">
        <v>4026.7990770750157</v>
      </c>
      <c r="D1510" s="57"/>
      <c r="E1510" s="55">
        <f>('Data Exhibit-2'!$D1463+'Data Exhibit-2'!$D1463*'Data Exhibit-2'!$E1463)*'Data Exhibit-2'!$G1463</f>
        <v>79.344</v>
      </c>
      <c r="F1510" s="55">
        <f>MAX(0,'Data Exhibit-2'!$C1463-'Data Exhibit-2'!$B1463*'Data Exhibit-2'!$J1463)</f>
        <v>3413.412393</v>
      </c>
      <c r="G1510" s="54">
        <f>'Data Exhibit-2'!$L1463/'Data Exhibit-2'!$B1463</f>
        <v>441.5384291</v>
      </c>
      <c r="H1510" s="55">
        <f>IF(AND(('Data Exhibit-2'!$M1463&gt;0),('Data Exhibit-2'!$H1463&lt;30)),1,0)</f>
        <v>0</v>
      </c>
      <c r="I1510" s="55">
        <f>'Data Exhibit-2'!$N1463*'Data Exhibit-2'!$L1463</f>
        <v>0</v>
      </c>
      <c r="J1510" s="235"/>
    </row>
    <row r="1511" ht="12.0" customHeight="1">
      <c r="A1511" s="53"/>
      <c r="B1511" s="53">
        <v>40053.72223332001</v>
      </c>
      <c r="C1511" s="54">
        <v>882.9364863774831</v>
      </c>
      <c r="D1511" s="57"/>
      <c r="E1511" s="55">
        <f>('Data Exhibit-2'!$D1465+'Data Exhibit-2'!$D1465*'Data Exhibit-2'!$E1465)*'Data Exhibit-2'!$G1465</f>
        <v>112.2</v>
      </c>
      <c r="F1511" s="55">
        <f>MAX(0,'Data Exhibit-2'!$C1465-'Data Exhibit-2'!$B1465*'Data Exhibit-2'!$J1465)</f>
        <v>0</v>
      </c>
      <c r="G1511" s="54">
        <f>'Data Exhibit-2'!$L1465/'Data Exhibit-2'!$B1465</f>
        <v>0</v>
      </c>
      <c r="H1511" s="55">
        <f>IF(AND(('Data Exhibit-2'!$M1465&gt;0),('Data Exhibit-2'!$H1465&lt;30)),1,0)</f>
        <v>0</v>
      </c>
      <c r="I1511" s="55">
        <f>'Data Exhibit-2'!$N1465*'Data Exhibit-2'!$L1465</f>
        <v>0</v>
      </c>
      <c r="J1511" s="235"/>
    </row>
    <row r="1512" ht="12.0" customHeight="1">
      <c r="A1512" s="53"/>
      <c r="B1512" s="53">
        <v>59245.084098267616</v>
      </c>
      <c r="C1512" s="54">
        <v>3876.491327631381</v>
      </c>
      <c r="D1512" s="57"/>
      <c r="E1512" s="55">
        <f>('Data Exhibit-2'!$D1466+'Data Exhibit-2'!$D1466*'Data Exhibit-2'!$E1466)*'Data Exhibit-2'!$G1466</f>
        <v>320.46</v>
      </c>
      <c r="F1512" s="55">
        <f>MAX(0,'Data Exhibit-2'!$C1466-'Data Exhibit-2'!$B1466*'Data Exhibit-2'!$J1466)</f>
        <v>0</v>
      </c>
      <c r="G1512" s="54">
        <f>'Data Exhibit-2'!$L1466/'Data Exhibit-2'!$B1466</f>
        <v>0</v>
      </c>
      <c r="H1512" s="55">
        <f>IF(AND(('Data Exhibit-2'!$M1466&gt;0),('Data Exhibit-2'!$H1466&lt;30)),1,0)</f>
        <v>0</v>
      </c>
      <c r="I1512" s="55">
        <f>'Data Exhibit-2'!$N1466*'Data Exhibit-2'!$L1466</f>
        <v>0</v>
      </c>
      <c r="J1512" s="235"/>
    </row>
    <row r="1513" ht="12.0" customHeight="1">
      <c r="A1513" s="53"/>
      <c r="B1513" s="53">
        <v>85753.58412098527</v>
      </c>
      <c r="C1513" s="54">
        <v>23248.072695104955</v>
      </c>
      <c r="D1513" s="57"/>
      <c r="E1513" s="55">
        <f>('Data Exhibit-2'!$D1468+'Data Exhibit-2'!$D1468*'Data Exhibit-2'!$E1468)*'Data Exhibit-2'!$G1468</f>
        <v>168.912</v>
      </c>
      <c r="F1513" s="55">
        <f>MAX(0,'Data Exhibit-2'!$C1468-'Data Exhibit-2'!$B1468*'Data Exhibit-2'!$J1468)</f>
        <v>12743.17918</v>
      </c>
      <c r="G1513" s="54">
        <f>'Data Exhibit-2'!$L1468/'Data Exhibit-2'!$B1468</f>
        <v>204.9022084</v>
      </c>
      <c r="H1513" s="55">
        <f>IF(AND(('Data Exhibit-2'!$M1468&gt;0),('Data Exhibit-2'!$H1468&lt;30)),1,0)</f>
        <v>0</v>
      </c>
      <c r="I1513" s="55">
        <f>'Data Exhibit-2'!$N1468*'Data Exhibit-2'!$L1468</f>
        <v>0</v>
      </c>
      <c r="J1513" s="235"/>
    </row>
    <row r="1514" ht="12.0" customHeight="1">
      <c r="A1514" s="53"/>
      <c r="B1514" s="53">
        <v>18353.49057330604</v>
      </c>
      <c r="C1514" s="54">
        <v>9177.154156013505</v>
      </c>
      <c r="D1514" s="57"/>
      <c r="E1514" s="55">
        <f>('Data Exhibit-2'!$D1469+'Data Exhibit-2'!$D1469*'Data Exhibit-2'!$E1469)*'Data Exhibit-2'!$G1469</f>
        <v>409.248</v>
      </c>
      <c r="F1514" s="55">
        <f>MAX(0,'Data Exhibit-2'!$C1469-'Data Exhibit-2'!$B1469*'Data Exhibit-2'!$J1469)</f>
        <v>0</v>
      </c>
      <c r="G1514" s="54">
        <f>'Data Exhibit-2'!$L1469/'Data Exhibit-2'!$B1469</f>
        <v>0</v>
      </c>
      <c r="H1514" s="55">
        <f>IF(AND(('Data Exhibit-2'!$M1469&gt;0),('Data Exhibit-2'!$H1469&lt;30)),1,0)</f>
        <v>0</v>
      </c>
      <c r="I1514" s="55">
        <f>'Data Exhibit-2'!$N1469*'Data Exhibit-2'!$L1469</f>
        <v>0</v>
      </c>
      <c r="J1514" s="235"/>
    </row>
    <row r="1515" ht="12.0" customHeight="1">
      <c r="A1515" s="53"/>
      <c r="B1515" s="53">
        <v>64862.27060623726</v>
      </c>
      <c r="C1515" s="54">
        <v>3373.5325585234737</v>
      </c>
      <c r="D1515" s="57"/>
      <c r="E1515" s="55">
        <f>('Data Exhibit-2'!$D1470+'Data Exhibit-2'!$D1470*'Data Exhibit-2'!$E1470)*'Data Exhibit-2'!$G1470</f>
        <v>396.72</v>
      </c>
      <c r="F1515" s="55">
        <f>MAX(0,'Data Exhibit-2'!$C1470-'Data Exhibit-2'!$B1470*'Data Exhibit-2'!$J1470)</f>
        <v>0</v>
      </c>
      <c r="G1515" s="54">
        <f>'Data Exhibit-2'!$L1470/'Data Exhibit-2'!$B1470</f>
        <v>0</v>
      </c>
      <c r="H1515" s="55">
        <f>IF(AND(('Data Exhibit-2'!$M1470&gt;0),('Data Exhibit-2'!$H1470&lt;30)),1,0)</f>
        <v>0</v>
      </c>
      <c r="I1515" s="55">
        <f>'Data Exhibit-2'!$N1470*'Data Exhibit-2'!$L1470</f>
        <v>0</v>
      </c>
      <c r="J1515" s="235"/>
    </row>
    <row r="1516" ht="12.0" customHeight="1">
      <c r="A1516" s="53"/>
      <c r="B1516" s="53">
        <v>17700.07071408255</v>
      </c>
      <c r="C1516" s="54">
        <v>1255.7756688592501</v>
      </c>
      <c r="D1516" s="57"/>
      <c r="E1516" s="55">
        <f>('Data Exhibit-2'!$D1471+'Data Exhibit-2'!$D1471*'Data Exhibit-2'!$E1471)*'Data Exhibit-2'!$G1471</f>
        <v>428.64</v>
      </c>
      <c r="F1516" s="55">
        <f>MAX(0,'Data Exhibit-2'!$C1471-'Data Exhibit-2'!$B1471*'Data Exhibit-2'!$J1471)</f>
        <v>0</v>
      </c>
      <c r="G1516" s="54">
        <f>'Data Exhibit-2'!$L1471/'Data Exhibit-2'!$B1471</f>
        <v>0</v>
      </c>
      <c r="H1516" s="55">
        <f>IF(AND(('Data Exhibit-2'!$M1471&gt;0),('Data Exhibit-2'!$H1471&lt;30)),1,0)</f>
        <v>0</v>
      </c>
      <c r="I1516" s="55">
        <f>'Data Exhibit-2'!$N1471*'Data Exhibit-2'!$L1471</f>
        <v>0</v>
      </c>
      <c r="J1516" s="235"/>
    </row>
    <row r="1517" ht="12.0" customHeight="1">
      <c r="A1517" s="53"/>
      <c r="B1517" s="53">
        <v>92841.77307687848</v>
      </c>
      <c r="C1517" s="54">
        <v>5521.901365649849</v>
      </c>
      <c r="D1517" s="57"/>
      <c r="E1517" s="55">
        <f>('Data Exhibit-2'!$D1472+'Data Exhibit-2'!$D1472*'Data Exhibit-2'!$E1472)*'Data Exhibit-2'!$G1472</f>
        <v>478.17</v>
      </c>
      <c r="F1517" s="55">
        <f>MAX(0,'Data Exhibit-2'!$C1472-'Data Exhibit-2'!$B1472*'Data Exhibit-2'!$J1472)</f>
        <v>0</v>
      </c>
      <c r="G1517" s="54">
        <f>'Data Exhibit-2'!$L1472/'Data Exhibit-2'!$B1472</f>
        <v>0</v>
      </c>
      <c r="H1517" s="55">
        <f>IF(AND(('Data Exhibit-2'!$M1472&gt;0),('Data Exhibit-2'!$H1472&lt;30)),1,0)</f>
        <v>0</v>
      </c>
      <c r="I1517" s="55">
        <f>'Data Exhibit-2'!$N1472*'Data Exhibit-2'!$L1472</f>
        <v>0</v>
      </c>
      <c r="J1517" s="235"/>
    </row>
    <row r="1518" ht="12.0" customHeight="1">
      <c r="A1518" s="53"/>
      <c r="B1518" s="53">
        <v>50753.15530104281</v>
      </c>
      <c r="C1518" s="54">
        <v>8967.403427690311</v>
      </c>
      <c r="D1518" s="57"/>
      <c r="E1518" s="55">
        <f>('Data Exhibit-2'!$D1473+'Data Exhibit-2'!$D1473*'Data Exhibit-2'!$E1473)*'Data Exhibit-2'!$G1473</f>
        <v>1738.352</v>
      </c>
      <c r="F1518" s="55">
        <f>MAX(0,'Data Exhibit-2'!$C1473-'Data Exhibit-2'!$B1473*'Data Exhibit-2'!$J1473)</f>
        <v>0</v>
      </c>
      <c r="G1518" s="54">
        <f>'Data Exhibit-2'!$L1473/'Data Exhibit-2'!$B1473</f>
        <v>0</v>
      </c>
      <c r="H1518" s="55">
        <f>IF(AND(('Data Exhibit-2'!$M1473&gt;0),('Data Exhibit-2'!$H1473&lt;30)),1,0)</f>
        <v>0</v>
      </c>
      <c r="I1518" s="55">
        <f>'Data Exhibit-2'!$N1473*'Data Exhibit-2'!$L1473</f>
        <v>0</v>
      </c>
      <c r="J1518" s="235"/>
    </row>
    <row r="1519" ht="12.0" customHeight="1">
      <c r="A1519" s="53"/>
      <c r="B1519" s="53">
        <v>41079.60145022307</v>
      </c>
      <c r="C1519" s="54">
        <v>12013.090734822437</v>
      </c>
      <c r="D1519" s="57"/>
      <c r="E1519" s="55">
        <f>('Data Exhibit-2'!$D1474+'Data Exhibit-2'!$D1474*'Data Exhibit-2'!$E1474)*'Data Exhibit-2'!$G1474</f>
        <v>238.784</v>
      </c>
      <c r="F1519" s="55">
        <f>MAX(0,'Data Exhibit-2'!$C1474-'Data Exhibit-2'!$B1474*'Data Exhibit-2'!$J1474)</f>
        <v>5760.611114</v>
      </c>
      <c r="G1519" s="54">
        <f>'Data Exhibit-2'!$L1474/'Data Exhibit-2'!$B1474</f>
        <v>219.9993999</v>
      </c>
      <c r="H1519" s="55">
        <f>IF(AND(('Data Exhibit-2'!$M1474&gt;0),('Data Exhibit-2'!$H1474&lt;30)),1,0)</f>
        <v>0</v>
      </c>
      <c r="I1519" s="55">
        <f>'Data Exhibit-2'!$N1474*'Data Exhibit-2'!$L1474</f>
        <v>0</v>
      </c>
      <c r="J1519" s="235"/>
    </row>
    <row r="1520" ht="12.0" customHeight="1">
      <c r="A1520" s="53"/>
      <c r="B1520" s="53">
        <v>94947.71682778957</v>
      </c>
      <c r="C1520" s="54">
        <v>10464.308803912705</v>
      </c>
      <c r="D1520" s="57"/>
      <c r="E1520" s="55">
        <f>('Data Exhibit-2'!$D1475+'Data Exhibit-2'!$D1475*'Data Exhibit-2'!$E1475)*'Data Exhibit-2'!$G1475</f>
        <v>268.632</v>
      </c>
      <c r="F1520" s="55">
        <f>MAX(0,'Data Exhibit-2'!$C1475-'Data Exhibit-2'!$B1475*'Data Exhibit-2'!$J1475)</f>
        <v>3533.160391</v>
      </c>
      <c r="G1520" s="54">
        <f>'Data Exhibit-2'!$L1475/'Data Exhibit-2'!$B1475</f>
        <v>136.9354522</v>
      </c>
      <c r="H1520" s="55">
        <f>IF(AND(('Data Exhibit-2'!$M1475&gt;0),('Data Exhibit-2'!$H1475&lt;30)),1,0)</f>
        <v>0</v>
      </c>
      <c r="I1520" s="55">
        <f>'Data Exhibit-2'!$N1475*'Data Exhibit-2'!$L1475</f>
        <v>0</v>
      </c>
      <c r="J1520" s="235"/>
    </row>
    <row r="1521" ht="12.0" customHeight="1">
      <c r="A1521" s="53"/>
      <c r="B1521" s="53">
        <v>94485.72990559289</v>
      </c>
      <c r="C1521" s="54">
        <v>10549.065983520488</v>
      </c>
      <c r="D1521" s="57"/>
      <c r="E1521" s="55">
        <f>('Data Exhibit-2'!$D1476+'Data Exhibit-2'!$D1476*'Data Exhibit-2'!$E1476)*'Data Exhibit-2'!$G1476</f>
        <v>89.544</v>
      </c>
      <c r="F1521" s="55">
        <f>MAX(0,'Data Exhibit-2'!$C1476-'Data Exhibit-2'!$B1476*'Data Exhibit-2'!$J1476)</f>
        <v>8238.683179</v>
      </c>
      <c r="G1521" s="54">
        <f>'Data Exhibit-2'!$L1476/'Data Exhibit-2'!$B1476</f>
        <v>319.3084043</v>
      </c>
      <c r="H1521" s="55">
        <f>IF(AND(('Data Exhibit-2'!$M1476&gt;0),('Data Exhibit-2'!$H1476&lt;30)),1,0)</f>
        <v>0</v>
      </c>
      <c r="I1521" s="55">
        <f>'Data Exhibit-2'!$N1476*'Data Exhibit-2'!$L1476</f>
        <v>0</v>
      </c>
      <c r="J1521" s="235"/>
    </row>
    <row r="1522" ht="12.0" customHeight="1">
      <c r="A1522" s="53"/>
      <c r="B1522" s="53">
        <v>49987.420527752605</v>
      </c>
      <c r="C1522" s="54">
        <v>9908.940748164889</v>
      </c>
      <c r="D1522" s="57"/>
      <c r="E1522" s="55">
        <f>('Data Exhibit-2'!$D1477+'Data Exhibit-2'!$D1477*'Data Exhibit-2'!$E1477)*'Data Exhibit-2'!$G1477</f>
        <v>223.2</v>
      </c>
      <c r="F1522" s="55">
        <f>MAX(0,'Data Exhibit-2'!$C1477-'Data Exhibit-2'!$B1477*'Data Exhibit-2'!$J1477)</f>
        <v>5117.568599</v>
      </c>
      <c r="G1522" s="54">
        <f>'Data Exhibit-2'!$L1477/'Data Exhibit-2'!$B1477</f>
        <v>238.3954482</v>
      </c>
      <c r="H1522" s="55">
        <f>IF(AND(('Data Exhibit-2'!$M1477&gt;0),('Data Exhibit-2'!$H1477&lt;30)),1,0)</f>
        <v>0</v>
      </c>
      <c r="I1522" s="55">
        <f>'Data Exhibit-2'!$N1477*'Data Exhibit-2'!$L1477</f>
        <v>0</v>
      </c>
      <c r="J1522" s="235"/>
    </row>
    <row r="1523" ht="12.0" customHeight="1">
      <c r="A1523" s="53"/>
      <c r="B1523" s="53">
        <v>79937.84794010346</v>
      </c>
      <c r="C1523" s="54">
        <v>7879.766508307974</v>
      </c>
      <c r="D1523" s="57"/>
      <c r="E1523" s="55">
        <f>('Data Exhibit-2'!$D1479+'Data Exhibit-2'!$D1479*'Data Exhibit-2'!$E1479)*'Data Exhibit-2'!$G1479</f>
        <v>372</v>
      </c>
      <c r="F1523" s="55">
        <f>MAX(0,'Data Exhibit-2'!$C1479-'Data Exhibit-2'!$B1479*'Data Exhibit-2'!$J1479)</f>
        <v>958.5177927</v>
      </c>
      <c r="G1523" s="54">
        <f>'Data Exhibit-2'!$L1479/'Data Exhibit-2'!$B1479</f>
        <v>51.51796064</v>
      </c>
      <c r="H1523" s="55">
        <f>IF(AND(('Data Exhibit-2'!$M1479&gt;0),('Data Exhibit-2'!$H1479&lt;30)),1,0)</f>
        <v>0</v>
      </c>
      <c r="I1523" s="55">
        <f>'Data Exhibit-2'!$N1479*'Data Exhibit-2'!$L1479</f>
        <v>0</v>
      </c>
      <c r="J1523" s="235"/>
    </row>
    <row r="1524" ht="12.0" customHeight="1">
      <c r="A1524" s="53"/>
      <c r="B1524" s="53">
        <v>75778.01045116587</v>
      </c>
      <c r="C1524" s="54">
        <v>7862.349941503454</v>
      </c>
      <c r="D1524" s="57"/>
      <c r="E1524" s="55">
        <f>('Data Exhibit-2'!$D1480+'Data Exhibit-2'!$D1480*'Data Exhibit-2'!$E1480)*'Data Exhibit-2'!$G1480</f>
        <v>267.84</v>
      </c>
      <c r="F1524" s="55">
        <f>MAX(0,'Data Exhibit-2'!$C1480-'Data Exhibit-2'!$B1480*'Data Exhibit-2'!$J1480)</f>
        <v>2891.486088</v>
      </c>
      <c r="G1524" s="54">
        <f>'Data Exhibit-2'!$L1480/'Data Exhibit-2'!$B1480</f>
        <v>155.7990033</v>
      </c>
      <c r="H1524" s="55">
        <f>IF(AND(('Data Exhibit-2'!$M1480&gt;0),('Data Exhibit-2'!$H1480&lt;30)),1,0)</f>
        <v>0</v>
      </c>
      <c r="I1524" s="55">
        <f>'Data Exhibit-2'!$N1480*'Data Exhibit-2'!$L1480</f>
        <v>0</v>
      </c>
      <c r="J1524" s="235"/>
    </row>
    <row r="1525" ht="12.0" customHeight="1">
      <c r="A1525" s="53"/>
      <c r="B1525" s="53">
        <v>53079.258848230056</v>
      </c>
      <c r="C1525" s="54">
        <v>9000.147491491201</v>
      </c>
      <c r="D1525" s="57"/>
      <c r="E1525" s="55">
        <f>('Data Exhibit-2'!$D1481+'Data Exhibit-2'!$D1481*'Data Exhibit-2'!$E1481)*'Data Exhibit-2'!$G1481</f>
        <v>133.92</v>
      </c>
      <c r="F1525" s="55">
        <f>MAX(0,'Data Exhibit-2'!$C1481-'Data Exhibit-2'!$B1481*'Data Exhibit-2'!$J1481)</f>
        <v>6463.421352</v>
      </c>
      <c r="G1525" s="54">
        <f>'Data Exhibit-2'!$L1481/'Data Exhibit-2'!$B1481</f>
        <v>341.2198795</v>
      </c>
      <c r="H1525" s="55">
        <f>IF(AND(('Data Exhibit-2'!$M1481&gt;0),('Data Exhibit-2'!$H1481&lt;30)),1,0)</f>
        <v>0</v>
      </c>
      <c r="I1525" s="55">
        <f>'Data Exhibit-2'!$N1481*'Data Exhibit-2'!$L1481</f>
        <v>0</v>
      </c>
      <c r="J1525" s="235"/>
    </row>
    <row r="1526" ht="12.0" customHeight="1">
      <c r="A1526" s="53"/>
      <c r="B1526" s="53">
        <v>29275.115706583976</v>
      </c>
      <c r="C1526" s="54">
        <v>1139.1943454719215</v>
      </c>
      <c r="D1526" s="57"/>
      <c r="E1526" s="55">
        <f>('Data Exhibit-2'!$D1482+'Data Exhibit-2'!$D1482*'Data Exhibit-2'!$E1482)*'Data Exhibit-2'!$G1482</f>
        <v>426.3</v>
      </c>
      <c r="F1526" s="55">
        <f>MAX(0,'Data Exhibit-2'!$C1482-'Data Exhibit-2'!$B1482*'Data Exhibit-2'!$J1482)</f>
        <v>0</v>
      </c>
      <c r="G1526" s="54">
        <f>'Data Exhibit-2'!$L1482/'Data Exhibit-2'!$B1482</f>
        <v>0</v>
      </c>
      <c r="H1526" s="55">
        <f>IF(AND(('Data Exhibit-2'!$M1482&gt;0),('Data Exhibit-2'!$H1482&lt;30)),1,0)</f>
        <v>0</v>
      </c>
      <c r="I1526" s="55">
        <f>'Data Exhibit-2'!$N1482*'Data Exhibit-2'!$L1482</f>
        <v>0</v>
      </c>
      <c r="J1526" s="235"/>
    </row>
    <row r="1527" ht="12.0" customHeight="1">
      <c r="A1527" s="53"/>
      <c r="B1527" s="53">
        <v>45494.15841928255</v>
      </c>
      <c r="C1527" s="54">
        <v>7240.0300107421435</v>
      </c>
      <c r="D1527" s="57"/>
      <c r="E1527" s="55">
        <f>('Data Exhibit-2'!$D1483+'Data Exhibit-2'!$D1483*'Data Exhibit-2'!$E1483)*'Data Exhibit-2'!$G1483</f>
        <v>731.136</v>
      </c>
      <c r="F1527" s="55">
        <f>MAX(0,'Data Exhibit-2'!$C1483-'Data Exhibit-2'!$B1483*'Data Exhibit-2'!$J1483)</f>
        <v>1799.558567</v>
      </c>
      <c r="G1527" s="54">
        <f>'Data Exhibit-2'!$L1483/'Data Exhibit-2'!$B1483</f>
        <v>241.839713</v>
      </c>
      <c r="H1527" s="55">
        <f>IF(AND(('Data Exhibit-2'!$M1483&gt;0),('Data Exhibit-2'!$H1483&lt;30)),1,0)</f>
        <v>0</v>
      </c>
      <c r="I1527" s="55">
        <f>'Data Exhibit-2'!$N1483*'Data Exhibit-2'!$L1483</f>
        <v>0</v>
      </c>
      <c r="J1527" s="235"/>
    </row>
    <row r="1528" ht="12.0" customHeight="1">
      <c r="A1528" s="53"/>
      <c r="B1528" s="53">
        <v>14606.237238854903</v>
      </c>
      <c r="C1528" s="54">
        <v>3354.984763902875</v>
      </c>
      <c r="D1528" s="57"/>
      <c r="E1528" s="55">
        <f>('Data Exhibit-2'!$D1484+'Data Exhibit-2'!$D1484*'Data Exhibit-2'!$E1484)*'Data Exhibit-2'!$G1484</f>
        <v>452.188</v>
      </c>
      <c r="F1528" s="55">
        <f>MAX(0,'Data Exhibit-2'!$C1484-'Data Exhibit-2'!$B1484*'Data Exhibit-2'!$J1484)</f>
        <v>0</v>
      </c>
      <c r="G1528" s="54">
        <f>'Data Exhibit-2'!$L1484/'Data Exhibit-2'!$B1484</f>
        <v>0</v>
      </c>
      <c r="H1528" s="55">
        <f>IF(AND(('Data Exhibit-2'!$M1484&gt;0),('Data Exhibit-2'!$H1484&lt;30)),1,0)</f>
        <v>0</v>
      </c>
      <c r="I1528" s="55">
        <f>'Data Exhibit-2'!$N1484*'Data Exhibit-2'!$L1484</f>
        <v>0</v>
      </c>
      <c r="J1528" s="235"/>
    </row>
    <row r="1529" ht="12.0" customHeight="1">
      <c r="A1529" s="53"/>
      <c r="B1529" s="53">
        <v>15253.359541819023</v>
      </c>
      <c r="C1529" s="54">
        <v>3928.199647870801</v>
      </c>
      <c r="D1529" s="57"/>
      <c r="E1529" s="55">
        <f>('Data Exhibit-2'!$D1485+'Data Exhibit-2'!$D1485*'Data Exhibit-2'!$E1485)*'Data Exhibit-2'!$G1485</f>
        <v>417.384</v>
      </c>
      <c r="F1529" s="55">
        <f>MAX(0,'Data Exhibit-2'!$C1485-'Data Exhibit-2'!$B1485*'Data Exhibit-2'!$J1485)</f>
        <v>0</v>
      </c>
      <c r="G1529" s="54">
        <f>'Data Exhibit-2'!$L1485/'Data Exhibit-2'!$B1485</f>
        <v>0</v>
      </c>
      <c r="H1529" s="55">
        <f>IF(AND(('Data Exhibit-2'!$M1485&gt;0),('Data Exhibit-2'!$H1485&lt;30)),1,0)</f>
        <v>0</v>
      </c>
      <c r="I1529" s="55">
        <f>'Data Exhibit-2'!$N1485*'Data Exhibit-2'!$L1485</f>
        <v>0</v>
      </c>
      <c r="J1529" s="235"/>
    </row>
    <row r="1530" ht="12.0" customHeight="1">
      <c r="A1530" s="53"/>
      <c r="B1530" s="53">
        <v>5404.511257761257</v>
      </c>
      <c r="C1530" s="54">
        <v>17564.538111824768</v>
      </c>
      <c r="D1530" s="57"/>
      <c r="E1530" s="55">
        <f>('Data Exhibit-2'!$D1486+'Data Exhibit-2'!$D1486*'Data Exhibit-2'!$E1486)*'Data Exhibit-2'!$G1486</f>
        <v>298.41</v>
      </c>
      <c r="F1530" s="55">
        <f>MAX(0,'Data Exhibit-2'!$C1486-'Data Exhibit-2'!$B1486*'Data Exhibit-2'!$J1486)</f>
        <v>0</v>
      </c>
      <c r="G1530" s="54">
        <f>'Data Exhibit-2'!$L1486/'Data Exhibit-2'!$B1486</f>
        <v>0</v>
      </c>
      <c r="H1530" s="55">
        <f>IF(AND(('Data Exhibit-2'!$M1486&gt;0),('Data Exhibit-2'!$H1486&lt;30)),1,0)</f>
        <v>0</v>
      </c>
      <c r="I1530" s="55">
        <f>'Data Exhibit-2'!$N1486*'Data Exhibit-2'!$L1486</f>
        <v>0</v>
      </c>
      <c r="J1530" s="235"/>
    </row>
    <row r="1531" ht="12.0" customHeight="1">
      <c r="A1531" s="53"/>
      <c r="B1531" s="53">
        <v>76912.21513692671</v>
      </c>
      <c r="C1531" s="54">
        <v>6429.559673203914</v>
      </c>
      <c r="D1531" s="57"/>
      <c r="E1531" s="55">
        <f>('Data Exhibit-2'!$D1487+'Data Exhibit-2'!$D1487*'Data Exhibit-2'!$E1487)*'Data Exhibit-2'!$G1487</f>
        <v>497.568</v>
      </c>
      <c r="F1531" s="55">
        <f>MAX(0,'Data Exhibit-2'!$C1487-'Data Exhibit-2'!$B1487*'Data Exhibit-2'!$J1487)</f>
        <v>2789.836916</v>
      </c>
      <c r="G1531" s="54">
        <f>'Data Exhibit-2'!$L1487/'Data Exhibit-2'!$B1487</f>
        <v>381.384426</v>
      </c>
      <c r="H1531" s="55">
        <f>IF(AND(('Data Exhibit-2'!$M1487&gt;0),('Data Exhibit-2'!$H1487&lt;30)),1,0)</f>
        <v>0</v>
      </c>
      <c r="I1531" s="55">
        <f>'Data Exhibit-2'!$N1487*'Data Exhibit-2'!$L1487</f>
        <v>0</v>
      </c>
      <c r="J1531" s="235"/>
    </row>
    <row r="1532" ht="12.0" customHeight="1">
      <c r="A1532" s="53"/>
      <c r="B1532" s="53">
        <v>21094.164785974146</v>
      </c>
      <c r="C1532" s="54">
        <v>3889.726226715057</v>
      </c>
      <c r="D1532" s="57"/>
      <c r="E1532" s="55">
        <f>('Data Exhibit-2'!$D1488+'Data Exhibit-2'!$D1488*'Data Exhibit-2'!$E1488)*'Data Exhibit-2'!$G1488</f>
        <v>884</v>
      </c>
      <c r="F1532" s="55">
        <f>MAX(0,'Data Exhibit-2'!$C1488-'Data Exhibit-2'!$B1488*'Data Exhibit-2'!$J1488)</f>
        <v>0</v>
      </c>
      <c r="G1532" s="54">
        <f>'Data Exhibit-2'!$L1488/'Data Exhibit-2'!$B1488</f>
        <v>0</v>
      </c>
      <c r="H1532" s="55">
        <f>IF(AND(('Data Exhibit-2'!$M1488&gt;0),('Data Exhibit-2'!$H1488&lt;30)),1,0)</f>
        <v>0</v>
      </c>
      <c r="I1532" s="55">
        <f>'Data Exhibit-2'!$N1488*'Data Exhibit-2'!$L1488</f>
        <v>0</v>
      </c>
      <c r="J1532" s="235"/>
    </row>
    <row r="1533" ht="12.0" customHeight="1">
      <c r="A1533" s="53"/>
      <c r="B1533" s="53">
        <v>30739.833469982146</v>
      </c>
      <c r="C1533" s="54">
        <v>3484.250934105656</v>
      </c>
      <c r="D1533" s="57"/>
      <c r="E1533" s="55">
        <f>('Data Exhibit-2'!$D1489+'Data Exhibit-2'!$D1489*'Data Exhibit-2'!$E1489)*'Data Exhibit-2'!$G1489</f>
        <v>296.4</v>
      </c>
      <c r="F1533" s="55">
        <f>MAX(0,'Data Exhibit-2'!$C1489-'Data Exhibit-2'!$B1489*'Data Exhibit-2'!$J1489)</f>
        <v>1299.043149</v>
      </c>
      <c r="G1533" s="54">
        <f>'Data Exhibit-2'!$L1489/'Data Exhibit-2'!$B1489</f>
        <v>176.2012712</v>
      </c>
      <c r="H1533" s="55">
        <f>IF(AND(('Data Exhibit-2'!$M1489&gt;0),('Data Exhibit-2'!$H1489&lt;30)),1,0)</f>
        <v>0</v>
      </c>
      <c r="I1533" s="55">
        <f>'Data Exhibit-2'!$N1489*'Data Exhibit-2'!$L1489</f>
        <v>0</v>
      </c>
      <c r="J1533" s="235"/>
    </row>
    <row r="1534" ht="12.0" customHeight="1">
      <c r="A1534" s="53"/>
      <c r="B1534" s="53">
        <v>65825.06061047349</v>
      </c>
      <c r="C1534" s="54">
        <v>229.0895859299939</v>
      </c>
      <c r="D1534" s="57"/>
      <c r="E1534" s="55">
        <f>('Data Exhibit-2'!$D1490+'Data Exhibit-2'!$D1490*'Data Exhibit-2'!$E1490)*'Data Exhibit-2'!$G1490</f>
        <v>132.552</v>
      </c>
      <c r="F1534" s="55">
        <f>MAX(0,'Data Exhibit-2'!$C1490-'Data Exhibit-2'!$B1490*'Data Exhibit-2'!$J1490)</f>
        <v>0</v>
      </c>
      <c r="G1534" s="54">
        <f>'Data Exhibit-2'!$L1490/'Data Exhibit-2'!$B1490</f>
        <v>0</v>
      </c>
      <c r="H1534" s="55">
        <f>IF(AND(('Data Exhibit-2'!$M1490&gt;0),('Data Exhibit-2'!$H1490&lt;30)),1,0)</f>
        <v>0</v>
      </c>
      <c r="I1534" s="55">
        <f>'Data Exhibit-2'!$N1490*'Data Exhibit-2'!$L1490</f>
        <v>0</v>
      </c>
      <c r="J1534" s="235"/>
    </row>
    <row r="1535" ht="12.0" customHeight="1">
      <c r="A1535" s="53"/>
      <c r="B1535" s="53">
        <v>15390.492101974662</v>
      </c>
      <c r="C1535" s="54">
        <v>3192.2655579043026</v>
      </c>
      <c r="D1535" s="57"/>
      <c r="E1535" s="55">
        <f>('Data Exhibit-2'!$D1491+'Data Exhibit-2'!$D1491*'Data Exhibit-2'!$E1491)*'Data Exhibit-2'!$G1491</f>
        <v>290.496</v>
      </c>
      <c r="F1535" s="55">
        <f>MAX(0,'Data Exhibit-2'!$C1491-'Data Exhibit-2'!$B1491*'Data Exhibit-2'!$J1491)</f>
        <v>0</v>
      </c>
      <c r="G1535" s="54">
        <f>'Data Exhibit-2'!$L1491/'Data Exhibit-2'!$B1491</f>
        <v>0</v>
      </c>
      <c r="H1535" s="55">
        <f>IF(AND(('Data Exhibit-2'!$M1491&gt;0),('Data Exhibit-2'!$H1491&lt;30)),1,0)</f>
        <v>0</v>
      </c>
      <c r="I1535" s="55">
        <f>'Data Exhibit-2'!$N1491*'Data Exhibit-2'!$L1491</f>
        <v>0</v>
      </c>
      <c r="J1535" s="235"/>
    </row>
    <row r="1536" ht="12.0" customHeight="1">
      <c r="A1536" s="53"/>
      <c r="B1536" s="53">
        <v>9459.675836138336</v>
      </c>
      <c r="C1536" s="54">
        <v>953.1312711431353</v>
      </c>
      <c r="D1536" s="57"/>
      <c r="E1536" s="55">
        <f>('Data Exhibit-2'!$D1492+'Data Exhibit-2'!$D1492*'Data Exhibit-2'!$E1492)*'Data Exhibit-2'!$G1492</f>
        <v>1210.88</v>
      </c>
      <c r="F1536" s="55">
        <f>MAX(0,'Data Exhibit-2'!$C1492-'Data Exhibit-2'!$B1492*'Data Exhibit-2'!$J1492)</f>
        <v>0</v>
      </c>
      <c r="G1536" s="54">
        <f>'Data Exhibit-2'!$L1492/'Data Exhibit-2'!$B1492</f>
        <v>0</v>
      </c>
      <c r="H1536" s="55">
        <f>IF(AND(('Data Exhibit-2'!$M1492&gt;0),('Data Exhibit-2'!$H1492&lt;30)),1,0)</f>
        <v>0</v>
      </c>
      <c r="I1536" s="55">
        <f>'Data Exhibit-2'!$N1492*'Data Exhibit-2'!$L1492</f>
        <v>0</v>
      </c>
      <c r="J1536" s="235"/>
    </row>
    <row r="1537" ht="12.0" customHeight="1">
      <c r="A1537" s="53"/>
      <c r="B1537" s="53">
        <v>70191.94027903369</v>
      </c>
      <c r="C1537" s="54">
        <v>39154.34719926684</v>
      </c>
      <c r="D1537" s="57"/>
      <c r="E1537" s="55">
        <f>('Data Exhibit-2'!$D1493+'Data Exhibit-2'!$D1493*'Data Exhibit-2'!$E1493)*'Data Exhibit-2'!$G1493</f>
        <v>1140.128</v>
      </c>
      <c r="F1537" s="55">
        <f>MAX(0,'Data Exhibit-2'!$C1493-'Data Exhibit-2'!$B1493*'Data Exhibit-2'!$J1493)</f>
        <v>0</v>
      </c>
      <c r="G1537" s="54">
        <f>'Data Exhibit-2'!$L1493/'Data Exhibit-2'!$B1493</f>
        <v>0</v>
      </c>
      <c r="H1537" s="55">
        <f>IF(AND(('Data Exhibit-2'!$M1493&gt;0),('Data Exhibit-2'!$H1493&lt;30)),1,0)</f>
        <v>0</v>
      </c>
      <c r="I1537" s="55">
        <f>'Data Exhibit-2'!$N1493*'Data Exhibit-2'!$L1493</f>
        <v>0</v>
      </c>
      <c r="J1537" s="235"/>
    </row>
    <row r="1538" ht="12.0" customHeight="1">
      <c r="A1538" s="53"/>
      <c r="B1538" s="53">
        <v>40486.81468751766</v>
      </c>
      <c r="C1538" s="54">
        <v>7800.293837181035</v>
      </c>
      <c r="D1538" s="57"/>
      <c r="E1538" s="55">
        <f>('Data Exhibit-2'!$D1494+'Data Exhibit-2'!$D1494*'Data Exhibit-2'!$E1494)*'Data Exhibit-2'!$G1494</f>
        <v>1011.85</v>
      </c>
      <c r="F1538" s="55">
        <f>MAX(0,'Data Exhibit-2'!$C1494-'Data Exhibit-2'!$B1494*'Data Exhibit-2'!$J1494)</f>
        <v>0</v>
      </c>
      <c r="G1538" s="54">
        <f>'Data Exhibit-2'!$L1494/'Data Exhibit-2'!$B1494</f>
        <v>0</v>
      </c>
      <c r="H1538" s="55">
        <f>IF(AND(('Data Exhibit-2'!$M1494&gt;0),('Data Exhibit-2'!$H1494&lt;30)),1,0)</f>
        <v>0</v>
      </c>
      <c r="I1538" s="55">
        <f>'Data Exhibit-2'!$N1494*'Data Exhibit-2'!$L1494</f>
        <v>0</v>
      </c>
      <c r="J1538" s="235"/>
    </row>
    <row r="1539" ht="12.0" customHeight="1">
      <c r="A1539" s="53"/>
      <c r="B1539" s="53">
        <v>40954.52542591114</v>
      </c>
      <c r="C1539" s="54">
        <v>2330.3893004902516</v>
      </c>
      <c r="D1539" s="57"/>
      <c r="E1539" s="55">
        <f>('Data Exhibit-2'!$D1495+'Data Exhibit-2'!$D1495*'Data Exhibit-2'!$E1495)*'Data Exhibit-2'!$G1495</f>
        <v>301.86</v>
      </c>
      <c r="F1539" s="55">
        <f>MAX(0,'Data Exhibit-2'!$C1495-'Data Exhibit-2'!$B1495*'Data Exhibit-2'!$J1495)</f>
        <v>0</v>
      </c>
      <c r="G1539" s="54">
        <f>'Data Exhibit-2'!$L1495/'Data Exhibit-2'!$B1495</f>
        <v>0</v>
      </c>
      <c r="H1539" s="55">
        <f>IF(AND(('Data Exhibit-2'!$M1495&gt;0),('Data Exhibit-2'!$H1495&lt;30)),1,0)</f>
        <v>0</v>
      </c>
      <c r="I1539" s="55">
        <f>'Data Exhibit-2'!$N1495*'Data Exhibit-2'!$L1495</f>
        <v>0</v>
      </c>
      <c r="J1539" s="235"/>
    </row>
    <row r="1540" ht="12.0" customHeight="1">
      <c r="A1540" s="53"/>
      <c r="B1540" s="53">
        <v>72649.08855989174</v>
      </c>
      <c r="C1540" s="54">
        <v>8457.706939717162</v>
      </c>
      <c r="D1540" s="57"/>
      <c r="E1540" s="55">
        <f>('Data Exhibit-2'!$D1496+'Data Exhibit-2'!$D1496*'Data Exhibit-2'!$E1496)*'Data Exhibit-2'!$G1496</f>
        <v>441.936</v>
      </c>
      <c r="F1540" s="55">
        <f>MAX(0,'Data Exhibit-2'!$C1496-'Data Exhibit-2'!$B1496*'Data Exhibit-2'!$J1496)</f>
        <v>0</v>
      </c>
      <c r="G1540" s="54">
        <f>'Data Exhibit-2'!$L1496/'Data Exhibit-2'!$B1496</f>
        <v>0</v>
      </c>
      <c r="H1540" s="55">
        <f>IF(AND(('Data Exhibit-2'!$M1496&gt;0),('Data Exhibit-2'!$H1496&lt;30)),1,0)</f>
        <v>0</v>
      </c>
      <c r="I1540" s="55">
        <f>'Data Exhibit-2'!$N1496*'Data Exhibit-2'!$L1496</f>
        <v>0</v>
      </c>
      <c r="J1540" s="235"/>
    </row>
    <row r="1541" ht="12.0" customHeight="1">
      <c r="A1541" s="53"/>
      <c r="B1541" s="53">
        <v>96233.842032883</v>
      </c>
      <c r="C1541" s="54">
        <v>6841.039664486902</v>
      </c>
      <c r="D1541" s="57"/>
      <c r="E1541" s="55">
        <f>('Data Exhibit-2'!$D1497+'Data Exhibit-2'!$D1497*'Data Exhibit-2'!$E1497)*'Data Exhibit-2'!$G1497</f>
        <v>1086.3</v>
      </c>
      <c r="F1541" s="55">
        <f>MAX(0,'Data Exhibit-2'!$C1497-'Data Exhibit-2'!$B1497*'Data Exhibit-2'!$J1497)</f>
        <v>0</v>
      </c>
      <c r="G1541" s="54">
        <f>'Data Exhibit-2'!$L1497/'Data Exhibit-2'!$B1497</f>
        <v>0</v>
      </c>
      <c r="H1541" s="55">
        <f>IF(AND(('Data Exhibit-2'!$M1497&gt;0),('Data Exhibit-2'!$H1497&lt;30)),1,0)</f>
        <v>0</v>
      </c>
      <c r="I1541" s="55">
        <f>'Data Exhibit-2'!$N1497*'Data Exhibit-2'!$L1497</f>
        <v>0</v>
      </c>
      <c r="J1541" s="235"/>
    </row>
    <row r="1542" ht="12.0" customHeight="1">
      <c r="A1542" s="53"/>
      <c r="B1542" s="53">
        <v>81592.47125731615</v>
      </c>
      <c r="C1542" s="54">
        <v>1453.4235602987949</v>
      </c>
      <c r="D1542" s="57"/>
      <c r="E1542" s="55">
        <f>('Data Exhibit-2'!$D1498+'Data Exhibit-2'!$D1498*'Data Exhibit-2'!$E1498)*'Data Exhibit-2'!$G1498</f>
        <v>170.004</v>
      </c>
      <c r="F1542" s="55">
        <f>MAX(0,'Data Exhibit-2'!$C1498-'Data Exhibit-2'!$B1498*'Data Exhibit-2'!$J1498)</f>
        <v>0</v>
      </c>
      <c r="G1542" s="54">
        <f>'Data Exhibit-2'!$L1498/'Data Exhibit-2'!$B1498</f>
        <v>0</v>
      </c>
      <c r="H1542" s="55">
        <f>IF(AND(('Data Exhibit-2'!$M1498&gt;0),('Data Exhibit-2'!$H1498&lt;30)),1,0)</f>
        <v>0</v>
      </c>
      <c r="I1542" s="55">
        <f>'Data Exhibit-2'!$N1498*'Data Exhibit-2'!$L1498</f>
        <v>0</v>
      </c>
      <c r="J1542" s="235"/>
    </row>
    <row r="1543" ht="12.0" customHeight="1">
      <c r="A1543" s="53"/>
      <c r="B1543" s="53">
        <v>59688.16530710053</v>
      </c>
      <c r="C1543" s="54">
        <v>5711.947436511049</v>
      </c>
      <c r="D1543" s="57"/>
      <c r="E1543" s="55">
        <f>('Data Exhibit-2'!$D1499+'Data Exhibit-2'!$D1499*'Data Exhibit-2'!$E1499)*'Data Exhibit-2'!$G1499</f>
        <v>464.1</v>
      </c>
      <c r="F1543" s="55">
        <f>MAX(0,'Data Exhibit-2'!$C1499-'Data Exhibit-2'!$B1499*'Data Exhibit-2'!$J1499)</f>
        <v>2427.60089</v>
      </c>
      <c r="G1543" s="54">
        <f>'Data Exhibit-2'!$L1499/'Data Exhibit-2'!$B1499</f>
        <v>343.0361435</v>
      </c>
      <c r="H1543" s="55">
        <f>IF(AND(('Data Exhibit-2'!$M1499&gt;0),('Data Exhibit-2'!$H1499&lt;30)),1,0)</f>
        <v>0</v>
      </c>
      <c r="I1543" s="55">
        <f>'Data Exhibit-2'!$N1499*'Data Exhibit-2'!$L1499</f>
        <v>0</v>
      </c>
      <c r="J1543" s="235"/>
    </row>
    <row r="1544" ht="12.0" customHeight="1">
      <c r="A1544" s="53"/>
      <c r="B1544" s="53">
        <v>50536.67542903573</v>
      </c>
      <c r="C1544" s="54">
        <v>4376.542770605594</v>
      </c>
      <c r="D1544" s="57"/>
      <c r="E1544" s="55">
        <f>('Data Exhibit-2'!$D1500+'Data Exhibit-2'!$D1500*'Data Exhibit-2'!$E1500)*'Data Exhibit-2'!$G1500</f>
        <v>568.83</v>
      </c>
      <c r="F1544" s="55">
        <f>MAX(0,'Data Exhibit-2'!$C1500-'Data Exhibit-2'!$B1500*'Data Exhibit-2'!$J1500)</f>
        <v>0</v>
      </c>
      <c r="G1544" s="54">
        <f>'Data Exhibit-2'!$L1500/'Data Exhibit-2'!$B1500</f>
        <v>0</v>
      </c>
      <c r="H1544" s="55">
        <f>IF(AND(('Data Exhibit-2'!$M1500&gt;0),('Data Exhibit-2'!$H1500&lt;30)),1,0)</f>
        <v>0</v>
      </c>
      <c r="I1544" s="55">
        <f>'Data Exhibit-2'!$N1500*'Data Exhibit-2'!$L1500</f>
        <v>0</v>
      </c>
      <c r="J1544" s="235"/>
    </row>
    <row r="1545" ht="12.0" customHeight="1">
      <c r="A1545" s="53"/>
      <c r="B1545" s="53">
        <v>12912.217789608505</v>
      </c>
      <c r="C1545" s="54">
        <v>985.1923498949953</v>
      </c>
      <c r="D1545" s="57"/>
      <c r="E1545" s="55">
        <f>('Data Exhibit-2'!$D1502+'Data Exhibit-2'!$D1502*'Data Exhibit-2'!$E1502)*'Data Exhibit-2'!$G1502</f>
        <v>550.528</v>
      </c>
      <c r="F1545" s="55">
        <f>MAX(0,'Data Exhibit-2'!$C1502-'Data Exhibit-2'!$B1502*'Data Exhibit-2'!$J1502)</f>
        <v>0</v>
      </c>
      <c r="G1545" s="54">
        <f>'Data Exhibit-2'!$L1502/'Data Exhibit-2'!$B1502</f>
        <v>0</v>
      </c>
      <c r="H1545" s="55">
        <f>IF(AND(('Data Exhibit-2'!$M1502&gt;0),('Data Exhibit-2'!$H1502&lt;30)),1,0)</f>
        <v>0</v>
      </c>
      <c r="I1545" s="55">
        <f>'Data Exhibit-2'!$N1502*'Data Exhibit-2'!$L1502</f>
        <v>0</v>
      </c>
      <c r="J1545" s="235"/>
    </row>
    <row r="1546" ht="12.0" customHeight="1">
      <c r="A1546" s="53"/>
      <c r="B1546" s="53">
        <v>43822.258358041465</v>
      </c>
      <c r="C1546" s="54">
        <v>288.98473591130886</v>
      </c>
      <c r="D1546" s="57"/>
      <c r="E1546" s="55">
        <f>('Data Exhibit-2'!$D1503+'Data Exhibit-2'!$D1503*'Data Exhibit-2'!$E1503)*'Data Exhibit-2'!$G1503</f>
        <v>263.232</v>
      </c>
      <c r="F1546" s="55">
        <f>MAX(0,'Data Exhibit-2'!$C1503-'Data Exhibit-2'!$B1503*'Data Exhibit-2'!$J1503)</f>
        <v>0</v>
      </c>
      <c r="G1546" s="54">
        <f>'Data Exhibit-2'!$L1503/'Data Exhibit-2'!$B1503</f>
        <v>0</v>
      </c>
      <c r="H1546" s="55">
        <f>IF(AND(('Data Exhibit-2'!$M1503&gt;0),('Data Exhibit-2'!$H1503&lt;30)),1,0)</f>
        <v>0</v>
      </c>
      <c r="I1546" s="55">
        <f>'Data Exhibit-2'!$N1503*'Data Exhibit-2'!$L1503</f>
        <v>0</v>
      </c>
      <c r="J1546" s="235"/>
    </row>
    <row r="1547" ht="12.0" customHeight="1">
      <c r="A1547" s="53"/>
      <c r="B1547" s="53">
        <v>61494.19702189097</v>
      </c>
      <c r="C1547" s="54">
        <v>738.7342375687123</v>
      </c>
      <c r="D1547" s="57"/>
      <c r="E1547" s="55">
        <f>('Data Exhibit-2'!$D1504+'Data Exhibit-2'!$D1504*'Data Exhibit-2'!$E1504)*'Data Exhibit-2'!$G1504</f>
        <v>712</v>
      </c>
      <c r="F1547" s="55">
        <f>MAX(0,'Data Exhibit-2'!$C1504-'Data Exhibit-2'!$B1504*'Data Exhibit-2'!$J1504)</f>
        <v>0</v>
      </c>
      <c r="G1547" s="54">
        <f>'Data Exhibit-2'!$L1504/'Data Exhibit-2'!$B1504</f>
        <v>0</v>
      </c>
      <c r="H1547" s="55">
        <f>IF(AND(('Data Exhibit-2'!$M1504&gt;0),('Data Exhibit-2'!$H1504&lt;30)),1,0)</f>
        <v>0</v>
      </c>
      <c r="I1547" s="55">
        <f>'Data Exhibit-2'!$N1504*'Data Exhibit-2'!$L1504</f>
        <v>0</v>
      </c>
      <c r="J1547" s="235"/>
    </row>
    <row r="1548" ht="12.0" customHeight="1">
      <c r="A1548" s="53"/>
      <c r="B1548" s="53">
        <v>91970.25302686059</v>
      </c>
      <c r="C1548" s="54">
        <v>2439.8339039536095</v>
      </c>
      <c r="D1548" s="57"/>
      <c r="E1548" s="55">
        <f>('Data Exhibit-2'!$D1506+'Data Exhibit-2'!$D1506*'Data Exhibit-2'!$E1506)*'Data Exhibit-2'!$G1506</f>
        <v>1164.02</v>
      </c>
      <c r="F1548" s="55">
        <f>MAX(0,'Data Exhibit-2'!$C1506-'Data Exhibit-2'!$B1506*'Data Exhibit-2'!$J1506)</f>
        <v>0</v>
      </c>
      <c r="G1548" s="54">
        <f>'Data Exhibit-2'!$L1506/'Data Exhibit-2'!$B1506</f>
        <v>0</v>
      </c>
      <c r="H1548" s="55">
        <f>IF(AND(('Data Exhibit-2'!$M1506&gt;0),('Data Exhibit-2'!$H1506&lt;30)),1,0)</f>
        <v>0</v>
      </c>
      <c r="I1548" s="55">
        <f>'Data Exhibit-2'!$N1506*'Data Exhibit-2'!$L1506</f>
        <v>0</v>
      </c>
      <c r="J1548" s="235"/>
    </row>
    <row r="1549" ht="12.0" customHeight="1">
      <c r="A1549" s="53"/>
      <c r="B1549" s="53">
        <v>36726.63114043842</v>
      </c>
      <c r="C1549" s="54">
        <v>9829.81859635305</v>
      </c>
      <c r="D1549" s="57"/>
      <c r="E1549" s="55">
        <f>('Data Exhibit-2'!$D1507+'Data Exhibit-2'!$D1507*'Data Exhibit-2'!$E1507)*'Data Exhibit-2'!$G1507</f>
        <v>392.832</v>
      </c>
      <c r="F1549" s="55">
        <f>MAX(0,'Data Exhibit-2'!$C1507-'Data Exhibit-2'!$B1507*'Data Exhibit-2'!$J1507)</f>
        <v>7005.732339</v>
      </c>
      <c r="G1549" s="54">
        <f>'Data Exhibit-2'!$L1507/'Data Exhibit-2'!$B1507</f>
        <v>974.5013413</v>
      </c>
      <c r="H1549" s="55">
        <f>IF(AND(('Data Exhibit-2'!$M1507&gt;0),('Data Exhibit-2'!$H1507&lt;30)),1,0)</f>
        <v>0</v>
      </c>
      <c r="I1549" s="55">
        <f>'Data Exhibit-2'!$N1507*'Data Exhibit-2'!$L1507</f>
        <v>0</v>
      </c>
      <c r="J1549" s="235"/>
    </row>
    <row r="1550" ht="12.0" customHeight="1">
      <c r="A1550" s="53"/>
      <c r="B1550" s="53">
        <v>7029.358675589725</v>
      </c>
      <c r="C1550" s="54">
        <v>1692.8918461674334</v>
      </c>
      <c r="D1550" s="57"/>
      <c r="E1550" s="55">
        <f>('Data Exhibit-2'!$D1508+'Data Exhibit-2'!$D1508*'Data Exhibit-2'!$E1508)*'Data Exhibit-2'!$G1508</f>
        <v>704.352</v>
      </c>
      <c r="F1550" s="55">
        <f>MAX(0,'Data Exhibit-2'!$C1508-'Data Exhibit-2'!$B1508*'Data Exhibit-2'!$J1508)</f>
        <v>0</v>
      </c>
      <c r="G1550" s="54">
        <f>'Data Exhibit-2'!$L1508/'Data Exhibit-2'!$B1508</f>
        <v>0</v>
      </c>
      <c r="H1550" s="55">
        <f>IF(AND(('Data Exhibit-2'!$M1508&gt;0),('Data Exhibit-2'!$H1508&lt;30)),1,0)</f>
        <v>0</v>
      </c>
      <c r="I1550" s="55">
        <f>'Data Exhibit-2'!$N1508*'Data Exhibit-2'!$L1508</f>
        <v>0</v>
      </c>
      <c r="J1550" s="235"/>
    </row>
    <row r="1551" ht="12.0" customHeight="1">
      <c r="A1551" s="53"/>
      <c r="B1551" s="53">
        <v>19193.130632545173</v>
      </c>
      <c r="C1551" s="54">
        <v>28943.020196220725</v>
      </c>
      <c r="D1551" s="57"/>
      <c r="E1551" s="55">
        <f>('Data Exhibit-2'!$D1509+'Data Exhibit-2'!$D1509*'Data Exhibit-2'!$E1509)*'Data Exhibit-2'!$G1509</f>
        <v>3265.68</v>
      </c>
      <c r="F1551" s="55">
        <f>MAX(0,'Data Exhibit-2'!$C1509-'Data Exhibit-2'!$B1509*'Data Exhibit-2'!$J1509)</f>
        <v>0</v>
      </c>
      <c r="G1551" s="54">
        <f>'Data Exhibit-2'!$L1509/'Data Exhibit-2'!$B1509</f>
        <v>0</v>
      </c>
      <c r="H1551" s="55">
        <f>IF(AND(('Data Exhibit-2'!$M1509&gt;0),('Data Exhibit-2'!$H1509&lt;30)),1,0)</f>
        <v>0</v>
      </c>
      <c r="I1551" s="55">
        <f>'Data Exhibit-2'!$N1509*'Data Exhibit-2'!$L1509</f>
        <v>0</v>
      </c>
      <c r="J1551" s="235"/>
    </row>
    <row r="1552" ht="12.0" customHeight="1">
      <c r="A1552" s="53"/>
      <c r="B1552" s="53">
        <v>87190.20619707467</v>
      </c>
      <c r="C1552" s="54">
        <v>32884.61655083319</v>
      </c>
      <c r="D1552" s="57"/>
      <c r="E1552" s="55">
        <f>('Data Exhibit-2'!$D1510+'Data Exhibit-2'!$D1510*'Data Exhibit-2'!$E1510)*'Data Exhibit-2'!$G1510</f>
        <v>1188.81</v>
      </c>
      <c r="F1552" s="55">
        <f>MAX(0,'Data Exhibit-2'!$C1510-'Data Exhibit-2'!$B1510*'Data Exhibit-2'!$J1510)</f>
        <v>0</v>
      </c>
      <c r="G1552" s="54">
        <f>'Data Exhibit-2'!$L1510/'Data Exhibit-2'!$B1510</f>
        <v>0</v>
      </c>
      <c r="H1552" s="55">
        <f>IF(AND(('Data Exhibit-2'!$M1510&gt;0),('Data Exhibit-2'!$H1510&lt;30)),1,0)</f>
        <v>0</v>
      </c>
      <c r="I1552" s="55">
        <f>'Data Exhibit-2'!$N1510*'Data Exhibit-2'!$L1510</f>
        <v>0</v>
      </c>
      <c r="J1552" s="235"/>
    </row>
    <row r="1553" ht="12.0" customHeight="1">
      <c r="A1553" s="53"/>
      <c r="B1553" s="53">
        <v>2264.2653340417264</v>
      </c>
      <c r="C1553" s="54">
        <v>6074.2933515225195</v>
      </c>
      <c r="D1553" s="57"/>
      <c r="E1553" s="55">
        <f>('Data Exhibit-2'!$D1511+'Data Exhibit-2'!$D1511*'Data Exhibit-2'!$E1511)*'Data Exhibit-2'!$G1511</f>
        <v>1119.744</v>
      </c>
      <c r="F1553" s="55">
        <f>MAX(0,'Data Exhibit-2'!$C1511-'Data Exhibit-2'!$B1511*'Data Exhibit-2'!$J1511)</f>
        <v>0</v>
      </c>
      <c r="G1553" s="54">
        <f>'Data Exhibit-2'!$L1511/'Data Exhibit-2'!$B1511</f>
        <v>0</v>
      </c>
      <c r="H1553" s="55">
        <f>IF(AND(('Data Exhibit-2'!$M1511&gt;0),('Data Exhibit-2'!$H1511&lt;30)),1,0)</f>
        <v>0</v>
      </c>
      <c r="I1553" s="55">
        <f>'Data Exhibit-2'!$N1511*'Data Exhibit-2'!$L1511</f>
        <v>0</v>
      </c>
      <c r="J1553" s="235"/>
    </row>
    <row r="1554" ht="12.0" customHeight="1">
      <c r="A1554" s="53"/>
      <c r="B1554" s="53">
        <v>89670.35652552967</v>
      </c>
      <c r="C1554" s="54">
        <v>16473.8342046054</v>
      </c>
      <c r="D1554" s="57"/>
      <c r="E1554" s="55">
        <f>('Data Exhibit-2'!$D1512+'Data Exhibit-2'!$D1512*'Data Exhibit-2'!$E1512)*'Data Exhibit-2'!$G1512</f>
        <v>762.144</v>
      </c>
      <c r="F1554" s="55">
        <f>MAX(0,'Data Exhibit-2'!$C1512-'Data Exhibit-2'!$B1512*'Data Exhibit-2'!$J1512)</f>
        <v>10977.22919</v>
      </c>
      <c r="G1554" s="54">
        <f>'Data Exhibit-2'!$L1512/'Data Exhibit-2'!$B1512</f>
        <v>1522.072143</v>
      </c>
      <c r="H1554" s="55">
        <f>IF(AND(('Data Exhibit-2'!$M1512&gt;0),('Data Exhibit-2'!$H1512&lt;30)),1,0)</f>
        <v>0</v>
      </c>
      <c r="I1554" s="55">
        <f>'Data Exhibit-2'!$N1512*'Data Exhibit-2'!$L1512</f>
        <v>0</v>
      </c>
      <c r="J1554" s="235"/>
    </row>
    <row r="1555" ht="12.0" customHeight="1">
      <c r="A1555" s="53"/>
      <c r="B1555" s="53">
        <v>2465.7737824701376</v>
      </c>
      <c r="C1555" s="54">
        <v>29441.275558931196</v>
      </c>
      <c r="D1555" s="57"/>
      <c r="E1555" s="55">
        <f>('Data Exhibit-2'!$D1513+'Data Exhibit-2'!$D1513*'Data Exhibit-2'!$E1513)*'Data Exhibit-2'!$G1513</f>
        <v>2283.12</v>
      </c>
      <c r="F1555" s="55">
        <f>MAX(0,'Data Exhibit-2'!$C1513-'Data Exhibit-2'!$B1513*'Data Exhibit-2'!$J1513)</f>
        <v>0</v>
      </c>
      <c r="G1555" s="54">
        <f>'Data Exhibit-2'!$L1513/'Data Exhibit-2'!$B1513</f>
        <v>0</v>
      </c>
      <c r="H1555" s="55">
        <f>IF(AND(('Data Exhibit-2'!$M1513&gt;0),('Data Exhibit-2'!$H1513&lt;30)),1,0)</f>
        <v>0</v>
      </c>
      <c r="I1555" s="55">
        <f>'Data Exhibit-2'!$N1513*'Data Exhibit-2'!$L1513</f>
        <v>0</v>
      </c>
      <c r="J1555" s="235"/>
    </row>
    <row r="1556" ht="12.0" customHeight="1">
      <c r="A1556" s="53"/>
      <c r="B1556" s="53">
        <v>33428.604475552114</v>
      </c>
      <c r="C1556" s="54">
        <v>46190.35805229908</v>
      </c>
      <c r="D1556" s="57"/>
      <c r="E1556" s="55">
        <f>('Data Exhibit-2'!$D1515+'Data Exhibit-2'!$D1515*'Data Exhibit-2'!$E1515)*'Data Exhibit-2'!$G1515</f>
        <v>632.358</v>
      </c>
      <c r="F1556" s="55">
        <f>MAX(0,'Data Exhibit-2'!$C1515-'Data Exhibit-2'!$B1515*'Data Exhibit-2'!$J1515)</f>
        <v>32900.73731</v>
      </c>
      <c r="G1556" s="54">
        <f>'Data Exhibit-2'!$L1515/'Data Exhibit-2'!$B1515</f>
        <v>1565.510773</v>
      </c>
      <c r="H1556" s="55">
        <f>IF(AND(('Data Exhibit-2'!$M1515&gt;0),('Data Exhibit-2'!$H1515&lt;30)),1,0)</f>
        <v>0</v>
      </c>
      <c r="I1556" s="55">
        <f>'Data Exhibit-2'!$N1515*'Data Exhibit-2'!$L1515</f>
        <v>0</v>
      </c>
      <c r="J1556" s="235"/>
    </row>
    <row r="1557" ht="12.0" customHeight="1">
      <c r="A1557" s="53"/>
      <c r="B1557" s="53">
        <v>7170.446972002198</v>
      </c>
      <c r="C1557" s="54">
        <v>743.0895032050968</v>
      </c>
      <c r="D1557" s="57"/>
      <c r="E1557" s="55">
        <f>('Data Exhibit-2'!$D1516+'Data Exhibit-2'!$D1516*'Data Exhibit-2'!$E1516)*'Data Exhibit-2'!$G1516</f>
        <v>593.856</v>
      </c>
      <c r="F1557" s="55">
        <f>MAX(0,'Data Exhibit-2'!$C1516-'Data Exhibit-2'!$B1516*'Data Exhibit-2'!$J1516)</f>
        <v>0</v>
      </c>
      <c r="G1557" s="54">
        <f>'Data Exhibit-2'!$L1516/'Data Exhibit-2'!$B1516</f>
        <v>0</v>
      </c>
      <c r="H1557" s="55">
        <f>IF(AND(('Data Exhibit-2'!$M1516&gt;0),('Data Exhibit-2'!$H1516&lt;30)),1,0)</f>
        <v>0</v>
      </c>
      <c r="I1557" s="55">
        <f>'Data Exhibit-2'!$N1516*'Data Exhibit-2'!$L1516</f>
        <v>0</v>
      </c>
      <c r="J1557" s="235"/>
    </row>
    <row r="1558" ht="12.0" customHeight="1">
      <c r="A1558" s="53"/>
      <c r="B1558" s="53">
        <v>19439.608135257546</v>
      </c>
      <c r="C1558" s="54">
        <v>56004.29412773285</v>
      </c>
      <c r="D1558" s="57"/>
      <c r="E1558" s="55">
        <f>('Data Exhibit-2'!$D1517+'Data Exhibit-2'!$D1517*'Data Exhibit-2'!$E1517)*'Data Exhibit-2'!$G1517</f>
        <v>1690.752</v>
      </c>
      <c r="F1558" s="55">
        <f>MAX(0,'Data Exhibit-2'!$C1517-'Data Exhibit-2'!$B1517*'Data Exhibit-2'!$J1517)</f>
        <v>0</v>
      </c>
      <c r="G1558" s="54">
        <f>'Data Exhibit-2'!$L1517/'Data Exhibit-2'!$B1517</f>
        <v>0</v>
      </c>
      <c r="H1558" s="55">
        <f>IF(AND(('Data Exhibit-2'!$M1517&gt;0),('Data Exhibit-2'!$H1517&lt;30)),1,0)</f>
        <v>0</v>
      </c>
      <c r="I1558" s="55">
        <f>'Data Exhibit-2'!$N1517*'Data Exhibit-2'!$L1517</f>
        <v>0</v>
      </c>
      <c r="J1558" s="235"/>
    </row>
    <row r="1559" ht="12.0" customHeight="1">
      <c r="A1559" s="53"/>
      <c r="B1559" s="53">
        <v>36309.32120767939</v>
      </c>
      <c r="C1559" s="54">
        <v>13649.470827986806</v>
      </c>
      <c r="D1559" s="57"/>
      <c r="E1559" s="55">
        <f>('Data Exhibit-2'!$D1518+'Data Exhibit-2'!$D1518*'Data Exhibit-2'!$E1518)*'Data Exhibit-2'!$G1518</f>
        <v>1486.848</v>
      </c>
      <c r="F1559" s="55">
        <f>MAX(0,'Data Exhibit-2'!$C1518-'Data Exhibit-2'!$B1518*'Data Exhibit-2'!$J1518)</f>
        <v>649.8129042</v>
      </c>
      <c r="G1559" s="54">
        <f>'Data Exhibit-2'!$L1518/'Data Exhibit-2'!$B1518</f>
        <v>74.32295701</v>
      </c>
      <c r="H1559" s="55">
        <f>IF(AND(('Data Exhibit-2'!$M1518&gt;0),('Data Exhibit-2'!$H1518&lt;30)),1,0)</f>
        <v>0</v>
      </c>
      <c r="I1559" s="55">
        <f>'Data Exhibit-2'!$N1518*'Data Exhibit-2'!$L1518</f>
        <v>0</v>
      </c>
      <c r="J1559" s="235"/>
    </row>
    <row r="1560" ht="12.0" customHeight="1">
      <c r="A1560" s="53"/>
      <c r="B1560" s="53">
        <v>23548.24417986379</v>
      </c>
      <c r="C1560" s="54">
        <v>36627.47729836091</v>
      </c>
      <c r="D1560" s="57"/>
      <c r="E1560" s="55">
        <f>('Data Exhibit-2'!$D1520+'Data Exhibit-2'!$D1520*'Data Exhibit-2'!$E1520)*'Data Exhibit-2'!$G1520</f>
        <v>2638.72</v>
      </c>
      <c r="F1560" s="55">
        <f>MAX(0,'Data Exhibit-2'!$C1520-'Data Exhibit-2'!$B1520*'Data Exhibit-2'!$J1520)</f>
        <v>0</v>
      </c>
      <c r="G1560" s="54">
        <f>'Data Exhibit-2'!$L1520/'Data Exhibit-2'!$B1520</f>
        <v>0</v>
      </c>
      <c r="H1560" s="55">
        <f>IF(AND(('Data Exhibit-2'!$M1520&gt;0),('Data Exhibit-2'!$H1520&lt;30)),1,0)</f>
        <v>0</v>
      </c>
      <c r="I1560" s="55">
        <f>'Data Exhibit-2'!$N1520*'Data Exhibit-2'!$L1520</f>
        <v>0</v>
      </c>
      <c r="J1560" s="235"/>
    </row>
    <row r="1561" ht="12.0" customHeight="1">
      <c r="A1561" s="53"/>
      <c r="B1561" s="53">
        <v>39885.5666521223</v>
      </c>
      <c r="C1561" s="54">
        <v>1485.6761409140122</v>
      </c>
      <c r="D1561" s="57"/>
      <c r="E1561" s="55">
        <f>('Data Exhibit-2'!$D1521+'Data Exhibit-2'!$D1521*'Data Exhibit-2'!$E1521)*'Data Exhibit-2'!$G1521</f>
        <v>1401.84</v>
      </c>
      <c r="F1561" s="55">
        <f>MAX(0,'Data Exhibit-2'!$C1521-'Data Exhibit-2'!$B1521*'Data Exhibit-2'!$J1521)</f>
        <v>0</v>
      </c>
      <c r="G1561" s="54">
        <f>'Data Exhibit-2'!$L1521/'Data Exhibit-2'!$B1521</f>
        <v>0</v>
      </c>
      <c r="H1561" s="55">
        <f>IF(AND(('Data Exhibit-2'!$M1521&gt;0),('Data Exhibit-2'!$H1521&lt;30)),1,0)</f>
        <v>0</v>
      </c>
      <c r="I1561" s="55">
        <f>'Data Exhibit-2'!$N1521*'Data Exhibit-2'!$L1521</f>
        <v>0</v>
      </c>
      <c r="J1561" s="235"/>
    </row>
    <row r="1562" ht="12.0" customHeight="1">
      <c r="A1562" s="53"/>
      <c r="B1562" s="53">
        <v>4569.760124297517</v>
      </c>
      <c r="C1562" s="54">
        <v>64463.688698332946</v>
      </c>
      <c r="D1562" s="57"/>
      <c r="E1562" s="55">
        <f>('Data Exhibit-2'!$D1523+'Data Exhibit-2'!$D1523*'Data Exhibit-2'!$E1523)*'Data Exhibit-2'!$G1523</f>
        <v>2441.12</v>
      </c>
      <c r="F1562" s="55">
        <f>MAX(0,'Data Exhibit-2'!$C1523-'Data Exhibit-2'!$B1523*'Data Exhibit-2'!$J1523)</f>
        <v>0</v>
      </c>
      <c r="G1562" s="54">
        <f>'Data Exhibit-2'!$L1523/'Data Exhibit-2'!$B1523</f>
        <v>0</v>
      </c>
      <c r="H1562" s="55">
        <f>IF(AND(('Data Exhibit-2'!$M1523&gt;0),('Data Exhibit-2'!$H1523&lt;30)),1,0)</f>
        <v>0</v>
      </c>
      <c r="I1562" s="55">
        <f>'Data Exhibit-2'!$N1523*'Data Exhibit-2'!$L1523</f>
        <v>0</v>
      </c>
      <c r="J1562" s="235"/>
    </row>
    <row r="1563" ht="12.0" customHeight="1">
      <c r="A1563" s="53"/>
      <c r="B1563" s="53">
        <v>29387.11001767892</v>
      </c>
      <c r="C1563" s="54">
        <v>15905.03608138076</v>
      </c>
      <c r="D1563" s="57"/>
      <c r="E1563" s="55">
        <f>('Data Exhibit-2'!$D1524+'Data Exhibit-2'!$D1524*'Data Exhibit-2'!$E1524)*'Data Exhibit-2'!$G1524</f>
        <v>907.192</v>
      </c>
      <c r="F1563" s="55">
        <f>MAX(0,'Data Exhibit-2'!$C1524-'Data Exhibit-2'!$B1524*'Data Exhibit-2'!$J1524)</f>
        <v>7620.170187</v>
      </c>
      <c r="G1563" s="54">
        <f>'Data Exhibit-2'!$L1524/'Data Exhibit-2'!$B1524</f>
        <v>834.4078855</v>
      </c>
      <c r="H1563" s="55">
        <f>IF(AND(('Data Exhibit-2'!$M1524&gt;0),('Data Exhibit-2'!$H1524&lt;30)),1,0)</f>
        <v>0</v>
      </c>
      <c r="I1563" s="55">
        <f>'Data Exhibit-2'!$N1524*'Data Exhibit-2'!$L1524</f>
        <v>0</v>
      </c>
      <c r="J1563" s="235"/>
    </row>
    <row r="1564" ht="12.0" customHeight="1">
      <c r="A1564" s="53"/>
      <c r="B1564" s="53">
        <v>16141.792061702132</v>
      </c>
      <c r="C1564" s="54">
        <v>23457.72555943831</v>
      </c>
      <c r="D1564" s="57"/>
      <c r="E1564" s="55">
        <f>('Data Exhibit-2'!$D1525+'Data Exhibit-2'!$D1525*'Data Exhibit-2'!$E1525)*'Data Exhibit-2'!$G1525</f>
        <v>2824.14</v>
      </c>
      <c r="F1564" s="55">
        <f>MAX(0,'Data Exhibit-2'!$C1525-'Data Exhibit-2'!$B1525*'Data Exhibit-2'!$J1525)</f>
        <v>3186.688872</v>
      </c>
      <c r="G1564" s="54">
        <f>'Data Exhibit-2'!$L1525/'Data Exhibit-2'!$B1525</f>
        <v>443.9662189</v>
      </c>
      <c r="H1564" s="55">
        <f>IF(AND(('Data Exhibit-2'!$M1525&gt;0),('Data Exhibit-2'!$H1525&lt;30)),1,0)</f>
        <v>0</v>
      </c>
      <c r="I1564" s="55">
        <f>'Data Exhibit-2'!$N1525*'Data Exhibit-2'!$L1525</f>
        <v>0</v>
      </c>
      <c r="J1564" s="235"/>
    </row>
    <row r="1565" ht="12.0" customHeight="1">
      <c r="A1565" s="53"/>
      <c r="B1565" s="53">
        <v>65537.65773445113</v>
      </c>
      <c r="C1565" s="54">
        <v>3281.037152151229</v>
      </c>
      <c r="D1565" s="57"/>
      <c r="E1565" s="55">
        <f>('Data Exhibit-2'!$D1526+'Data Exhibit-2'!$D1526*'Data Exhibit-2'!$E1526)*'Data Exhibit-2'!$G1526</f>
        <v>3362.04</v>
      </c>
      <c r="F1565" s="55">
        <f>MAX(0,'Data Exhibit-2'!$C1526-'Data Exhibit-2'!$B1526*'Data Exhibit-2'!$J1526)</f>
        <v>0</v>
      </c>
      <c r="G1565" s="54">
        <f>'Data Exhibit-2'!$L1526/'Data Exhibit-2'!$B1526</f>
        <v>0</v>
      </c>
      <c r="H1565" s="55">
        <f>IF(AND(('Data Exhibit-2'!$M1526&gt;0),('Data Exhibit-2'!$H1526&lt;30)),1,0)</f>
        <v>0</v>
      </c>
      <c r="I1565" s="55">
        <f>'Data Exhibit-2'!$N1526*'Data Exhibit-2'!$L1526</f>
        <v>0</v>
      </c>
      <c r="J1565" s="235"/>
    </row>
    <row r="1566" ht="12.0" customHeight="1">
      <c r="A1566" s="53"/>
      <c r="B1566" s="53">
        <v>35915.042026681665</v>
      </c>
      <c r="C1566" s="54">
        <v>40706.03408178691</v>
      </c>
      <c r="D1566" s="57"/>
      <c r="E1566" s="55">
        <f>('Data Exhibit-2'!$D1527+'Data Exhibit-2'!$D1527*'Data Exhibit-2'!$E1527)*'Data Exhibit-2'!$G1527</f>
        <v>1733.49</v>
      </c>
      <c r="F1566" s="55">
        <f>MAX(0,'Data Exhibit-2'!$C1527-'Data Exhibit-2'!$B1527*'Data Exhibit-2'!$J1527)</f>
        <v>0</v>
      </c>
      <c r="G1566" s="54">
        <f>'Data Exhibit-2'!$L1527/'Data Exhibit-2'!$B1527</f>
        <v>0</v>
      </c>
      <c r="H1566" s="55">
        <f>IF(AND(('Data Exhibit-2'!$M1527&gt;0),('Data Exhibit-2'!$H1527&lt;30)),1,0)</f>
        <v>0</v>
      </c>
      <c r="I1566" s="55">
        <f>'Data Exhibit-2'!$N1527*'Data Exhibit-2'!$L1527</f>
        <v>0</v>
      </c>
      <c r="J1566" s="235"/>
    </row>
    <row r="1567" ht="12.0" customHeight="1">
      <c r="A1567" s="53"/>
      <c r="B1567" s="53">
        <v>97658.6990471037</v>
      </c>
      <c r="C1567" s="54">
        <v>12864.447728149906</v>
      </c>
      <c r="D1567" s="57"/>
      <c r="E1567" s="55">
        <f>('Data Exhibit-2'!$D1528+'Data Exhibit-2'!$D1528*'Data Exhibit-2'!$E1528)*'Data Exhibit-2'!$G1528</f>
        <v>448.308</v>
      </c>
      <c r="F1567" s="55">
        <f>MAX(0,'Data Exhibit-2'!$C1528-'Data Exhibit-2'!$B1528*'Data Exhibit-2'!$J1528)</f>
        <v>9007.237212</v>
      </c>
      <c r="G1567" s="54">
        <f>'Data Exhibit-2'!$L1528/'Data Exhibit-2'!$B1528</f>
        <v>1046.874803</v>
      </c>
      <c r="H1567" s="55">
        <f>IF(AND(('Data Exhibit-2'!$M1528&gt;0),('Data Exhibit-2'!$H1528&lt;30)),1,0)</f>
        <v>0</v>
      </c>
      <c r="I1567" s="55">
        <f>'Data Exhibit-2'!$N1528*'Data Exhibit-2'!$L1528</f>
        <v>0</v>
      </c>
      <c r="J1567" s="235"/>
    </row>
    <row r="1568" ht="12.0" customHeight="1">
      <c r="A1568" s="53"/>
      <c r="B1568" s="53">
        <v>95637.65634253407</v>
      </c>
      <c r="C1568" s="54">
        <v>30433.06076405338</v>
      </c>
      <c r="D1568" s="57"/>
      <c r="E1568" s="55">
        <f>('Data Exhibit-2'!$D1529+'Data Exhibit-2'!$D1529*'Data Exhibit-2'!$E1529)*'Data Exhibit-2'!$G1529</f>
        <v>5008.608</v>
      </c>
      <c r="F1568" s="55">
        <f>MAX(0,'Data Exhibit-2'!$C1529-'Data Exhibit-2'!$B1529*'Data Exhibit-2'!$J1529)</f>
        <v>0</v>
      </c>
      <c r="G1568" s="54">
        <f>'Data Exhibit-2'!$L1529/'Data Exhibit-2'!$B1529</f>
        <v>0</v>
      </c>
      <c r="H1568" s="55">
        <f>IF(AND(('Data Exhibit-2'!$M1529&gt;0),('Data Exhibit-2'!$H1529&lt;30)),1,0)</f>
        <v>0</v>
      </c>
      <c r="I1568" s="55">
        <f>'Data Exhibit-2'!$N1529*'Data Exhibit-2'!$L1529</f>
        <v>0</v>
      </c>
      <c r="J1568" s="235"/>
    </row>
    <row r="1569" ht="12.0" customHeight="1">
      <c r="A1569" s="53"/>
      <c r="B1569" s="53">
        <v>63575.691385982325</v>
      </c>
      <c r="C1569" s="54">
        <v>26026.6111823803</v>
      </c>
      <c r="D1569" s="57"/>
      <c r="E1569" s="55">
        <f>('Data Exhibit-2'!$D1531+'Data Exhibit-2'!$D1531*'Data Exhibit-2'!$E1531)*'Data Exhibit-2'!$G1531</f>
        <v>3710.7</v>
      </c>
      <c r="F1569" s="55">
        <f>MAX(0,'Data Exhibit-2'!$C1531-'Data Exhibit-2'!$B1531*'Data Exhibit-2'!$J1531)</f>
        <v>0</v>
      </c>
      <c r="G1569" s="54">
        <f>'Data Exhibit-2'!$L1531/'Data Exhibit-2'!$B1531</f>
        <v>0</v>
      </c>
      <c r="H1569" s="55">
        <f>IF(AND(('Data Exhibit-2'!$M1531&gt;0),('Data Exhibit-2'!$H1531&lt;30)),1,0)</f>
        <v>0</v>
      </c>
      <c r="I1569" s="55">
        <f>'Data Exhibit-2'!$N1531*'Data Exhibit-2'!$L1531</f>
        <v>0</v>
      </c>
      <c r="J1569" s="235"/>
    </row>
    <row r="1570" ht="12.0" customHeight="1">
      <c r="A1570" s="53"/>
      <c r="B1570" s="53">
        <v>55020.73055669091</v>
      </c>
      <c r="C1570" s="54">
        <v>25696.86893355328</v>
      </c>
      <c r="D1570" s="57"/>
      <c r="E1570" s="55">
        <f>('Data Exhibit-2'!$D1532+'Data Exhibit-2'!$D1532*'Data Exhibit-2'!$E1532)*'Data Exhibit-2'!$G1532</f>
        <v>2376.288</v>
      </c>
      <c r="F1570" s="55">
        <f>MAX(0,'Data Exhibit-2'!$C1532-'Data Exhibit-2'!$B1532*'Data Exhibit-2'!$J1532)</f>
        <v>0</v>
      </c>
      <c r="G1570" s="54">
        <f>'Data Exhibit-2'!$L1532/'Data Exhibit-2'!$B1532</f>
        <v>0</v>
      </c>
      <c r="H1570" s="55">
        <f>IF(AND(('Data Exhibit-2'!$M1532&gt;0),('Data Exhibit-2'!$H1532&lt;30)),1,0)</f>
        <v>0</v>
      </c>
      <c r="I1570" s="55">
        <f>'Data Exhibit-2'!$N1532*'Data Exhibit-2'!$L1532</f>
        <v>0</v>
      </c>
      <c r="J1570" s="235"/>
    </row>
    <row r="1571" ht="12.0" customHeight="1">
      <c r="A1571" s="53"/>
      <c r="B1571" s="53">
        <v>47951.68832600293</v>
      </c>
      <c r="C1571" s="54">
        <v>46210.4605065427</v>
      </c>
      <c r="D1571" s="57"/>
      <c r="E1571" s="55">
        <f>('Data Exhibit-2'!$D1536+'Data Exhibit-2'!$D1536*'Data Exhibit-2'!$E1536)*'Data Exhibit-2'!$G1536</f>
        <v>2150.64</v>
      </c>
      <c r="F1571" s="55">
        <f>MAX(0,'Data Exhibit-2'!$C1536-'Data Exhibit-2'!$B1536*'Data Exhibit-2'!$J1536)</f>
        <v>0</v>
      </c>
      <c r="G1571" s="54">
        <f>'Data Exhibit-2'!$L1536/'Data Exhibit-2'!$B1536</f>
        <v>0</v>
      </c>
      <c r="H1571" s="55">
        <f>IF(AND(('Data Exhibit-2'!$M1536&gt;0),('Data Exhibit-2'!$H1536&lt;30)),1,0)</f>
        <v>0</v>
      </c>
      <c r="I1571" s="55">
        <f>'Data Exhibit-2'!$N1536*'Data Exhibit-2'!$L1536</f>
        <v>0</v>
      </c>
      <c r="J1571" s="235"/>
    </row>
    <row r="1572" ht="12.0" customHeight="1">
      <c r="A1572" s="53"/>
      <c r="B1572" s="53">
        <v>1627.0779277843928</v>
      </c>
      <c r="C1572" s="54">
        <v>35511.61145374388</v>
      </c>
      <c r="D1572" s="57"/>
      <c r="E1572" s="55">
        <f>('Data Exhibit-2'!$D1537+'Data Exhibit-2'!$D1537*'Data Exhibit-2'!$E1537)*'Data Exhibit-2'!$G1537</f>
        <v>3162.744</v>
      </c>
      <c r="F1572" s="55">
        <f>MAX(0,'Data Exhibit-2'!$C1537-'Data Exhibit-2'!$B1537*'Data Exhibit-2'!$J1537)</f>
        <v>10669.62775</v>
      </c>
      <c r="G1572" s="54">
        <f>'Data Exhibit-2'!$L1537/'Data Exhibit-2'!$B1537</f>
        <v>1358.398007</v>
      </c>
      <c r="H1572" s="55">
        <f>IF(AND(('Data Exhibit-2'!$M1537&gt;0),('Data Exhibit-2'!$H1537&lt;30)),1,0)</f>
        <v>0</v>
      </c>
      <c r="I1572" s="55">
        <f>'Data Exhibit-2'!$N1537*'Data Exhibit-2'!$L1537</f>
        <v>0</v>
      </c>
      <c r="J1572" s="235"/>
    </row>
    <row r="1573" ht="12.0" customHeight="1">
      <c r="A1573" s="53"/>
      <c r="B1573" s="53">
        <v>35617.2641102402</v>
      </c>
      <c r="C1573" s="54">
        <v>149293.10468902191</v>
      </c>
      <c r="D1573" s="57"/>
      <c r="E1573" s="55">
        <f>('Data Exhibit-2'!$D1538+'Data Exhibit-2'!$D1538*'Data Exhibit-2'!$E1538)*'Data Exhibit-2'!$G1538</f>
        <v>6424.044</v>
      </c>
      <c r="F1573" s="55">
        <f>MAX(0,'Data Exhibit-2'!$C1538-'Data Exhibit-2'!$B1538*'Data Exhibit-2'!$J1538)</f>
        <v>0</v>
      </c>
      <c r="G1573" s="54">
        <f>'Data Exhibit-2'!$L1538/'Data Exhibit-2'!$B1538</f>
        <v>0</v>
      </c>
      <c r="H1573" s="55">
        <f>IF(AND(('Data Exhibit-2'!$M1538&gt;0),('Data Exhibit-2'!$H1538&lt;30)),1,0)</f>
        <v>0</v>
      </c>
      <c r="I1573" s="55">
        <f>'Data Exhibit-2'!$N1538*'Data Exhibit-2'!$L1538</f>
        <v>0</v>
      </c>
      <c r="J1573" s="235"/>
    </row>
    <row r="1574" ht="12.0" customHeight="1">
      <c r="A1574" s="53"/>
      <c r="B1574" s="53">
        <v>32397.041570083453</v>
      </c>
      <c r="C1574" s="54">
        <v>84209.71698180524</v>
      </c>
      <c r="D1574" s="57"/>
      <c r="E1574" s="55">
        <f>('Data Exhibit-2'!$D1539+'Data Exhibit-2'!$D1539*'Data Exhibit-2'!$E1539)*'Data Exhibit-2'!$G1539</f>
        <v>3058.176</v>
      </c>
      <c r="F1574" s="55">
        <f>MAX(0,'Data Exhibit-2'!$C1539-'Data Exhibit-2'!$B1539*'Data Exhibit-2'!$J1539)</f>
        <v>54502.93478</v>
      </c>
      <c r="G1574" s="54">
        <f>'Data Exhibit-2'!$L1539/'Data Exhibit-2'!$B1539</f>
        <v>5610.825363</v>
      </c>
      <c r="H1574" s="55">
        <f>IF(AND(('Data Exhibit-2'!$M1539&gt;0),('Data Exhibit-2'!$H1539&lt;30)),1,0)</f>
        <v>0</v>
      </c>
      <c r="I1574" s="55">
        <f>'Data Exhibit-2'!$N1539*'Data Exhibit-2'!$L1539</f>
        <v>0</v>
      </c>
      <c r="J1574" s="235"/>
    </row>
    <row r="1575" ht="12.0" customHeight="1">
      <c r="A1575" s="53"/>
      <c r="B1575" s="53">
        <v>18214.792849961126</v>
      </c>
      <c r="C1575" s="54">
        <v>112380.56244927645</v>
      </c>
      <c r="D1575" s="57"/>
      <c r="E1575" s="55">
        <f>('Data Exhibit-2'!$D1540+'Data Exhibit-2'!$D1540*'Data Exhibit-2'!$E1540)*'Data Exhibit-2'!$G1540</f>
        <v>1989.168</v>
      </c>
      <c r="F1575" s="55">
        <f>MAX(0,'Data Exhibit-2'!$C1540-'Data Exhibit-2'!$B1540*'Data Exhibit-2'!$J1540)</f>
        <v>97489.26013</v>
      </c>
      <c r="G1575" s="54">
        <f>'Data Exhibit-2'!$L1540/'Data Exhibit-2'!$B1540</f>
        <v>13022.53573</v>
      </c>
      <c r="H1575" s="55">
        <f>IF(AND(('Data Exhibit-2'!$M1540&gt;0),('Data Exhibit-2'!$H1540&lt;30)),1,0)</f>
        <v>0</v>
      </c>
      <c r="I1575" s="55">
        <f>'Data Exhibit-2'!$N1540*'Data Exhibit-2'!$L1540</f>
        <v>0</v>
      </c>
      <c r="J1575" s="235"/>
    </row>
    <row r="1576" ht="12.0" customHeight="1">
      <c r="A1576" s="53"/>
      <c r="B1576" s="53">
        <v>87489.68716143027</v>
      </c>
      <c r="C1576" s="54">
        <v>102665.92805584733</v>
      </c>
      <c r="D1576" s="57"/>
      <c r="E1576" s="55">
        <f>('Data Exhibit-2'!$D1542+'Data Exhibit-2'!$D1542*'Data Exhibit-2'!$E1542)*'Data Exhibit-2'!$G1542</f>
        <v>4763.616</v>
      </c>
      <c r="F1576" s="55">
        <f>MAX(0,'Data Exhibit-2'!$C1542-'Data Exhibit-2'!$B1542*'Data Exhibit-2'!$J1542)</f>
        <v>62434.2999</v>
      </c>
      <c r="G1576" s="54">
        <f>'Data Exhibit-2'!$L1542/'Data Exhibit-2'!$B1542</f>
        <v>7392.517866</v>
      </c>
      <c r="H1576" s="55">
        <f>IF(AND(('Data Exhibit-2'!$M1542&gt;0),('Data Exhibit-2'!$H1542&lt;30)),1,0)</f>
        <v>0</v>
      </c>
      <c r="I1576" s="55">
        <f>'Data Exhibit-2'!$N1542*'Data Exhibit-2'!$L1542</f>
        <v>0</v>
      </c>
      <c r="J1576" s="235"/>
    </row>
    <row r="1577" ht="12.0" customHeight="1">
      <c r="A1577" s="53"/>
      <c r="B1577" s="53">
        <v>93540.85184108402</v>
      </c>
      <c r="C1577" s="54">
        <v>388702.097711248</v>
      </c>
      <c r="D1577" s="57"/>
      <c r="E1577" s="55">
        <f>('Data Exhibit-2'!$D1544+'Data Exhibit-2'!$D1544*'Data Exhibit-2'!$E1544)*'Data Exhibit-2'!$G1544</f>
        <v>35778.112</v>
      </c>
      <c r="F1577" s="55">
        <f>MAX(0,'Data Exhibit-2'!$C1544-'Data Exhibit-2'!$B1544*'Data Exhibit-2'!$J1544)</f>
        <v>92763.22606</v>
      </c>
      <c r="G1577" s="54">
        <f>'Data Exhibit-2'!$L1544/'Data Exhibit-2'!$B1544</f>
        <v>11214.79268</v>
      </c>
      <c r="H1577" s="55">
        <f>IF(AND(('Data Exhibit-2'!$M1544&gt;0),('Data Exhibit-2'!$H1544&lt;30)),1,0)</f>
        <v>0</v>
      </c>
      <c r="I1577" s="55">
        <f>'Data Exhibit-2'!$N1544*'Data Exhibit-2'!$L1544</f>
        <v>0</v>
      </c>
      <c r="J1577" s="235"/>
    </row>
    <row r="1578" ht="12.0" customHeight="1">
      <c r="A1578" s="53"/>
      <c r="B1578" s="53">
        <v>57066.91440137421</v>
      </c>
      <c r="C1578" s="54">
        <v>4533.62658393408</v>
      </c>
      <c r="D1578" s="57"/>
      <c r="E1578" s="55">
        <f>('Data Exhibit-2'!$D1545+'Data Exhibit-2'!$D1545*'Data Exhibit-2'!$E1545)*'Data Exhibit-2'!$G1545</f>
        <v>3810.024</v>
      </c>
      <c r="F1578" s="55">
        <f>MAX(0,'Data Exhibit-2'!$C1545-'Data Exhibit-2'!$B1545*'Data Exhibit-2'!$J1545)</f>
        <v>0</v>
      </c>
      <c r="G1578" s="54">
        <f>'Data Exhibit-2'!$L1545/'Data Exhibit-2'!$B1545</f>
        <v>0</v>
      </c>
      <c r="H1578" s="55">
        <f>IF(AND(('Data Exhibit-2'!$M1545&gt;0),('Data Exhibit-2'!$H1545&lt;30)),1,0)</f>
        <v>0</v>
      </c>
      <c r="I1578" s="55">
        <f>'Data Exhibit-2'!$N1545*'Data Exhibit-2'!$L1545</f>
        <v>0</v>
      </c>
      <c r="J1578" s="235"/>
    </row>
    <row r="1579" ht="12.0" customHeight="1">
      <c r="A1579" s="53"/>
      <c r="B1579" s="53">
        <v>14950.110980071307</v>
      </c>
      <c r="C1579" s="54">
        <v>142536.0338109352</v>
      </c>
      <c r="D1579" s="57"/>
      <c r="E1579" s="55">
        <f>('Data Exhibit-2'!$D1546+'Data Exhibit-2'!$D1546*'Data Exhibit-2'!$E1546)*'Data Exhibit-2'!$G1546</f>
        <v>23597.568</v>
      </c>
      <c r="F1579" s="55">
        <f>MAX(0,'Data Exhibit-2'!$C1546-'Data Exhibit-2'!$B1546*'Data Exhibit-2'!$J1546)</f>
        <v>0</v>
      </c>
      <c r="G1579" s="54">
        <f>'Data Exhibit-2'!$L1546/'Data Exhibit-2'!$B1546</f>
        <v>0</v>
      </c>
      <c r="H1579" s="55">
        <f>IF(AND(('Data Exhibit-2'!$M1546&gt;0),('Data Exhibit-2'!$H1546&lt;30)),1,0)</f>
        <v>0</v>
      </c>
      <c r="I1579" s="55">
        <f>'Data Exhibit-2'!$N1546*'Data Exhibit-2'!$L1546</f>
        <v>0</v>
      </c>
      <c r="J1579" s="235"/>
    </row>
    <row r="1580" ht="12.0" customHeight="1">
      <c r="A1580" s="53"/>
      <c r="B1580" s="53">
        <v>62925.392611998286</v>
      </c>
      <c r="C1580" s="54">
        <v>27.999570492848832</v>
      </c>
      <c r="D1580" s="57"/>
      <c r="E1580" s="55">
        <f>('Data Exhibit-2'!$D1548+'Data Exhibit-2'!$D1548*'Data Exhibit-2'!$E1548)*'Data Exhibit-2'!$G1548</f>
        <v>4.32</v>
      </c>
      <c r="F1580" s="55">
        <f>MAX(0,'Data Exhibit-2'!$C1548-'Data Exhibit-2'!$B1548*'Data Exhibit-2'!$J1548)</f>
        <v>0</v>
      </c>
      <c r="G1580" s="54">
        <f>'Data Exhibit-2'!$L1548/'Data Exhibit-2'!$B1548</f>
        <v>0</v>
      </c>
      <c r="H1580" s="55">
        <f>IF(AND(('Data Exhibit-2'!$M1548&gt;0),('Data Exhibit-2'!$H1548&lt;30)),1,0)</f>
        <v>0</v>
      </c>
      <c r="I1580" s="55">
        <f>'Data Exhibit-2'!$N1548*'Data Exhibit-2'!$L1548</f>
        <v>0</v>
      </c>
      <c r="J1580" s="235"/>
    </row>
    <row r="1581" ht="12.0" customHeight="1">
      <c r="A1581" s="53"/>
      <c r="B1581" s="53">
        <v>40644.052823983235</v>
      </c>
      <c r="C1581" s="54">
        <v>71.17445501197747</v>
      </c>
      <c r="D1581" s="57"/>
      <c r="E1581" s="55">
        <f>('Data Exhibit-2'!$D1549+'Data Exhibit-2'!$D1549*'Data Exhibit-2'!$E1549)*'Data Exhibit-2'!$G1549</f>
        <v>53.76</v>
      </c>
      <c r="F1581" s="55">
        <f>MAX(0,'Data Exhibit-2'!$C1549-'Data Exhibit-2'!$B1549*'Data Exhibit-2'!$J1549)</f>
        <v>0</v>
      </c>
      <c r="G1581" s="54">
        <f>'Data Exhibit-2'!$L1549/'Data Exhibit-2'!$B1549</f>
        <v>0</v>
      </c>
      <c r="H1581" s="55">
        <f>IF(AND(('Data Exhibit-2'!$M1549&gt;0),('Data Exhibit-2'!$H1549&lt;30)),1,0)</f>
        <v>0</v>
      </c>
      <c r="I1581" s="55">
        <f>'Data Exhibit-2'!$N1549*'Data Exhibit-2'!$L1549</f>
        <v>0</v>
      </c>
      <c r="J1581" s="235"/>
    </row>
    <row r="1582" ht="12.0" customHeight="1">
      <c r="A1582" s="53"/>
      <c r="B1582" s="53">
        <v>76649.33972202988</v>
      </c>
      <c r="C1582" s="54">
        <v>32.22580950681598</v>
      </c>
      <c r="D1582" s="57"/>
      <c r="E1582" s="55">
        <f>('Data Exhibit-2'!$D1550+'Data Exhibit-2'!$D1550*'Data Exhibit-2'!$E1550)*'Data Exhibit-2'!$G1550</f>
        <v>29.12</v>
      </c>
      <c r="F1582" s="55">
        <f>MAX(0,'Data Exhibit-2'!$C1550-'Data Exhibit-2'!$B1550*'Data Exhibit-2'!$J1550)</f>
        <v>0</v>
      </c>
      <c r="G1582" s="54">
        <f>'Data Exhibit-2'!$L1550/'Data Exhibit-2'!$B1550</f>
        <v>0</v>
      </c>
      <c r="H1582" s="55">
        <f>IF(AND(('Data Exhibit-2'!$M1550&gt;0),('Data Exhibit-2'!$H1550&lt;30)),1,0)</f>
        <v>0</v>
      </c>
      <c r="I1582" s="55">
        <f>'Data Exhibit-2'!$N1550*'Data Exhibit-2'!$L1550</f>
        <v>0</v>
      </c>
      <c r="J1582" s="235"/>
    </row>
    <row r="1583" ht="12.0" customHeight="1">
      <c r="A1583" s="53"/>
      <c r="B1583" s="53">
        <v>89943.65969927944</v>
      </c>
      <c r="C1583" s="54">
        <v>70.32386628277384</v>
      </c>
      <c r="D1583" s="57"/>
      <c r="E1583" s="55">
        <f>('Data Exhibit-2'!$D1551+'Data Exhibit-2'!$D1551*'Data Exhibit-2'!$E1551)*'Data Exhibit-2'!$G1551</f>
        <v>16.32</v>
      </c>
      <c r="F1583" s="55">
        <f>MAX(0,'Data Exhibit-2'!$C1551-'Data Exhibit-2'!$B1551*'Data Exhibit-2'!$J1551)</f>
        <v>0</v>
      </c>
      <c r="G1583" s="54">
        <f>'Data Exhibit-2'!$L1551/'Data Exhibit-2'!$B1551</f>
        <v>0</v>
      </c>
      <c r="H1583" s="55">
        <f>IF(AND(('Data Exhibit-2'!$M1551&gt;0),('Data Exhibit-2'!$H1551&lt;30)),1,0)</f>
        <v>0</v>
      </c>
      <c r="I1583" s="55">
        <f>'Data Exhibit-2'!$N1551*'Data Exhibit-2'!$L1551</f>
        <v>0</v>
      </c>
      <c r="J1583" s="235"/>
    </row>
    <row r="1584" ht="12.0" customHeight="1">
      <c r="A1584" s="53"/>
      <c r="B1584" s="53">
        <v>49867.48070702266</v>
      </c>
      <c r="C1584" s="54">
        <v>25.607491968171832</v>
      </c>
      <c r="D1584" s="57"/>
      <c r="E1584" s="55">
        <f>('Data Exhibit-2'!$D1552+'Data Exhibit-2'!$D1552*'Data Exhibit-2'!$E1552)*'Data Exhibit-2'!$G1552</f>
        <v>2.4</v>
      </c>
      <c r="F1584" s="55">
        <f>MAX(0,'Data Exhibit-2'!$C1552-'Data Exhibit-2'!$B1552*'Data Exhibit-2'!$J1552)</f>
        <v>0</v>
      </c>
      <c r="G1584" s="54">
        <f>'Data Exhibit-2'!$L1552/'Data Exhibit-2'!$B1552</f>
        <v>0</v>
      </c>
      <c r="H1584" s="55">
        <f>IF(AND(('Data Exhibit-2'!$M1552&gt;0),('Data Exhibit-2'!$H1552&lt;30)),1,0)</f>
        <v>0</v>
      </c>
      <c r="I1584" s="55">
        <f>'Data Exhibit-2'!$N1552*'Data Exhibit-2'!$L1552</f>
        <v>0</v>
      </c>
      <c r="J1584" s="235"/>
    </row>
    <row r="1585" ht="12.0" customHeight="1">
      <c r="A1585" s="53"/>
      <c r="B1585" s="53">
        <v>18223.46199781636</v>
      </c>
      <c r="C1585" s="54">
        <v>20.585827661887528</v>
      </c>
      <c r="D1585" s="57"/>
      <c r="E1585" s="55">
        <f>('Data Exhibit-2'!$D1553+'Data Exhibit-2'!$D1553*'Data Exhibit-2'!$E1553)*'Data Exhibit-2'!$G1553</f>
        <v>21.6</v>
      </c>
      <c r="F1585" s="55">
        <f>MAX(0,'Data Exhibit-2'!$C1553-'Data Exhibit-2'!$B1553*'Data Exhibit-2'!$J1553)</f>
        <v>0</v>
      </c>
      <c r="G1585" s="54">
        <f>'Data Exhibit-2'!$L1553/'Data Exhibit-2'!$B1553</f>
        <v>0</v>
      </c>
      <c r="H1585" s="55">
        <f>IF(AND(('Data Exhibit-2'!$M1553&gt;0),('Data Exhibit-2'!$H1553&lt;30)),1,0)</f>
        <v>0</v>
      </c>
      <c r="I1585" s="55">
        <f>'Data Exhibit-2'!$N1553*'Data Exhibit-2'!$L1553</f>
        <v>0</v>
      </c>
      <c r="J1585" s="235"/>
    </row>
    <row r="1586" ht="12.0" customHeight="1">
      <c r="A1586" s="53"/>
      <c r="B1586" s="53">
        <v>11634.391404208689</v>
      </c>
      <c r="C1586" s="54">
        <v>10.306968921531091</v>
      </c>
      <c r="D1586" s="57"/>
      <c r="E1586" s="55">
        <f>('Data Exhibit-2'!$D1554+'Data Exhibit-2'!$D1554*'Data Exhibit-2'!$E1554)*'Data Exhibit-2'!$G1554</f>
        <v>4.8</v>
      </c>
      <c r="F1586" s="55">
        <f>MAX(0,'Data Exhibit-2'!$C1554-'Data Exhibit-2'!$B1554*'Data Exhibit-2'!$J1554)</f>
        <v>0</v>
      </c>
      <c r="G1586" s="54">
        <f>'Data Exhibit-2'!$L1554/'Data Exhibit-2'!$B1554</f>
        <v>0</v>
      </c>
      <c r="H1586" s="55">
        <f>IF(AND(('Data Exhibit-2'!$M1554&gt;0),('Data Exhibit-2'!$H1554&lt;30)),1,0)</f>
        <v>0</v>
      </c>
      <c r="I1586" s="55">
        <f>'Data Exhibit-2'!$N1554*'Data Exhibit-2'!$L1554</f>
        <v>0</v>
      </c>
      <c r="J1586" s="235"/>
    </row>
    <row r="1587" ht="12.0" customHeight="1">
      <c r="A1587" s="53"/>
      <c r="B1587" s="53">
        <v>32876.00356377946</v>
      </c>
      <c r="C1587" s="54">
        <v>6208.036868851452</v>
      </c>
      <c r="D1587" s="57"/>
      <c r="E1587" s="55">
        <f>('Data Exhibit-2'!$D1555+'Data Exhibit-2'!$D1555*'Data Exhibit-2'!$E1555)*'Data Exhibit-2'!$G1555</f>
        <v>3122.304</v>
      </c>
      <c r="F1587" s="55">
        <f>MAX(0,'Data Exhibit-2'!$C1555-'Data Exhibit-2'!$B1555*'Data Exhibit-2'!$J1555)</f>
        <v>0</v>
      </c>
      <c r="G1587" s="54">
        <f>'Data Exhibit-2'!$L1555/'Data Exhibit-2'!$B1555</f>
        <v>0</v>
      </c>
      <c r="H1587" s="55">
        <f>IF(AND(('Data Exhibit-2'!$M1555&gt;0),('Data Exhibit-2'!$H1555&lt;30)),1,0)</f>
        <v>0</v>
      </c>
      <c r="I1587" s="55">
        <f>'Data Exhibit-2'!$N1555*'Data Exhibit-2'!$L1555</f>
        <v>0</v>
      </c>
      <c r="J1587" s="235"/>
    </row>
    <row r="1588" ht="12.0" customHeight="1">
      <c r="A1588" s="53"/>
      <c r="B1588" s="53">
        <v>70982.74713812913</v>
      </c>
      <c r="C1588" s="54">
        <v>1396.7416844366394</v>
      </c>
      <c r="D1588" s="57"/>
      <c r="E1588" s="55">
        <f>('Data Exhibit-2'!$D1556+'Data Exhibit-2'!$D1556*'Data Exhibit-2'!$E1556)*'Data Exhibit-2'!$G1556</f>
        <v>724.768</v>
      </c>
      <c r="F1588" s="55">
        <f>MAX(0,'Data Exhibit-2'!$C1556-'Data Exhibit-2'!$B1556*'Data Exhibit-2'!$J1556)</f>
        <v>0</v>
      </c>
      <c r="G1588" s="54">
        <f>'Data Exhibit-2'!$L1556/'Data Exhibit-2'!$B1556</f>
        <v>0</v>
      </c>
      <c r="H1588" s="55">
        <f>IF(AND(('Data Exhibit-2'!$M1556&gt;0),('Data Exhibit-2'!$H1556&lt;30)),1,0)</f>
        <v>0</v>
      </c>
      <c r="I1588" s="55">
        <f>'Data Exhibit-2'!$N1556*'Data Exhibit-2'!$L1556</f>
        <v>0</v>
      </c>
      <c r="J1588" s="235"/>
    </row>
    <row r="1589" ht="12.0" customHeight="1">
      <c r="A1589" s="53"/>
      <c r="B1589" s="53">
        <v>76619.94458681955</v>
      </c>
      <c r="C1589" s="54">
        <v>84.45213177290036</v>
      </c>
      <c r="D1589" s="57"/>
      <c r="E1589" s="55">
        <f>('Data Exhibit-2'!$D1557+'Data Exhibit-2'!$D1557*'Data Exhibit-2'!$E1557)*'Data Exhibit-2'!$G1557</f>
        <v>10.4</v>
      </c>
      <c r="F1589" s="55">
        <f>MAX(0,'Data Exhibit-2'!$C1557-'Data Exhibit-2'!$B1557*'Data Exhibit-2'!$J1557)</f>
        <v>0</v>
      </c>
      <c r="G1589" s="54">
        <f>'Data Exhibit-2'!$L1557/'Data Exhibit-2'!$B1557</f>
        <v>0</v>
      </c>
      <c r="H1589" s="55">
        <f>IF(AND(('Data Exhibit-2'!$M1557&gt;0),('Data Exhibit-2'!$H1557&lt;30)),1,0)</f>
        <v>0</v>
      </c>
      <c r="I1589" s="55">
        <f>'Data Exhibit-2'!$N1557*'Data Exhibit-2'!$L1557</f>
        <v>0</v>
      </c>
      <c r="J1589" s="235"/>
    </row>
    <row r="1590" ht="12.0" customHeight="1">
      <c r="A1590" s="53"/>
      <c r="B1590" s="53">
        <v>75977.31324247204</v>
      </c>
      <c r="C1590" s="54">
        <v>39.627936248354544</v>
      </c>
      <c r="D1590" s="57"/>
      <c r="E1590" s="55">
        <f>('Data Exhibit-2'!$D1558+'Data Exhibit-2'!$D1558*'Data Exhibit-2'!$E1558)*'Data Exhibit-2'!$G1558</f>
        <v>1.5</v>
      </c>
      <c r="F1590" s="55">
        <f>MAX(0,'Data Exhibit-2'!$C1558-'Data Exhibit-2'!$B1558*'Data Exhibit-2'!$J1558)</f>
        <v>0</v>
      </c>
      <c r="G1590" s="54">
        <f>'Data Exhibit-2'!$L1558/'Data Exhibit-2'!$B1558</f>
        <v>0</v>
      </c>
      <c r="H1590" s="55">
        <f>IF(AND(('Data Exhibit-2'!$M1558&gt;0),('Data Exhibit-2'!$H1558&lt;30)),1,0)</f>
        <v>0</v>
      </c>
      <c r="I1590" s="55">
        <f>'Data Exhibit-2'!$N1558*'Data Exhibit-2'!$L1558</f>
        <v>0</v>
      </c>
      <c r="J1590" s="235"/>
    </row>
    <row r="1591" ht="12.0" customHeight="1">
      <c r="A1591" s="53"/>
      <c r="B1591" s="53">
        <v>13566.638197773795</v>
      </c>
      <c r="C1591" s="54">
        <v>425.1348102897202</v>
      </c>
      <c r="D1591" s="57"/>
      <c r="E1591" s="55">
        <f>('Data Exhibit-2'!$D1559+'Data Exhibit-2'!$D1559*'Data Exhibit-2'!$E1559)*'Data Exhibit-2'!$G1559</f>
        <v>82.8</v>
      </c>
      <c r="F1591" s="55">
        <f>MAX(0,'Data Exhibit-2'!$C1559-'Data Exhibit-2'!$B1559*'Data Exhibit-2'!$J1559)</f>
        <v>0</v>
      </c>
      <c r="G1591" s="54">
        <f>'Data Exhibit-2'!$L1559/'Data Exhibit-2'!$B1559</f>
        <v>0</v>
      </c>
      <c r="H1591" s="55">
        <f>IF(AND(('Data Exhibit-2'!$M1559&gt;0),('Data Exhibit-2'!$H1559&lt;30)),1,0)</f>
        <v>0</v>
      </c>
      <c r="I1591" s="55">
        <f>'Data Exhibit-2'!$N1559*'Data Exhibit-2'!$L1559</f>
        <v>0</v>
      </c>
      <c r="J1591" s="235"/>
    </row>
    <row r="1592" ht="12.0" customHeight="1">
      <c r="A1592" s="53"/>
      <c r="B1592" s="53">
        <v>38621.460532843754</v>
      </c>
      <c r="C1592" s="54">
        <v>275.15730054579336</v>
      </c>
      <c r="D1592" s="57"/>
      <c r="E1592" s="55">
        <f>('Data Exhibit-2'!$D1560+'Data Exhibit-2'!$D1560*'Data Exhibit-2'!$E1560)*'Data Exhibit-2'!$G1560</f>
        <v>41.7</v>
      </c>
      <c r="F1592" s="55">
        <f>MAX(0,'Data Exhibit-2'!$C1560-'Data Exhibit-2'!$B1560*'Data Exhibit-2'!$J1560)</f>
        <v>0</v>
      </c>
      <c r="G1592" s="54">
        <f>'Data Exhibit-2'!$L1560/'Data Exhibit-2'!$B1560</f>
        <v>0</v>
      </c>
      <c r="H1592" s="55">
        <f>IF(AND(('Data Exhibit-2'!$M1560&gt;0),('Data Exhibit-2'!$H1560&lt;30)),1,0)</f>
        <v>0</v>
      </c>
      <c r="I1592" s="55">
        <f>'Data Exhibit-2'!$N1560*'Data Exhibit-2'!$L1560</f>
        <v>0</v>
      </c>
      <c r="J1592" s="235"/>
    </row>
    <row r="1593" ht="12.0" customHeight="1">
      <c r="A1593" s="53"/>
      <c r="B1593" s="53">
        <v>32339.823667948433</v>
      </c>
      <c r="C1593" s="54">
        <v>107.28569273083129</v>
      </c>
      <c r="D1593" s="57"/>
      <c r="E1593" s="55">
        <f>('Data Exhibit-2'!$D1561+'Data Exhibit-2'!$D1561*'Data Exhibit-2'!$E1561)*'Data Exhibit-2'!$G1561</f>
        <v>50.5</v>
      </c>
      <c r="F1593" s="55">
        <f>MAX(0,'Data Exhibit-2'!$C1561-'Data Exhibit-2'!$B1561*'Data Exhibit-2'!$J1561)</f>
        <v>0</v>
      </c>
      <c r="G1593" s="54">
        <f>'Data Exhibit-2'!$L1561/'Data Exhibit-2'!$B1561</f>
        <v>0</v>
      </c>
      <c r="H1593" s="55">
        <f>IF(AND(('Data Exhibit-2'!$M1561&gt;0),('Data Exhibit-2'!$H1561&lt;30)),1,0)</f>
        <v>0</v>
      </c>
      <c r="I1593" s="55">
        <f>'Data Exhibit-2'!$N1561*'Data Exhibit-2'!$L1561</f>
        <v>0</v>
      </c>
      <c r="J1593" s="235"/>
    </row>
    <row r="1594" ht="12.0" customHeight="1">
      <c r="A1594" s="53"/>
      <c r="B1594" s="53">
        <v>1912.4929788560175</v>
      </c>
      <c r="C1594" s="54">
        <v>145.24970468010204</v>
      </c>
      <c r="D1594" s="57"/>
      <c r="E1594" s="55">
        <f>('Data Exhibit-2'!$D1562+'Data Exhibit-2'!$D1562*'Data Exhibit-2'!$E1562)*'Data Exhibit-2'!$G1562</f>
        <v>103.75</v>
      </c>
      <c r="F1594" s="55">
        <f>MAX(0,'Data Exhibit-2'!$C1562-'Data Exhibit-2'!$B1562*'Data Exhibit-2'!$J1562)</f>
        <v>0</v>
      </c>
      <c r="G1594" s="54">
        <f>'Data Exhibit-2'!$L1562/'Data Exhibit-2'!$B1562</f>
        <v>0</v>
      </c>
      <c r="H1594" s="55">
        <f>IF(AND(('Data Exhibit-2'!$M1562&gt;0),('Data Exhibit-2'!$H1562&lt;30)),1,0)</f>
        <v>0</v>
      </c>
      <c r="I1594" s="55">
        <f>'Data Exhibit-2'!$N1562*'Data Exhibit-2'!$L1562</f>
        <v>0</v>
      </c>
      <c r="J1594" s="235"/>
    </row>
    <row r="1595" ht="12.0" customHeight="1">
      <c r="A1595" s="53"/>
      <c r="B1595" s="53">
        <v>55477.949263951596</v>
      </c>
      <c r="C1595" s="54">
        <v>108.49299974795903</v>
      </c>
      <c r="D1595" s="57"/>
      <c r="E1595" s="55">
        <f>('Data Exhibit-2'!$D1563+'Data Exhibit-2'!$D1563*'Data Exhibit-2'!$E1563)*'Data Exhibit-2'!$G1563</f>
        <v>14.7</v>
      </c>
      <c r="F1595" s="55">
        <f>MAX(0,'Data Exhibit-2'!$C1563-'Data Exhibit-2'!$B1563*'Data Exhibit-2'!$J1563)</f>
        <v>0</v>
      </c>
      <c r="G1595" s="54">
        <f>'Data Exhibit-2'!$L1563/'Data Exhibit-2'!$B1563</f>
        <v>0</v>
      </c>
      <c r="H1595" s="55">
        <f>IF(AND(('Data Exhibit-2'!$M1563&gt;0),('Data Exhibit-2'!$H1563&lt;30)),1,0)</f>
        <v>0</v>
      </c>
      <c r="I1595" s="55">
        <f>'Data Exhibit-2'!$N1563*'Data Exhibit-2'!$L1563</f>
        <v>0</v>
      </c>
      <c r="J1595" s="235"/>
    </row>
    <row r="1596" ht="12.0" customHeight="1">
      <c r="A1596" s="53"/>
      <c r="B1596" s="53">
        <v>35251.07141666795</v>
      </c>
      <c r="C1596" s="54">
        <v>161.36622357728473</v>
      </c>
      <c r="D1596" s="57"/>
      <c r="E1596" s="55">
        <f>('Data Exhibit-2'!$D1564+'Data Exhibit-2'!$D1564*'Data Exhibit-2'!$E1564)*'Data Exhibit-2'!$G1564</f>
        <v>31.5</v>
      </c>
      <c r="F1596" s="55">
        <f>MAX(0,'Data Exhibit-2'!$C1564-'Data Exhibit-2'!$B1564*'Data Exhibit-2'!$J1564)</f>
        <v>0</v>
      </c>
      <c r="G1596" s="54">
        <f>'Data Exhibit-2'!$L1564/'Data Exhibit-2'!$B1564</f>
        <v>0</v>
      </c>
      <c r="H1596" s="55">
        <f>IF(AND(('Data Exhibit-2'!$M1564&gt;0),('Data Exhibit-2'!$H1564&lt;30)),1,0)</f>
        <v>0</v>
      </c>
      <c r="I1596" s="55">
        <f>'Data Exhibit-2'!$N1564*'Data Exhibit-2'!$L1564</f>
        <v>0</v>
      </c>
      <c r="J1596" s="235"/>
    </row>
    <row r="1597" ht="12.0" customHeight="1">
      <c r="A1597" s="53"/>
      <c r="B1597" s="53">
        <v>55482.663584857604</v>
      </c>
      <c r="C1597" s="54">
        <v>132.57091135876482</v>
      </c>
      <c r="D1597" s="57"/>
      <c r="E1597" s="55">
        <f>('Data Exhibit-2'!$D1565+'Data Exhibit-2'!$D1565*'Data Exhibit-2'!$E1565)*'Data Exhibit-2'!$G1565</f>
        <v>10.8</v>
      </c>
      <c r="F1597" s="55">
        <f>MAX(0,'Data Exhibit-2'!$C1565-'Data Exhibit-2'!$B1565*'Data Exhibit-2'!$J1565)</f>
        <v>0</v>
      </c>
      <c r="G1597" s="54">
        <f>'Data Exhibit-2'!$L1565/'Data Exhibit-2'!$B1565</f>
        <v>0</v>
      </c>
      <c r="H1597" s="55">
        <f>IF(AND(('Data Exhibit-2'!$M1565&gt;0),('Data Exhibit-2'!$H1565&lt;30)),1,0)</f>
        <v>0</v>
      </c>
      <c r="I1597" s="55">
        <f>'Data Exhibit-2'!$N1565*'Data Exhibit-2'!$L1565</f>
        <v>0</v>
      </c>
      <c r="J1597" s="235"/>
    </row>
    <row r="1598" ht="12.0" customHeight="1">
      <c r="A1598" s="53"/>
      <c r="B1598" s="53">
        <v>52870.465679208144</v>
      </c>
      <c r="C1598" s="54">
        <v>86.7836780789465</v>
      </c>
      <c r="D1598" s="57"/>
      <c r="E1598" s="55">
        <f>('Data Exhibit-2'!$D1566+'Data Exhibit-2'!$D1566*'Data Exhibit-2'!$E1566)*'Data Exhibit-2'!$G1566</f>
        <v>31.46</v>
      </c>
      <c r="F1598" s="55">
        <f>MAX(0,'Data Exhibit-2'!$C1566-'Data Exhibit-2'!$B1566*'Data Exhibit-2'!$J1566)</f>
        <v>0</v>
      </c>
      <c r="G1598" s="54">
        <f>'Data Exhibit-2'!$L1566/'Data Exhibit-2'!$B1566</f>
        <v>0</v>
      </c>
      <c r="H1598" s="55">
        <f>IF(AND(('Data Exhibit-2'!$M1566&gt;0),('Data Exhibit-2'!$H1566&lt;30)),1,0)</f>
        <v>0</v>
      </c>
      <c r="I1598" s="55">
        <f>'Data Exhibit-2'!$N1566*'Data Exhibit-2'!$L1566</f>
        <v>0</v>
      </c>
      <c r="J1598" s="235"/>
    </row>
    <row r="1599" ht="12.0" customHeight="1">
      <c r="A1599" s="53"/>
      <c r="B1599" s="53">
        <v>21901.57739109342</v>
      </c>
      <c r="C1599" s="54">
        <v>61.06957375350409</v>
      </c>
      <c r="D1599" s="57"/>
      <c r="E1599" s="55">
        <f>('Data Exhibit-2'!$D1567+'Data Exhibit-2'!$D1567*'Data Exhibit-2'!$E1567)*'Data Exhibit-2'!$G1567</f>
        <v>24.75</v>
      </c>
      <c r="F1599" s="55">
        <f>MAX(0,'Data Exhibit-2'!$C1567-'Data Exhibit-2'!$B1567*'Data Exhibit-2'!$J1567)</f>
        <v>0</v>
      </c>
      <c r="G1599" s="54">
        <f>'Data Exhibit-2'!$L1567/'Data Exhibit-2'!$B1567</f>
        <v>0</v>
      </c>
      <c r="H1599" s="55">
        <f>IF(AND(('Data Exhibit-2'!$M1567&gt;0),('Data Exhibit-2'!$H1567&lt;30)),1,0)</f>
        <v>0</v>
      </c>
      <c r="I1599" s="55">
        <f>'Data Exhibit-2'!$N1567*'Data Exhibit-2'!$L1567</f>
        <v>0</v>
      </c>
      <c r="J1599" s="235"/>
    </row>
    <row r="1600" ht="12.0" customHeight="1">
      <c r="A1600" s="53"/>
      <c r="B1600" s="53">
        <v>95729.65877077391</v>
      </c>
      <c r="C1600" s="54">
        <v>177.60493795476316</v>
      </c>
      <c r="D1600" s="57"/>
      <c r="E1600" s="55">
        <f>('Data Exhibit-2'!$D1568+'Data Exhibit-2'!$D1568*'Data Exhibit-2'!$E1568)*'Data Exhibit-2'!$G1568</f>
        <v>47.52</v>
      </c>
      <c r="F1600" s="55">
        <f>MAX(0,'Data Exhibit-2'!$C1568-'Data Exhibit-2'!$B1568*'Data Exhibit-2'!$J1568)</f>
        <v>0</v>
      </c>
      <c r="G1600" s="54">
        <f>'Data Exhibit-2'!$L1568/'Data Exhibit-2'!$B1568</f>
        <v>0</v>
      </c>
      <c r="H1600" s="55">
        <f>IF(AND(('Data Exhibit-2'!$M1568&gt;0),('Data Exhibit-2'!$H1568&lt;30)),1,0)</f>
        <v>0</v>
      </c>
      <c r="I1600" s="55">
        <f>'Data Exhibit-2'!$N1568*'Data Exhibit-2'!$L1568</f>
        <v>0</v>
      </c>
      <c r="J1600" s="235"/>
    </row>
    <row r="1601" ht="12.0" customHeight="1">
      <c r="A1601" s="53"/>
      <c r="B1601" s="53">
        <v>86267.46835190538</v>
      </c>
      <c r="C1601" s="54">
        <v>71.45543860233894</v>
      </c>
      <c r="D1601" s="57"/>
      <c r="E1601" s="55">
        <f>('Data Exhibit-2'!$D1569+'Data Exhibit-2'!$D1569*'Data Exhibit-2'!$E1569)*'Data Exhibit-2'!$G1569</f>
        <v>49.608</v>
      </c>
      <c r="F1601" s="55">
        <f>MAX(0,'Data Exhibit-2'!$C1569-'Data Exhibit-2'!$B1569*'Data Exhibit-2'!$J1569)</f>
        <v>0</v>
      </c>
      <c r="G1601" s="54">
        <f>'Data Exhibit-2'!$L1569/'Data Exhibit-2'!$B1569</f>
        <v>0</v>
      </c>
      <c r="H1601" s="55">
        <f>IF(AND(('Data Exhibit-2'!$M1569&gt;0),('Data Exhibit-2'!$H1569&lt;30)),1,0)</f>
        <v>0</v>
      </c>
      <c r="I1601" s="55">
        <f>'Data Exhibit-2'!$N1569*'Data Exhibit-2'!$L1569</f>
        <v>0</v>
      </c>
      <c r="J1601" s="235"/>
    </row>
    <row r="1602" ht="12.0" customHeight="1">
      <c r="A1602" s="53"/>
      <c r="B1602" s="53">
        <v>49639.77433497603</v>
      </c>
      <c r="C1602" s="54">
        <v>1411.1472547847404</v>
      </c>
      <c r="D1602" s="57"/>
      <c r="E1602" s="55">
        <f>('Data Exhibit-2'!$D1570+'Data Exhibit-2'!$D1570*'Data Exhibit-2'!$E1570)*'Data Exhibit-2'!$G1570</f>
        <v>69.75</v>
      </c>
      <c r="F1602" s="55">
        <f>MAX(0,'Data Exhibit-2'!$C1570-'Data Exhibit-2'!$B1570*'Data Exhibit-2'!$J1570)</f>
        <v>0</v>
      </c>
      <c r="G1602" s="54">
        <f>'Data Exhibit-2'!$L1570/'Data Exhibit-2'!$B1570</f>
        <v>0</v>
      </c>
      <c r="H1602" s="55">
        <f>IF(AND(('Data Exhibit-2'!$M1570&gt;0),('Data Exhibit-2'!$H1570&lt;30)),1,0)</f>
        <v>0</v>
      </c>
      <c r="I1602" s="55">
        <f>'Data Exhibit-2'!$N1570*'Data Exhibit-2'!$L1570</f>
        <v>0</v>
      </c>
      <c r="J1602" s="235"/>
    </row>
    <row r="1603" ht="12.0" customHeight="1">
      <c r="A1603" s="53"/>
      <c r="B1603" s="53">
        <v>76756.8798900204</v>
      </c>
      <c r="C1603" s="54">
        <v>115.3143538071489</v>
      </c>
      <c r="D1603" s="57"/>
      <c r="E1603" s="55">
        <f>('Data Exhibit-2'!$D1571+'Data Exhibit-2'!$D1571*'Data Exhibit-2'!$E1571)*'Data Exhibit-2'!$G1571</f>
        <v>26</v>
      </c>
      <c r="F1603" s="55">
        <f>MAX(0,'Data Exhibit-2'!$C1571-'Data Exhibit-2'!$B1571*'Data Exhibit-2'!$J1571)</f>
        <v>0</v>
      </c>
      <c r="G1603" s="54">
        <f>'Data Exhibit-2'!$L1571/'Data Exhibit-2'!$B1571</f>
        <v>0</v>
      </c>
      <c r="H1603" s="55">
        <f>IF(AND(('Data Exhibit-2'!$M1571&gt;0),('Data Exhibit-2'!$H1571&lt;30)),1,0)</f>
        <v>0</v>
      </c>
      <c r="I1603" s="55">
        <f>'Data Exhibit-2'!$N1571*'Data Exhibit-2'!$L1571</f>
        <v>0</v>
      </c>
      <c r="J1603" s="235"/>
    </row>
    <row r="1604" ht="12.0" customHeight="1">
      <c r="A1604" s="53"/>
      <c r="B1604" s="53">
        <v>89604.23049127702</v>
      </c>
      <c r="C1604" s="54">
        <v>104.2784962374233</v>
      </c>
      <c r="D1604" s="57"/>
      <c r="E1604" s="55">
        <f>('Data Exhibit-2'!$D1572+'Data Exhibit-2'!$D1572*'Data Exhibit-2'!$E1572)*'Data Exhibit-2'!$G1572</f>
        <v>63.232</v>
      </c>
      <c r="F1604" s="55">
        <f>MAX(0,'Data Exhibit-2'!$C1572-'Data Exhibit-2'!$B1572*'Data Exhibit-2'!$J1572)</f>
        <v>0</v>
      </c>
      <c r="G1604" s="54">
        <f>'Data Exhibit-2'!$L1572/'Data Exhibit-2'!$B1572</f>
        <v>0</v>
      </c>
      <c r="H1604" s="55">
        <f>IF(AND(('Data Exhibit-2'!$M1572&gt;0),('Data Exhibit-2'!$H1572&lt;30)),1,0)</f>
        <v>0</v>
      </c>
      <c r="I1604" s="55">
        <f>'Data Exhibit-2'!$N1572*'Data Exhibit-2'!$L1572</f>
        <v>0</v>
      </c>
      <c r="J1604" s="235"/>
    </row>
    <row r="1605" ht="12.0" customHeight="1">
      <c r="A1605" s="53"/>
      <c r="B1605" s="53">
        <v>336.86919950258743</v>
      </c>
      <c r="C1605" s="54">
        <v>43.085443015972785</v>
      </c>
      <c r="D1605" s="57"/>
      <c r="E1605" s="55">
        <f>('Data Exhibit-2'!$D1573+'Data Exhibit-2'!$D1573*'Data Exhibit-2'!$E1573)*'Data Exhibit-2'!$G1573</f>
        <v>3.5</v>
      </c>
      <c r="F1605" s="55">
        <f>MAX(0,'Data Exhibit-2'!$C1573-'Data Exhibit-2'!$B1573*'Data Exhibit-2'!$J1573)</f>
        <v>0</v>
      </c>
      <c r="G1605" s="54">
        <f>'Data Exhibit-2'!$L1573/'Data Exhibit-2'!$B1573</f>
        <v>0</v>
      </c>
      <c r="H1605" s="55">
        <f>IF(AND(('Data Exhibit-2'!$M1573&gt;0),('Data Exhibit-2'!$H1573&lt;30)),1,0)</f>
        <v>0</v>
      </c>
      <c r="I1605" s="55">
        <f>'Data Exhibit-2'!$N1573*'Data Exhibit-2'!$L1573</f>
        <v>0</v>
      </c>
      <c r="J1605" s="235"/>
    </row>
    <row r="1606" ht="12.0" customHeight="1">
      <c r="A1606" s="53"/>
      <c r="B1606" s="53">
        <v>58091.455006852746</v>
      </c>
      <c r="C1606" s="54">
        <v>147.50293271319316</v>
      </c>
      <c r="D1606" s="57"/>
      <c r="E1606" s="55">
        <f>('Data Exhibit-2'!$D1574+'Data Exhibit-2'!$D1574*'Data Exhibit-2'!$E1574)*'Data Exhibit-2'!$G1574</f>
        <v>59.4</v>
      </c>
      <c r="F1606" s="55">
        <f>MAX(0,'Data Exhibit-2'!$C1574-'Data Exhibit-2'!$B1574*'Data Exhibit-2'!$J1574)</f>
        <v>0</v>
      </c>
      <c r="G1606" s="54">
        <f>'Data Exhibit-2'!$L1574/'Data Exhibit-2'!$B1574</f>
        <v>0</v>
      </c>
      <c r="H1606" s="55">
        <f>IF(AND(('Data Exhibit-2'!$M1574&gt;0),('Data Exhibit-2'!$H1574&lt;30)),1,0)</f>
        <v>0</v>
      </c>
      <c r="I1606" s="55">
        <f>'Data Exhibit-2'!$N1574*'Data Exhibit-2'!$L1574</f>
        <v>0</v>
      </c>
      <c r="J1606" s="235"/>
    </row>
    <row r="1607" ht="12.0" customHeight="1">
      <c r="A1607" s="53"/>
      <c r="B1607" s="53">
        <v>18814.275956984406</v>
      </c>
      <c r="C1607" s="54">
        <v>51.463668159927096</v>
      </c>
      <c r="D1607" s="57"/>
      <c r="E1607" s="55">
        <f>('Data Exhibit-2'!$D1575+'Data Exhibit-2'!$D1575*'Data Exhibit-2'!$E1575)*'Data Exhibit-2'!$G1575</f>
        <v>31.212</v>
      </c>
      <c r="F1607" s="55">
        <f>MAX(0,'Data Exhibit-2'!$C1575-'Data Exhibit-2'!$B1575*'Data Exhibit-2'!$J1575)</f>
        <v>0</v>
      </c>
      <c r="G1607" s="54">
        <f>'Data Exhibit-2'!$L1575/'Data Exhibit-2'!$B1575</f>
        <v>0</v>
      </c>
      <c r="H1607" s="55">
        <f>IF(AND(('Data Exhibit-2'!$M1575&gt;0),('Data Exhibit-2'!$H1575&lt;30)),1,0)</f>
        <v>0</v>
      </c>
      <c r="I1607" s="55">
        <f>'Data Exhibit-2'!$N1575*'Data Exhibit-2'!$L1575</f>
        <v>0</v>
      </c>
      <c r="J1607" s="235"/>
    </row>
    <row r="1608" ht="12.0" customHeight="1">
      <c r="A1608" s="53"/>
      <c r="B1608" s="53">
        <v>26425.653260694315</v>
      </c>
      <c r="C1608" s="54">
        <v>128.08648152654803</v>
      </c>
      <c r="D1608" s="57"/>
      <c r="E1608" s="55">
        <f>('Data Exhibit-2'!$D1576+'Data Exhibit-2'!$D1576*'Data Exhibit-2'!$E1576)*'Data Exhibit-2'!$G1576</f>
        <v>99</v>
      </c>
      <c r="F1608" s="55">
        <f>MAX(0,'Data Exhibit-2'!$C1576-'Data Exhibit-2'!$B1576*'Data Exhibit-2'!$J1576)</f>
        <v>0</v>
      </c>
      <c r="G1608" s="54">
        <f>'Data Exhibit-2'!$L1576/'Data Exhibit-2'!$B1576</f>
        <v>0</v>
      </c>
      <c r="H1608" s="55">
        <f>IF(AND(('Data Exhibit-2'!$M1576&gt;0),('Data Exhibit-2'!$H1576&lt;30)),1,0)</f>
        <v>0</v>
      </c>
      <c r="I1608" s="55">
        <f>'Data Exhibit-2'!$N1576*'Data Exhibit-2'!$L1576</f>
        <v>0</v>
      </c>
      <c r="J1608" s="235"/>
    </row>
    <row r="1609" ht="12.0" customHeight="1">
      <c r="A1609" s="53"/>
      <c r="B1609" s="53">
        <v>83000.82559933819</v>
      </c>
      <c r="C1609" s="54">
        <v>535.7946354491907</v>
      </c>
      <c r="D1609" s="57"/>
      <c r="E1609" s="55">
        <f>('Data Exhibit-2'!$D1577+'Data Exhibit-2'!$D1577*'Data Exhibit-2'!$E1577)*'Data Exhibit-2'!$G1577</f>
        <v>59.94</v>
      </c>
      <c r="F1609" s="55">
        <f>MAX(0,'Data Exhibit-2'!$C1577-'Data Exhibit-2'!$B1577*'Data Exhibit-2'!$J1577)</f>
        <v>0</v>
      </c>
      <c r="G1609" s="54">
        <f>'Data Exhibit-2'!$L1577/'Data Exhibit-2'!$B1577</f>
        <v>0</v>
      </c>
      <c r="H1609" s="55">
        <f>IF(AND(('Data Exhibit-2'!$M1577&gt;0),('Data Exhibit-2'!$H1577&lt;30)),1,0)</f>
        <v>0</v>
      </c>
      <c r="I1609" s="55">
        <f>'Data Exhibit-2'!$N1577*'Data Exhibit-2'!$L1577</f>
        <v>0</v>
      </c>
      <c r="J1609" s="235"/>
    </row>
    <row r="1610" ht="12.0" customHeight="1">
      <c r="A1610" s="53"/>
      <c r="B1610" s="53">
        <v>19715.91800049399</v>
      </c>
      <c r="C1610" s="54">
        <v>81.67153166821971</v>
      </c>
      <c r="D1610" s="57"/>
      <c r="E1610" s="55">
        <f>('Data Exhibit-2'!$D1579+'Data Exhibit-2'!$D1579*'Data Exhibit-2'!$E1579)*'Data Exhibit-2'!$G1579</f>
        <v>23.54</v>
      </c>
      <c r="F1610" s="55">
        <f>MAX(0,'Data Exhibit-2'!$C1579-'Data Exhibit-2'!$B1579*'Data Exhibit-2'!$J1579)</f>
        <v>0</v>
      </c>
      <c r="G1610" s="54">
        <f>'Data Exhibit-2'!$L1579/'Data Exhibit-2'!$B1579</f>
        <v>0</v>
      </c>
      <c r="H1610" s="55">
        <f>IF(AND(('Data Exhibit-2'!$M1579&gt;0),('Data Exhibit-2'!$H1579&lt;30)),1,0)</f>
        <v>0</v>
      </c>
      <c r="I1610" s="55">
        <f>'Data Exhibit-2'!$N1579*'Data Exhibit-2'!$L1579</f>
        <v>0</v>
      </c>
      <c r="J1610" s="235"/>
    </row>
    <row r="1611" ht="12.0" customHeight="1">
      <c r="A1611" s="53"/>
      <c r="B1611" s="53">
        <v>67635.93921037453</v>
      </c>
      <c r="C1611" s="54">
        <v>50.18216086326805</v>
      </c>
      <c r="D1611" s="57"/>
      <c r="E1611" s="55">
        <f>('Data Exhibit-2'!$D1580+'Data Exhibit-2'!$D1580*'Data Exhibit-2'!$E1580)*'Data Exhibit-2'!$G1580</f>
        <v>45.36</v>
      </c>
      <c r="F1611" s="55">
        <f>MAX(0,'Data Exhibit-2'!$C1580-'Data Exhibit-2'!$B1580*'Data Exhibit-2'!$J1580)</f>
        <v>0</v>
      </c>
      <c r="G1611" s="54">
        <f>'Data Exhibit-2'!$L1580/'Data Exhibit-2'!$B1580</f>
        <v>0</v>
      </c>
      <c r="H1611" s="55">
        <f>IF(AND(('Data Exhibit-2'!$M1580&gt;0),('Data Exhibit-2'!$H1580&lt;30)),1,0)</f>
        <v>0</v>
      </c>
      <c r="I1611" s="55">
        <f>'Data Exhibit-2'!$N1580*'Data Exhibit-2'!$L1580</f>
        <v>0</v>
      </c>
      <c r="J1611" s="235"/>
    </row>
    <row r="1612" ht="12.0" customHeight="1">
      <c r="A1612" s="53"/>
      <c r="B1612" s="53">
        <v>30292.65585327021</v>
      </c>
      <c r="C1612" s="54">
        <v>10.190281327681287</v>
      </c>
      <c r="D1612" s="57"/>
      <c r="E1612" s="55">
        <f>('Data Exhibit-2'!$D1581+'Data Exhibit-2'!$D1581*'Data Exhibit-2'!$E1581)*'Data Exhibit-2'!$G1581</f>
        <v>3.75</v>
      </c>
      <c r="F1612" s="55">
        <f>MAX(0,'Data Exhibit-2'!$C1581-'Data Exhibit-2'!$B1581*'Data Exhibit-2'!$J1581)</f>
        <v>0</v>
      </c>
      <c r="G1612" s="54">
        <f>'Data Exhibit-2'!$L1581/'Data Exhibit-2'!$B1581</f>
        <v>0</v>
      </c>
      <c r="H1612" s="55">
        <f>IF(AND(('Data Exhibit-2'!$M1581&gt;0),('Data Exhibit-2'!$H1581&lt;30)),1,0)</f>
        <v>0</v>
      </c>
      <c r="I1612" s="55">
        <f>'Data Exhibit-2'!$N1581*'Data Exhibit-2'!$L1581</f>
        <v>0</v>
      </c>
      <c r="J1612" s="235"/>
    </row>
    <row r="1613" ht="12.0" customHeight="1">
      <c r="A1613" s="53"/>
      <c r="B1613" s="53">
        <v>85486.23537288333</v>
      </c>
      <c r="C1613" s="54">
        <v>11.895283961007035</v>
      </c>
      <c r="D1613" s="57"/>
      <c r="E1613" s="55">
        <f>('Data Exhibit-2'!$D1582+'Data Exhibit-2'!$D1582*'Data Exhibit-2'!$E1582)*'Data Exhibit-2'!$G1582</f>
        <v>1.5</v>
      </c>
      <c r="F1613" s="55">
        <f>MAX(0,'Data Exhibit-2'!$C1582-'Data Exhibit-2'!$B1582*'Data Exhibit-2'!$J1582)</f>
        <v>0</v>
      </c>
      <c r="G1613" s="54">
        <f>'Data Exhibit-2'!$L1582/'Data Exhibit-2'!$B1582</f>
        <v>0</v>
      </c>
      <c r="H1613" s="55">
        <f>IF(AND(('Data Exhibit-2'!$M1582&gt;0),('Data Exhibit-2'!$H1582&lt;30)),1,0)</f>
        <v>0</v>
      </c>
      <c r="I1613" s="55">
        <f>'Data Exhibit-2'!$N1582*'Data Exhibit-2'!$L1582</f>
        <v>0</v>
      </c>
      <c r="J1613" s="235"/>
    </row>
    <row r="1614" ht="12.0" customHeight="1">
      <c r="A1614" s="53"/>
      <c r="B1614" s="53">
        <v>64933.26732424506</v>
      </c>
      <c r="C1614" s="54">
        <v>10.19026987325617</v>
      </c>
      <c r="D1614" s="57"/>
      <c r="E1614" s="55">
        <f>('Data Exhibit-2'!$D1583+'Data Exhibit-2'!$D1583*'Data Exhibit-2'!$E1583)*'Data Exhibit-2'!$G1583</f>
        <v>5.5</v>
      </c>
      <c r="F1614" s="55">
        <f>MAX(0,'Data Exhibit-2'!$C1583-'Data Exhibit-2'!$B1583*'Data Exhibit-2'!$J1583)</f>
        <v>0</v>
      </c>
      <c r="G1614" s="54">
        <f>'Data Exhibit-2'!$L1583/'Data Exhibit-2'!$B1583</f>
        <v>0</v>
      </c>
      <c r="H1614" s="55">
        <f>IF(AND(('Data Exhibit-2'!$M1583&gt;0),('Data Exhibit-2'!$H1583&lt;30)),1,0)</f>
        <v>0</v>
      </c>
      <c r="I1614" s="55">
        <f>'Data Exhibit-2'!$N1583*'Data Exhibit-2'!$L1583</f>
        <v>0</v>
      </c>
      <c r="J1614" s="235"/>
    </row>
    <row r="1615" ht="12.0" customHeight="1">
      <c r="A1615" s="53"/>
      <c r="B1615" s="53">
        <v>60018.75247429702</v>
      </c>
      <c r="C1615" s="54">
        <v>2522.48455696301</v>
      </c>
      <c r="D1615" s="57"/>
      <c r="E1615" s="55">
        <f>('Data Exhibit-2'!$D1584+'Data Exhibit-2'!$D1584*'Data Exhibit-2'!$E1584)*'Data Exhibit-2'!$G1584</f>
        <v>40.5</v>
      </c>
      <c r="F1615" s="55">
        <f>MAX(0,'Data Exhibit-2'!$C1584-'Data Exhibit-2'!$B1584*'Data Exhibit-2'!$J1584)</f>
        <v>775.2705335</v>
      </c>
      <c r="G1615" s="54">
        <f>'Data Exhibit-2'!$L1584/'Data Exhibit-2'!$B1584</f>
        <v>17.97058413</v>
      </c>
      <c r="H1615" s="55">
        <f>IF(AND(('Data Exhibit-2'!$M1584&gt;0),('Data Exhibit-2'!$H1584&lt;30)),1,0)</f>
        <v>0</v>
      </c>
      <c r="I1615" s="55">
        <f>'Data Exhibit-2'!$N1584*'Data Exhibit-2'!$L1584</f>
        <v>0</v>
      </c>
      <c r="J1615" s="235"/>
    </row>
    <row r="1616" ht="12.0" customHeight="1">
      <c r="A1616" s="53"/>
      <c r="B1616" s="53">
        <v>44446.315549793115</v>
      </c>
      <c r="C1616" s="54">
        <v>319.0783281565</v>
      </c>
      <c r="D1616" s="57"/>
      <c r="E1616" s="55">
        <f>('Data Exhibit-2'!$D1585+'Data Exhibit-2'!$D1585*'Data Exhibit-2'!$E1585)*'Data Exhibit-2'!$G1585</f>
        <v>21.6</v>
      </c>
      <c r="F1616" s="55">
        <f>MAX(0,'Data Exhibit-2'!$C1585-'Data Exhibit-2'!$B1585*'Data Exhibit-2'!$J1585)</f>
        <v>0</v>
      </c>
      <c r="G1616" s="54">
        <f>'Data Exhibit-2'!$L1585/'Data Exhibit-2'!$B1585</f>
        <v>0</v>
      </c>
      <c r="H1616" s="55">
        <f>IF(AND(('Data Exhibit-2'!$M1585&gt;0),('Data Exhibit-2'!$H1585&lt;30)),1,0)</f>
        <v>0</v>
      </c>
      <c r="I1616" s="55">
        <f>'Data Exhibit-2'!$N1585*'Data Exhibit-2'!$L1585</f>
        <v>0</v>
      </c>
      <c r="J1616" s="235"/>
    </row>
    <row r="1617" ht="12.0" customHeight="1">
      <c r="A1617" s="53"/>
      <c r="B1617" s="53">
        <v>53279.26493120234</v>
      </c>
      <c r="C1617" s="54">
        <v>277.15645364043456</v>
      </c>
      <c r="D1617" s="57"/>
      <c r="E1617" s="55">
        <f>('Data Exhibit-2'!$D1586+'Data Exhibit-2'!$D1586*'Data Exhibit-2'!$E1586)*'Data Exhibit-2'!$G1586</f>
        <v>18.9</v>
      </c>
      <c r="F1617" s="55">
        <f>MAX(0,'Data Exhibit-2'!$C1586-'Data Exhibit-2'!$B1586*'Data Exhibit-2'!$J1586)</f>
        <v>0</v>
      </c>
      <c r="G1617" s="54">
        <f>'Data Exhibit-2'!$L1586/'Data Exhibit-2'!$B1586</f>
        <v>0</v>
      </c>
      <c r="H1617" s="55">
        <f>IF(AND(('Data Exhibit-2'!$M1586&gt;0),('Data Exhibit-2'!$H1586&lt;30)),1,0)</f>
        <v>0</v>
      </c>
      <c r="I1617" s="55">
        <f>'Data Exhibit-2'!$N1586*'Data Exhibit-2'!$L1586</f>
        <v>0</v>
      </c>
      <c r="J1617" s="235"/>
    </row>
    <row r="1618" ht="12.0" customHeight="1">
      <c r="A1618" s="53"/>
      <c r="B1618" s="53">
        <v>38681.85219262043</v>
      </c>
      <c r="C1618" s="54">
        <v>528.810715048</v>
      </c>
      <c r="D1618" s="57"/>
      <c r="E1618" s="55">
        <f>('Data Exhibit-2'!$D1587+'Data Exhibit-2'!$D1587*'Data Exhibit-2'!$E1587)*'Data Exhibit-2'!$G1587</f>
        <v>24</v>
      </c>
      <c r="F1618" s="55">
        <f>MAX(0,'Data Exhibit-2'!$C1587-'Data Exhibit-2'!$B1587*'Data Exhibit-2'!$J1587)</f>
        <v>0</v>
      </c>
      <c r="G1618" s="54">
        <f>'Data Exhibit-2'!$L1587/'Data Exhibit-2'!$B1587</f>
        <v>0</v>
      </c>
      <c r="H1618" s="55">
        <f>IF(AND(('Data Exhibit-2'!$M1587&gt;0),('Data Exhibit-2'!$H1587&lt;30)),1,0)</f>
        <v>0</v>
      </c>
      <c r="I1618" s="55">
        <f>'Data Exhibit-2'!$N1587*'Data Exhibit-2'!$L1587</f>
        <v>0</v>
      </c>
      <c r="J1618" s="235"/>
    </row>
    <row r="1619" ht="12.0" customHeight="1">
      <c r="A1619" s="53"/>
      <c r="B1619" s="53">
        <v>68106.5176214228</v>
      </c>
      <c r="C1619" s="54">
        <v>517.4142777760001</v>
      </c>
      <c r="D1619" s="57"/>
      <c r="E1619" s="55">
        <f>('Data Exhibit-2'!$D1588+'Data Exhibit-2'!$D1588*'Data Exhibit-2'!$E1588)*'Data Exhibit-2'!$G1588</f>
        <v>19.2</v>
      </c>
      <c r="F1619" s="55">
        <f>MAX(0,'Data Exhibit-2'!$C1588-'Data Exhibit-2'!$B1588*'Data Exhibit-2'!$J1588)</f>
        <v>0</v>
      </c>
      <c r="G1619" s="54">
        <f>'Data Exhibit-2'!$L1588/'Data Exhibit-2'!$B1588</f>
        <v>0</v>
      </c>
      <c r="H1619" s="55">
        <f>IF(AND(('Data Exhibit-2'!$M1588&gt;0),('Data Exhibit-2'!$H1588&lt;30)),1,0)</f>
        <v>0</v>
      </c>
      <c r="I1619" s="55">
        <f>'Data Exhibit-2'!$N1588*'Data Exhibit-2'!$L1588</f>
        <v>0</v>
      </c>
      <c r="J1619" s="235"/>
    </row>
    <row r="1620" ht="12.0" customHeight="1">
      <c r="A1620" s="53"/>
      <c r="B1620" s="53">
        <v>67735.18225707307</v>
      </c>
      <c r="C1620" s="54">
        <v>1738.6326541619203</v>
      </c>
      <c r="D1620" s="57"/>
      <c r="E1620" s="55">
        <f>('Data Exhibit-2'!$D1589+'Data Exhibit-2'!$D1589*'Data Exhibit-2'!$E1589)*'Data Exhibit-2'!$G1589</f>
        <v>14.42</v>
      </c>
      <c r="F1620" s="55">
        <f>MAX(0,'Data Exhibit-2'!$C1589-'Data Exhibit-2'!$B1589*'Data Exhibit-2'!$J1589)</f>
        <v>742.2706414</v>
      </c>
      <c r="G1620" s="54">
        <f>'Data Exhibit-2'!$L1589/'Data Exhibit-2'!$B1589</f>
        <v>10.74262418</v>
      </c>
      <c r="H1620" s="55">
        <f>IF(AND(('Data Exhibit-2'!$M1589&gt;0),('Data Exhibit-2'!$H1589&lt;30)),1,0)</f>
        <v>0</v>
      </c>
      <c r="I1620" s="55">
        <f>'Data Exhibit-2'!$N1589*'Data Exhibit-2'!$L1589</f>
        <v>0</v>
      </c>
      <c r="J1620" s="235"/>
    </row>
    <row r="1621" ht="12.0" customHeight="1">
      <c r="A1621" s="53"/>
      <c r="B1621" s="53">
        <v>43416.422367840714</v>
      </c>
      <c r="C1621" s="54">
        <v>1382.9484025346271</v>
      </c>
      <c r="D1621" s="57"/>
      <c r="E1621" s="55">
        <f>('Data Exhibit-2'!$D1590+'Data Exhibit-2'!$D1590*'Data Exhibit-2'!$E1590)*'Data Exhibit-2'!$G1590</f>
        <v>14.25</v>
      </c>
      <c r="F1621" s="55">
        <f>MAX(0,'Data Exhibit-2'!$C1590-'Data Exhibit-2'!$B1590*'Data Exhibit-2'!$J1590)</f>
        <v>0</v>
      </c>
      <c r="G1621" s="54">
        <f>'Data Exhibit-2'!$L1590/'Data Exhibit-2'!$B1590</f>
        <v>0</v>
      </c>
      <c r="H1621" s="55">
        <f>IF(AND(('Data Exhibit-2'!$M1590&gt;0),('Data Exhibit-2'!$H1590&lt;30)),1,0)</f>
        <v>0</v>
      </c>
      <c r="I1621" s="55">
        <f>'Data Exhibit-2'!$N1590*'Data Exhibit-2'!$L1590</f>
        <v>0</v>
      </c>
      <c r="J1621" s="235"/>
    </row>
    <row r="1622" ht="12.0" customHeight="1">
      <c r="A1622" s="53"/>
      <c r="B1622" s="53">
        <v>76989.2455809914</v>
      </c>
      <c r="C1622" s="54">
        <v>36.640166383592415</v>
      </c>
      <c r="D1622" s="57"/>
      <c r="E1622" s="55">
        <f>('Data Exhibit-2'!$D1591+'Data Exhibit-2'!$D1591*'Data Exhibit-2'!$E1591)*'Data Exhibit-2'!$G1591</f>
        <v>1.5</v>
      </c>
      <c r="F1622" s="55">
        <f>MAX(0,'Data Exhibit-2'!$C1591-'Data Exhibit-2'!$B1591*'Data Exhibit-2'!$J1591)</f>
        <v>26.74577638</v>
      </c>
      <c r="G1622" s="54">
        <f>'Data Exhibit-2'!$L1591/'Data Exhibit-2'!$B1591</f>
        <v>4.054688018</v>
      </c>
      <c r="H1622" s="55">
        <f>IF(AND(('Data Exhibit-2'!$M1591&gt;0),('Data Exhibit-2'!$H1591&lt;30)),1,0)</f>
        <v>0</v>
      </c>
      <c r="I1622" s="55">
        <f>'Data Exhibit-2'!$N1591*'Data Exhibit-2'!$L1591</f>
        <v>0</v>
      </c>
      <c r="J1622" s="235"/>
    </row>
    <row r="1623" ht="12.0" customHeight="1">
      <c r="A1623" s="53"/>
      <c r="B1623" s="53">
        <v>51198.41151717652</v>
      </c>
      <c r="C1623" s="54">
        <v>239.36839222945</v>
      </c>
      <c r="D1623" s="57"/>
      <c r="E1623" s="55">
        <f>('Data Exhibit-2'!$D1592+'Data Exhibit-2'!$D1592*'Data Exhibit-2'!$E1592)*'Data Exhibit-2'!$G1592</f>
        <v>17.64</v>
      </c>
      <c r="F1623" s="55">
        <f>MAX(0,'Data Exhibit-2'!$C1592-'Data Exhibit-2'!$B1592*'Data Exhibit-2'!$J1592)</f>
        <v>138.4161716</v>
      </c>
      <c r="G1623" s="54">
        <f>'Data Exhibit-2'!$L1592/'Data Exhibit-2'!$B1592</f>
        <v>24.18630569</v>
      </c>
      <c r="H1623" s="55">
        <f>IF(AND(('Data Exhibit-2'!$M1592&gt;0),('Data Exhibit-2'!$H1592&lt;30)),1,0)</f>
        <v>0</v>
      </c>
      <c r="I1623" s="55">
        <f>'Data Exhibit-2'!$N1592*'Data Exhibit-2'!$L1592</f>
        <v>0</v>
      </c>
      <c r="J1623" s="235"/>
    </row>
    <row r="1624" ht="12.0" customHeight="1">
      <c r="A1624" s="53"/>
      <c r="B1624" s="53">
        <v>38645.52128140061</v>
      </c>
      <c r="C1624" s="54">
        <v>5013.992810702111</v>
      </c>
      <c r="D1624" s="57"/>
      <c r="E1624" s="55">
        <f>('Data Exhibit-2'!$D1594+'Data Exhibit-2'!$D1594*'Data Exhibit-2'!$E1594)*'Data Exhibit-2'!$G1594</f>
        <v>14.25</v>
      </c>
      <c r="F1624" s="55">
        <f>MAX(0,'Data Exhibit-2'!$C1594-'Data Exhibit-2'!$B1594*'Data Exhibit-2'!$J1594)</f>
        <v>0</v>
      </c>
      <c r="G1624" s="54">
        <f>'Data Exhibit-2'!$L1594/'Data Exhibit-2'!$B1594</f>
        <v>0</v>
      </c>
      <c r="H1624" s="55">
        <f>IF(AND(('Data Exhibit-2'!$M1594&gt;0),('Data Exhibit-2'!$H1594&lt;30)),1,0)</f>
        <v>0</v>
      </c>
      <c r="I1624" s="55">
        <f>'Data Exhibit-2'!$N1594*'Data Exhibit-2'!$L1594</f>
        <v>0</v>
      </c>
      <c r="J1624" s="235"/>
    </row>
    <row r="1625" ht="12.0" customHeight="1">
      <c r="A1625" s="53"/>
      <c r="B1625" s="53">
        <v>15696.353089933024</v>
      </c>
      <c r="C1625" s="54">
        <v>35.264658426066674</v>
      </c>
      <c r="D1625" s="57"/>
      <c r="E1625" s="55">
        <f>('Data Exhibit-2'!$D1595+'Data Exhibit-2'!$D1595*'Data Exhibit-2'!$E1595)*'Data Exhibit-2'!$G1595</f>
        <v>23.22</v>
      </c>
      <c r="F1625" s="55">
        <f>MAX(0,'Data Exhibit-2'!$C1595-'Data Exhibit-2'!$B1595*'Data Exhibit-2'!$J1595)</f>
        <v>0</v>
      </c>
      <c r="G1625" s="54">
        <f>'Data Exhibit-2'!$L1595/'Data Exhibit-2'!$B1595</f>
        <v>0</v>
      </c>
      <c r="H1625" s="55">
        <f>IF(AND(('Data Exhibit-2'!$M1595&gt;0),('Data Exhibit-2'!$H1595&lt;30)),1,0)</f>
        <v>0</v>
      </c>
      <c r="I1625" s="55">
        <f>'Data Exhibit-2'!$N1595*'Data Exhibit-2'!$L1595</f>
        <v>0</v>
      </c>
      <c r="J1625" s="235"/>
    </row>
    <row r="1626" ht="12.0" customHeight="1">
      <c r="A1626" s="53"/>
      <c r="B1626" s="53">
        <v>17918.841206035373</v>
      </c>
      <c r="C1626" s="54">
        <v>1484.2054184512501</v>
      </c>
      <c r="D1626" s="57"/>
      <c r="E1626" s="55">
        <f>('Data Exhibit-2'!$D1596+'Data Exhibit-2'!$D1596*'Data Exhibit-2'!$E1596)*'Data Exhibit-2'!$G1596</f>
        <v>3</v>
      </c>
      <c r="F1626" s="55">
        <f>MAX(0,'Data Exhibit-2'!$C1596-'Data Exhibit-2'!$B1596*'Data Exhibit-2'!$J1596)</f>
        <v>0</v>
      </c>
      <c r="G1626" s="54">
        <f>'Data Exhibit-2'!$L1596/'Data Exhibit-2'!$B1596</f>
        <v>0</v>
      </c>
      <c r="H1626" s="55">
        <f>IF(AND(('Data Exhibit-2'!$M1596&gt;0),('Data Exhibit-2'!$H1596&lt;30)),1,0)</f>
        <v>0</v>
      </c>
      <c r="I1626" s="55">
        <f>'Data Exhibit-2'!$N1596*'Data Exhibit-2'!$L1596</f>
        <v>0</v>
      </c>
      <c r="J1626" s="235"/>
    </row>
    <row r="1627" ht="12.0" customHeight="1">
      <c r="A1627" s="53"/>
      <c r="B1627" s="53">
        <v>30058.347199183354</v>
      </c>
      <c r="C1627" s="54">
        <v>1070.8114997151004</v>
      </c>
      <c r="D1627" s="57"/>
      <c r="E1627" s="55">
        <f>('Data Exhibit-2'!$D1597+'Data Exhibit-2'!$D1597*'Data Exhibit-2'!$E1597)*'Data Exhibit-2'!$G1597</f>
        <v>36.18</v>
      </c>
      <c r="F1627" s="55">
        <f>MAX(0,'Data Exhibit-2'!$C1597-'Data Exhibit-2'!$B1597*'Data Exhibit-2'!$J1597)</f>
        <v>0</v>
      </c>
      <c r="G1627" s="54">
        <f>'Data Exhibit-2'!$L1597/'Data Exhibit-2'!$B1597</f>
        <v>0</v>
      </c>
      <c r="H1627" s="55">
        <f>IF(AND(('Data Exhibit-2'!$M1597&gt;0),('Data Exhibit-2'!$H1597&lt;30)),1,0)</f>
        <v>0</v>
      </c>
      <c r="I1627" s="55">
        <f>'Data Exhibit-2'!$N1597*'Data Exhibit-2'!$L1597</f>
        <v>0</v>
      </c>
      <c r="J1627" s="235"/>
    </row>
    <row r="1628" ht="12.0" customHeight="1">
      <c r="A1628" s="53"/>
      <c r="B1628" s="53">
        <v>99645.52244628101</v>
      </c>
      <c r="C1628" s="54">
        <v>922.7599156527907</v>
      </c>
      <c r="D1628" s="57"/>
      <c r="E1628" s="55">
        <f>('Data Exhibit-2'!$D1598+'Data Exhibit-2'!$D1598*'Data Exhibit-2'!$E1598)*'Data Exhibit-2'!$G1598</f>
        <v>60.3</v>
      </c>
      <c r="F1628" s="55">
        <f>MAX(0,'Data Exhibit-2'!$C1598-'Data Exhibit-2'!$B1598*'Data Exhibit-2'!$J1598)</f>
        <v>0</v>
      </c>
      <c r="G1628" s="54">
        <f>'Data Exhibit-2'!$L1598/'Data Exhibit-2'!$B1598</f>
        <v>0</v>
      </c>
      <c r="H1628" s="55">
        <f>IF(AND(('Data Exhibit-2'!$M1598&gt;0),('Data Exhibit-2'!$H1598&lt;30)),1,0)</f>
        <v>0</v>
      </c>
      <c r="I1628" s="55">
        <f>'Data Exhibit-2'!$N1598*'Data Exhibit-2'!$L1598</f>
        <v>0</v>
      </c>
      <c r="J1628" s="235"/>
    </row>
    <row r="1629" ht="12.0" customHeight="1">
      <c r="A1629" s="53"/>
      <c r="B1629" s="53">
        <v>5364.083202490788</v>
      </c>
      <c r="C1629" s="54">
        <v>917.1920752394402</v>
      </c>
      <c r="D1629" s="57"/>
      <c r="E1629" s="55">
        <f>('Data Exhibit-2'!$D1599+'Data Exhibit-2'!$D1599*'Data Exhibit-2'!$E1599)*'Data Exhibit-2'!$G1599</f>
        <v>33.768</v>
      </c>
      <c r="F1629" s="55">
        <f>MAX(0,'Data Exhibit-2'!$C1599-'Data Exhibit-2'!$B1599*'Data Exhibit-2'!$J1599)</f>
        <v>0</v>
      </c>
      <c r="G1629" s="54">
        <f>'Data Exhibit-2'!$L1599/'Data Exhibit-2'!$B1599</f>
        <v>0</v>
      </c>
      <c r="H1629" s="55">
        <f>IF(AND(('Data Exhibit-2'!$M1599&gt;0),('Data Exhibit-2'!$H1599&lt;30)),1,0)</f>
        <v>0</v>
      </c>
      <c r="I1629" s="55">
        <f>'Data Exhibit-2'!$N1599*'Data Exhibit-2'!$L1599</f>
        <v>0</v>
      </c>
      <c r="J1629" s="235"/>
    </row>
    <row r="1630" ht="12.0" customHeight="1">
      <c r="A1630" s="53"/>
      <c r="B1630" s="53">
        <v>35735.478129239236</v>
      </c>
      <c r="C1630" s="54">
        <v>1173.678453754092</v>
      </c>
      <c r="D1630" s="57"/>
      <c r="E1630" s="55">
        <f>('Data Exhibit-2'!$D1600+'Data Exhibit-2'!$D1600*'Data Exhibit-2'!$E1600)*'Data Exhibit-2'!$G1600</f>
        <v>21.708</v>
      </c>
      <c r="F1630" s="55">
        <f>MAX(0,'Data Exhibit-2'!$C1600-'Data Exhibit-2'!$B1600*'Data Exhibit-2'!$J1600)</f>
        <v>483.8614709</v>
      </c>
      <c r="G1630" s="54">
        <f>'Data Exhibit-2'!$L1600/'Data Exhibit-2'!$B1600</f>
        <v>15.2267414</v>
      </c>
      <c r="H1630" s="55">
        <f>IF(AND(('Data Exhibit-2'!$M1600&gt;0),('Data Exhibit-2'!$H1600&lt;30)),1,0)</f>
        <v>0</v>
      </c>
      <c r="I1630" s="55">
        <f>'Data Exhibit-2'!$N1600*'Data Exhibit-2'!$L1600</f>
        <v>0</v>
      </c>
      <c r="J1630" s="235"/>
    </row>
    <row r="1631" ht="12.0" customHeight="1">
      <c r="A1631" s="53"/>
      <c r="B1631" s="53">
        <v>32667.505058917934</v>
      </c>
      <c r="C1631" s="54">
        <v>1070.8114997151004</v>
      </c>
      <c r="D1631" s="57"/>
      <c r="E1631" s="55">
        <f>('Data Exhibit-2'!$D1601+'Data Exhibit-2'!$D1601*'Data Exhibit-2'!$E1601)*'Data Exhibit-2'!$G1601</f>
        <v>14.472</v>
      </c>
      <c r="F1631" s="55">
        <f>MAX(0,'Data Exhibit-2'!$C1601-'Data Exhibit-2'!$B1601*'Data Exhibit-2'!$J1601)</f>
        <v>609.2414594</v>
      </c>
      <c r="G1631" s="54">
        <f>'Data Exhibit-2'!$L1601/'Data Exhibit-2'!$B1601</f>
        <v>19.10206822</v>
      </c>
      <c r="H1631" s="55">
        <f>IF(AND(('Data Exhibit-2'!$M1601&gt;0),('Data Exhibit-2'!$H1601&lt;30)),1,0)</f>
        <v>0</v>
      </c>
      <c r="I1631" s="55">
        <f>'Data Exhibit-2'!$N1601*'Data Exhibit-2'!$L1601</f>
        <v>0</v>
      </c>
      <c r="J1631" s="235"/>
    </row>
    <row r="1632" ht="12.0" customHeight="1">
      <c r="A1632" s="53"/>
      <c r="B1632" s="53">
        <v>31820.586734021326</v>
      </c>
      <c r="C1632" s="54">
        <v>1070.8114997151004</v>
      </c>
      <c r="D1632" s="57"/>
      <c r="E1632" s="55">
        <f>('Data Exhibit-2'!$D1602+'Data Exhibit-2'!$D1602*'Data Exhibit-2'!$E1602)*'Data Exhibit-2'!$G1602</f>
        <v>43.416</v>
      </c>
      <c r="F1632" s="55">
        <f>MAX(0,'Data Exhibit-2'!$C1602-'Data Exhibit-2'!$B1602*'Data Exhibit-2'!$J1602)</f>
        <v>0</v>
      </c>
      <c r="G1632" s="54">
        <f>'Data Exhibit-2'!$L1602/'Data Exhibit-2'!$B1602</f>
        <v>0</v>
      </c>
      <c r="H1632" s="55">
        <f>IF(AND(('Data Exhibit-2'!$M1602&gt;0),('Data Exhibit-2'!$H1602&lt;30)),1,0)</f>
        <v>0</v>
      </c>
      <c r="I1632" s="55">
        <f>'Data Exhibit-2'!$N1602*'Data Exhibit-2'!$L1602</f>
        <v>0</v>
      </c>
      <c r="J1632" s="235"/>
    </row>
    <row r="1633" ht="12.0" customHeight="1">
      <c r="A1633" s="53"/>
      <c r="B1633" s="53">
        <v>269.75969129084956</v>
      </c>
      <c r="C1633" s="54">
        <v>3675.5687083668204</v>
      </c>
      <c r="D1633" s="57"/>
      <c r="E1633" s="55">
        <f>('Data Exhibit-2'!$D1603+'Data Exhibit-2'!$D1603*'Data Exhibit-2'!$E1603)*'Data Exhibit-2'!$G1603</f>
        <v>7.6</v>
      </c>
      <c r="F1633" s="55">
        <f>MAX(0,'Data Exhibit-2'!$C1603-'Data Exhibit-2'!$B1603*'Data Exhibit-2'!$J1603)</f>
        <v>2810.415633</v>
      </c>
      <c r="G1633" s="54">
        <f>'Data Exhibit-2'!$L1603/'Data Exhibit-2'!$B1603</f>
        <v>24.68830015</v>
      </c>
      <c r="H1633" s="55">
        <f>IF(AND(('Data Exhibit-2'!$M1603&gt;0),('Data Exhibit-2'!$H1603&lt;30)),1,0)</f>
        <v>0</v>
      </c>
      <c r="I1633" s="55">
        <f>'Data Exhibit-2'!$N1603*'Data Exhibit-2'!$L1603</f>
        <v>0</v>
      </c>
      <c r="J1633" s="235"/>
    </row>
    <row r="1634" ht="12.0" customHeight="1">
      <c r="A1634" s="53"/>
      <c r="B1634" s="53">
        <v>92457.86557491202</v>
      </c>
      <c r="C1634" s="54">
        <v>104.98959524533335</v>
      </c>
      <c r="D1634" s="57"/>
      <c r="E1634" s="55">
        <f>('Data Exhibit-2'!$D1604+'Data Exhibit-2'!$D1604*'Data Exhibit-2'!$E1604)*'Data Exhibit-2'!$G1604</f>
        <v>2</v>
      </c>
      <c r="F1634" s="55">
        <f>MAX(0,'Data Exhibit-2'!$C1604-'Data Exhibit-2'!$B1604*'Data Exhibit-2'!$J1604)</f>
        <v>0</v>
      </c>
      <c r="G1634" s="54">
        <f>'Data Exhibit-2'!$L1604/'Data Exhibit-2'!$B1604</f>
        <v>0</v>
      </c>
      <c r="H1634" s="55">
        <f>IF(AND(('Data Exhibit-2'!$M1604&gt;0),('Data Exhibit-2'!$H1604&lt;30)),1,0)</f>
        <v>0</v>
      </c>
      <c r="I1634" s="55">
        <f>'Data Exhibit-2'!$N1604*'Data Exhibit-2'!$L1604</f>
        <v>0</v>
      </c>
      <c r="J1634" s="235"/>
    </row>
    <row r="1635" ht="12.0" customHeight="1">
      <c r="A1635" s="53"/>
      <c r="B1635" s="53">
        <v>89602.68337395486</v>
      </c>
      <c r="C1635" s="54">
        <v>212.68676743074388</v>
      </c>
      <c r="D1635" s="57"/>
      <c r="E1635" s="55">
        <f>('Data Exhibit-2'!$D1605+'Data Exhibit-2'!$D1605*'Data Exhibit-2'!$E1605)*'Data Exhibit-2'!$G1605</f>
        <v>4.35</v>
      </c>
      <c r="F1635" s="55">
        <f>MAX(0,'Data Exhibit-2'!$C1605-'Data Exhibit-2'!$B1605*'Data Exhibit-2'!$J1605)</f>
        <v>185.1220572</v>
      </c>
      <c r="G1635" s="54">
        <f>'Data Exhibit-2'!$L1605/'Data Exhibit-2'!$B1605</f>
        <v>29.21419966</v>
      </c>
      <c r="H1635" s="55">
        <f>IF(AND(('Data Exhibit-2'!$M1605&gt;0),('Data Exhibit-2'!$H1605&lt;30)),1,0)</f>
        <v>0</v>
      </c>
      <c r="I1635" s="55">
        <f>'Data Exhibit-2'!$N1605*'Data Exhibit-2'!$L1605</f>
        <v>0</v>
      </c>
      <c r="J1635" s="235"/>
    </row>
    <row r="1636" ht="12.0" customHeight="1">
      <c r="A1636" s="53"/>
      <c r="B1636" s="53">
        <v>71993.1090658095</v>
      </c>
      <c r="C1636" s="54">
        <v>1154.874721720657</v>
      </c>
      <c r="D1636" s="57"/>
      <c r="E1636" s="55">
        <f>('Data Exhibit-2'!$D1606+'Data Exhibit-2'!$D1606*'Data Exhibit-2'!$E1606)*'Data Exhibit-2'!$G1606</f>
        <v>14.58</v>
      </c>
      <c r="F1636" s="55">
        <f>MAX(0,'Data Exhibit-2'!$C1606-'Data Exhibit-2'!$B1606*'Data Exhibit-2'!$J1606)</f>
        <v>0</v>
      </c>
      <c r="G1636" s="54">
        <f>'Data Exhibit-2'!$L1606/'Data Exhibit-2'!$B1606</f>
        <v>0</v>
      </c>
      <c r="H1636" s="55">
        <f>IF(AND(('Data Exhibit-2'!$M1606&gt;0),('Data Exhibit-2'!$H1606&lt;30)),1,0)</f>
        <v>0</v>
      </c>
      <c r="I1636" s="55">
        <f>'Data Exhibit-2'!$N1606*'Data Exhibit-2'!$L1606</f>
        <v>0</v>
      </c>
      <c r="J1636" s="235"/>
    </row>
    <row r="1637" ht="12.0" customHeight="1">
      <c r="A1637" s="53"/>
      <c r="B1637" s="53">
        <v>39698.9121127144</v>
      </c>
      <c r="C1637" s="54">
        <v>2336.8051873377754</v>
      </c>
      <c r="D1637" s="57"/>
      <c r="E1637" s="55">
        <f>('Data Exhibit-2'!$D1607+'Data Exhibit-2'!$D1607*'Data Exhibit-2'!$E1607)*'Data Exhibit-2'!$G1607</f>
        <v>33.372</v>
      </c>
      <c r="F1637" s="55">
        <f>MAX(0,'Data Exhibit-2'!$C1607-'Data Exhibit-2'!$B1607*'Data Exhibit-2'!$J1607)</f>
        <v>0</v>
      </c>
      <c r="G1637" s="54">
        <f>'Data Exhibit-2'!$L1607/'Data Exhibit-2'!$B1607</f>
        <v>0</v>
      </c>
      <c r="H1637" s="55">
        <f>IF(AND(('Data Exhibit-2'!$M1607&gt;0),('Data Exhibit-2'!$H1607&lt;30)),1,0)</f>
        <v>0</v>
      </c>
      <c r="I1637" s="55">
        <f>'Data Exhibit-2'!$N1607*'Data Exhibit-2'!$L1607</f>
        <v>0</v>
      </c>
      <c r="J1637" s="235"/>
    </row>
    <row r="1638" ht="12.0" customHeight="1">
      <c r="A1638" s="53"/>
      <c r="B1638" s="53">
        <v>1438.094410596802</v>
      </c>
      <c r="C1638" s="54">
        <v>25.933377465600003</v>
      </c>
      <c r="D1638" s="57"/>
      <c r="E1638" s="55">
        <f>('Data Exhibit-2'!$D1608+'Data Exhibit-2'!$D1608*'Data Exhibit-2'!$E1608)*'Data Exhibit-2'!$G1608</f>
        <v>11.25</v>
      </c>
      <c r="F1638" s="55">
        <f>MAX(0,'Data Exhibit-2'!$C1608-'Data Exhibit-2'!$B1608*'Data Exhibit-2'!$J1608)</f>
        <v>0</v>
      </c>
      <c r="G1638" s="54">
        <f>'Data Exhibit-2'!$L1608/'Data Exhibit-2'!$B1608</f>
        <v>0</v>
      </c>
      <c r="H1638" s="55">
        <f>IF(AND(('Data Exhibit-2'!$M1608&gt;0),('Data Exhibit-2'!$H1608&lt;30)),1,0)</f>
        <v>0</v>
      </c>
      <c r="I1638" s="55">
        <f>'Data Exhibit-2'!$N1608*'Data Exhibit-2'!$L1608</f>
        <v>0</v>
      </c>
      <c r="J1638" s="235"/>
    </row>
    <row r="1639" ht="12.0" customHeight="1">
      <c r="A1639" s="53"/>
      <c r="B1639" s="53">
        <v>54473.74050209344</v>
      </c>
      <c r="C1639" s="54">
        <v>1121.6872439132642</v>
      </c>
      <c r="D1639" s="57"/>
      <c r="E1639" s="55">
        <f>('Data Exhibit-2'!$D1609+'Data Exhibit-2'!$D1609*'Data Exhibit-2'!$E1609)*'Data Exhibit-2'!$G1609</f>
        <v>27.216</v>
      </c>
      <c r="F1639" s="55">
        <f>MAX(0,'Data Exhibit-2'!$C1609-'Data Exhibit-2'!$B1609*'Data Exhibit-2'!$J1609)</f>
        <v>0</v>
      </c>
      <c r="G1639" s="54">
        <f>'Data Exhibit-2'!$L1609/'Data Exhibit-2'!$B1609</f>
        <v>0</v>
      </c>
      <c r="H1639" s="55">
        <f>IF(AND(('Data Exhibit-2'!$M1609&gt;0),('Data Exhibit-2'!$H1609&lt;30)),1,0)</f>
        <v>0</v>
      </c>
      <c r="I1639" s="55">
        <f>'Data Exhibit-2'!$N1609*'Data Exhibit-2'!$L1609</f>
        <v>0</v>
      </c>
      <c r="J1639" s="235"/>
    </row>
    <row r="1640" ht="12.0" customHeight="1">
      <c r="A1640" s="53"/>
      <c r="B1640" s="53">
        <v>5925.684756741234</v>
      </c>
      <c r="C1640" s="54">
        <v>1148.704925392023</v>
      </c>
      <c r="D1640" s="57"/>
      <c r="E1640" s="55">
        <f>('Data Exhibit-2'!$D1611+'Data Exhibit-2'!$D1611*'Data Exhibit-2'!$E1611)*'Data Exhibit-2'!$G1611</f>
        <v>21.168</v>
      </c>
      <c r="F1640" s="55">
        <f>MAX(0,'Data Exhibit-2'!$C1611-'Data Exhibit-2'!$B1611*'Data Exhibit-2'!$J1611)</f>
        <v>599.2933168</v>
      </c>
      <c r="G1640" s="54">
        <f>'Data Exhibit-2'!$L1611/'Data Exhibit-2'!$B1611</f>
        <v>23.08986693</v>
      </c>
      <c r="H1640" s="55">
        <f>IF(AND(('Data Exhibit-2'!$M1611&gt;0),('Data Exhibit-2'!$H1611&lt;30)),1,0)</f>
        <v>0</v>
      </c>
      <c r="I1640" s="55">
        <f>'Data Exhibit-2'!$N1611*'Data Exhibit-2'!$L1611</f>
        <v>0</v>
      </c>
      <c r="J1640" s="235"/>
    </row>
    <row r="1641" ht="12.0" customHeight="1">
      <c r="A1641" s="53"/>
      <c r="B1641" s="53">
        <v>87339.56134150336</v>
      </c>
      <c r="C1641" s="54">
        <v>1396.4262836611942</v>
      </c>
      <c r="D1641" s="57"/>
      <c r="E1641" s="55">
        <f>('Data Exhibit-2'!$D1612+'Data Exhibit-2'!$D1612*'Data Exhibit-2'!$E1612)*'Data Exhibit-2'!$G1612</f>
        <v>21.312</v>
      </c>
      <c r="F1641" s="55">
        <f>MAX(0,'Data Exhibit-2'!$C1612-'Data Exhibit-2'!$B1612*'Data Exhibit-2'!$J1612)</f>
        <v>593.3639951</v>
      </c>
      <c r="G1641" s="54">
        <f>'Data Exhibit-2'!$L1612/'Data Exhibit-2'!$B1612</f>
        <v>15.74693974</v>
      </c>
      <c r="H1641" s="55">
        <f>IF(AND(('Data Exhibit-2'!$M1612&gt;0),('Data Exhibit-2'!$H1612&lt;30)),1,0)</f>
        <v>0</v>
      </c>
      <c r="I1641" s="55">
        <f>'Data Exhibit-2'!$N1612*'Data Exhibit-2'!$L1612</f>
        <v>0</v>
      </c>
      <c r="J1641" s="235"/>
    </row>
    <row r="1642" ht="12.0" customHeight="1">
      <c r="A1642" s="53"/>
      <c r="B1642" s="53">
        <v>87129.24137172589</v>
      </c>
      <c r="C1642" s="54">
        <v>185.4278048644267</v>
      </c>
      <c r="D1642" s="57"/>
      <c r="E1642" s="55">
        <f>('Data Exhibit-2'!$D1613+'Data Exhibit-2'!$D1613*'Data Exhibit-2'!$E1613)*'Data Exhibit-2'!$G1613</f>
        <v>13.14</v>
      </c>
      <c r="F1642" s="55">
        <f>MAX(0,'Data Exhibit-2'!$C1613-'Data Exhibit-2'!$B1613*'Data Exhibit-2'!$J1613)</f>
        <v>6.401717184</v>
      </c>
      <c r="G1642" s="54">
        <f>'Data Exhibit-2'!$L1613/'Data Exhibit-2'!$B1613</f>
        <v>0.4698676315</v>
      </c>
      <c r="H1642" s="55">
        <f>IF(AND(('Data Exhibit-2'!$M1613&gt;0),('Data Exhibit-2'!$H1613&lt;30)),1,0)</f>
        <v>0</v>
      </c>
      <c r="I1642" s="55">
        <f>'Data Exhibit-2'!$N1613*'Data Exhibit-2'!$L1613</f>
        <v>0</v>
      </c>
      <c r="J1642" s="235"/>
    </row>
    <row r="1643" ht="12.0" customHeight="1">
      <c r="A1643" s="53"/>
      <c r="B1643" s="53">
        <v>28305.808334928493</v>
      </c>
      <c r="C1643" s="54">
        <v>9740.260266852723</v>
      </c>
      <c r="D1643" s="57"/>
      <c r="E1643" s="55">
        <f>('Data Exhibit-2'!$D1614+'Data Exhibit-2'!$D1614*'Data Exhibit-2'!$E1614)*'Data Exhibit-2'!$G1614</f>
        <v>30.132</v>
      </c>
      <c r="F1643" s="55">
        <f>MAX(0,'Data Exhibit-2'!$C1614-'Data Exhibit-2'!$B1614*'Data Exhibit-2'!$J1614)</f>
        <v>0</v>
      </c>
      <c r="G1643" s="54">
        <f>'Data Exhibit-2'!$L1614/'Data Exhibit-2'!$B1614</f>
        <v>0</v>
      </c>
      <c r="H1643" s="55">
        <f>IF(AND(('Data Exhibit-2'!$M1614&gt;0),('Data Exhibit-2'!$H1614&lt;30)),1,0)</f>
        <v>0</v>
      </c>
      <c r="I1643" s="55">
        <f>'Data Exhibit-2'!$N1614*'Data Exhibit-2'!$L1614</f>
        <v>0</v>
      </c>
      <c r="J1643" s="235"/>
    </row>
    <row r="1644" ht="12.0" customHeight="1">
      <c r="A1644" s="53"/>
      <c r="B1644" s="53">
        <v>2838.435689263508</v>
      </c>
      <c r="C1644" s="54">
        <v>245.51322026316808</v>
      </c>
      <c r="D1644" s="57"/>
      <c r="E1644" s="55">
        <f>('Data Exhibit-2'!$D1615+'Data Exhibit-2'!$D1615*'Data Exhibit-2'!$E1615)*'Data Exhibit-2'!$G1615</f>
        <v>21.216</v>
      </c>
      <c r="F1644" s="55">
        <f>MAX(0,'Data Exhibit-2'!$C1615-'Data Exhibit-2'!$B1615*'Data Exhibit-2'!$J1615)</f>
        <v>0</v>
      </c>
      <c r="G1644" s="54">
        <f>'Data Exhibit-2'!$L1615/'Data Exhibit-2'!$B1615</f>
        <v>0</v>
      </c>
      <c r="H1644" s="55">
        <f>IF(AND(('Data Exhibit-2'!$M1615&gt;0),('Data Exhibit-2'!$H1615&lt;30)),1,0)</f>
        <v>0</v>
      </c>
      <c r="I1644" s="55">
        <f>'Data Exhibit-2'!$N1615*'Data Exhibit-2'!$L1615</f>
        <v>0</v>
      </c>
      <c r="J1644" s="235"/>
    </row>
    <row r="1645" ht="12.0" customHeight="1">
      <c r="A1645" s="53"/>
      <c r="B1645" s="53">
        <v>79791.06753981244</v>
      </c>
      <c r="C1645" s="54">
        <v>129.91861841339338</v>
      </c>
      <c r="D1645" s="57"/>
      <c r="E1645" s="55">
        <f>('Data Exhibit-2'!$D1617+'Data Exhibit-2'!$D1617*'Data Exhibit-2'!$E1617)*'Data Exhibit-2'!$G1617</f>
        <v>36.036</v>
      </c>
      <c r="F1645" s="55">
        <f>MAX(0,'Data Exhibit-2'!$C1617-'Data Exhibit-2'!$B1617*'Data Exhibit-2'!$J1617)</f>
        <v>0</v>
      </c>
      <c r="G1645" s="54">
        <f>'Data Exhibit-2'!$L1617/'Data Exhibit-2'!$B1617</f>
        <v>0</v>
      </c>
      <c r="H1645" s="55">
        <f>IF(AND(('Data Exhibit-2'!$M1617&gt;0),('Data Exhibit-2'!$H1617&lt;30)),1,0)</f>
        <v>0</v>
      </c>
      <c r="I1645" s="55">
        <f>'Data Exhibit-2'!$N1617*'Data Exhibit-2'!$L1617</f>
        <v>0</v>
      </c>
      <c r="J1645" s="235"/>
    </row>
    <row r="1646" ht="12.0" customHeight="1">
      <c r="A1646" s="53"/>
      <c r="B1646" s="53">
        <v>84121.20154206033</v>
      </c>
      <c r="C1646" s="54">
        <v>1791.5396733626185</v>
      </c>
      <c r="D1646" s="57"/>
      <c r="E1646" s="55">
        <f>('Data Exhibit-2'!$D1618+'Data Exhibit-2'!$D1618*'Data Exhibit-2'!$E1618)*'Data Exhibit-2'!$G1618</f>
        <v>12.064</v>
      </c>
      <c r="F1646" s="55">
        <f>MAX(0,'Data Exhibit-2'!$C1618-'Data Exhibit-2'!$B1618*'Data Exhibit-2'!$J1618)</f>
        <v>1237.940254</v>
      </c>
      <c r="G1646" s="54">
        <f>'Data Exhibit-2'!$L1618/'Data Exhibit-2'!$B1618</f>
        <v>26.97710785</v>
      </c>
      <c r="H1646" s="55">
        <f>IF(AND(('Data Exhibit-2'!$M1618&gt;0),('Data Exhibit-2'!$H1618&lt;30)),1,0)</f>
        <v>0</v>
      </c>
      <c r="I1646" s="55">
        <f>'Data Exhibit-2'!$N1618*'Data Exhibit-2'!$L1618</f>
        <v>0</v>
      </c>
      <c r="J1646" s="235"/>
    </row>
    <row r="1647" ht="12.0" customHeight="1">
      <c r="A1647" s="53"/>
      <c r="B1647" s="53">
        <v>99578.02335094941</v>
      </c>
      <c r="C1647" s="54">
        <v>1536.2154680376518</v>
      </c>
      <c r="D1647" s="57"/>
      <c r="E1647" s="55">
        <f>('Data Exhibit-2'!$D1619+'Data Exhibit-2'!$D1619*'Data Exhibit-2'!$E1619)*'Data Exhibit-2'!$G1619</f>
        <v>23.652</v>
      </c>
      <c r="F1647" s="55">
        <f>MAX(0,'Data Exhibit-2'!$C1619-'Data Exhibit-2'!$B1619*'Data Exhibit-2'!$J1619)</f>
        <v>0</v>
      </c>
      <c r="G1647" s="54">
        <f>'Data Exhibit-2'!$L1619/'Data Exhibit-2'!$B1619</f>
        <v>0</v>
      </c>
      <c r="H1647" s="55">
        <f>IF(AND(('Data Exhibit-2'!$M1619&gt;0),('Data Exhibit-2'!$H1619&lt;30)),1,0)</f>
        <v>0</v>
      </c>
      <c r="I1647" s="55">
        <f>'Data Exhibit-2'!$N1619*'Data Exhibit-2'!$L1619</f>
        <v>0</v>
      </c>
      <c r="J1647" s="235"/>
    </row>
    <row r="1648" ht="12.0" customHeight="1">
      <c r="A1648" s="53"/>
      <c r="B1648" s="53">
        <v>71879.1997218395</v>
      </c>
      <c r="C1648" s="54">
        <v>3059.9420383658353</v>
      </c>
      <c r="D1648" s="57"/>
      <c r="E1648" s="55">
        <f>('Data Exhibit-2'!$D1620+'Data Exhibit-2'!$D1620*'Data Exhibit-2'!$E1620)*'Data Exhibit-2'!$G1620</f>
        <v>45.396</v>
      </c>
      <c r="F1648" s="55">
        <f>MAX(0,'Data Exhibit-2'!$C1620-'Data Exhibit-2'!$B1620*'Data Exhibit-2'!$J1620)</f>
        <v>0</v>
      </c>
      <c r="G1648" s="54">
        <f>'Data Exhibit-2'!$L1620/'Data Exhibit-2'!$B1620</f>
        <v>0</v>
      </c>
      <c r="H1648" s="55">
        <f>IF(AND(('Data Exhibit-2'!$M1620&gt;0),('Data Exhibit-2'!$H1620&lt;30)),1,0)</f>
        <v>0</v>
      </c>
      <c r="I1648" s="55">
        <f>'Data Exhibit-2'!$N1620*'Data Exhibit-2'!$L1620</f>
        <v>0</v>
      </c>
      <c r="J1648" s="235"/>
    </row>
    <row r="1649" ht="12.0" customHeight="1">
      <c r="A1649" s="53"/>
      <c r="B1649" s="53">
        <v>26139.86709374595</v>
      </c>
      <c r="C1649" s="54">
        <v>1057.0953320701803</v>
      </c>
      <c r="D1649" s="57"/>
      <c r="E1649" s="55">
        <f>('Data Exhibit-2'!$D1621+'Data Exhibit-2'!$D1621*'Data Exhibit-2'!$E1621)*'Data Exhibit-2'!$G1621</f>
        <v>17.784</v>
      </c>
      <c r="F1649" s="55">
        <f>MAX(0,'Data Exhibit-2'!$C1621-'Data Exhibit-2'!$B1621*'Data Exhibit-2'!$J1621)</f>
        <v>610.4853488</v>
      </c>
      <c r="G1649" s="54">
        <f>'Data Exhibit-2'!$L1621/'Data Exhibit-2'!$B1621</f>
        <v>24.30951356</v>
      </c>
      <c r="H1649" s="55">
        <f>IF(AND(('Data Exhibit-2'!$M1621&gt;0),('Data Exhibit-2'!$H1621&lt;30)),1,0)</f>
        <v>0</v>
      </c>
      <c r="I1649" s="55">
        <f>'Data Exhibit-2'!$N1621*'Data Exhibit-2'!$L1621</f>
        <v>0</v>
      </c>
      <c r="J1649" s="235"/>
    </row>
    <row r="1650" ht="12.0" customHeight="1">
      <c r="A1650" s="53"/>
      <c r="B1650" s="53">
        <v>22414.89462226459</v>
      </c>
      <c r="C1650" s="54">
        <v>1159.5620694216236</v>
      </c>
      <c r="D1650" s="57"/>
      <c r="E1650" s="55">
        <f>('Data Exhibit-2'!$D1622+'Data Exhibit-2'!$D1622*'Data Exhibit-2'!$E1622)*'Data Exhibit-2'!$G1622</f>
        <v>65.208</v>
      </c>
      <c r="F1650" s="55">
        <f>MAX(0,'Data Exhibit-2'!$C1622-'Data Exhibit-2'!$B1622*'Data Exhibit-2'!$J1622)</f>
        <v>0</v>
      </c>
      <c r="G1650" s="54">
        <f>'Data Exhibit-2'!$L1622/'Data Exhibit-2'!$B1622</f>
        <v>0</v>
      </c>
      <c r="H1650" s="55">
        <f>IF(AND(('Data Exhibit-2'!$M1622&gt;0),('Data Exhibit-2'!$H1622&lt;30)),1,0)</f>
        <v>0</v>
      </c>
      <c r="I1650" s="55">
        <f>'Data Exhibit-2'!$N1622*'Data Exhibit-2'!$L1622</f>
        <v>0</v>
      </c>
      <c r="J1650" s="235"/>
    </row>
    <row r="1651" ht="12.0" customHeight="1">
      <c r="A1651" s="53"/>
      <c r="B1651" s="53">
        <v>68881.04221145493</v>
      </c>
      <c r="C1651" s="54">
        <v>1176.243017408483</v>
      </c>
      <c r="D1651" s="57"/>
      <c r="E1651" s="55">
        <f>('Data Exhibit-2'!$D1623+'Data Exhibit-2'!$D1623*'Data Exhibit-2'!$E1623)*'Data Exhibit-2'!$G1623</f>
        <v>47.424</v>
      </c>
      <c r="F1651" s="55">
        <f>MAX(0,'Data Exhibit-2'!$C1623-'Data Exhibit-2'!$B1623*'Data Exhibit-2'!$J1623)</f>
        <v>0</v>
      </c>
      <c r="G1651" s="54">
        <f>'Data Exhibit-2'!$L1623/'Data Exhibit-2'!$B1623</f>
        <v>0</v>
      </c>
      <c r="H1651" s="55">
        <f>IF(AND(('Data Exhibit-2'!$M1623&gt;0),('Data Exhibit-2'!$H1623&lt;30)),1,0)</f>
        <v>0</v>
      </c>
      <c r="I1651" s="55">
        <f>'Data Exhibit-2'!$N1623*'Data Exhibit-2'!$L1623</f>
        <v>0</v>
      </c>
      <c r="J1651" s="235"/>
    </row>
    <row r="1652" ht="12.0" customHeight="1">
      <c r="A1652" s="53"/>
      <c r="B1652" s="53">
        <v>57501.49232508402</v>
      </c>
      <c r="C1652" s="54">
        <v>917.9282243426215</v>
      </c>
      <c r="D1652" s="57"/>
      <c r="E1652" s="55">
        <f>('Data Exhibit-2'!$D1624+'Data Exhibit-2'!$D1624*'Data Exhibit-2'!$E1624)*'Data Exhibit-2'!$G1624</f>
        <v>35.568</v>
      </c>
      <c r="F1652" s="55">
        <f>MAX(0,'Data Exhibit-2'!$C1624-'Data Exhibit-2'!$B1624*'Data Exhibit-2'!$J1624)</f>
        <v>149.4596389</v>
      </c>
      <c r="G1652" s="54">
        <f>'Data Exhibit-2'!$L1624/'Data Exhibit-2'!$B1624</f>
        <v>6.917628822</v>
      </c>
      <c r="H1652" s="55">
        <f>IF(AND(('Data Exhibit-2'!$M1624&gt;0),('Data Exhibit-2'!$H1624&lt;30)),1,0)</f>
        <v>0</v>
      </c>
      <c r="I1652" s="55">
        <f>'Data Exhibit-2'!$N1624*'Data Exhibit-2'!$L1624</f>
        <v>0</v>
      </c>
      <c r="J1652" s="235"/>
    </row>
    <row r="1653" ht="12.0" customHeight="1">
      <c r="A1653" s="53"/>
      <c r="B1653" s="53">
        <v>2753.12031860715</v>
      </c>
      <c r="C1653" s="54">
        <v>1045.179194790441</v>
      </c>
      <c r="D1653" s="57"/>
      <c r="E1653" s="55">
        <f>('Data Exhibit-2'!$D1625+'Data Exhibit-2'!$D1625*'Data Exhibit-2'!$E1625)*'Data Exhibit-2'!$G1625</f>
        <v>74.1</v>
      </c>
      <c r="F1653" s="55">
        <f>MAX(0,'Data Exhibit-2'!$C1625-'Data Exhibit-2'!$B1625*'Data Exhibit-2'!$J1625)</f>
        <v>0</v>
      </c>
      <c r="G1653" s="54">
        <f>'Data Exhibit-2'!$L1625/'Data Exhibit-2'!$B1625</f>
        <v>0</v>
      </c>
      <c r="H1653" s="55">
        <f>IF(AND(('Data Exhibit-2'!$M1625&gt;0),('Data Exhibit-2'!$H1625&lt;30)),1,0)</f>
        <v>0</v>
      </c>
      <c r="I1653" s="55">
        <f>'Data Exhibit-2'!$N1625*'Data Exhibit-2'!$L1625</f>
        <v>0</v>
      </c>
      <c r="J1653" s="235"/>
    </row>
    <row r="1654" ht="12.0" customHeight="1">
      <c r="A1654" s="53"/>
      <c r="B1654" s="53">
        <v>87180.96882030157</v>
      </c>
      <c r="C1654" s="54">
        <v>1213.4173171398431</v>
      </c>
      <c r="D1654" s="57"/>
      <c r="E1654" s="55">
        <f>('Data Exhibit-2'!$D1626+'Data Exhibit-2'!$D1626*'Data Exhibit-2'!$E1626)*'Data Exhibit-2'!$G1626</f>
        <v>47.424</v>
      </c>
      <c r="F1654" s="55">
        <f>MAX(0,'Data Exhibit-2'!$C1626-'Data Exhibit-2'!$B1626*'Data Exhibit-2'!$J1626)</f>
        <v>0</v>
      </c>
      <c r="G1654" s="54">
        <f>'Data Exhibit-2'!$L1626/'Data Exhibit-2'!$B1626</f>
        <v>0</v>
      </c>
      <c r="H1654" s="55">
        <f>IF(AND(('Data Exhibit-2'!$M1626&gt;0),('Data Exhibit-2'!$H1626&lt;30)),1,0)</f>
        <v>0</v>
      </c>
      <c r="I1654" s="55">
        <f>'Data Exhibit-2'!$N1626*'Data Exhibit-2'!$L1626</f>
        <v>0</v>
      </c>
      <c r="J1654" s="235"/>
    </row>
    <row r="1655" ht="12.0" customHeight="1">
      <c r="A1655" s="53"/>
      <c r="B1655" s="53">
        <v>29408.853443668293</v>
      </c>
      <c r="C1655" s="54">
        <v>442.4069417055751</v>
      </c>
      <c r="D1655" s="57"/>
      <c r="E1655" s="55">
        <f>('Data Exhibit-2'!$D1627+'Data Exhibit-2'!$D1627*'Data Exhibit-2'!$E1627)*'Data Exhibit-2'!$G1627</f>
        <v>29.7</v>
      </c>
      <c r="F1655" s="55">
        <f>MAX(0,'Data Exhibit-2'!$C1627-'Data Exhibit-2'!$B1627*'Data Exhibit-2'!$J1627)</f>
        <v>0</v>
      </c>
      <c r="G1655" s="54">
        <f>'Data Exhibit-2'!$L1627/'Data Exhibit-2'!$B1627</f>
        <v>0</v>
      </c>
      <c r="H1655" s="55">
        <f>IF(AND(('Data Exhibit-2'!$M1627&gt;0),('Data Exhibit-2'!$H1627&lt;30)),1,0)</f>
        <v>0</v>
      </c>
      <c r="I1655" s="55">
        <f>'Data Exhibit-2'!$N1627*'Data Exhibit-2'!$L1627</f>
        <v>0</v>
      </c>
      <c r="J1655" s="235"/>
    </row>
    <row r="1656" ht="12.0" customHeight="1">
      <c r="A1656" s="53"/>
      <c r="B1656" s="53">
        <v>16643.7931915846</v>
      </c>
      <c r="C1656" s="54">
        <v>76.66421617636456</v>
      </c>
      <c r="D1656" s="57"/>
      <c r="E1656" s="55">
        <f>('Data Exhibit-2'!$D1628+'Data Exhibit-2'!$D1628*'Data Exhibit-2'!$E1628)*'Data Exhibit-2'!$G1628</f>
        <v>15.3</v>
      </c>
      <c r="F1656" s="55">
        <f>MAX(0,'Data Exhibit-2'!$C1628-'Data Exhibit-2'!$B1628*'Data Exhibit-2'!$J1628)</f>
        <v>0</v>
      </c>
      <c r="G1656" s="54">
        <f>'Data Exhibit-2'!$L1628/'Data Exhibit-2'!$B1628</f>
        <v>0</v>
      </c>
      <c r="H1656" s="55">
        <f>IF(AND(('Data Exhibit-2'!$M1628&gt;0),('Data Exhibit-2'!$H1628&lt;30)),1,0)</f>
        <v>0</v>
      </c>
      <c r="I1656" s="55">
        <f>'Data Exhibit-2'!$N1628*'Data Exhibit-2'!$L1628</f>
        <v>0</v>
      </c>
      <c r="J1656" s="235"/>
    </row>
    <row r="1657" ht="12.0" customHeight="1">
      <c r="A1657" s="53"/>
      <c r="B1657" s="53">
        <v>41517.1786731544</v>
      </c>
      <c r="C1657" s="54">
        <v>1314.9357542616533</v>
      </c>
      <c r="D1657" s="57"/>
      <c r="E1657" s="55">
        <f>('Data Exhibit-2'!$D1629+'Data Exhibit-2'!$D1629*'Data Exhibit-2'!$E1629)*'Data Exhibit-2'!$G1629</f>
        <v>42.45</v>
      </c>
      <c r="F1657" s="55">
        <f>MAX(0,'Data Exhibit-2'!$C1629-'Data Exhibit-2'!$B1629*'Data Exhibit-2'!$J1629)</f>
        <v>0</v>
      </c>
      <c r="G1657" s="54">
        <f>'Data Exhibit-2'!$L1629/'Data Exhibit-2'!$B1629</f>
        <v>0</v>
      </c>
      <c r="H1657" s="55">
        <f>IF(AND(('Data Exhibit-2'!$M1629&gt;0),('Data Exhibit-2'!$H1629&lt;30)),1,0)</f>
        <v>0</v>
      </c>
      <c r="I1657" s="55">
        <f>'Data Exhibit-2'!$N1629*'Data Exhibit-2'!$L1629</f>
        <v>0</v>
      </c>
      <c r="J1657" s="235"/>
    </row>
    <row r="1658" ht="12.0" customHeight="1">
      <c r="A1658" s="53"/>
      <c r="B1658" s="53">
        <v>1082.2286793170988</v>
      </c>
      <c r="C1658" s="54">
        <v>4776.1807069148535</v>
      </c>
      <c r="D1658" s="57"/>
      <c r="E1658" s="55">
        <f>('Data Exhibit-2'!$D1630+'Data Exhibit-2'!$D1630*'Data Exhibit-2'!$E1630)*'Data Exhibit-2'!$G1630</f>
        <v>55.692</v>
      </c>
      <c r="F1658" s="55">
        <f>MAX(0,'Data Exhibit-2'!$C1630-'Data Exhibit-2'!$B1630*'Data Exhibit-2'!$J1630)</f>
        <v>0</v>
      </c>
      <c r="G1658" s="54">
        <f>'Data Exhibit-2'!$L1630/'Data Exhibit-2'!$B1630</f>
        <v>0</v>
      </c>
      <c r="H1658" s="55">
        <f>IF(AND(('Data Exhibit-2'!$M1630&gt;0),('Data Exhibit-2'!$H1630&lt;30)),1,0)</f>
        <v>0</v>
      </c>
      <c r="I1658" s="55">
        <f>'Data Exhibit-2'!$N1630*'Data Exhibit-2'!$L1630</f>
        <v>0</v>
      </c>
      <c r="J1658" s="235"/>
    </row>
    <row r="1659" ht="12.0" customHeight="1">
      <c r="A1659" s="53"/>
      <c r="B1659" s="53">
        <v>12328.159625148404</v>
      </c>
      <c r="C1659" s="54">
        <v>1289.4343017029767</v>
      </c>
      <c r="D1659" s="57"/>
      <c r="E1659" s="55">
        <f>('Data Exhibit-2'!$D1631+'Data Exhibit-2'!$D1631*'Data Exhibit-2'!$E1631)*'Data Exhibit-2'!$G1631</f>
        <v>125.944</v>
      </c>
      <c r="F1659" s="55">
        <f>MAX(0,'Data Exhibit-2'!$C1631-'Data Exhibit-2'!$B1631*'Data Exhibit-2'!$J1631)</f>
        <v>19.05933985</v>
      </c>
      <c r="G1659" s="54">
        <f>'Data Exhibit-2'!$L1631/'Data Exhibit-2'!$B1631</f>
        <v>1.889528344</v>
      </c>
      <c r="H1659" s="55">
        <f>IF(AND(('Data Exhibit-2'!$M1631&gt;0),('Data Exhibit-2'!$H1631&lt;30)),1,0)</f>
        <v>0</v>
      </c>
      <c r="I1659" s="55">
        <f>'Data Exhibit-2'!$N1631*'Data Exhibit-2'!$L1631</f>
        <v>0</v>
      </c>
      <c r="J1659" s="235"/>
    </row>
    <row r="1660" ht="12.0" customHeight="1">
      <c r="A1660" s="53"/>
      <c r="B1660" s="53">
        <v>72626.31805665317</v>
      </c>
      <c r="C1660" s="54">
        <v>1562.0635251705003</v>
      </c>
      <c r="D1660" s="57"/>
      <c r="E1660" s="55">
        <f>('Data Exhibit-2'!$D1632+'Data Exhibit-2'!$D1632*'Data Exhibit-2'!$E1632)*'Data Exhibit-2'!$G1632</f>
        <v>48.75</v>
      </c>
      <c r="F1660" s="55">
        <f>MAX(0,'Data Exhibit-2'!$C1632-'Data Exhibit-2'!$B1632*'Data Exhibit-2'!$J1632)</f>
        <v>0</v>
      </c>
      <c r="G1660" s="54">
        <f>'Data Exhibit-2'!$L1632/'Data Exhibit-2'!$B1632</f>
        <v>0</v>
      </c>
      <c r="H1660" s="55">
        <f>IF(AND(('Data Exhibit-2'!$M1632&gt;0),('Data Exhibit-2'!$H1632&lt;30)),1,0)</f>
        <v>0</v>
      </c>
      <c r="I1660" s="55">
        <f>'Data Exhibit-2'!$N1632*'Data Exhibit-2'!$L1632</f>
        <v>0</v>
      </c>
      <c r="J1660" s="235"/>
    </row>
    <row r="1661" ht="12.0" customHeight="1">
      <c r="A1661" s="53"/>
      <c r="B1661" s="53">
        <v>16289.396600729822</v>
      </c>
      <c r="C1661" s="54">
        <v>281.9784865335743</v>
      </c>
      <c r="D1661" s="57"/>
      <c r="E1661" s="55">
        <f>('Data Exhibit-2'!$D1633+'Data Exhibit-2'!$D1633*'Data Exhibit-2'!$E1633)*'Data Exhibit-2'!$G1633</f>
        <v>73.95</v>
      </c>
      <c r="F1661" s="55">
        <f>MAX(0,'Data Exhibit-2'!$C1633-'Data Exhibit-2'!$B1633*'Data Exhibit-2'!$J1633)</f>
        <v>0</v>
      </c>
      <c r="G1661" s="54">
        <f>'Data Exhibit-2'!$L1633/'Data Exhibit-2'!$B1633</f>
        <v>0</v>
      </c>
      <c r="H1661" s="55">
        <f>IF(AND(('Data Exhibit-2'!$M1633&gt;0),('Data Exhibit-2'!$H1633&lt;30)),1,0)</f>
        <v>0</v>
      </c>
      <c r="I1661" s="55">
        <f>'Data Exhibit-2'!$N1633*'Data Exhibit-2'!$L1633</f>
        <v>0</v>
      </c>
      <c r="J1661" s="235"/>
    </row>
    <row r="1662" ht="12.0" customHeight="1">
      <c r="A1662" s="53"/>
      <c r="B1662" s="53">
        <v>25964.720272971597</v>
      </c>
      <c r="C1662" s="54">
        <v>116.88293647812031</v>
      </c>
      <c r="D1662" s="57"/>
      <c r="E1662" s="55">
        <f>('Data Exhibit-2'!$D1634+'Data Exhibit-2'!$D1634*'Data Exhibit-2'!$E1634)*'Data Exhibit-2'!$G1634</f>
        <v>40.7</v>
      </c>
      <c r="F1662" s="55">
        <f>MAX(0,'Data Exhibit-2'!$C1634-'Data Exhibit-2'!$B1634*'Data Exhibit-2'!$J1634)</f>
        <v>0</v>
      </c>
      <c r="G1662" s="54">
        <f>'Data Exhibit-2'!$L1634/'Data Exhibit-2'!$B1634</f>
        <v>0</v>
      </c>
      <c r="H1662" s="55">
        <f>IF(AND(('Data Exhibit-2'!$M1634&gt;0),('Data Exhibit-2'!$H1634&lt;30)),1,0)</f>
        <v>0</v>
      </c>
      <c r="I1662" s="55">
        <f>'Data Exhibit-2'!$N1634*'Data Exhibit-2'!$L1634</f>
        <v>0</v>
      </c>
      <c r="J1662" s="235"/>
    </row>
    <row r="1663" ht="12.0" customHeight="1">
      <c r="A1663" s="53"/>
      <c r="B1663" s="53">
        <v>14077.968112619832</v>
      </c>
      <c r="C1663" s="54">
        <v>1209.1855873562765</v>
      </c>
      <c r="D1663" s="57"/>
      <c r="E1663" s="55">
        <f>('Data Exhibit-2'!$D1635+'Data Exhibit-2'!$D1635*'Data Exhibit-2'!$E1635)*'Data Exhibit-2'!$G1635</f>
        <v>19.188</v>
      </c>
      <c r="F1663" s="55">
        <f>MAX(0,'Data Exhibit-2'!$C1635-'Data Exhibit-2'!$B1635*'Data Exhibit-2'!$J1635)</f>
        <v>0</v>
      </c>
      <c r="G1663" s="54">
        <f>'Data Exhibit-2'!$L1635/'Data Exhibit-2'!$B1635</f>
        <v>0</v>
      </c>
      <c r="H1663" s="55">
        <f>IF(AND(('Data Exhibit-2'!$M1635&gt;0),('Data Exhibit-2'!$H1635&lt;30)),1,0)</f>
        <v>0</v>
      </c>
      <c r="I1663" s="55">
        <f>'Data Exhibit-2'!$N1635*'Data Exhibit-2'!$L1635</f>
        <v>0</v>
      </c>
      <c r="J1663" s="235"/>
    </row>
    <row r="1664" ht="12.0" customHeight="1">
      <c r="A1664" s="53"/>
      <c r="B1664" s="53">
        <v>56373.14592244975</v>
      </c>
      <c r="C1664" s="54">
        <v>1383.1823575246208</v>
      </c>
      <c r="D1664" s="57"/>
      <c r="E1664" s="55">
        <f>('Data Exhibit-2'!$D1636+'Data Exhibit-2'!$D1636*'Data Exhibit-2'!$E1636)*'Data Exhibit-2'!$G1636</f>
        <v>39.1</v>
      </c>
      <c r="F1664" s="55">
        <f>MAX(0,'Data Exhibit-2'!$C1636-'Data Exhibit-2'!$B1636*'Data Exhibit-2'!$J1636)</f>
        <v>0</v>
      </c>
      <c r="G1664" s="54">
        <f>'Data Exhibit-2'!$L1636/'Data Exhibit-2'!$B1636</f>
        <v>0</v>
      </c>
      <c r="H1664" s="55">
        <f>IF(AND(('Data Exhibit-2'!$M1636&gt;0),('Data Exhibit-2'!$H1636&lt;30)),1,0)</f>
        <v>0</v>
      </c>
      <c r="I1664" s="55">
        <f>'Data Exhibit-2'!$N1636*'Data Exhibit-2'!$L1636</f>
        <v>0</v>
      </c>
      <c r="J1664" s="235"/>
    </row>
    <row r="1665" ht="12.0" customHeight="1">
      <c r="A1665" s="53"/>
      <c r="B1665" s="53">
        <v>95073.07057113764</v>
      </c>
      <c r="C1665" s="54">
        <v>1106.5184151344456</v>
      </c>
      <c r="D1665" s="57"/>
      <c r="E1665" s="55">
        <f>('Data Exhibit-2'!$D1637+'Data Exhibit-2'!$D1637*'Data Exhibit-2'!$E1637)*'Data Exhibit-2'!$G1637</f>
        <v>8.064</v>
      </c>
      <c r="F1665" s="55">
        <f>MAX(0,'Data Exhibit-2'!$C1637-'Data Exhibit-2'!$B1637*'Data Exhibit-2'!$J1637)</f>
        <v>775.7875026</v>
      </c>
      <c r="G1665" s="54">
        <f>'Data Exhibit-2'!$L1637/'Data Exhibit-2'!$B1637</f>
        <v>18.91552977</v>
      </c>
      <c r="H1665" s="55">
        <f>IF(AND(('Data Exhibit-2'!$M1637&gt;0),('Data Exhibit-2'!$H1637&lt;30)),1,0)</f>
        <v>0</v>
      </c>
      <c r="I1665" s="55">
        <f>'Data Exhibit-2'!$N1637*'Data Exhibit-2'!$L1637</f>
        <v>0</v>
      </c>
      <c r="J1665" s="235"/>
    </row>
    <row r="1666" ht="12.0" customHeight="1">
      <c r="A1666" s="53"/>
      <c r="B1666" s="53">
        <v>6038.437072027292</v>
      </c>
      <c r="C1666" s="54">
        <v>10733.378175834807</v>
      </c>
      <c r="D1666" s="57"/>
      <c r="E1666" s="55">
        <f>('Data Exhibit-2'!$D1638+'Data Exhibit-2'!$D1638*'Data Exhibit-2'!$E1638)*'Data Exhibit-2'!$G1638</f>
        <v>247.456</v>
      </c>
      <c r="F1666" s="55">
        <f>MAX(0,'Data Exhibit-2'!$C1638-'Data Exhibit-2'!$B1638*'Data Exhibit-2'!$J1638)</f>
        <v>0</v>
      </c>
      <c r="G1666" s="54">
        <f>'Data Exhibit-2'!$L1638/'Data Exhibit-2'!$B1638</f>
        <v>0</v>
      </c>
      <c r="H1666" s="55">
        <f>IF(AND(('Data Exhibit-2'!$M1638&gt;0),('Data Exhibit-2'!$H1638&lt;30)),1,0)</f>
        <v>0</v>
      </c>
      <c r="I1666" s="55">
        <f>'Data Exhibit-2'!$N1638*'Data Exhibit-2'!$L1638</f>
        <v>0</v>
      </c>
      <c r="J1666" s="235"/>
    </row>
    <row r="1667" ht="12.0" customHeight="1">
      <c r="A1667" s="53"/>
      <c r="B1667" s="53">
        <v>58786.99746626751</v>
      </c>
      <c r="C1667" s="54">
        <v>1164.9431836470999</v>
      </c>
      <c r="D1667" s="57"/>
      <c r="E1667" s="55">
        <f>('Data Exhibit-2'!$D1639+'Data Exhibit-2'!$D1639*'Data Exhibit-2'!$E1639)*'Data Exhibit-2'!$G1639</f>
        <v>61.336</v>
      </c>
      <c r="F1667" s="55">
        <f>MAX(0,'Data Exhibit-2'!$C1639-'Data Exhibit-2'!$B1639*'Data Exhibit-2'!$J1639)</f>
        <v>0</v>
      </c>
      <c r="G1667" s="54">
        <f>'Data Exhibit-2'!$L1639/'Data Exhibit-2'!$B1639</f>
        <v>0</v>
      </c>
      <c r="H1667" s="55">
        <f>IF(AND(('Data Exhibit-2'!$M1639&gt;0),('Data Exhibit-2'!$H1639&lt;30)),1,0)</f>
        <v>0</v>
      </c>
      <c r="I1667" s="55">
        <f>'Data Exhibit-2'!$N1639*'Data Exhibit-2'!$L1639</f>
        <v>0</v>
      </c>
      <c r="J1667" s="235"/>
    </row>
    <row r="1668" ht="12.0" customHeight="1">
      <c r="A1668" s="53"/>
      <c r="B1668" s="53">
        <v>64638.53689229767</v>
      </c>
      <c r="C1668" s="54">
        <v>1092.0691157505487</v>
      </c>
      <c r="D1668" s="57"/>
      <c r="E1668" s="55">
        <f>('Data Exhibit-2'!$D1640+'Data Exhibit-2'!$D1640*'Data Exhibit-2'!$E1640)*'Data Exhibit-2'!$G1640</f>
        <v>16.728</v>
      </c>
      <c r="F1668" s="55">
        <f>MAX(0,'Data Exhibit-2'!$C1640-'Data Exhibit-2'!$B1640*'Data Exhibit-2'!$J1640)</f>
        <v>651.2477744</v>
      </c>
      <c r="G1668" s="54">
        <f>'Data Exhibit-2'!$L1640/'Data Exhibit-2'!$B1640</f>
        <v>24.71312468</v>
      </c>
      <c r="H1668" s="55">
        <f>IF(AND(('Data Exhibit-2'!$M1640&gt;0),('Data Exhibit-2'!$H1640&lt;30)),1,0)</f>
        <v>0</v>
      </c>
      <c r="I1668" s="55">
        <f>'Data Exhibit-2'!$N1640*'Data Exhibit-2'!$L1640</f>
        <v>0</v>
      </c>
      <c r="J1668" s="235"/>
    </row>
    <row r="1669" ht="12.0" customHeight="1">
      <c r="A1669" s="53"/>
      <c r="B1669" s="53">
        <v>69829.51454734361</v>
      </c>
      <c r="C1669" s="54">
        <v>1106.8992848421128</v>
      </c>
      <c r="D1669" s="57"/>
      <c r="E1669" s="55">
        <f>('Data Exhibit-2'!$D1641+'Data Exhibit-2'!$D1641*'Data Exhibit-2'!$E1641)*'Data Exhibit-2'!$G1641</f>
        <v>41.82</v>
      </c>
      <c r="F1669" s="55">
        <f>MAX(0,'Data Exhibit-2'!$C1641-'Data Exhibit-2'!$B1641*'Data Exhibit-2'!$J1641)</f>
        <v>169.6163552</v>
      </c>
      <c r="G1669" s="54">
        <f>'Data Exhibit-2'!$L1641/'Data Exhibit-2'!$B1641</f>
        <v>7.567998679</v>
      </c>
      <c r="H1669" s="55">
        <f>IF(AND(('Data Exhibit-2'!$M1641&gt;0),('Data Exhibit-2'!$H1641&lt;30)),1,0)</f>
        <v>0</v>
      </c>
      <c r="I1669" s="55">
        <f>'Data Exhibit-2'!$N1641*'Data Exhibit-2'!$L1641</f>
        <v>0</v>
      </c>
      <c r="J1669" s="235"/>
    </row>
    <row r="1670" ht="12.0" customHeight="1">
      <c r="A1670" s="53"/>
      <c r="B1670" s="53">
        <v>65187.641517148084</v>
      </c>
      <c r="C1670" s="54">
        <v>1019.3885282194666</v>
      </c>
      <c r="D1670" s="57"/>
      <c r="E1670" s="55">
        <f>('Data Exhibit-2'!$D1642+'Data Exhibit-2'!$D1642*'Data Exhibit-2'!$E1642)*'Data Exhibit-2'!$G1642</f>
        <v>61.336</v>
      </c>
      <c r="F1670" s="55">
        <f>MAX(0,'Data Exhibit-2'!$C1642-'Data Exhibit-2'!$B1642*'Data Exhibit-2'!$J1642)</f>
        <v>0</v>
      </c>
      <c r="G1670" s="54">
        <f>'Data Exhibit-2'!$L1642/'Data Exhibit-2'!$B1642</f>
        <v>0</v>
      </c>
      <c r="H1670" s="55">
        <f>IF(AND(('Data Exhibit-2'!$M1642&gt;0),('Data Exhibit-2'!$H1642&lt;30)),1,0)</f>
        <v>0</v>
      </c>
      <c r="I1670" s="55">
        <f>'Data Exhibit-2'!$N1642*'Data Exhibit-2'!$L1642</f>
        <v>0</v>
      </c>
      <c r="J1670" s="235"/>
    </row>
    <row r="1671" ht="12.0" customHeight="1">
      <c r="A1671" s="53"/>
      <c r="B1671" s="53">
        <v>40051.2702353258</v>
      </c>
      <c r="C1671" s="54">
        <v>1164.9431836470999</v>
      </c>
      <c r="D1671" s="57"/>
      <c r="E1671" s="55">
        <f>('Data Exhibit-2'!$D1643+'Data Exhibit-2'!$D1643*'Data Exhibit-2'!$E1643)*'Data Exhibit-2'!$G1643</f>
        <v>22.304</v>
      </c>
      <c r="F1671" s="55">
        <f>MAX(0,'Data Exhibit-2'!$C1643-'Data Exhibit-2'!$B1643*'Data Exhibit-2'!$J1643)</f>
        <v>507.5574296</v>
      </c>
      <c r="G1671" s="54">
        <f>'Data Exhibit-2'!$L1643/'Data Exhibit-2'!$B1643</f>
        <v>17.22057535</v>
      </c>
      <c r="H1671" s="55">
        <f>IF(AND(('Data Exhibit-2'!$M1643&gt;0),('Data Exhibit-2'!$H1643&lt;30)),1,0)</f>
        <v>0</v>
      </c>
      <c r="I1671" s="55">
        <f>'Data Exhibit-2'!$N1643*'Data Exhibit-2'!$L1643</f>
        <v>0</v>
      </c>
      <c r="J1671" s="235"/>
    </row>
    <row r="1672" ht="12.0" customHeight="1">
      <c r="A1672" s="53"/>
      <c r="B1672" s="53">
        <v>85361.35277551005</v>
      </c>
      <c r="C1672" s="54">
        <v>874.90276042884</v>
      </c>
      <c r="D1672" s="57"/>
      <c r="E1672" s="55">
        <f>('Data Exhibit-2'!$D1644+'Data Exhibit-2'!$D1644*'Data Exhibit-2'!$E1644)*'Data Exhibit-2'!$G1644</f>
        <v>25.092</v>
      </c>
      <c r="F1672" s="55">
        <f>MAX(0,'Data Exhibit-2'!$C1644-'Data Exhibit-2'!$B1644*'Data Exhibit-2'!$J1644)</f>
        <v>327.4942331</v>
      </c>
      <c r="G1672" s="54">
        <f>'Data Exhibit-2'!$L1644/'Data Exhibit-2'!$B1644</f>
        <v>15.01161361</v>
      </c>
      <c r="H1672" s="55">
        <f>IF(AND(('Data Exhibit-2'!$M1644&gt;0),('Data Exhibit-2'!$H1644&lt;30)),1,0)</f>
        <v>0</v>
      </c>
      <c r="I1672" s="55">
        <f>'Data Exhibit-2'!$N1644*'Data Exhibit-2'!$L1644</f>
        <v>0</v>
      </c>
      <c r="J1672" s="235"/>
    </row>
    <row r="1673" ht="12.0" customHeight="1">
      <c r="A1673" s="53"/>
      <c r="B1673" s="53">
        <v>37091.966535578635</v>
      </c>
      <c r="C1673" s="54">
        <v>102.02372416690669</v>
      </c>
      <c r="D1673" s="57"/>
      <c r="E1673" s="55">
        <f>('Data Exhibit-2'!$D1645+'Data Exhibit-2'!$D1645*'Data Exhibit-2'!$E1645)*'Data Exhibit-2'!$G1645</f>
        <v>25.52</v>
      </c>
      <c r="F1673" s="55">
        <f>MAX(0,'Data Exhibit-2'!$C1645-'Data Exhibit-2'!$B1645*'Data Exhibit-2'!$J1645)</f>
        <v>0</v>
      </c>
      <c r="G1673" s="54">
        <f>'Data Exhibit-2'!$L1645/'Data Exhibit-2'!$B1645</f>
        <v>0</v>
      </c>
      <c r="H1673" s="55">
        <f>IF(AND(('Data Exhibit-2'!$M1645&gt;0),('Data Exhibit-2'!$H1645&lt;30)),1,0)</f>
        <v>0</v>
      </c>
      <c r="I1673" s="55">
        <f>'Data Exhibit-2'!$N1645*'Data Exhibit-2'!$L1645</f>
        <v>0</v>
      </c>
      <c r="J1673" s="235"/>
    </row>
    <row r="1674" ht="12.0" customHeight="1">
      <c r="A1674" s="53"/>
      <c r="B1674" s="53">
        <v>48685.61793384776</v>
      </c>
      <c r="C1674" s="54">
        <v>6846.321653702962</v>
      </c>
      <c r="D1674" s="57"/>
      <c r="E1674" s="55">
        <f>('Data Exhibit-2'!$D1646+'Data Exhibit-2'!$D1646*'Data Exhibit-2'!$E1646)*'Data Exhibit-2'!$G1646</f>
        <v>46.284</v>
      </c>
      <c r="F1674" s="55">
        <f>MAX(0,'Data Exhibit-2'!$C1646-'Data Exhibit-2'!$B1646*'Data Exhibit-2'!$J1646)</f>
        <v>4446.44349</v>
      </c>
      <c r="G1674" s="54">
        <f>'Data Exhibit-2'!$L1646/'Data Exhibit-2'!$B1646</f>
        <v>85.75401601</v>
      </c>
      <c r="H1674" s="55">
        <f>IF(AND(('Data Exhibit-2'!$M1646&gt;0),('Data Exhibit-2'!$H1646&lt;30)),1,0)</f>
        <v>0</v>
      </c>
      <c r="I1674" s="55">
        <f>'Data Exhibit-2'!$N1646*'Data Exhibit-2'!$L1646</f>
        <v>0</v>
      </c>
      <c r="J1674" s="235"/>
    </row>
    <row r="1675" ht="12.0" customHeight="1">
      <c r="A1675" s="53"/>
      <c r="B1675" s="53">
        <v>95126.42502311376</v>
      </c>
      <c r="C1675" s="54">
        <v>17309.024072626824</v>
      </c>
      <c r="D1675" s="57"/>
      <c r="E1675" s="55">
        <f>('Data Exhibit-2'!$D1648+'Data Exhibit-2'!$D1648*'Data Exhibit-2'!$E1648)*'Data Exhibit-2'!$G1648</f>
        <v>64.5</v>
      </c>
      <c r="F1675" s="55">
        <f>MAX(0,'Data Exhibit-2'!$C1648-'Data Exhibit-2'!$B1648*'Data Exhibit-2'!$J1648)</f>
        <v>0</v>
      </c>
      <c r="G1675" s="54">
        <f>'Data Exhibit-2'!$L1648/'Data Exhibit-2'!$B1648</f>
        <v>0</v>
      </c>
      <c r="H1675" s="55">
        <f>IF(AND(('Data Exhibit-2'!$M1648&gt;0),('Data Exhibit-2'!$H1648&lt;30)),1,0)</f>
        <v>0</v>
      </c>
      <c r="I1675" s="55">
        <f>'Data Exhibit-2'!$N1648*'Data Exhibit-2'!$L1648</f>
        <v>0</v>
      </c>
      <c r="J1675" s="235"/>
    </row>
    <row r="1676" ht="12.0" customHeight="1">
      <c r="A1676" s="53"/>
      <c r="B1676" s="53">
        <v>3316.9795875012674</v>
      </c>
      <c r="C1676" s="54">
        <v>3226.950967565819</v>
      </c>
      <c r="D1676" s="57"/>
      <c r="E1676" s="55">
        <f>('Data Exhibit-2'!$D1649+'Data Exhibit-2'!$D1649*'Data Exhibit-2'!$E1649)*'Data Exhibit-2'!$G1649</f>
        <v>48.1</v>
      </c>
      <c r="F1676" s="55">
        <f>MAX(0,'Data Exhibit-2'!$C1649-'Data Exhibit-2'!$B1649*'Data Exhibit-2'!$J1649)</f>
        <v>0</v>
      </c>
      <c r="G1676" s="54">
        <f>'Data Exhibit-2'!$L1649/'Data Exhibit-2'!$B1649</f>
        <v>0</v>
      </c>
      <c r="H1676" s="55">
        <f>IF(AND(('Data Exhibit-2'!$M1649&gt;0),('Data Exhibit-2'!$H1649&lt;30)),1,0)</f>
        <v>0</v>
      </c>
      <c r="I1676" s="55">
        <f>'Data Exhibit-2'!$N1649*'Data Exhibit-2'!$L1649</f>
        <v>0</v>
      </c>
      <c r="J1676" s="235"/>
    </row>
    <row r="1677" ht="12.0" customHeight="1">
      <c r="A1677" s="53"/>
      <c r="B1677" s="53">
        <v>17330.33272717719</v>
      </c>
      <c r="C1677" s="54">
        <v>63.44377135743864</v>
      </c>
      <c r="D1677" s="57"/>
      <c r="E1677" s="55">
        <f>('Data Exhibit-2'!$D1650+'Data Exhibit-2'!$D1650*'Data Exhibit-2'!$E1650)*'Data Exhibit-2'!$G1650</f>
        <v>11.7</v>
      </c>
      <c r="F1677" s="55">
        <f>MAX(0,'Data Exhibit-2'!$C1650-'Data Exhibit-2'!$B1650*'Data Exhibit-2'!$J1650)</f>
        <v>0</v>
      </c>
      <c r="G1677" s="54">
        <f>'Data Exhibit-2'!$L1650/'Data Exhibit-2'!$B1650</f>
        <v>0</v>
      </c>
      <c r="H1677" s="55">
        <f>IF(AND(('Data Exhibit-2'!$M1650&gt;0),('Data Exhibit-2'!$H1650&lt;30)),1,0)</f>
        <v>0</v>
      </c>
      <c r="I1677" s="55">
        <f>'Data Exhibit-2'!$N1650*'Data Exhibit-2'!$L1650</f>
        <v>0</v>
      </c>
      <c r="J1677" s="235"/>
    </row>
    <row r="1678" ht="12.0" customHeight="1">
      <c r="A1678" s="53"/>
      <c r="B1678" s="53">
        <v>73163.2974188643</v>
      </c>
      <c r="C1678" s="54">
        <v>311.3073766170277</v>
      </c>
      <c r="D1678" s="57"/>
      <c r="E1678" s="55">
        <f>('Data Exhibit-2'!$D1651+'Data Exhibit-2'!$D1651*'Data Exhibit-2'!$E1651)*'Data Exhibit-2'!$G1651</f>
        <v>13.6</v>
      </c>
      <c r="F1678" s="55">
        <f>MAX(0,'Data Exhibit-2'!$C1651-'Data Exhibit-2'!$B1651*'Data Exhibit-2'!$J1651)</f>
        <v>197.9387014</v>
      </c>
      <c r="G1678" s="54">
        <f>'Data Exhibit-2'!$L1651/'Data Exhibit-2'!$B1651</f>
        <v>23.74523945</v>
      </c>
      <c r="H1678" s="55">
        <f>IF(AND(('Data Exhibit-2'!$M1651&gt;0),('Data Exhibit-2'!$H1651&lt;30)),1,0)</f>
        <v>0</v>
      </c>
      <c r="I1678" s="55">
        <f>'Data Exhibit-2'!$N1651*'Data Exhibit-2'!$L1651</f>
        <v>0</v>
      </c>
      <c r="J1678" s="235"/>
    </row>
    <row r="1679" ht="12.0" customHeight="1">
      <c r="A1679" s="53"/>
      <c r="B1679" s="53">
        <v>26376.7214535907</v>
      </c>
      <c r="C1679" s="54">
        <v>1793.4398474008503</v>
      </c>
      <c r="D1679" s="57"/>
      <c r="E1679" s="55">
        <f>('Data Exhibit-2'!$D1654+'Data Exhibit-2'!$D1654*'Data Exhibit-2'!$E1654)*'Data Exhibit-2'!$G1654</f>
        <v>16.65</v>
      </c>
      <c r="F1679" s="55">
        <f>MAX(0,'Data Exhibit-2'!$C1654-'Data Exhibit-2'!$B1654*'Data Exhibit-2'!$J1654)</f>
        <v>1271.748428</v>
      </c>
      <c r="G1679" s="54">
        <f>'Data Exhibit-2'!$L1654/'Data Exhibit-2'!$B1654</f>
        <v>40.58838333</v>
      </c>
      <c r="H1679" s="55">
        <f>IF(AND(('Data Exhibit-2'!$M1654&gt;0),('Data Exhibit-2'!$H1654&lt;30)),1,0)</f>
        <v>0</v>
      </c>
      <c r="I1679" s="55">
        <f>'Data Exhibit-2'!$N1654*'Data Exhibit-2'!$L1654</f>
        <v>0</v>
      </c>
      <c r="J1679" s="235"/>
    </row>
    <row r="1680" ht="12.0" customHeight="1">
      <c r="A1680" s="53"/>
      <c r="B1680" s="53">
        <v>81114.4345900014</v>
      </c>
      <c r="C1680" s="54">
        <v>1083.7260550225797</v>
      </c>
      <c r="D1680" s="57"/>
      <c r="E1680" s="55">
        <f>('Data Exhibit-2'!$D1655+'Data Exhibit-2'!$D1655*'Data Exhibit-2'!$E1655)*'Data Exhibit-2'!$G1655</f>
        <v>34.776</v>
      </c>
      <c r="F1680" s="55">
        <f>MAX(0,'Data Exhibit-2'!$C1655-'Data Exhibit-2'!$B1655*'Data Exhibit-2'!$J1655)</f>
        <v>0</v>
      </c>
      <c r="G1680" s="54">
        <f>'Data Exhibit-2'!$L1655/'Data Exhibit-2'!$B1655</f>
        <v>0</v>
      </c>
      <c r="H1680" s="55">
        <f>IF(AND(('Data Exhibit-2'!$M1655&gt;0),('Data Exhibit-2'!$H1655&lt;30)),1,0)</f>
        <v>0</v>
      </c>
      <c r="I1680" s="55">
        <f>'Data Exhibit-2'!$N1655*'Data Exhibit-2'!$L1655</f>
        <v>0</v>
      </c>
      <c r="J1680" s="235"/>
    </row>
    <row r="1681" ht="12.0" customHeight="1">
      <c r="A1681" s="53"/>
      <c r="B1681" s="53">
        <v>9225.661922078798</v>
      </c>
      <c r="C1681" s="54">
        <v>483.9926300628716</v>
      </c>
      <c r="D1681" s="57"/>
      <c r="E1681" s="55">
        <f>('Data Exhibit-2'!$D1656+'Data Exhibit-2'!$D1656*'Data Exhibit-2'!$E1656)*'Data Exhibit-2'!$G1656</f>
        <v>139.2</v>
      </c>
      <c r="F1681" s="55">
        <f>MAX(0,'Data Exhibit-2'!$C1656-'Data Exhibit-2'!$B1656*'Data Exhibit-2'!$J1656)</f>
        <v>0</v>
      </c>
      <c r="G1681" s="54">
        <f>'Data Exhibit-2'!$L1656/'Data Exhibit-2'!$B1656</f>
        <v>0</v>
      </c>
      <c r="H1681" s="55">
        <f>IF(AND(('Data Exhibit-2'!$M1656&gt;0),('Data Exhibit-2'!$H1656&lt;30)),1,0)</f>
        <v>0</v>
      </c>
      <c r="I1681" s="55">
        <f>'Data Exhibit-2'!$N1656*'Data Exhibit-2'!$L1656</f>
        <v>0</v>
      </c>
      <c r="J1681" s="235"/>
    </row>
    <row r="1682" ht="12.0" customHeight="1">
      <c r="A1682" s="53"/>
      <c r="B1682" s="53">
        <v>26561.54960572491</v>
      </c>
      <c r="C1682" s="54">
        <v>3029.870338684046</v>
      </c>
      <c r="D1682" s="57"/>
      <c r="E1682" s="55">
        <f>('Data Exhibit-2'!$D1657+'Data Exhibit-2'!$D1657*'Data Exhibit-2'!$E1657)*'Data Exhibit-2'!$G1657</f>
        <v>34.398</v>
      </c>
      <c r="F1682" s="55">
        <f>MAX(0,'Data Exhibit-2'!$C1657-'Data Exhibit-2'!$B1657*'Data Exhibit-2'!$J1657)</f>
        <v>1976.213609</v>
      </c>
      <c r="G1682" s="54">
        <f>'Data Exhibit-2'!$L1657/'Data Exhibit-2'!$B1657</f>
        <v>64.51607413</v>
      </c>
      <c r="H1682" s="55">
        <f>IF(AND(('Data Exhibit-2'!$M1657&gt;0),('Data Exhibit-2'!$H1657&lt;30)),1,0)</f>
        <v>0</v>
      </c>
      <c r="I1682" s="55">
        <f>'Data Exhibit-2'!$N1657*'Data Exhibit-2'!$L1657</f>
        <v>0</v>
      </c>
      <c r="J1682" s="235"/>
    </row>
    <row r="1683" ht="12.0" customHeight="1">
      <c r="A1683" s="53"/>
      <c r="B1683" s="53">
        <v>32623.096738568103</v>
      </c>
      <c r="C1683" s="54">
        <v>8835.134016948832</v>
      </c>
      <c r="D1683" s="57"/>
      <c r="E1683" s="55">
        <f>('Data Exhibit-2'!$D1658+'Data Exhibit-2'!$D1658*'Data Exhibit-2'!$E1658)*'Data Exhibit-2'!$G1658</f>
        <v>49.068</v>
      </c>
      <c r="F1683" s="55">
        <f>MAX(0,'Data Exhibit-2'!$C1658-'Data Exhibit-2'!$B1658*'Data Exhibit-2'!$J1658)</f>
        <v>0</v>
      </c>
      <c r="G1683" s="54">
        <f>'Data Exhibit-2'!$L1658/'Data Exhibit-2'!$B1658</f>
        <v>0</v>
      </c>
      <c r="H1683" s="55">
        <f>IF(AND(('Data Exhibit-2'!$M1658&gt;0),('Data Exhibit-2'!$H1658&lt;30)),1,0)</f>
        <v>0</v>
      </c>
      <c r="I1683" s="55">
        <f>'Data Exhibit-2'!$N1658*'Data Exhibit-2'!$L1658</f>
        <v>0</v>
      </c>
      <c r="J1683" s="235"/>
    </row>
    <row r="1684" ht="12.0" customHeight="1">
      <c r="A1684" s="53"/>
      <c r="B1684" s="53">
        <v>28155.980699037253</v>
      </c>
      <c r="C1684" s="54">
        <v>18227.80037001583</v>
      </c>
      <c r="D1684" s="57"/>
      <c r="E1684" s="55">
        <f>('Data Exhibit-2'!$D1660+'Data Exhibit-2'!$D1660*'Data Exhibit-2'!$E1660)*'Data Exhibit-2'!$G1660</f>
        <v>44.226</v>
      </c>
      <c r="F1684" s="55">
        <f>MAX(0,'Data Exhibit-2'!$C1660-'Data Exhibit-2'!$B1660*'Data Exhibit-2'!$J1660)</f>
        <v>8559.636903</v>
      </c>
      <c r="G1684" s="54">
        <f>'Data Exhibit-2'!$L1660/'Data Exhibit-2'!$B1660</f>
        <v>39.15516147</v>
      </c>
      <c r="H1684" s="55">
        <f>IF(AND(('Data Exhibit-2'!$M1660&gt;0),('Data Exhibit-2'!$H1660&lt;30)),1,0)</f>
        <v>0</v>
      </c>
      <c r="I1684" s="55">
        <f>'Data Exhibit-2'!$N1660*'Data Exhibit-2'!$L1660</f>
        <v>0</v>
      </c>
      <c r="J1684" s="235"/>
    </row>
    <row r="1685" ht="12.0" customHeight="1">
      <c r="A1685" s="53"/>
      <c r="B1685" s="53">
        <v>49101.294499170246</v>
      </c>
      <c r="C1685" s="54">
        <v>349.2657737294653</v>
      </c>
      <c r="D1685" s="57"/>
      <c r="E1685" s="55">
        <f>('Data Exhibit-2'!$D1661+'Data Exhibit-2'!$D1661*'Data Exhibit-2'!$E1661)*'Data Exhibit-2'!$G1661</f>
        <v>30.888</v>
      </c>
      <c r="F1685" s="55">
        <f>MAX(0,'Data Exhibit-2'!$C1661-'Data Exhibit-2'!$B1661*'Data Exhibit-2'!$J1661)</f>
        <v>0</v>
      </c>
      <c r="G1685" s="54">
        <f>'Data Exhibit-2'!$L1661/'Data Exhibit-2'!$B1661</f>
        <v>0</v>
      </c>
      <c r="H1685" s="55">
        <f>IF(AND(('Data Exhibit-2'!$M1661&gt;0),('Data Exhibit-2'!$H1661&lt;30)),1,0)</f>
        <v>0</v>
      </c>
      <c r="I1685" s="55">
        <f>'Data Exhibit-2'!$N1661*'Data Exhibit-2'!$L1661</f>
        <v>0</v>
      </c>
      <c r="J1685" s="235"/>
    </row>
    <row r="1686" ht="12.0" customHeight="1">
      <c r="A1686" s="53"/>
      <c r="B1686" s="53">
        <v>65992.8781415511</v>
      </c>
      <c r="C1686" s="54">
        <v>931.3442411121423</v>
      </c>
      <c r="D1686" s="57"/>
      <c r="E1686" s="55">
        <f>('Data Exhibit-2'!$D1662+'Data Exhibit-2'!$D1662*'Data Exhibit-2'!$E1662)*'Data Exhibit-2'!$G1662</f>
        <v>56.232</v>
      </c>
      <c r="F1686" s="55">
        <f>MAX(0,'Data Exhibit-2'!$C1662-'Data Exhibit-2'!$B1662*'Data Exhibit-2'!$J1662)</f>
        <v>0</v>
      </c>
      <c r="G1686" s="54">
        <f>'Data Exhibit-2'!$L1662/'Data Exhibit-2'!$B1662</f>
        <v>0</v>
      </c>
      <c r="H1686" s="55">
        <f>IF(AND(('Data Exhibit-2'!$M1662&gt;0),('Data Exhibit-2'!$H1662&lt;30)),1,0)</f>
        <v>0</v>
      </c>
      <c r="I1686" s="55">
        <f>'Data Exhibit-2'!$N1662*'Data Exhibit-2'!$L1662</f>
        <v>0</v>
      </c>
      <c r="J1686" s="235"/>
    </row>
    <row r="1687" ht="12.0" customHeight="1">
      <c r="A1687" s="53"/>
      <c r="B1687" s="53">
        <v>48763.9001453474</v>
      </c>
      <c r="C1687" s="54">
        <v>314.6403475002482</v>
      </c>
      <c r="D1687" s="57"/>
      <c r="E1687" s="55">
        <f>('Data Exhibit-2'!$D1663+'Data Exhibit-2'!$D1663*'Data Exhibit-2'!$E1663)*'Data Exhibit-2'!$G1663</f>
        <v>47.43</v>
      </c>
      <c r="F1687" s="55">
        <f>MAX(0,'Data Exhibit-2'!$C1663-'Data Exhibit-2'!$B1663*'Data Exhibit-2'!$J1663)</f>
        <v>0</v>
      </c>
      <c r="G1687" s="54">
        <f>'Data Exhibit-2'!$L1663/'Data Exhibit-2'!$B1663</f>
        <v>0</v>
      </c>
      <c r="H1687" s="55">
        <f>IF(AND(('Data Exhibit-2'!$M1663&gt;0),('Data Exhibit-2'!$H1663&lt;30)),1,0)</f>
        <v>0</v>
      </c>
      <c r="I1687" s="55">
        <f>'Data Exhibit-2'!$N1663*'Data Exhibit-2'!$L1663</f>
        <v>0</v>
      </c>
      <c r="J1687" s="235"/>
    </row>
    <row r="1688" ht="12.0" customHeight="1">
      <c r="A1688" s="53"/>
      <c r="B1688" s="53">
        <v>85710.8519904251</v>
      </c>
      <c r="C1688" s="54">
        <v>558.3451667792242</v>
      </c>
      <c r="D1688" s="57"/>
      <c r="E1688" s="55">
        <f>('Data Exhibit-2'!$D1664+'Data Exhibit-2'!$D1664*'Data Exhibit-2'!$E1664)*'Data Exhibit-2'!$G1664</f>
        <v>188.848</v>
      </c>
      <c r="F1688" s="55">
        <f>MAX(0,'Data Exhibit-2'!$C1664-'Data Exhibit-2'!$B1664*'Data Exhibit-2'!$J1664)</f>
        <v>0</v>
      </c>
      <c r="G1688" s="54">
        <f>'Data Exhibit-2'!$L1664/'Data Exhibit-2'!$B1664</f>
        <v>0</v>
      </c>
      <c r="H1688" s="55">
        <f>IF(AND(('Data Exhibit-2'!$M1664&gt;0),('Data Exhibit-2'!$H1664&lt;30)),1,0)</f>
        <v>0</v>
      </c>
      <c r="I1688" s="55">
        <f>'Data Exhibit-2'!$N1664*'Data Exhibit-2'!$L1664</f>
        <v>0</v>
      </c>
      <c r="J1688" s="235"/>
    </row>
    <row r="1689" ht="12.0" customHeight="1">
      <c r="A1689" s="53"/>
      <c r="B1689" s="53">
        <v>39928.92214748887</v>
      </c>
      <c r="C1689" s="54">
        <v>469.538817831956</v>
      </c>
      <c r="D1689" s="57"/>
      <c r="E1689" s="55">
        <f>('Data Exhibit-2'!$D1665+'Data Exhibit-2'!$D1665*'Data Exhibit-2'!$E1665)*'Data Exhibit-2'!$G1665</f>
        <v>26</v>
      </c>
      <c r="F1689" s="55">
        <f>MAX(0,'Data Exhibit-2'!$C1665-'Data Exhibit-2'!$B1665*'Data Exhibit-2'!$J1665)</f>
        <v>283.2020958</v>
      </c>
      <c r="G1689" s="54">
        <f>'Data Exhibit-2'!$L1665/'Data Exhibit-2'!$B1665</f>
        <v>39.51585287</v>
      </c>
      <c r="H1689" s="55">
        <f>IF(AND(('Data Exhibit-2'!$M1665&gt;0),('Data Exhibit-2'!$H1665&lt;30)),1,0)</f>
        <v>0</v>
      </c>
      <c r="I1689" s="55">
        <f>'Data Exhibit-2'!$N1665*'Data Exhibit-2'!$L1665</f>
        <v>0</v>
      </c>
      <c r="J1689" s="235"/>
    </row>
    <row r="1690" ht="12.0" customHeight="1">
      <c r="A1690" s="53"/>
      <c r="B1690" s="53">
        <v>48946.68638658842</v>
      </c>
      <c r="C1690" s="54">
        <v>1321.5753508031362</v>
      </c>
      <c r="D1690" s="57"/>
      <c r="E1690" s="55">
        <f>('Data Exhibit-2'!$D1666+'Data Exhibit-2'!$D1666*'Data Exhibit-2'!$E1666)*'Data Exhibit-2'!$G1666</f>
        <v>28.116</v>
      </c>
      <c r="F1690" s="55">
        <f>MAX(0,'Data Exhibit-2'!$C1666-'Data Exhibit-2'!$B1666*'Data Exhibit-2'!$J1666)</f>
        <v>0</v>
      </c>
      <c r="G1690" s="54">
        <f>'Data Exhibit-2'!$L1666/'Data Exhibit-2'!$B1666</f>
        <v>0</v>
      </c>
      <c r="H1690" s="55">
        <f>IF(AND(('Data Exhibit-2'!$M1666&gt;0),('Data Exhibit-2'!$H1666&lt;30)),1,0)</f>
        <v>0</v>
      </c>
      <c r="I1690" s="55">
        <f>'Data Exhibit-2'!$N1666*'Data Exhibit-2'!$L1666</f>
        <v>0</v>
      </c>
      <c r="J1690" s="235"/>
    </row>
    <row r="1691" ht="12.0" customHeight="1">
      <c r="A1691" s="53"/>
      <c r="B1691" s="53">
        <v>89693.70052131372</v>
      </c>
      <c r="C1691" s="54">
        <v>7340.591378918664</v>
      </c>
      <c r="D1691" s="57"/>
      <c r="E1691" s="55">
        <f>('Data Exhibit-2'!$D1667+'Data Exhibit-2'!$D1667*'Data Exhibit-2'!$E1667)*'Data Exhibit-2'!$G1667</f>
        <v>57.42</v>
      </c>
      <c r="F1691" s="55">
        <f>MAX(0,'Data Exhibit-2'!$C1667-'Data Exhibit-2'!$B1667*'Data Exhibit-2'!$J1667)</f>
        <v>0</v>
      </c>
      <c r="G1691" s="54">
        <f>'Data Exhibit-2'!$L1667/'Data Exhibit-2'!$B1667</f>
        <v>0</v>
      </c>
      <c r="H1691" s="55">
        <f>IF(AND(('Data Exhibit-2'!$M1667&gt;0),('Data Exhibit-2'!$H1667&lt;30)),1,0)</f>
        <v>0</v>
      </c>
      <c r="I1691" s="55">
        <f>'Data Exhibit-2'!$N1667*'Data Exhibit-2'!$L1667</f>
        <v>0</v>
      </c>
      <c r="J1691" s="235"/>
    </row>
    <row r="1692" ht="12.0" customHeight="1">
      <c r="A1692" s="53"/>
      <c r="B1692" s="53">
        <v>38529.69786482511</v>
      </c>
      <c r="C1692" s="54">
        <v>5976.4496642576005</v>
      </c>
      <c r="D1692" s="57"/>
      <c r="E1692" s="55">
        <f>('Data Exhibit-2'!$D1668+'Data Exhibit-2'!$D1668*'Data Exhibit-2'!$E1668)*'Data Exhibit-2'!$G1668</f>
        <v>99</v>
      </c>
      <c r="F1692" s="55">
        <f>MAX(0,'Data Exhibit-2'!$C1668-'Data Exhibit-2'!$B1668*'Data Exhibit-2'!$J1668)</f>
        <v>763.3239003</v>
      </c>
      <c r="G1692" s="54">
        <f>'Data Exhibit-2'!$L1668/'Data Exhibit-2'!$B1668</f>
        <v>14.49592232</v>
      </c>
      <c r="H1692" s="55">
        <f>IF(AND(('Data Exhibit-2'!$M1668&gt;0),('Data Exhibit-2'!$H1668&lt;30)),1,0)</f>
        <v>0</v>
      </c>
      <c r="I1692" s="55">
        <f>'Data Exhibit-2'!$N1668*'Data Exhibit-2'!$L1668</f>
        <v>0</v>
      </c>
      <c r="J1692" s="235"/>
    </row>
    <row r="1693" ht="12.0" customHeight="1">
      <c r="A1693" s="53"/>
      <c r="B1693" s="53">
        <v>16511.170695133027</v>
      </c>
      <c r="C1693" s="54">
        <v>2788.103354252426</v>
      </c>
      <c r="D1693" s="57"/>
      <c r="E1693" s="55">
        <f>('Data Exhibit-2'!$D1669+'Data Exhibit-2'!$D1669*'Data Exhibit-2'!$E1669)*'Data Exhibit-2'!$G1669</f>
        <v>11.1</v>
      </c>
      <c r="F1693" s="55">
        <f>MAX(0,'Data Exhibit-2'!$C1669-'Data Exhibit-2'!$B1669*'Data Exhibit-2'!$J1669)</f>
        <v>2479.890109</v>
      </c>
      <c r="G1693" s="54">
        <f>'Data Exhibit-2'!$L1669/'Data Exhibit-2'!$B1669</f>
        <v>89.31082836</v>
      </c>
      <c r="H1693" s="55">
        <f>IF(AND(('Data Exhibit-2'!$M1669&gt;0),('Data Exhibit-2'!$H1669&lt;30)),1,0)</f>
        <v>0</v>
      </c>
      <c r="I1693" s="55">
        <f>'Data Exhibit-2'!$N1669*'Data Exhibit-2'!$L1669</f>
        <v>0</v>
      </c>
      <c r="J1693" s="235"/>
    </row>
    <row r="1694" ht="12.0" customHeight="1">
      <c r="A1694" s="53"/>
      <c r="B1694" s="53">
        <v>30237.844447345906</v>
      </c>
      <c r="C1694" s="54">
        <v>2345.2486811532926</v>
      </c>
      <c r="D1694" s="57"/>
      <c r="E1694" s="55">
        <f>('Data Exhibit-2'!$D1670+'Data Exhibit-2'!$D1670*'Data Exhibit-2'!$E1670)*'Data Exhibit-2'!$G1670</f>
        <v>102.4</v>
      </c>
      <c r="F1694" s="55">
        <f>MAX(0,'Data Exhibit-2'!$C1670-'Data Exhibit-2'!$B1670*'Data Exhibit-2'!$J1670)</f>
        <v>0</v>
      </c>
      <c r="G1694" s="54">
        <f>'Data Exhibit-2'!$L1670/'Data Exhibit-2'!$B1670</f>
        <v>0</v>
      </c>
      <c r="H1694" s="55">
        <f>IF(AND(('Data Exhibit-2'!$M1670&gt;0),('Data Exhibit-2'!$H1670&lt;30)),1,0)</f>
        <v>0</v>
      </c>
      <c r="I1694" s="55">
        <f>'Data Exhibit-2'!$N1670*'Data Exhibit-2'!$L1670</f>
        <v>0</v>
      </c>
      <c r="J1694" s="235"/>
    </row>
    <row r="1695" ht="12.0" customHeight="1">
      <c r="A1695" s="53"/>
      <c r="B1695" s="53">
        <v>95354.15986420347</v>
      </c>
      <c r="C1695" s="54">
        <v>209.03750331200007</v>
      </c>
      <c r="D1695" s="57"/>
      <c r="E1695" s="55">
        <f>('Data Exhibit-2'!$D1671+'Data Exhibit-2'!$D1671*'Data Exhibit-2'!$E1671)*'Data Exhibit-2'!$G1671</f>
        <v>123.2</v>
      </c>
      <c r="F1695" s="55">
        <f>MAX(0,'Data Exhibit-2'!$C1671-'Data Exhibit-2'!$B1671*'Data Exhibit-2'!$J1671)</f>
        <v>0</v>
      </c>
      <c r="G1695" s="54">
        <f>'Data Exhibit-2'!$L1671/'Data Exhibit-2'!$B1671</f>
        <v>0</v>
      </c>
      <c r="H1695" s="55">
        <f>IF(AND(('Data Exhibit-2'!$M1671&gt;0),('Data Exhibit-2'!$H1671&lt;30)),1,0)</f>
        <v>0</v>
      </c>
      <c r="I1695" s="55">
        <f>'Data Exhibit-2'!$N1671*'Data Exhibit-2'!$L1671</f>
        <v>0</v>
      </c>
      <c r="J1695" s="235"/>
    </row>
    <row r="1696" ht="12.0" customHeight="1">
      <c r="A1696" s="53"/>
      <c r="B1696" s="53">
        <v>10194.793221537346</v>
      </c>
      <c r="C1696" s="54">
        <v>1181.5096046752353</v>
      </c>
      <c r="D1696" s="57"/>
      <c r="E1696" s="55">
        <f>('Data Exhibit-2'!$D1672+'Data Exhibit-2'!$D1672*'Data Exhibit-2'!$E1672)*'Data Exhibit-2'!$G1672</f>
        <v>81</v>
      </c>
      <c r="F1696" s="55">
        <f>MAX(0,'Data Exhibit-2'!$C1672-'Data Exhibit-2'!$B1672*'Data Exhibit-2'!$J1672)</f>
        <v>0</v>
      </c>
      <c r="G1696" s="54">
        <f>'Data Exhibit-2'!$L1672/'Data Exhibit-2'!$B1672</f>
        <v>0</v>
      </c>
      <c r="H1696" s="55">
        <f>IF(AND(('Data Exhibit-2'!$M1672&gt;0),('Data Exhibit-2'!$H1672&lt;30)),1,0)</f>
        <v>0</v>
      </c>
      <c r="I1696" s="55">
        <f>'Data Exhibit-2'!$N1672*'Data Exhibit-2'!$L1672</f>
        <v>0</v>
      </c>
      <c r="J1696" s="235"/>
    </row>
    <row r="1697" ht="12.0" customHeight="1">
      <c r="A1697" s="53"/>
      <c r="B1697" s="53">
        <v>12342.418337911087</v>
      </c>
      <c r="C1697" s="54">
        <v>2458.4563932122905</v>
      </c>
      <c r="D1697" s="57"/>
      <c r="E1697" s="55">
        <f>('Data Exhibit-2'!$D1673+'Data Exhibit-2'!$D1673*'Data Exhibit-2'!$E1673)*'Data Exhibit-2'!$G1673</f>
        <v>79.704</v>
      </c>
      <c r="F1697" s="55">
        <f>MAX(0,'Data Exhibit-2'!$C1673-'Data Exhibit-2'!$B1673*'Data Exhibit-2'!$J1673)</f>
        <v>839.6976437</v>
      </c>
      <c r="G1697" s="54">
        <f>'Data Exhibit-2'!$L1673/'Data Exhibit-2'!$B1673</f>
        <v>41.34480262</v>
      </c>
      <c r="H1697" s="55">
        <f>IF(AND(('Data Exhibit-2'!$M1673&gt;0),('Data Exhibit-2'!$H1673&lt;30)),1,0)</f>
        <v>0</v>
      </c>
      <c r="I1697" s="55">
        <f>'Data Exhibit-2'!$N1673*'Data Exhibit-2'!$L1673</f>
        <v>0</v>
      </c>
      <c r="J1697" s="235"/>
    </row>
    <row r="1698" ht="12.0" customHeight="1">
      <c r="A1698" s="53"/>
      <c r="B1698" s="53">
        <v>40524.067175698176</v>
      </c>
      <c r="C1698" s="54">
        <v>520.6434296848673</v>
      </c>
      <c r="D1698" s="57"/>
      <c r="E1698" s="55">
        <f>('Data Exhibit-2'!$D1674+'Data Exhibit-2'!$D1674*'Data Exhibit-2'!$E1674)*'Data Exhibit-2'!$G1674</f>
        <v>160.544</v>
      </c>
      <c r="F1698" s="55">
        <f>MAX(0,'Data Exhibit-2'!$C1674-'Data Exhibit-2'!$B1674*'Data Exhibit-2'!$J1674)</f>
        <v>0</v>
      </c>
      <c r="G1698" s="54">
        <f>'Data Exhibit-2'!$L1674/'Data Exhibit-2'!$B1674</f>
        <v>0</v>
      </c>
      <c r="H1698" s="55">
        <f>IF(AND(('Data Exhibit-2'!$M1674&gt;0),('Data Exhibit-2'!$H1674&lt;30)),1,0)</f>
        <v>0</v>
      </c>
      <c r="I1698" s="55">
        <f>'Data Exhibit-2'!$N1674*'Data Exhibit-2'!$L1674</f>
        <v>0</v>
      </c>
      <c r="J1698" s="235"/>
    </row>
    <row r="1699" ht="12.0" customHeight="1">
      <c r="A1699" s="53"/>
      <c r="B1699" s="53">
        <v>57978.834570754625</v>
      </c>
      <c r="C1699" s="54">
        <v>2346.564200065526</v>
      </c>
      <c r="D1699" s="57"/>
      <c r="E1699" s="55">
        <f>('Data Exhibit-2'!$D1676+'Data Exhibit-2'!$D1676*'Data Exhibit-2'!$E1676)*'Data Exhibit-2'!$G1676</f>
        <v>198.924</v>
      </c>
      <c r="F1699" s="55">
        <f>MAX(0,'Data Exhibit-2'!$C1676-'Data Exhibit-2'!$B1676*'Data Exhibit-2'!$J1676)</f>
        <v>0</v>
      </c>
      <c r="G1699" s="54">
        <f>'Data Exhibit-2'!$L1676/'Data Exhibit-2'!$B1676</f>
        <v>0</v>
      </c>
      <c r="H1699" s="55">
        <f>IF(AND(('Data Exhibit-2'!$M1676&gt;0),('Data Exhibit-2'!$H1676&lt;30)),1,0)</f>
        <v>0</v>
      </c>
      <c r="I1699" s="55">
        <f>'Data Exhibit-2'!$N1676*'Data Exhibit-2'!$L1676</f>
        <v>0</v>
      </c>
      <c r="J1699" s="235"/>
    </row>
    <row r="1700" ht="12.0" customHeight="1">
      <c r="A1700" s="53"/>
      <c r="B1700" s="53">
        <v>86446.44411947254</v>
      </c>
      <c r="C1700" s="54">
        <v>1347.870013002117</v>
      </c>
      <c r="D1700" s="57"/>
      <c r="E1700" s="55">
        <f>('Data Exhibit-2'!$D1677+'Data Exhibit-2'!$D1677*'Data Exhibit-2'!$E1677)*'Data Exhibit-2'!$G1677</f>
        <v>76.752</v>
      </c>
      <c r="F1700" s="55">
        <f>MAX(0,'Data Exhibit-2'!$C1677-'Data Exhibit-2'!$B1677*'Data Exhibit-2'!$J1677)</f>
        <v>0</v>
      </c>
      <c r="G1700" s="54">
        <f>'Data Exhibit-2'!$L1677/'Data Exhibit-2'!$B1677</f>
        <v>0</v>
      </c>
      <c r="H1700" s="55">
        <f>IF(AND(('Data Exhibit-2'!$M1677&gt;0),('Data Exhibit-2'!$H1677&lt;30)),1,0)</f>
        <v>0</v>
      </c>
      <c r="I1700" s="55">
        <f>'Data Exhibit-2'!$N1677*'Data Exhibit-2'!$L1677</f>
        <v>0</v>
      </c>
      <c r="J1700" s="235"/>
    </row>
    <row r="1701" ht="12.0" customHeight="1">
      <c r="A1701" s="53"/>
      <c r="B1701" s="53">
        <v>68922.10638034024</v>
      </c>
      <c r="C1701" s="54">
        <v>172682.48270892818</v>
      </c>
      <c r="D1701" s="57"/>
      <c r="E1701" s="55">
        <f>('Data Exhibit-2'!$D1679+'Data Exhibit-2'!$D1679*'Data Exhibit-2'!$E1679)*'Data Exhibit-2'!$G1679</f>
        <v>56.088</v>
      </c>
      <c r="F1701" s="55">
        <f>MAX(0,'Data Exhibit-2'!$C1679-'Data Exhibit-2'!$B1679*'Data Exhibit-2'!$J1679)</f>
        <v>137154.9049</v>
      </c>
      <c r="G1701" s="54">
        <f>'Data Exhibit-2'!$L1679/'Data Exhibit-2'!$B1679</f>
        <v>216.5288142</v>
      </c>
      <c r="H1701" s="55">
        <f>IF(AND(('Data Exhibit-2'!$M1679&gt;0),('Data Exhibit-2'!$H1679&lt;30)),1,0)</f>
        <v>0</v>
      </c>
      <c r="I1701" s="55">
        <f>'Data Exhibit-2'!$N1679*'Data Exhibit-2'!$L1679</f>
        <v>0</v>
      </c>
      <c r="J1701" s="235"/>
    </row>
    <row r="1702" ht="12.0" customHeight="1">
      <c r="A1702" s="53"/>
      <c r="B1702" s="53">
        <v>51201.69217532578</v>
      </c>
      <c r="C1702" s="54">
        <v>1235.4673133849285</v>
      </c>
      <c r="D1702" s="57"/>
      <c r="E1702" s="55">
        <f>('Data Exhibit-2'!$D1680+'Data Exhibit-2'!$D1680*'Data Exhibit-2'!$E1680)*'Data Exhibit-2'!$G1680</f>
        <v>147.928</v>
      </c>
      <c r="F1702" s="55">
        <f>MAX(0,'Data Exhibit-2'!$C1680-'Data Exhibit-2'!$B1680*'Data Exhibit-2'!$J1680)</f>
        <v>0</v>
      </c>
      <c r="G1702" s="54">
        <f>'Data Exhibit-2'!$L1680/'Data Exhibit-2'!$B1680</f>
        <v>0</v>
      </c>
      <c r="H1702" s="55">
        <f>IF(AND(('Data Exhibit-2'!$M1680&gt;0),('Data Exhibit-2'!$H1680&lt;30)),1,0)</f>
        <v>0</v>
      </c>
      <c r="I1702" s="55">
        <f>'Data Exhibit-2'!$N1680*'Data Exhibit-2'!$L1680</f>
        <v>0</v>
      </c>
      <c r="J1702" s="235"/>
    </row>
    <row r="1703" ht="12.0" customHeight="1">
      <c r="A1703" s="53"/>
      <c r="B1703" s="53">
        <v>68884.34592227201</v>
      </c>
      <c r="C1703" s="54">
        <v>1054.1165746999566</v>
      </c>
      <c r="D1703" s="57"/>
      <c r="E1703" s="55">
        <f>('Data Exhibit-2'!$D1681+'Data Exhibit-2'!$D1681*'Data Exhibit-2'!$E1681)*'Data Exhibit-2'!$G1681</f>
        <v>76.096</v>
      </c>
      <c r="F1703" s="55">
        <f>MAX(0,'Data Exhibit-2'!$C1681-'Data Exhibit-2'!$B1681*'Data Exhibit-2'!$J1681)</f>
        <v>540.7802639</v>
      </c>
      <c r="G1703" s="54">
        <f>'Data Exhibit-2'!$L1681/'Data Exhibit-2'!$B1681</f>
        <v>80.1642395</v>
      </c>
      <c r="H1703" s="55">
        <f>IF(AND(('Data Exhibit-2'!$M1681&gt;0),('Data Exhibit-2'!$H1681&lt;30)),1,0)</f>
        <v>0</v>
      </c>
      <c r="I1703" s="55">
        <f>'Data Exhibit-2'!$N1681*'Data Exhibit-2'!$L1681</f>
        <v>0</v>
      </c>
      <c r="J1703" s="235"/>
    </row>
    <row r="1704" ht="12.0" customHeight="1">
      <c r="A1704" s="53"/>
      <c r="B1704" s="53">
        <v>59404.98730926585</v>
      </c>
      <c r="C1704" s="54">
        <v>191.814043584625</v>
      </c>
      <c r="D1704" s="57"/>
      <c r="E1704" s="55">
        <f>('Data Exhibit-2'!$D1682+'Data Exhibit-2'!$D1682*'Data Exhibit-2'!$E1682)*'Data Exhibit-2'!$G1682</f>
        <v>15.75</v>
      </c>
      <c r="F1704" s="55">
        <f>MAX(0,'Data Exhibit-2'!$C1682-'Data Exhibit-2'!$B1682*'Data Exhibit-2'!$J1682)</f>
        <v>55.18302983</v>
      </c>
      <c r="G1704" s="54">
        <f>'Data Exhibit-2'!$L1682/'Data Exhibit-2'!$B1682</f>
        <v>6.361167176</v>
      </c>
      <c r="H1704" s="55">
        <f>IF(AND(('Data Exhibit-2'!$M1682&gt;0),('Data Exhibit-2'!$H1682&lt;30)),1,0)</f>
        <v>0</v>
      </c>
      <c r="I1704" s="55">
        <f>'Data Exhibit-2'!$N1682*'Data Exhibit-2'!$L1682</f>
        <v>0</v>
      </c>
      <c r="J1704" s="235"/>
    </row>
    <row r="1705" ht="12.0" customHeight="1">
      <c r="A1705" s="53"/>
      <c r="B1705" s="53">
        <v>82482.98319159324</v>
      </c>
      <c r="C1705" s="54">
        <v>908.4178293498882</v>
      </c>
      <c r="D1705" s="57"/>
      <c r="E1705" s="55">
        <f>('Data Exhibit-2'!$D1683+'Data Exhibit-2'!$D1683*'Data Exhibit-2'!$E1683)*'Data Exhibit-2'!$G1683</f>
        <v>24.928</v>
      </c>
      <c r="F1705" s="55">
        <f>MAX(0,'Data Exhibit-2'!$C1683-'Data Exhibit-2'!$B1683*'Data Exhibit-2'!$J1683)</f>
        <v>612.7294715</v>
      </c>
      <c r="G1705" s="54">
        <f>'Data Exhibit-2'!$L1683/'Data Exhibit-2'!$B1683</f>
        <v>51.65614356</v>
      </c>
      <c r="H1705" s="55">
        <f>IF(AND(('Data Exhibit-2'!$M1683&gt;0),('Data Exhibit-2'!$H1683&lt;30)),1,0)</f>
        <v>0</v>
      </c>
      <c r="I1705" s="55">
        <f>'Data Exhibit-2'!$N1683*'Data Exhibit-2'!$L1683</f>
        <v>0</v>
      </c>
      <c r="J1705" s="235"/>
    </row>
    <row r="1706" ht="12.0" customHeight="1">
      <c r="A1706" s="53"/>
      <c r="B1706" s="53">
        <v>82555.75799884574</v>
      </c>
      <c r="C1706" s="54">
        <v>429.80887551848497</v>
      </c>
      <c r="D1706" s="57"/>
      <c r="E1706" s="55">
        <f>('Data Exhibit-2'!$D1684+'Data Exhibit-2'!$D1684*'Data Exhibit-2'!$E1684)*'Data Exhibit-2'!$G1684</f>
        <v>90.024</v>
      </c>
      <c r="F1706" s="55">
        <f>MAX(0,'Data Exhibit-2'!$C1684-'Data Exhibit-2'!$B1684*'Data Exhibit-2'!$J1684)</f>
        <v>0</v>
      </c>
      <c r="G1706" s="54">
        <f>'Data Exhibit-2'!$L1684/'Data Exhibit-2'!$B1684</f>
        <v>0</v>
      </c>
      <c r="H1706" s="55">
        <f>IF(AND(('Data Exhibit-2'!$M1684&gt;0),('Data Exhibit-2'!$H1684&lt;30)),1,0)</f>
        <v>0</v>
      </c>
      <c r="I1706" s="55">
        <f>'Data Exhibit-2'!$N1684*'Data Exhibit-2'!$L1684</f>
        <v>0</v>
      </c>
      <c r="J1706" s="235"/>
    </row>
    <row r="1707" ht="12.0" customHeight="1">
      <c r="A1707" s="53"/>
      <c r="B1707" s="53">
        <v>48497.52952364603</v>
      </c>
      <c r="C1707" s="54">
        <v>1038.707363195776</v>
      </c>
      <c r="D1707" s="57"/>
      <c r="E1707" s="55">
        <f>('Data Exhibit-2'!$D1685+'Data Exhibit-2'!$D1685*'Data Exhibit-2'!$E1685)*'Data Exhibit-2'!$G1685</f>
        <v>28.7</v>
      </c>
      <c r="F1707" s="55">
        <f>MAX(0,'Data Exhibit-2'!$C1685-'Data Exhibit-2'!$B1685*'Data Exhibit-2'!$J1685)</f>
        <v>0</v>
      </c>
      <c r="G1707" s="54">
        <f>'Data Exhibit-2'!$L1685/'Data Exhibit-2'!$B1685</f>
        <v>0</v>
      </c>
      <c r="H1707" s="55">
        <f>IF(AND(('Data Exhibit-2'!$M1685&gt;0),('Data Exhibit-2'!$H1685&lt;30)),1,0)</f>
        <v>0</v>
      </c>
      <c r="I1707" s="55">
        <f>'Data Exhibit-2'!$N1685*'Data Exhibit-2'!$L1685</f>
        <v>0</v>
      </c>
      <c r="J1707" s="235"/>
    </row>
    <row r="1708" ht="12.0" customHeight="1">
      <c r="A1708" s="53"/>
      <c r="B1708" s="53">
        <v>43580.49714283553</v>
      </c>
      <c r="C1708" s="54">
        <v>270.58395336185237</v>
      </c>
      <c r="D1708" s="57"/>
      <c r="E1708" s="55">
        <f>('Data Exhibit-2'!$D1686+'Data Exhibit-2'!$D1686*'Data Exhibit-2'!$E1686)*'Data Exhibit-2'!$G1686</f>
        <v>198.44</v>
      </c>
      <c r="F1708" s="55">
        <f>MAX(0,'Data Exhibit-2'!$C1686-'Data Exhibit-2'!$B1686*'Data Exhibit-2'!$J1686)</f>
        <v>0</v>
      </c>
      <c r="G1708" s="54">
        <f>'Data Exhibit-2'!$L1686/'Data Exhibit-2'!$B1686</f>
        <v>0</v>
      </c>
      <c r="H1708" s="55">
        <f>IF(AND(('Data Exhibit-2'!$M1686&gt;0),('Data Exhibit-2'!$H1686&lt;30)),1,0)</f>
        <v>0</v>
      </c>
      <c r="I1708" s="55">
        <f>'Data Exhibit-2'!$N1686*'Data Exhibit-2'!$L1686</f>
        <v>0</v>
      </c>
      <c r="J1708" s="235"/>
    </row>
    <row r="1709" ht="12.0" customHeight="1">
      <c r="A1709" s="53"/>
      <c r="B1709" s="53">
        <v>26840.769425959086</v>
      </c>
      <c r="C1709" s="54">
        <v>149.80002025265674</v>
      </c>
      <c r="D1709" s="57"/>
      <c r="E1709" s="55">
        <f>('Data Exhibit-2'!$D1687+'Data Exhibit-2'!$D1687*'Data Exhibit-2'!$E1687)*'Data Exhibit-2'!$G1687</f>
        <v>68.376</v>
      </c>
      <c r="F1709" s="55">
        <f>MAX(0,'Data Exhibit-2'!$C1687-'Data Exhibit-2'!$B1687*'Data Exhibit-2'!$J1687)</f>
        <v>0</v>
      </c>
      <c r="G1709" s="54">
        <f>'Data Exhibit-2'!$L1687/'Data Exhibit-2'!$B1687</f>
        <v>0</v>
      </c>
      <c r="H1709" s="55">
        <f>IF(AND(('Data Exhibit-2'!$M1687&gt;0),('Data Exhibit-2'!$H1687&lt;30)),1,0)</f>
        <v>0</v>
      </c>
      <c r="I1709" s="55">
        <f>'Data Exhibit-2'!$N1687*'Data Exhibit-2'!$L1687</f>
        <v>0</v>
      </c>
      <c r="J1709" s="235"/>
    </row>
    <row r="1710" ht="12.0" customHeight="1">
      <c r="A1710" s="53"/>
      <c r="B1710" s="53">
        <v>39582.74354780163</v>
      </c>
      <c r="C1710" s="54">
        <v>14969.420062424942</v>
      </c>
      <c r="D1710" s="57"/>
      <c r="E1710" s="55">
        <f>('Data Exhibit-2'!$D1688+'Data Exhibit-2'!$D1688*'Data Exhibit-2'!$E1688)*'Data Exhibit-2'!$G1688</f>
        <v>536.55</v>
      </c>
      <c r="F1710" s="55">
        <f>MAX(0,'Data Exhibit-2'!$C1688-'Data Exhibit-2'!$B1688*'Data Exhibit-2'!$J1688)</f>
        <v>9957.546754</v>
      </c>
      <c r="G1710" s="54">
        <f>'Data Exhibit-2'!$L1688/'Data Exhibit-2'!$B1688</f>
        <v>1066.012922</v>
      </c>
      <c r="H1710" s="55">
        <f>IF(AND(('Data Exhibit-2'!$M1688&gt;0),('Data Exhibit-2'!$H1688&lt;30)),1,0)</f>
        <v>0</v>
      </c>
      <c r="I1710" s="55">
        <f>'Data Exhibit-2'!$N1688*'Data Exhibit-2'!$L1688</f>
        <v>0</v>
      </c>
      <c r="J1710" s="235"/>
    </row>
    <row r="1711" ht="12.0" customHeight="1">
      <c r="A1711" s="53"/>
      <c r="B1711" s="53">
        <v>58892.40269597573</v>
      </c>
      <c r="C1711" s="54">
        <v>934.4516658689595</v>
      </c>
      <c r="D1711" s="57"/>
      <c r="E1711" s="55">
        <f>('Data Exhibit-2'!$D1689+'Data Exhibit-2'!$D1689*'Data Exhibit-2'!$E1689)*'Data Exhibit-2'!$G1689</f>
        <v>85.608</v>
      </c>
      <c r="F1711" s="55">
        <f>MAX(0,'Data Exhibit-2'!$C1689-'Data Exhibit-2'!$B1689*'Data Exhibit-2'!$J1689)</f>
        <v>0</v>
      </c>
      <c r="G1711" s="54">
        <f>'Data Exhibit-2'!$L1689/'Data Exhibit-2'!$B1689</f>
        <v>0</v>
      </c>
      <c r="H1711" s="55">
        <f>IF(AND(('Data Exhibit-2'!$M1689&gt;0),('Data Exhibit-2'!$H1689&lt;30)),1,0)</f>
        <v>0</v>
      </c>
      <c r="I1711" s="55">
        <f>'Data Exhibit-2'!$N1689*'Data Exhibit-2'!$L1689</f>
        <v>0</v>
      </c>
      <c r="J1711" s="235"/>
    </row>
    <row r="1712" ht="12.0" customHeight="1">
      <c r="A1712" s="53"/>
      <c r="B1712" s="53">
        <v>33180.04635394759</v>
      </c>
      <c r="C1712" s="54">
        <v>9781.064583474968</v>
      </c>
      <c r="D1712" s="57"/>
      <c r="E1712" s="55">
        <f>('Data Exhibit-2'!$D1690+'Data Exhibit-2'!$D1690*'Data Exhibit-2'!$E1690)*'Data Exhibit-2'!$G1690</f>
        <v>92.232</v>
      </c>
      <c r="F1712" s="55">
        <f>MAX(0,'Data Exhibit-2'!$C1690-'Data Exhibit-2'!$B1690*'Data Exhibit-2'!$J1690)</f>
        <v>4497.31835</v>
      </c>
      <c r="G1712" s="54">
        <f>'Data Exhibit-2'!$L1690/'Data Exhibit-2'!$B1690</f>
        <v>78.50427474</v>
      </c>
      <c r="H1712" s="55">
        <f>IF(AND(('Data Exhibit-2'!$M1690&gt;0),('Data Exhibit-2'!$H1690&lt;30)),1,0)</f>
        <v>0</v>
      </c>
      <c r="I1712" s="55">
        <f>'Data Exhibit-2'!$N1690*'Data Exhibit-2'!$L1690</f>
        <v>0</v>
      </c>
      <c r="J1712" s="235"/>
    </row>
    <row r="1713" ht="12.0" customHeight="1">
      <c r="A1713" s="53"/>
      <c r="B1713" s="53">
        <v>77659.50168042982</v>
      </c>
      <c r="C1713" s="54">
        <v>429.12466695938406</v>
      </c>
      <c r="D1713" s="57"/>
      <c r="E1713" s="55">
        <f>('Data Exhibit-2'!$D1691+'Data Exhibit-2'!$D1691*'Data Exhibit-2'!$E1691)*'Data Exhibit-2'!$G1691</f>
        <v>202.464</v>
      </c>
      <c r="F1713" s="55">
        <f>MAX(0,'Data Exhibit-2'!$C1691-'Data Exhibit-2'!$B1691*'Data Exhibit-2'!$J1691)</f>
        <v>0</v>
      </c>
      <c r="G1713" s="54">
        <f>'Data Exhibit-2'!$L1691/'Data Exhibit-2'!$B1691</f>
        <v>0</v>
      </c>
      <c r="H1713" s="55">
        <f>IF(AND(('Data Exhibit-2'!$M1691&gt;0),('Data Exhibit-2'!$H1691&lt;30)),1,0)</f>
        <v>0</v>
      </c>
      <c r="I1713" s="55">
        <f>'Data Exhibit-2'!$N1691*'Data Exhibit-2'!$L1691</f>
        <v>0</v>
      </c>
      <c r="J1713" s="235"/>
    </row>
    <row r="1714" ht="12.0" customHeight="1">
      <c r="A1714" s="53"/>
      <c r="B1714" s="53">
        <v>84694.08252490124</v>
      </c>
      <c r="C1714" s="54">
        <v>1032.890264794844</v>
      </c>
      <c r="D1714" s="57"/>
      <c r="E1714" s="55">
        <f>('Data Exhibit-2'!$D1692+'Data Exhibit-2'!$D1692*'Data Exhibit-2'!$E1692)*'Data Exhibit-2'!$G1692</f>
        <v>119.072</v>
      </c>
      <c r="F1714" s="55">
        <f>MAX(0,'Data Exhibit-2'!$C1692-'Data Exhibit-2'!$B1692*'Data Exhibit-2'!$J1692)</f>
        <v>176.6294623</v>
      </c>
      <c r="G1714" s="54">
        <f>'Data Exhibit-2'!$L1692/'Data Exhibit-2'!$B1692</f>
        <v>24.56216993</v>
      </c>
      <c r="H1714" s="55">
        <f>IF(AND(('Data Exhibit-2'!$M1692&gt;0),('Data Exhibit-2'!$H1692&lt;30)),1,0)</f>
        <v>0</v>
      </c>
      <c r="I1714" s="55">
        <f>'Data Exhibit-2'!$N1692*'Data Exhibit-2'!$L1692</f>
        <v>0</v>
      </c>
      <c r="J1714" s="235"/>
    </row>
    <row r="1715" ht="12.0" customHeight="1">
      <c r="A1715" s="53"/>
      <c r="B1715" s="53">
        <v>2669.1779973021635</v>
      </c>
      <c r="C1715" s="54">
        <v>3774.3760014565228</v>
      </c>
      <c r="D1715" s="57"/>
      <c r="E1715" s="55">
        <f>('Data Exhibit-2'!$D1693+'Data Exhibit-2'!$D1693*'Data Exhibit-2'!$E1693)*'Data Exhibit-2'!$G1693</f>
        <v>64.484</v>
      </c>
      <c r="F1715" s="55">
        <f>MAX(0,'Data Exhibit-2'!$C1693-'Data Exhibit-2'!$B1693*'Data Exhibit-2'!$J1693)</f>
        <v>1829.301067</v>
      </c>
      <c r="G1715" s="54">
        <f>'Data Exhibit-2'!$L1693/'Data Exhibit-2'!$B1693</f>
        <v>60.64581261</v>
      </c>
      <c r="H1715" s="55">
        <f>IF(AND(('Data Exhibit-2'!$M1693&gt;0),('Data Exhibit-2'!$H1693&lt;30)),1,0)</f>
        <v>0</v>
      </c>
      <c r="I1715" s="55">
        <f>'Data Exhibit-2'!$N1693*'Data Exhibit-2'!$L1693</f>
        <v>0</v>
      </c>
      <c r="J1715" s="235"/>
    </row>
    <row r="1716" ht="12.0" customHeight="1">
      <c r="A1716" s="53"/>
      <c r="B1716" s="53">
        <v>28199.61617042519</v>
      </c>
      <c r="C1716" s="54">
        <v>3074.7132783732754</v>
      </c>
      <c r="D1716" s="57"/>
      <c r="E1716" s="55">
        <f>('Data Exhibit-2'!$D1694+'Data Exhibit-2'!$D1694*'Data Exhibit-2'!$E1694)*'Data Exhibit-2'!$G1694</f>
        <v>39.9</v>
      </c>
      <c r="F1716" s="55">
        <f>MAX(0,'Data Exhibit-2'!$C1694-'Data Exhibit-2'!$B1694*'Data Exhibit-2'!$J1694)</f>
        <v>1951.417636</v>
      </c>
      <c r="G1716" s="54">
        <f>'Data Exhibit-2'!$L1694/'Data Exhibit-2'!$B1694</f>
        <v>69.31529039</v>
      </c>
      <c r="H1716" s="55">
        <f>IF(AND(('Data Exhibit-2'!$M1694&gt;0),('Data Exhibit-2'!$H1694&lt;30)),1,0)</f>
        <v>0</v>
      </c>
      <c r="I1716" s="55">
        <f>'Data Exhibit-2'!$N1694*'Data Exhibit-2'!$L1694</f>
        <v>0</v>
      </c>
      <c r="J1716" s="235"/>
    </row>
    <row r="1717" ht="12.0" customHeight="1">
      <c r="A1717" s="53"/>
      <c r="B1717" s="53">
        <v>29973.66394428207</v>
      </c>
      <c r="C1717" s="54">
        <v>25609.62022939009</v>
      </c>
      <c r="D1717" s="57"/>
      <c r="E1717" s="55">
        <f>('Data Exhibit-2'!$D1695+'Data Exhibit-2'!$D1695*'Data Exhibit-2'!$E1695)*'Data Exhibit-2'!$G1695</f>
        <v>204.672</v>
      </c>
      <c r="F1717" s="55">
        <f>MAX(0,'Data Exhibit-2'!$C1695-'Data Exhibit-2'!$B1695*'Data Exhibit-2'!$J1695)</f>
        <v>4851.281678</v>
      </c>
      <c r="G1717" s="54">
        <f>'Data Exhibit-2'!$L1695/'Data Exhibit-2'!$B1695</f>
        <v>47.83241785</v>
      </c>
      <c r="H1717" s="55">
        <f>IF(AND(('Data Exhibit-2'!$M1695&gt;0),('Data Exhibit-2'!$H1695&lt;30)),1,0)</f>
        <v>0</v>
      </c>
      <c r="I1717" s="55">
        <f>'Data Exhibit-2'!$N1695*'Data Exhibit-2'!$L1695</f>
        <v>0</v>
      </c>
      <c r="J1717" s="235"/>
    </row>
    <row r="1718" ht="12.0" customHeight="1">
      <c r="A1718" s="53"/>
      <c r="B1718" s="53">
        <v>97640.6586194485</v>
      </c>
      <c r="C1718" s="54">
        <v>207.76773963281607</v>
      </c>
      <c r="D1718" s="57"/>
      <c r="E1718" s="55">
        <f>('Data Exhibit-2'!$D1696+'Data Exhibit-2'!$D1696*'Data Exhibit-2'!$E1696)*'Data Exhibit-2'!$G1696</f>
        <v>118.272</v>
      </c>
      <c r="F1718" s="55">
        <f>MAX(0,'Data Exhibit-2'!$C1696-'Data Exhibit-2'!$B1696*'Data Exhibit-2'!$J1696)</f>
        <v>0</v>
      </c>
      <c r="G1718" s="54">
        <f>'Data Exhibit-2'!$L1696/'Data Exhibit-2'!$B1696</f>
        <v>0</v>
      </c>
      <c r="H1718" s="55">
        <f>IF(AND(('Data Exhibit-2'!$M1696&gt;0),('Data Exhibit-2'!$H1696&lt;30)),1,0)</f>
        <v>0</v>
      </c>
      <c r="I1718" s="55">
        <f>'Data Exhibit-2'!$N1696*'Data Exhibit-2'!$L1696</f>
        <v>0</v>
      </c>
      <c r="J1718" s="235"/>
    </row>
    <row r="1719" ht="12.0" customHeight="1">
      <c r="A1719" s="53"/>
      <c r="B1719" s="53">
        <v>21705.944204616455</v>
      </c>
      <c r="C1719" s="54">
        <v>2788.599891658593</v>
      </c>
      <c r="D1719" s="57"/>
      <c r="E1719" s="55">
        <f>('Data Exhibit-2'!$D1698+'Data Exhibit-2'!$D1698*'Data Exhibit-2'!$E1698)*'Data Exhibit-2'!$G1698</f>
        <v>96.624</v>
      </c>
      <c r="F1719" s="55">
        <f>MAX(0,'Data Exhibit-2'!$C1698-'Data Exhibit-2'!$B1698*'Data Exhibit-2'!$J1698)</f>
        <v>0</v>
      </c>
      <c r="G1719" s="54">
        <f>'Data Exhibit-2'!$L1698/'Data Exhibit-2'!$B1698</f>
        <v>0</v>
      </c>
      <c r="H1719" s="55">
        <f>IF(AND(('Data Exhibit-2'!$M1698&gt;0),('Data Exhibit-2'!$H1698&lt;30)),1,0)</f>
        <v>0</v>
      </c>
      <c r="I1719" s="55">
        <f>'Data Exhibit-2'!$N1698*'Data Exhibit-2'!$L1698</f>
        <v>0</v>
      </c>
      <c r="J1719" s="235"/>
    </row>
    <row r="1720" ht="12.0" customHeight="1">
      <c r="A1720" s="53"/>
      <c r="B1720" s="53">
        <v>61949.22182651447</v>
      </c>
      <c r="C1720" s="54">
        <v>1142.6440687959443</v>
      </c>
      <c r="D1720" s="57"/>
      <c r="E1720" s="55">
        <f>('Data Exhibit-2'!$D1699+'Data Exhibit-2'!$D1699*'Data Exhibit-2'!$E1699)*'Data Exhibit-2'!$G1699</f>
        <v>161.082</v>
      </c>
      <c r="F1720" s="55">
        <f>MAX(0,'Data Exhibit-2'!$C1699-'Data Exhibit-2'!$B1699*'Data Exhibit-2'!$J1699)</f>
        <v>0</v>
      </c>
      <c r="G1720" s="54">
        <f>'Data Exhibit-2'!$L1699/'Data Exhibit-2'!$B1699</f>
        <v>0</v>
      </c>
      <c r="H1720" s="55">
        <f>IF(AND(('Data Exhibit-2'!$M1699&gt;0),('Data Exhibit-2'!$H1699&lt;30)),1,0)</f>
        <v>0</v>
      </c>
      <c r="I1720" s="55">
        <f>'Data Exhibit-2'!$N1699*'Data Exhibit-2'!$L1699</f>
        <v>0</v>
      </c>
      <c r="J1720" s="235"/>
    </row>
    <row r="1721" ht="12.0" customHeight="1">
      <c r="A1721" s="53"/>
      <c r="B1721" s="53">
        <v>28562.10694120912</v>
      </c>
      <c r="C1721" s="54">
        <v>3766.718397464098</v>
      </c>
      <c r="D1721" s="57"/>
      <c r="E1721" s="55">
        <f>('Data Exhibit-2'!$D1701+'Data Exhibit-2'!$D1701*'Data Exhibit-2'!$E1701)*'Data Exhibit-2'!$G1701</f>
        <v>34.848</v>
      </c>
      <c r="F1721" s="55">
        <f>MAX(0,'Data Exhibit-2'!$C1701-'Data Exhibit-2'!$B1701*'Data Exhibit-2'!$J1701)</f>
        <v>2741.242015</v>
      </c>
      <c r="G1721" s="54">
        <f>'Data Exhibit-2'!$L1701/'Data Exhibit-2'!$B1701</f>
        <v>93.15358539</v>
      </c>
      <c r="H1721" s="55">
        <f>IF(AND(('Data Exhibit-2'!$M1701&gt;0),('Data Exhibit-2'!$H1701&lt;30)),1,0)</f>
        <v>0</v>
      </c>
      <c r="I1721" s="55">
        <f>'Data Exhibit-2'!$N1701*'Data Exhibit-2'!$L1701</f>
        <v>0</v>
      </c>
      <c r="J1721" s="235"/>
    </row>
    <row r="1722" ht="12.0" customHeight="1">
      <c r="A1722" s="53"/>
      <c r="B1722" s="53">
        <v>71502.147417326</v>
      </c>
      <c r="C1722" s="54">
        <v>7473.508519698529</v>
      </c>
      <c r="D1722" s="57"/>
      <c r="E1722" s="55">
        <f>('Data Exhibit-2'!$D1702+'Data Exhibit-2'!$D1702*'Data Exhibit-2'!$E1702)*'Data Exhibit-2'!$G1702</f>
        <v>378.95</v>
      </c>
      <c r="F1722" s="55">
        <f>MAX(0,'Data Exhibit-2'!$C1702-'Data Exhibit-2'!$B1702*'Data Exhibit-2'!$J1702)</f>
        <v>0</v>
      </c>
      <c r="G1722" s="54">
        <f>'Data Exhibit-2'!$L1702/'Data Exhibit-2'!$B1702</f>
        <v>0</v>
      </c>
      <c r="H1722" s="55">
        <f>IF(AND(('Data Exhibit-2'!$M1702&gt;0),('Data Exhibit-2'!$H1702&lt;30)),1,0)</f>
        <v>0</v>
      </c>
      <c r="I1722" s="55">
        <f>'Data Exhibit-2'!$N1702*'Data Exhibit-2'!$L1702</f>
        <v>0</v>
      </c>
      <c r="J1722" s="235"/>
    </row>
    <row r="1723" ht="12.0" customHeight="1">
      <c r="A1723" s="53"/>
      <c r="B1723" s="53">
        <v>56881.87625029728</v>
      </c>
      <c r="C1723" s="54">
        <v>469.7620579230274</v>
      </c>
      <c r="D1723" s="57"/>
      <c r="E1723" s="55">
        <f>('Data Exhibit-2'!$D1703+'Data Exhibit-2'!$D1703*'Data Exhibit-2'!$E1703)*'Data Exhibit-2'!$G1703</f>
        <v>82.5</v>
      </c>
      <c r="F1723" s="55">
        <f>MAX(0,'Data Exhibit-2'!$C1703-'Data Exhibit-2'!$B1703*'Data Exhibit-2'!$J1703)</f>
        <v>0</v>
      </c>
      <c r="G1723" s="54">
        <f>'Data Exhibit-2'!$L1703/'Data Exhibit-2'!$B1703</f>
        <v>0</v>
      </c>
      <c r="H1723" s="55">
        <f>IF(AND(('Data Exhibit-2'!$M1703&gt;0),('Data Exhibit-2'!$H1703&lt;30)),1,0)</f>
        <v>0</v>
      </c>
      <c r="I1723" s="55">
        <f>'Data Exhibit-2'!$N1703*'Data Exhibit-2'!$L1703</f>
        <v>0</v>
      </c>
      <c r="J1723" s="235"/>
    </row>
    <row r="1724" ht="12.0" customHeight="1">
      <c r="A1724" s="53"/>
      <c r="B1724" s="53">
        <v>90821.5007304211</v>
      </c>
      <c r="C1724" s="54">
        <v>447.37409911733323</v>
      </c>
      <c r="D1724" s="57"/>
      <c r="E1724" s="55">
        <f>('Data Exhibit-2'!$D1704+'Data Exhibit-2'!$D1704*'Data Exhibit-2'!$E1704)*'Data Exhibit-2'!$G1704</f>
        <v>208.05</v>
      </c>
      <c r="F1724" s="55">
        <f>MAX(0,'Data Exhibit-2'!$C1704-'Data Exhibit-2'!$B1704*'Data Exhibit-2'!$J1704)</f>
        <v>0</v>
      </c>
      <c r="G1724" s="54">
        <f>'Data Exhibit-2'!$L1704/'Data Exhibit-2'!$B1704</f>
        <v>0</v>
      </c>
      <c r="H1724" s="55">
        <f>IF(AND(('Data Exhibit-2'!$M1704&gt;0),('Data Exhibit-2'!$H1704&lt;30)),1,0)</f>
        <v>0</v>
      </c>
      <c r="I1724" s="55">
        <f>'Data Exhibit-2'!$N1704*'Data Exhibit-2'!$L1704</f>
        <v>0</v>
      </c>
      <c r="J1724" s="235"/>
    </row>
    <row r="1725" ht="12.0" customHeight="1">
      <c r="A1725" s="53"/>
      <c r="B1725" s="53">
        <v>59338.99382807728</v>
      </c>
      <c r="C1725" s="54">
        <v>1135.5520889583754</v>
      </c>
      <c r="D1725" s="57"/>
      <c r="E1725" s="55">
        <f>('Data Exhibit-2'!$D1705+'Data Exhibit-2'!$D1705*'Data Exhibit-2'!$E1705)*'Data Exhibit-2'!$G1705</f>
        <v>184.5</v>
      </c>
      <c r="F1725" s="55">
        <f>MAX(0,'Data Exhibit-2'!$C1705-'Data Exhibit-2'!$B1705*'Data Exhibit-2'!$J1705)</f>
        <v>0</v>
      </c>
      <c r="G1725" s="54">
        <f>'Data Exhibit-2'!$L1705/'Data Exhibit-2'!$B1705</f>
        <v>0</v>
      </c>
      <c r="H1725" s="55">
        <f>IF(AND(('Data Exhibit-2'!$M1705&gt;0),('Data Exhibit-2'!$H1705&lt;30)),1,0)</f>
        <v>0</v>
      </c>
      <c r="I1725" s="55">
        <f>'Data Exhibit-2'!$N1705*'Data Exhibit-2'!$L1705</f>
        <v>0</v>
      </c>
      <c r="J1725" s="235"/>
    </row>
    <row r="1726" ht="12.0" customHeight="1">
      <c r="A1726" s="53"/>
      <c r="B1726" s="53">
        <v>45812.71533778653</v>
      </c>
      <c r="C1726" s="54">
        <v>1039.7071799830612</v>
      </c>
      <c r="D1726" s="57"/>
      <c r="E1726" s="55">
        <f>('Data Exhibit-2'!$D1707+'Data Exhibit-2'!$D1707*'Data Exhibit-2'!$E1707)*'Data Exhibit-2'!$G1707</f>
        <v>69.12</v>
      </c>
      <c r="F1726" s="55">
        <f>MAX(0,'Data Exhibit-2'!$C1707-'Data Exhibit-2'!$B1707*'Data Exhibit-2'!$J1707)</f>
        <v>0</v>
      </c>
      <c r="G1726" s="54">
        <f>'Data Exhibit-2'!$L1707/'Data Exhibit-2'!$B1707</f>
        <v>0</v>
      </c>
      <c r="H1726" s="55">
        <f>IF(AND(('Data Exhibit-2'!$M1707&gt;0),('Data Exhibit-2'!$H1707&lt;30)),1,0)</f>
        <v>0</v>
      </c>
      <c r="I1726" s="55">
        <f>'Data Exhibit-2'!$N1707*'Data Exhibit-2'!$L1707</f>
        <v>0</v>
      </c>
      <c r="J1726" s="235"/>
    </row>
    <row r="1727" ht="12.0" customHeight="1">
      <c r="A1727" s="53"/>
      <c r="B1727" s="53">
        <v>19252.278203520367</v>
      </c>
      <c r="C1727" s="54">
        <v>2332.5956342130467</v>
      </c>
      <c r="D1727" s="57"/>
      <c r="E1727" s="55">
        <f>('Data Exhibit-2'!$D1708+'Data Exhibit-2'!$D1708*'Data Exhibit-2'!$E1708)*'Data Exhibit-2'!$G1708</f>
        <v>197.784</v>
      </c>
      <c r="F1727" s="55">
        <f>MAX(0,'Data Exhibit-2'!$C1708-'Data Exhibit-2'!$B1708*'Data Exhibit-2'!$J1708)</f>
        <v>0</v>
      </c>
      <c r="G1727" s="54">
        <f>'Data Exhibit-2'!$L1708/'Data Exhibit-2'!$B1708</f>
        <v>0</v>
      </c>
      <c r="H1727" s="55">
        <f>IF(AND(('Data Exhibit-2'!$M1708&gt;0),('Data Exhibit-2'!$H1708&lt;30)),1,0)</f>
        <v>0</v>
      </c>
      <c r="I1727" s="55">
        <f>'Data Exhibit-2'!$N1708*'Data Exhibit-2'!$L1708</f>
        <v>0</v>
      </c>
      <c r="J1727" s="235"/>
    </row>
    <row r="1728" ht="12.0" customHeight="1">
      <c r="A1728" s="53"/>
      <c r="B1728" s="53">
        <v>74569.65391283788</v>
      </c>
      <c r="C1728" s="54">
        <v>131154.0634201857</v>
      </c>
      <c r="D1728" s="57"/>
      <c r="E1728" s="55">
        <f>('Data Exhibit-2'!$D1709+'Data Exhibit-2'!$D1709*'Data Exhibit-2'!$E1709)*'Data Exhibit-2'!$G1709</f>
        <v>176.9</v>
      </c>
      <c r="F1728" s="55">
        <f>MAX(0,'Data Exhibit-2'!$C1709-'Data Exhibit-2'!$B1709*'Data Exhibit-2'!$J1709)</f>
        <v>18879.76846</v>
      </c>
      <c r="G1728" s="54">
        <f>'Data Exhibit-2'!$L1709/'Data Exhibit-2'!$B1709</f>
        <v>29.74706758</v>
      </c>
      <c r="H1728" s="55">
        <f>IF(AND(('Data Exhibit-2'!$M1709&gt;0),('Data Exhibit-2'!$H1709&lt;30)),1,0)</f>
        <v>0</v>
      </c>
      <c r="I1728" s="55">
        <f>'Data Exhibit-2'!$N1709*'Data Exhibit-2'!$L1709</f>
        <v>0</v>
      </c>
      <c r="J1728" s="235"/>
    </row>
    <row r="1729" ht="12.0" customHeight="1">
      <c r="A1729" s="53"/>
      <c r="B1729" s="53">
        <v>37919.04046167487</v>
      </c>
      <c r="C1729" s="54">
        <v>25486.744183780047</v>
      </c>
      <c r="D1729" s="57"/>
      <c r="E1729" s="55">
        <f>('Data Exhibit-2'!$D1710+'Data Exhibit-2'!$D1710*'Data Exhibit-2'!$E1710)*'Data Exhibit-2'!$G1710</f>
        <v>329.67</v>
      </c>
      <c r="F1729" s="55">
        <f>MAX(0,'Data Exhibit-2'!$C1710-'Data Exhibit-2'!$B1710*'Data Exhibit-2'!$J1710)</f>
        <v>17304.0905</v>
      </c>
      <c r="G1729" s="54">
        <f>'Data Exhibit-2'!$L1710/'Data Exhibit-2'!$B1710</f>
        <v>697.1625262</v>
      </c>
      <c r="H1729" s="55">
        <f>IF(AND(('Data Exhibit-2'!$M1710&gt;0),('Data Exhibit-2'!$H1710&lt;30)),1,0)</f>
        <v>0</v>
      </c>
      <c r="I1729" s="55">
        <f>'Data Exhibit-2'!$N1710*'Data Exhibit-2'!$L1710</f>
        <v>0</v>
      </c>
      <c r="J1729" s="235"/>
    </row>
    <row r="1730" ht="12.0" customHeight="1">
      <c r="A1730" s="53"/>
      <c r="B1730" s="53">
        <v>97164.69178361629</v>
      </c>
      <c r="C1730" s="54">
        <v>4198.306200832425</v>
      </c>
      <c r="D1730" s="57"/>
      <c r="E1730" s="55">
        <f>('Data Exhibit-2'!$D1711+'Data Exhibit-2'!$D1711*'Data Exhibit-2'!$E1711)*'Data Exhibit-2'!$G1711</f>
        <v>67.1</v>
      </c>
      <c r="F1730" s="55">
        <f>MAX(0,'Data Exhibit-2'!$C1711-'Data Exhibit-2'!$B1711*'Data Exhibit-2'!$J1711)</f>
        <v>2521.06769</v>
      </c>
      <c r="G1730" s="54">
        <f>'Data Exhibit-2'!$L1711/'Data Exhibit-2'!$B1711</f>
        <v>100.8584294</v>
      </c>
      <c r="H1730" s="55">
        <f>IF(AND(('Data Exhibit-2'!$M1711&gt;0),('Data Exhibit-2'!$H1711&lt;30)),1,0)</f>
        <v>0</v>
      </c>
      <c r="I1730" s="55">
        <f>'Data Exhibit-2'!$N1711*'Data Exhibit-2'!$L1711</f>
        <v>0</v>
      </c>
      <c r="J1730" s="235"/>
    </row>
    <row r="1731" ht="12.0" customHeight="1">
      <c r="A1731" s="53"/>
      <c r="B1731" s="53">
        <v>53917.25093517647</v>
      </c>
      <c r="C1731" s="54">
        <v>5656.18111499923</v>
      </c>
      <c r="D1731" s="57"/>
      <c r="E1731" s="55">
        <f>('Data Exhibit-2'!$D1712+'Data Exhibit-2'!$D1712*'Data Exhibit-2'!$E1712)*'Data Exhibit-2'!$G1712</f>
        <v>126.948</v>
      </c>
      <c r="F1731" s="55">
        <f>MAX(0,'Data Exhibit-2'!$C1712-'Data Exhibit-2'!$B1712*'Data Exhibit-2'!$J1712)</f>
        <v>4548.972904</v>
      </c>
      <c r="G1731" s="54">
        <f>'Data Exhibit-2'!$L1712/'Data Exhibit-2'!$B1712</f>
        <v>521.5667716</v>
      </c>
      <c r="H1731" s="55">
        <f>IF(AND(('Data Exhibit-2'!$M1712&gt;0),('Data Exhibit-2'!$H1712&lt;30)),1,0)</f>
        <v>0</v>
      </c>
      <c r="I1731" s="55">
        <f>'Data Exhibit-2'!$N1712*'Data Exhibit-2'!$L1712</f>
        <v>0</v>
      </c>
      <c r="J1731" s="235"/>
    </row>
    <row r="1732" ht="12.0" customHeight="1">
      <c r="A1732" s="53"/>
      <c r="B1732" s="53">
        <v>11944.61173950757</v>
      </c>
      <c r="C1732" s="54">
        <v>2986.364887377206</v>
      </c>
      <c r="D1732" s="57"/>
      <c r="E1732" s="55">
        <f>('Data Exhibit-2'!$D1713+'Data Exhibit-2'!$D1713*'Data Exhibit-2'!$E1713)*'Data Exhibit-2'!$G1713</f>
        <v>202.3</v>
      </c>
      <c r="F1732" s="55">
        <f>MAX(0,'Data Exhibit-2'!$C1713-'Data Exhibit-2'!$B1713*'Data Exhibit-2'!$J1713)</f>
        <v>0</v>
      </c>
      <c r="G1732" s="54">
        <f>'Data Exhibit-2'!$L1713/'Data Exhibit-2'!$B1713</f>
        <v>0</v>
      </c>
      <c r="H1732" s="55">
        <f>IF(AND(('Data Exhibit-2'!$M1713&gt;0),('Data Exhibit-2'!$H1713&lt;30)),1,0)</f>
        <v>0</v>
      </c>
      <c r="I1732" s="55">
        <f>'Data Exhibit-2'!$N1713*'Data Exhibit-2'!$L1713</f>
        <v>0</v>
      </c>
      <c r="J1732" s="235"/>
    </row>
    <row r="1733" ht="12.0" customHeight="1">
      <c r="A1733" s="53"/>
      <c r="B1733" s="53">
        <v>19688.649008100547</v>
      </c>
      <c r="C1733" s="54">
        <v>2731.89227539107</v>
      </c>
      <c r="D1733" s="57"/>
      <c r="E1733" s="55">
        <f>('Data Exhibit-2'!$D1715+'Data Exhibit-2'!$D1715*'Data Exhibit-2'!$E1715)*'Data Exhibit-2'!$G1715</f>
        <v>178.596</v>
      </c>
      <c r="F1733" s="55">
        <f>MAX(0,'Data Exhibit-2'!$C1715-'Data Exhibit-2'!$B1715*'Data Exhibit-2'!$J1715)</f>
        <v>508.1425795</v>
      </c>
      <c r="G1733" s="54">
        <f>'Data Exhibit-2'!$L1715/'Data Exhibit-2'!$B1715</f>
        <v>40.81045286</v>
      </c>
      <c r="H1733" s="55">
        <f>IF(AND(('Data Exhibit-2'!$M1715&gt;0),('Data Exhibit-2'!$H1715&lt;30)),1,0)</f>
        <v>0</v>
      </c>
      <c r="I1733" s="55">
        <f>'Data Exhibit-2'!$N1715*'Data Exhibit-2'!$L1715</f>
        <v>0</v>
      </c>
      <c r="J1733" s="235"/>
    </row>
    <row r="1734" ht="12.0" customHeight="1">
      <c r="A1734" s="53"/>
      <c r="B1734" s="53">
        <v>3420.153399076076</v>
      </c>
      <c r="C1734" s="54">
        <v>1128.7695210725042</v>
      </c>
      <c r="D1734" s="57"/>
      <c r="E1734" s="55">
        <f>('Data Exhibit-2'!$D1716+'Data Exhibit-2'!$D1716*'Data Exhibit-2'!$E1716)*'Data Exhibit-2'!$G1716</f>
        <v>368.28</v>
      </c>
      <c r="F1734" s="55">
        <f>MAX(0,'Data Exhibit-2'!$C1716-'Data Exhibit-2'!$B1716*'Data Exhibit-2'!$J1716)</f>
        <v>0</v>
      </c>
      <c r="G1734" s="54">
        <f>'Data Exhibit-2'!$L1716/'Data Exhibit-2'!$B1716</f>
        <v>0</v>
      </c>
      <c r="H1734" s="55">
        <f>IF(AND(('Data Exhibit-2'!$M1716&gt;0),('Data Exhibit-2'!$H1716&lt;30)),1,0)</f>
        <v>0</v>
      </c>
      <c r="I1734" s="55">
        <f>'Data Exhibit-2'!$N1716*'Data Exhibit-2'!$L1716</f>
        <v>0</v>
      </c>
      <c r="J1734" s="235"/>
    </row>
    <row r="1735" ht="12.0" customHeight="1">
      <c r="A1735" s="53"/>
      <c r="B1735" s="53">
        <v>34397.375238616354</v>
      </c>
      <c r="C1735" s="54">
        <v>5900.559119238745</v>
      </c>
      <c r="D1735" s="57"/>
      <c r="E1735" s="55">
        <f>('Data Exhibit-2'!$D1717+'Data Exhibit-2'!$D1717*'Data Exhibit-2'!$E1717)*'Data Exhibit-2'!$G1717</f>
        <v>824.55</v>
      </c>
      <c r="F1735" s="55">
        <f>MAX(0,'Data Exhibit-2'!$C1717-'Data Exhibit-2'!$B1717*'Data Exhibit-2'!$J1717)</f>
        <v>0</v>
      </c>
      <c r="G1735" s="54">
        <f>'Data Exhibit-2'!$L1717/'Data Exhibit-2'!$B1717</f>
        <v>0</v>
      </c>
      <c r="H1735" s="55">
        <f>IF(AND(('Data Exhibit-2'!$M1717&gt;0),('Data Exhibit-2'!$H1717&lt;30)),1,0)</f>
        <v>0</v>
      </c>
      <c r="I1735" s="55">
        <f>'Data Exhibit-2'!$N1717*'Data Exhibit-2'!$L1717</f>
        <v>0</v>
      </c>
      <c r="J1735" s="235"/>
    </row>
    <row r="1736" ht="12.0" customHeight="1">
      <c r="A1736" s="53"/>
      <c r="B1736" s="53">
        <v>94232.4425618452</v>
      </c>
      <c r="C1736" s="54">
        <v>4742.527450427228</v>
      </c>
      <c r="D1736" s="57"/>
      <c r="E1736" s="55">
        <f>('Data Exhibit-2'!$D1718+'Data Exhibit-2'!$D1718*'Data Exhibit-2'!$E1718)*'Data Exhibit-2'!$G1718</f>
        <v>54.824</v>
      </c>
      <c r="F1736" s="55">
        <f>MAX(0,'Data Exhibit-2'!$C1718-'Data Exhibit-2'!$B1718*'Data Exhibit-2'!$J1718)</f>
        <v>3682.170271</v>
      </c>
      <c r="G1736" s="54">
        <f>'Data Exhibit-2'!$L1718/'Data Exhibit-2'!$B1718</f>
        <v>190.3804746</v>
      </c>
      <c r="H1736" s="55">
        <f>IF(AND(('Data Exhibit-2'!$M1718&gt;0),('Data Exhibit-2'!$H1718&lt;30)),1,0)</f>
        <v>0</v>
      </c>
      <c r="I1736" s="55">
        <f>'Data Exhibit-2'!$N1718*'Data Exhibit-2'!$L1718</f>
        <v>0</v>
      </c>
      <c r="J1736" s="235"/>
    </row>
    <row r="1737" ht="12.0" customHeight="1">
      <c r="A1737" s="53"/>
      <c r="B1737" s="53">
        <v>57896.991300915666</v>
      </c>
      <c r="C1737" s="54">
        <v>911.6771308987247</v>
      </c>
      <c r="D1737" s="57"/>
      <c r="E1737" s="55">
        <f>('Data Exhibit-2'!$D1719+'Data Exhibit-2'!$D1719*'Data Exhibit-2'!$E1719)*'Data Exhibit-2'!$G1719</f>
        <v>331.344</v>
      </c>
      <c r="F1737" s="55">
        <f>MAX(0,'Data Exhibit-2'!$C1719-'Data Exhibit-2'!$B1719*'Data Exhibit-2'!$J1719)</f>
        <v>0</v>
      </c>
      <c r="G1737" s="54">
        <f>'Data Exhibit-2'!$L1719/'Data Exhibit-2'!$B1719</f>
        <v>0</v>
      </c>
      <c r="H1737" s="55">
        <f>IF(AND(('Data Exhibit-2'!$M1719&gt;0),('Data Exhibit-2'!$H1719&lt;30)),1,0)</f>
        <v>0</v>
      </c>
      <c r="I1737" s="55">
        <f>'Data Exhibit-2'!$N1719*'Data Exhibit-2'!$L1719</f>
        <v>0</v>
      </c>
      <c r="J1737" s="235"/>
    </row>
    <row r="1738" ht="12.0" customHeight="1">
      <c r="A1738" s="53"/>
      <c r="B1738" s="53">
        <v>57760.55902134556</v>
      </c>
      <c r="C1738" s="54">
        <v>4085.7227869572407</v>
      </c>
      <c r="D1738" s="57"/>
      <c r="E1738" s="55">
        <f>('Data Exhibit-2'!$D1720+'Data Exhibit-2'!$D1720*'Data Exhibit-2'!$E1720)*'Data Exhibit-2'!$G1720</f>
        <v>35.36</v>
      </c>
      <c r="F1738" s="55">
        <f>MAX(0,'Data Exhibit-2'!$C1720-'Data Exhibit-2'!$B1720*'Data Exhibit-2'!$J1720)</f>
        <v>3100.162714</v>
      </c>
      <c r="G1738" s="54">
        <f>'Data Exhibit-2'!$L1720/'Data Exhibit-2'!$B1720</f>
        <v>111.227876</v>
      </c>
      <c r="H1738" s="55">
        <f>IF(AND(('Data Exhibit-2'!$M1720&gt;0),('Data Exhibit-2'!$H1720&lt;30)),1,0)</f>
        <v>0</v>
      </c>
      <c r="I1738" s="55">
        <f>'Data Exhibit-2'!$N1720*'Data Exhibit-2'!$L1720</f>
        <v>0</v>
      </c>
      <c r="J1738" s="235"/>
    </row>
    <row r="1739" ht="12.0" customHeight="1">
      <c r="A1739" s="53"/>
      <c r="B1739" s="53">
        <v>70410.7746329645</v>
      </c>
      <c r="C1739" s="54">
        <v>14597.491021990654</v>
      </c>
      <c r="D1739" s="57"/>
      <c r="E1739" s="55">
        <f>('Data Exhibit-2'!$D1721+'Data Exhibit-2'!$D1721*'Data Exhibit-2'!$E1721)*'Data Exhibit-2'!$G1721</f>
        <v>60.264</v>
      </c>
      <c r="F1739" s="55">
        <f>MAX(0,'Data Exhibit-2'!$C1721-'Data Exhibit-2'!$B1721*'Data Exhibit-2'!$J1721)</f>
        <v>7378.492315</v>
      </c>
      <c r="G1739" s="54">
        <f>'Data Exhibit-2'!$L1721/'Data Exhibit-2'!$B1721</f>
        <v>61.5954482</v>
      </c>
      <c r="H1739" s="55">
        <f>IF(AND(('Data Exhibit-2'!$M1721&gt;0),('Data Exhibit-2'!$H1721&lt;30)),1,0)</f>
        <v>0</v>
      </c>
      <c r="I1739" s="55">
        <f>'Data Exhibit-2'!$N1721*'Data Exhibit-2'!$L1721</f>
        <v>0</v>
      </c>
      <c r="J1739" s="235"/>
    </row>
    <row r="1740" ht="12.0" customHeight="1">
      <c r="A1740" s="53"/>
      <c r="B1740" s="53">
        <v>36898.13303741335</v>
      </c>
      <c r="C1740" s="54">
        <v>47771.28931002716</v>
      </c>
      <c r="D1740" s="57"/>
      <c r="E1740" s="55">
        <f>('Data Exhibit-2'!$D1722+'Data Exhibit-2'!$D1722*'Data Exhibit-2'!$E1722)*'Data Exhibit-2'!$G1722</f>
        <v>87.216</v>
      </c>
      <c r="F1740" s="55">
        <f>MAX(0,'Data Exhibit-2'!$C1722-'Data Exhibit-2'!$B1722*'Data Exhibit-2'!$J1722)</f>
        <v>0</v>
      </c>
      <c r="G1740" s="54">
        <f>'Data Exhibit-2'!$L1722/'Data Exhibit-2'!$B1722</f>
        <v>0</v>
      </c>
      <c r="H1740" s="55">
        <f>IF(AND(('Data Exhibit-2'!$M1722&gt;0),('Data Exhibit-2'!$H1722&lt;30)),1,0)</f>
        <v>0</v>
      </c>
      <c r="I1740" s="55">
        <f>'Data Exhibit-2'!$N1722*'Data Exhibit-2'!$L1722</f>
        <v>0</v>
      </c>
      <c r="J1740" s="235"/>
    </row>
    <row r="1741" ht="12.0" customHeight="1">
      <c r="A1741" s="53"/>
      <c r="B1741" s="53">
        <v>88394.37669366985</v>
      </c>
      <c r="C1741" s="54">
        <v>17545.67140158714</v>
      </c>
      <c r="D1741" s="57"/>
      <c r="E1741" s="55">
        <f>('Data Exhibit-2'!$D1723+'Data Exhibit-2'!$D1723*'Data Exhibit-2'!$E1723)*'Data Exhibit-2'!$G1723</f>
        <v>244.944</v>
      </c>
      <c r="F1741" s="55">
        <f>MAX(0,'Data Exhibit-2'!$C1723-'Data Exhibit-2'!$B1723*'Data Exhibit-2'!$J1723)</f>
        <v>0</v>
      </c>
      <c r="G1741" s="54">
        <f>'Data Exhibit-2'!$L1723/'Data Exhibit-2'!$B1723</f>
        <v>0</v>
      </c>
      <c r="H1741" s="55">
        <f>IF(AND(('Data Exhibit-2'!$M1723&gt;0),('Data Exhibit-2'!$H1723&lt;30)),1,0)</f>
        <v>0</v>
      </c>
      <c r="I1741" s="55">
        <f>'Data Exhibit-2'!$N1723*'Data Exhibit-2'!$L1723</f>
        <v>0</v>
      </c>
      <c r="J1741" s="235"/>
    </row>
    <row r="1742" ht="12.0" customHeight="1">
      <c r="A1742" s="53"/>
      <c r="B1742" s="53">
        <v>11299.550721870966</v>
      </c>
      <c r="C1742" s="54">
        <v>7954.187945897613</v>
      </c>
      <c r="D1742" s="57"/>
      <c r="E1742" s="55">
        <f>('Data Exhibit-2'!$D1724+'Data Exhibit-2'!$D1724*'Data Exhibit-2'!$E1724)*'Data Exhibit-2'!$G1724</f>
        <v>660.15</v>
      </c>
      <c r="F1742" s="55">
        <f>MAX(0,'Data Exhibit-2'!$C1724-'Data Exhibit-2'!$B1724*'Data Exhibit-2'!$J1724)</f>
        <v>0</v>
      </c>
      <c r="G1742" s="54">
        <f>'Data Exhibit-2'!$L1724/'Data Exhibit-2'!$B1724</f>
        <v>0</v>
      </c>
      <c r="H1742" s="55">
        <f>IF(AND(('Data Exhibit-2'!$M1724&gt;0),('Data Exhibit-2'!$H1724&lt;30)),1,0)</f>
        <v>0</v>
      </c>
      <c r="I1742" s="55">
        <f>'Data Exhibit-2'!$N1724*'Data Exhibit-2'!$L1724</f>
        <v>0</v>
      </c>
      <c r="J1742" s="235"/>
    </row>
    <row r="1743" ht="12.0" customHeight="1">
      <c r="A1743" s="53"/>
      <c r="B1743" s="53">
        <v>78565.34973141424</v>
      </c>
      <c r="C1743" s="54">
        <v>4568.902540168096</v>
      </c>
      <c r="D1743" s="57"/>
      <c r="E1743" s="55">
        <f>('Data Exhibit-2'!$D1725+'Data Exhibit-2'!$D1725*'Data Exhibit-2'!$E1725)*'Data Exhibit-2'!$G1725</f>
        <v>824.1</v>
      </c>
      <c r="F1743" s="55">
        <f>MAX(0,'Data Exhibit-2'!$C1725-'Data Exhibit-2'!$B1725*'Data Exhibit-2'!$J1725)</f>
        <v>0</v>
      </c>
      <c r="G1743" s="54">
        <f>'Data Exhibit-2'!$L1725/'Data Exhibit-2'!$B1725</f>
        <v>0</v>
      </c>
      <c r="H1743" s="55">
        <f>IF(AND(('Data Exhibit-2'!$M1725&gt;0),('Data Exhibit-2'!$H1725&lt;30)),1,0)</f>
        <v>0</v>
      </c>
      <c r="I1743" s="55">
        <f>'Data Exhibit-2'!$N1725*'Data Exhibit-2'!$L1725</f>
        <v>0</v>
      </c>
      <c r="J1743" s="235"/>
    </row>
    <row r="1744" ht="12.0" customHeight="1">
      <c r="A1744" s="53"/>
      <c r="B1744" s="53">
        <v>97447.04330363843</v>
      </c>
      <c r="C1744" s="54">
        <v>1084.4205241621394</v>
      </c>
      <c r="D1744" s="57"/>
      <c r="E1744" s="55">
        <f>('Data Exhibit-2'!$D1726+'Data Exhibit-2'!$D1726*'Data Exhibit-2'!$E1726)*'Data Exhibit-2'!$G1726</f>
        <v>168.168</v>
      </c>
      <c r="F1744" s="55">
        <f>MAX(0,'Data Exhibit-2'!$C1726-'Data Exhibit-2'!$B1726*'Data Exhibit-2'!$J1726)</f>
        <v>0</v>
      </c>
      <c r="G1744" s="54">
        <f>'Data Exhibit-2'!$L1726/'Data Exhibit-2'!$B1726</f>
        <v>0</v>
      </c>
      <c r="H1744" s="55">
        <f>IF(AND(('Data Exhibit-2'!$M1726&gt;0),('Data Exhibit-2'!$H1726&lt;30)),1,0)</f>
        <v>0</v>
      </c>
      <c r="I1744" s="55">
        <f>'Data Exhibit-2'!$N1726*'Data Exhibit-2'!$L1726</f>
        <v>0</v>
      </c>
      <c r="J1744" s="235"/>
    </row>
    <row r="1745" ht="12.0" customHeight="1">
      <c r="A1745" s="53"/>
      <c r="B1745" s="53">
        <v>1304.3620173839088</v>
      </c>
      <c r="C1745" s="54">
        <v>6197.2929601360065</v>
      </c>
      <c r="D1745" s="57"/>
      <c r="E1745" s="55">
        <f>('Data Exhibit-2'!$D1728+'Data Exhibit-2'!$D1728*'Data Exhibit-2'!$E1728)*'Data Exhibit-2'!$G1728</f>
        <v>46.36</v>
      </c>
      <c r="F1745" s="55">
        <f>MAX(0,'Data Exhibit-2'!$C1728-'Data Exhibit-2'!$B1728*'Data Exhibit-2'!$J1728)</f>
        <v>4778.308352</v>
      </c>
      <c r="G1745" s="54">
        <f>'Data Exhibit-2'!$L1728/'Data Exhibit-2'!$B1728</f>
        <v>156.1133038</v>
      </c>
      <c r="H1745" s="55">
        <f>IF(AND(('Data Exhibit-2'!$M1728&gt;0),('Data Exhibit-2'!$H1728&lt;30)),1,0)</f>
        <v>0</v>
      </c>
      <c r="I1745" s="55">
        <f>'Data Exhibit-2'!$N1728*'Data Exhibit-2'!$L1728</f>
        <v>0</v>
      </c>
      <c r="J1745" s="235"/>
    </row>
    <row r="1746" ht="12.0" customHeight="1">
      <c r="A1746" s="53"/>
      <c r="B1746" s="53">
        <v>50262.884904528604</v>
      </c>
      <c r="C1746" s="54">
        <v>1491.8632465552203</v>
      </c>
      <c r="D1746" s="57"/>
      <c r="E1746" s="55">
        <f>('Data Exhibit-2'!$D1729+'Data Exhibit-2'!$D1729*'Data Exhibit-2'!$E1729)*'Data Exhibit-2'!$G1729</f>
        <v>175.956</v>
      </c>
      <c r="F1746" s="55">
        <f>MAX(0,'Data Exhibit-2'!$C1729-'Data Exhibit-2'!$B1729*'Data Exhibit-2'!$J1729)</f>
        <v>0</v>
      </c>
      <c r="G1746" s="54">
        <f>'Data Exhibit-2'!$L1729/'Data Exhibit-2'!$B1729</f>
        <v>0</v>
      </c>
      <c r="H1746" s="55">
        <f>IF(AND(('Data Exhibit-2'!$M1729&gt;0),('Data Exhibit-2'!$H1729&lt;30)),1,0)</f>
        <v>0</v>
      </c>
      <c r="I1746" s="55">
        <f>'Data Exhibit-2'!$N1729*'Data Exhibit-2'!$L1729</f>
        <v>0</v>
      </c>
      <c r="J1746" s="235"/>
    </row>
    <row r="1747" ht="12.0" customHeight="1">
      <c r="A1747" s="53"/>
      <c r="B1747" s="53">
        <v>40165.758088518014</v>
      </c>
      <c r="C1747" s="54">
        <v>6408.87592182936</v>
      </c>
      <c r="D1747" s="57"/>
      <c r="E1747" s="55">
        <f>('Data Exhibit-2'!$D1730+'Data Exhibit-2'!$D1730*'Data Exhibit-2'!$E1730)*'Data Exhibit-2'!$G1730</f>
        <v>129.36</v>
      </c>
      <c r="F1747" s="55">
        <f>MAX(0,'Data Exhibit-2'!$C1730-'Data Exhibit-2'!$B1730*'Data Exhibit-2'!$J1730)</f>
        <v>5223.158928</v>
      </c>
      <c r="G1747" s="54">
        <f>'Data Exhibit-2'!$L1730/'Data Exhibit-2'!$B1730</f>
        <v>569.8390445</v>
      </c>
      <c r="H1747" s="55">
        <f>IF(AND(('Data Exhibit-2'!$M1730&gt;0),('Data Exhibit-2'!$H1730&lt;30)),1,0)</f>
        <v>0</v>
      </c>
      <c r="I1747" s="55">
        <f>'Data Exhibit-2'!$N1730*'Data Exhibit-2'!$L1730</f>
        <v>0</v>
      </c>
      <c r="J1747" s="235"/>
    </row>
    <row r="1748" ht="12.0" customHeight="1">
      <c r="A1748" s="53"/>
      <c r="B1748" s="53">
        <v>11288.298368325068</v>
      </c>
      <c r="C1748" s="54">
        <v>2742.015151365773</v>
      </c>
      <c r="D1748" s="57"/>
      <c r="E1748" s="55">
        <f>('Data Exhibit-2'!$D1732+'Data Exhibit-2'!$D1732*'Data Exhibit-2'!$E1732)*'Data Exhibit-2'!$G1732</f>
        <v>328.812</v>
      </c>
      <c r="F1748" s="55">
        <f>MAX(0,'Data Exhibit-2'!$C1732-'Data Exhibit-2'!$B1732*'Data Exhibit-2'!$J1732)</f>
        <v>0</v>
      </c>
      <c r="G1748" s="54">
        <f>'Data Exhibit-2'!$L1732/'Data Exhibit-2'!$B1732</f>
        <v>0</v>
      </c>
      <c r="H1748" s="55">
        <f>IF(AND(('Data Exhibit-2'!$M1732&gt;0),('Data Exhibit-2'!$H1732&lt;30)),1,0)</f>
        <v>0</v>
      </c>
      <c r="I1748" s="55">
        <f>'Data Exhibit-2'!$N1732*'Data Exhibit-2'!$L1732</f>
        <v>0</v>
      </c>
      <c r="J1748" s="235"/>
    </row>
    <row r="1749" ht="12.0" customHeight="1">
      <c r="A1749" s="53"/>
      <c r="B1749" s="53">
        <v>13539.16640626096</v>
      </c>
      <c r="C1749" s="54">
        <v>9081.311752891534</v>
      </c>
      <c r="D1749" s="57"/>
      <c r="E1749" s="55">
        <f>('Data Exhibit-2'!$D1733+'Data Exhibit-2'!$D1733*'Data Exhibit-2'!$E1733)*'Data Exhibit-2'!$G1733</f>
        <v>149.94</v>
      </c>
      <c r="F1749" s="55">
        <f>MAX(0,'Data Exhibit-2'!$C1733-'Data Exhibit-2'!$B1733*'Data Exhibit-2'!$J1733)</f>
        <v>0</v>
      </c>
      <c r="G1749" s="54">
        <f>'Data Exhibit-2'!$L1733/'Data Exhibit-2'!$B1733</f>
        <v>0</v>
      </c>
      <c r="H1749" s="55">
        <f>IF(AND(('Data Exhibit-2'!$M1733&gt;0),('Data Exhibit-2'!$H1733&lt;30)),1,0)</f>
        <v>0</v>
      </c>
      <c r="I1749" s="55">
        <f>'Data Exhibit-2'!$N1733*'Data Exhibit-2'!$L1733</f>
        <v>0</v>
      </c>
      <c r="J1749" s="235"/>
    </row>
    <row r="1750" ht="12.0" customHeight="1">
      <c r="A1750" s="53"/>
      <c r="B1750" s="53">
        <v>57529.215522332364</v>
      </c>
      <c r="C1750" s="54">
        <v>1199.5252265910888</v>
      </c>
      <c r="D1750" s="57"/>
      <c r="E1750" s="55">
        <f>('Data Exhibit-2'!$D1734+'Data Exhibit-2'!$D1734*'Data Exhibit-2'!$E1734)*'Data Exhibit-2'!$G1734</f>
        <v>112.504</v>
      </c>
      <c r="F1750" s="55">
        <f>MAX(0,'Data Exhibit-2'!$C1734-'Data Exhibit-2'!$B1734*'Data Exhibit-2'!$J1734)</f>
        <v>0</v>
      </c>
      <c r="G1750" s="54">
        <f>'Data Exhibit-2'!$L1734/'Data Exhibit-2'!$B1734</f>
        <v>0</v>
      </c>
      <c r="H1750" s="55">
        <f>IF(AND(('Data Exhibit-2'!$M1734&gt;0),('Data Exhibit-2'!$H1734&lt;30)),1,0)</f>
        <v>0</v>
      </c>
      <c r="I1750" s="55">
        <f>'Data Exhibit-2'!$N1734*'Data Exhibit-2'!$L1734</f>
        <v>0</v>
      </c>
      <c r="J1750" s="235"/>
    </row>
    <row r="1751" ht="12.0" customHeight="1">
      <c r="A1751" s="53"/>
      <c r="B1751" s="53">
        <v>79438.78058727976</v>
      </c>
      <c r="C1751" s="54">
        <v>16193.06198233086</v>
      </c>
      <c r="D1751" s="57"/>
      <c r="E1751" s="55">
        <f>('Data Exhibit-2'!$D1735+'Data Exhibit-2'!$D1735*'Data Exhibit-2'!$E1735)*'Data Exhibit-2'!$G1735</f>
        <v>1050.456</v>
      </c>
      <c r="F1751" s="55">
        <f>MAX(0,'Data Exhibit-2'!$C1735-'Data Exhibit-2'!$B1735*'Data Exhibit-2'!$J1735)</f>
        <v>8136.558177</v>
      </c>
      <c r="G1751" s="54">
        <f>'Data Exhibit-2'!$L1735/'Data Exhibit-2'!$B1735</f>
        <v>1060.893976</v>
      </c>
      <c r="H1751" s="55">
        <f>IF(AND(('Data Exhibit-2'!$M1735&gt;0),('Data Exhibit-2'!$H1735&lt;30)),1,0)</f>
        <v>0</v>
      </c>
      <c r="I1751" s="55">
        <f>'Data Exhibit-2'!$N1735*'Data Exhibit-2'!$L1735</f>
        <v>0</v>
      </c>
      <c r="J1751" s="235"/>
    </row>
    <row r="1752" ht="12.0" customHeight="1">
      <c r="A1752" s="53"/>
      <c r="B1752" s="53">
        <v>79164.0423474558</v>
      </c>
      <c r="C1752" s="54">
        <v>17301.24345871531</v>
      </c>
      <c r="D1752" s="57"/>
      <c r="E1752" s="55">
        <f>('Data Exhibit-2'!$D1736+'Data Exhibit-2'!$D1736*'Data Exhibit-2'!$E1736)*'Data Exhibit-2'!$G1736</f>
        <v>115.948</v>
      </c>
      <c r="F1752" s="55">
        <f>MAX(0,'Data Exhibit-2'!$C1736-'Data Exhibit-2'!$B1736*'Data Exhibit-2'!$J1736)</f>
        <v>0</v>
      </c>
      <c r="G1752" s="54">
        <f>'Data Exhibit-2'!$L1736/'Data Exhibit-2'!$B1736</f>
        <v>0</v>
      </c>
      <c r="H1752" s="55">
        <f>IF(AND(('Data Exhibit-2'!$M1736&gt;0),('Data Exhibit-2'!$H1736&lt;30)),1,0)</f>
        <v>0</v>
      </c>
      <c r="I1752" s="55">
        <f>'Data Exhibit-2'!$N1736*'Data Exhibit-2'!$L1736</f>
        <v>0</v>
      </c>
      <c r="J1752" s="235"/>
    </row>
    <row r="1753" ht="12.0" customHeight="1">
      <c r="A1753" s="53"/>
      <c r="B1753" s="53">
        <v>28528.71910082536</v>
      </c>
      <c r="C1753" s="54">
        <v>3435.296249944503</v>
      </c>
      <c r="D1753" s="57"/>
      <c r="E1753" s="55">
        <f>('Data Exhibit-2'!$D1737+'Data Exhibit-2'!$D1737*'Data Exhibit-2'!$E1737)*'Data Exhibit-2'!$G1737</f>
        <v>133.308</v>
      </c>
      <c r="F1753" s="55">
        <f>MAX(0,'Data Exhibit-2'!$C1737-'Data Exhibit-2'!$B1737*'Data Exhibit-2'!$J1737)</f>
        <v>2306.910684</v>
      </c>
      <c r="G1753" s="54">
        <f>'Data Exhibit-2'!$L1737/'Data Exhibit-2'!$B1737</f>
        <v>272.5395102</v>
      </c>
      <c r="H1753" s="55">
        <f>IF(AND(('Data Exhibit-2'!$M1737&gt;0),('Data Exhibit-2'!$H1737&lt;30)),1,0)</f>
        <v>0</v>
      </c>
      <c r="I1753" s="55">
        <f>'Data Exhibit-2'!$N1737*'Data Exhibit-2'!$L1737</f>
        <v>0</v>
      </c>
      <c r="J1753" s="235"/>
    </row>
    <row r="1754" ht="12.0" customHeight="1">
      <c r="A1754" s="53"/>
      <c r="B1754" s="53">
        <v>13235.041313258256</v>
      </c>
      <c r="C1754" s="54">
        <v>4054.182994736924</v>
      </c>
      <c r="D1754" s="57"/>
      <c r="E1754" s="55">
        <f>('Data Exhibit-2'!$D1738+'Data Exhibit-2'!$D1738*'Data Exhibit-2'!$E1738)*'Data Exhibit-2'!$G1738</f>
        <v>354.288</v>
      </c>
      <c r="F1754" s="55">
        <f>MAX(0,'Data Exhibit-2'!$C1738-'Data Exhibit-2'!$B1738*'Data Exhibit-2'!$J1738)</f>
        <v>0</v>
      </c>
      <c r="G1754" s="54">
        <f>'Data Exhibit-2'!$L1738/'Data Exhibit-2'!$B1738</f>
        <v>0</v>
      </c>
      <c r="H1754" s="55">
        <f>IF(AND(('Data Exhibit-2'!$M1738&gt;0),('Data Exhibit-2'!$H1738&lt;30)),1,0)</f>
        <v>0</v>
      </c>
      <c r="I1754" s="55">
        <f>'Data Exhibit-2'!$N1738*'Data Exhibit-2'!$L1738</f>
        <v>0</v>
      </c>
      <c r="J1754" s="235"/>
    </row>
    <row r="1755" ht="12.0" customHeight="1">
      <c r="A1755" s="53"/>
      <c r="B1755" s="53">
        <v>62443.944656981745</v>
      </c>
      <c r="C1755" s="54">
        <v>7567.558167158075</v>
      </c>
      <c r="D1755" s="57"/>
      <c r="E1755" s="55">
        <f>('Data Exhibit-2'!$D1739+'Data Exhibit-2'!$D1739*'Data Exhibit-2'!$E1739)*'Data Exhibit-2'!$G1739</f>
        <v>354.288</v>
      </c>
      <c r="F1755" s="55">
        <f>MAX(0,'Data Exhibit-2'!$C1739-'Data Exhibit-2'!$B1739*'Data Exhibit-2'!$J1739)</f>
        <v>2597.032157</v>
      </c>
      <c r="G1755" s="54">
        <f>'Data Exhibit-2'!$L1739/'Data Exhibit-2'!$B1739</f>
        <v>185.1106556</v>
      </c>
      <c r="H1755" s="55">
        <f>IF(AND(('Data Exhibit-2'!$M1739&gt;0),('Data Exhibit-2'!$H1739&lt;30)),1,0)</f>
        <v>0</v>
      </c>
      <c r="I1755" s="55">
        <f>'Data Exhibit-2'!$N1739*'Data Exhibit-2'!$L1739</f>
        <v>0</v>
      </c>
      <c r="J1755" s="235"/>
    </row>
    <row r="1756" ht="12.0" customHeight="1">
      <c r="A1756" s="53"/>
      <c r="B1756" s="53">
        <v>12783.549683621808</v>
      </c>
      <c r="C1756" s="54">
        <v>2694.25925483852</v>
      </c>
      <c r="D1756" s="57"/>
      <c r="E1756" s="55">
        <f>('Data Exhibit-2'!$D1740+'Data Exhibit-2'!$D1740*'Data Exhibit-2'!$E1740)*'Data Exhibit-2'!$G1740</f>
        <v>193.248</v>
      </c>
      <c r="F1756" s="55">
        <f>MAX(0,'Data Exhibit-2'!$C1740-'Data Exhibit-2'!$B1740*'Data Exhibit-2'!$J1740)</f>
        <v>999.7606884</v>
      </c>
      <c r="G1756" s="54">
        <f>'Data Exhibit-2'!$L1740/'Data Exhibit-2'!$B1740</f>
        <v>114.0170652</v>
      </c>
      <c r="H1756" s="55">
        <f>IF(AND(('Data Exhibit-2'!$M1740&gt;0),('Data Exhibit-2'!$H1740&lt;30)),1,0)</f>
        <v>0</v>
      </c>
      <c r="I1756" s="55">
        <f>'Data Exhibit-2'!$N1740*'Data Exhibit-2'!$L1740</f>
        <v>0</v>
      </c>
      <c r="J1756" s="235"/>
    </row>
    <row r="1757" ht="12.0" customHeight="1">
      <c r="A1757" s="53"/>
      <c r="B1757" s="53">
        <v>71481.31066457964</v>
      </c>
      <c r="C1757" s="54">
        <v>1143.9078616638103</v>
      </c>
      <c r="D1757" s="57"/>
      <c r="E1757" s="55">
        <f>('Data Exhibit-2'!$D1741+'Data Exhibit-2'!$D1741*'Data Exhibit-2'!$E1741)*'Data Exhibit-2'!$G1741</f>
        <v>329.13</v>
      </c>
      <c r="F1757" s="55">
        <f>MAX(0,'Data Exhibit-2'!$C1741-'Data Exhibit-2'!$B1741*'Data Exhibit-2'!$J1741)</f>
        <v>0</v>
      </c>
      <c r="G1757" s="54">
        <f>'Data Exhibit-2'!$L1741/'Data Exhibit-2'!$B1741</f>
        <v>0</v>
      </c>
      <c r="H1757" s="55">
        <f>IF(AND(('Data Exhibit-2'!$M1741&gt;0),('Data Exhibit-2'!$H1741&lt;30)),1,0)</f>
        <v>0</v>
      </c>
      <c r="I1757" s="55">
        <f>'Data Exhibit-2'!$N1741*'Data Exhibit-2'!$L1741</f>
        <v>0</v>
      </c>
      <c r="J1757" s="235"/>
    </row>
    <row r="1758" ht="12.0" customHeight="1">
      <c r="A1758" s="53"/>
      <c r="B1758" s="53">
        <v>62587.9930117705</v>
      </c>
      <c r="C1758" s="54">
        <v>6168.302926055773</v>
      </c>
      <c r="D1758" s="57"/>
      <c r="E1758" s="55">
        <f>('Data Exhibit-2'!$D1742+'Data Exhibit-2'!$D1742*'Data Exhibit-2'!$E1742)*'Data Exhibit-2'!$G1742</f>
        <v>354.288</v>
      </c>
      <c r="F1758" s="55">
        <f>MAX(0,'Data Exhibit-2'!$C1742-'Data Exhibit-2'!$B1742*'Data Exhibit-2'!$J1742)</f>
        <v>2440.388932</v>
      </c>
      <c r="G1758" s="54">
        <f>'Data Exhibit-2'!$L1742/'Data Exhibit-2'!$B1742</f>
        <v>231.9260894</v>
      </c>
      <c r="H1758" s="55">
        <f>IF(AND(('Data Exhibit-2'!$M1742&gt;0),('Data Exhibit-2'!$H1742&lt;30)),1,0)</f>
        <v>0</v>
      </c>
      <c r="I1758" s="55">
        <f>'Data Exhibit-2'!$N1742*'Data Exhibit-2'!$L1742</f>
        <v>0</v>
      </c>
      <c r="J1758" s="235"/>
    </row>
    <row r="1759" ht="12.0" customHeight="1">
      <c r="A1759" s="53"/>
      <c r="B1759" s="53">
        <v>94539.85506942109</v>
      </c>
      <c r="C1759" s="54">
        <v>5067.053382586609</v>
      </c>
      <c r="D1759" s="57"/>
      <c r="E1759" s="55">
        <f>('Data Exhibit-2'!$D1743+'Data Exhibit-2'!$D1743*'Data Exhibit-2'!$E1743)*'Data Exhibit-2'!$G1743</f>
        <v>96.624</v>
      </c>
      <c r="F1759" s="55">
        <f>MAX(0,'Data Exhibit-2'!$C1743-'Data Exhibit-2'!$B1743*'Data Exhibit-2'!$J1743)</f>
        <v>4208.503729</v>
      </c>
      <c r="G1759" s="54">
        <f>'Data Exhibit-2'!$L1743/'Data Exhibit-2'!$B1743</f>
        <v>473.6388429</v>
      </c>
      <c r="H1759" s="55">
        <f>IF(AND(('Data Exhibit-2'!$M1743&gt;0),('Data Exhibit-2'!$H1743&lt;30)),1,0)</f>
        <v>0</v>
      </c>
      <c r="I1759" s="55">
        <f>'Data Exhibit-2'!$N1743*'Data Exhibit-2'!$L1743</f>
        <v>0</v>
      </c>
      <c r="J1759" s="235"/>
    </row>
    <row r="1760" ht="12.0" customHeight="1">
      <c r="A1760" s="53"/>
      <c r="B1760" s="53">
        <v>77808.02706870306</v>
      </c>
      <c r="C1760" s="54">
        <v>1514.6407128473281</v>
      </c>
      <c r="D1760" s="57"/>
      <c r="E1760" s="55">
        <f>('Data Exhibit-2'!$D1744+'Data Exhibit-2'!$D1744*'Data Exhibit-2'!$E1744)*'Data Exhibit-2'!$G1744</f>
        <v>225.456</v>
      </c>
      <c r="F1760" s="55">
        <f>MAX(0,'Data Exhibit-2'!$C1744-'Data Exhibit-2'!$B1744*'Data Exhibit-2'!$J1744)</f>
        <v>0</v>
      </c>
      <c r="G1760" s="54">
        <f>'Data Exhibit-2'!$L1744/'Data Exhibit-2'!$B1744</f>
        <v>0</v>
      </c>
      <c r="H1760" s="55">
        <f>IF(AND(('Data Exhibit-2'!$M1744&gt;0),('Data Exhibit-2'!$H1744&lt;30)),1,0)</f>
        <v>0</v>
      </c>
      <c r="I1760" s="55">
        <f>'Data Exhibit-2'!$N1744*'Data Exhibit-2'!$L1744</f>
        <v>0</v>
      </c>
      <c r="J1760" s="235"/>
    </row>
    <row r="1761" ht="12.0" customHeight="1">
      <c r="A1761" s="53"/>
      <c r="B1761" s="53">
        <v>27821.008449553952</v>
      </c>
      <c r="C1761" s="54">
        <v>5143.796937936801</v>
      </c>
      <c r="D1761" s="57"/>
      <c r="E1761" s="55">
        <f>('Data Exhibit-2'!$D1745+'Data Exhibit-2'!$D1745*'Data Exhibit-2'!$E1745)*'Data Exhibit-2'!$G1745</f>
        <v>402.6</v>
      </c>
      <c r="F1761" s="55">
        <f>MAX(0,'Data Exhibit-2'!$C1745-'Data Exhibit-2'!$B1745*'Data Exhibit-2'!$J1745)</f>
        <v>0</v>
      </c>
      <c r="G1761" s="54">
        <f>'Data Exhibit-2'!$L1745/'Data Exhibit-2'!$B1745</f>
        <v>0</v>
      </c>
      <c r="H1761" s="55">
        <f>IF(AND(('Data Exhibit-2'!$M1745&gt;0),('Data Exhibit-2'!$H1745&lt;30)),1,0)</f>
        <v>0</v>
      </c>
      <c r="I1761" s="55">
        <f>'Data Exhibit-2'!$N1745*'Data Exhibit-2'!$L1745</f>
        <v>0</v>
      </c>
      <c r="J1761" s="235"/>
    </row>
    <row r="1762" ht="12.0" customHeight="1">
      <c r="A1762" s="53"/>
      <c r="B1762" s="53">
        <v>37014.40791475095</v>
      </c>
      <c r="C1762" s="54">
        <v>6238.778880473995</v>
      </c>
      <c r="D1762" s="57"/>
      <c r="E1762" s="55">
        <f>('Data Exhibit-2'!$D1746+'Data Exhibit-2'!$D1746*'Data Exhibit-2'!$E1746)*'Data Exhibit-2'!$G1746</f>
        <v>95.16</v>
      </c>
      <c r="F1762" s="55">
        <f>MAX(0,'Data Exhibit-2'!$C1746-'Data Exhibit-2'!$B1746*'Data Exhibit-2'!$J1746)</f>
        <v>5148.484132</v>
      </c>
      <c r="G1762" s="54">
        <f>'Data Exhibit-2'!$L1746/'Data Exhibit-2'!$B1746</f>
        <v>449.3553241</v>
      </c>
      <c r="H1762" s="55">
        <f>IF(AND(('Data Exhibit-2'!$M1746&gt;0),('Data Exhibit-2'!$H1746&lt;30)),1,0)</f>
        <v>0</v>
      </c>
      <c r="I1762" s="55">
        <f>'Data Exhibit-2'!$N1746*'Data Exhibit-2'!$L1746</f>
        <v>0</v>
      </c>
      <c r="J1762" s="235"/>
    </row>
    <row r="1763" ht="12.0" customHeight="1">
      <c r="A1763" s="53"/>
      <c r="B1763" s="53">
        <v>90641.88080355417</v>
      </c>
      <c r="C1763" s="54">
        <v>3276.9986474048537</v>
      </c>
      <c r="D1763" s="57"/>
      <c r="E1763" s="55">
        <f>('Data Exhibit-2'!$D1747+'Data Exhibit-2'!$D1747*'Data Exhibit-2'!$E1747)*'Data Exhibit-2'!$G1747</f>
        <v>285.48</v>
      </c>
      <c r="F1763" s="55">
        <f>MAX(0,'Data Exhibit-2'!$C1747-'Data Exhibit-2'!$B1747*'Data Exhibit-2'!$J1747)</f>
        <v>1474.669484</v>
      </c>
      <c r="G1763" s="54">
        <f>'Data Exhibit-2'!$L1747/'Data Exhibit-2'!$B1747</f>
        <v>233.5803321</v>
      </c>
      <c r="H1763" s="55">
        <f>IF(AND(('Data Exhibit-2'!$M1747&gt;0),('Data Exhibit-2'!$H1747&lt;30)),1,0)</f>
        <v>0</v>
      </c>
      <c r="I1763" s="55">
        <f>'Data Exhibit-2'!$N1747*'Data Exhibit-2'!$L1747</f>
        <v>0</v>
      </c>
      <c r="J1763" s="235"/>
    </row>
    <row r="1764" ht="12.0" customHeight="1">
      <c r="A1764" s="53"/>
      <c r="B1764" s="53">
        <v>97924.4446412688</v>
      </c>
      <c r="C1764" s="54">
        <v>3574.635350224951</v>
      </c>
      <c r="D1764" s="57"/>
      <c r="E1764" s="55">
        <f>('Data Exhibit-2'!$D1748+'Data Exhibit-2'!$D1748*'Data Exhibit-2'!$E1748)*'Data Exhibit-2'!$G1748</f>
        <v>41.4</v>
      </c>
      <c r="F1764" s="55">
        <f>MAX(0,'Data Exhibit-2'!$C1748-'Data Exhibit-2'!$B1748*'Data Exhibit-2'!$J1748)</f>
        <v>3183.545572</v>
      </c>
      <c r="G1764" s="54">
        <f>'Data Exhibit-2'!$L1748/'Data Exhibit-2'!$B1748</f>
        <v>337.0039158</v>
      </c>
      <c r="H1764" s="55">
        <f>IF(AND(('Data Exhibit-2'!$M1748&gt;0),('Data Exhibit-2'!$H1748&lt;30)),1,0)</f>
        <v>0</v>
      </c>
      <c r="I1764" s="55">
        <f>'Data Exhibit-2'!$N1748*'Data Exhibit-2'!$L1748</f>
        <v>0</v>
      </c>
      <c r="J1764" s="235"/>
    </row>
    <row r="1765" ht="12.0" customHeight="1">
      <c r="A1765" s="53"/>
      <c r="B1765" s="53">
        <v>53336.45983525367</v>
      </c>
      <c r="C1765" s="54">
        <v>4980.262858175985</v>
      </c>
      <c r="D1765" s="57"/>
      <c r="E1765" s="55">
        <f>('Data Exhibit-2'!$D1749+'Data Exhibit-2'!$D1749*'Data Exhibit-2'!$E1749)*'Data Exhibit-2'!$G1749</f>
        <v>421.344</v>
      </c>
      <c r="F1765" s="55">
        <f>MAX(0,'Data Exhibit-2'!$C1749-'Data Exhibit-2'!$B1749*'Data Exhibit-2'!$J1749)</f>
        <v>0</v>
      </c>
      <c r="G1765" s="54">
        <f>'Data Exhibit-2'!$L1749/'Data Exhibit-2'!$B1749</f>
        <v>0</v>
      </c>
      <c r="H1765" s="55">
        <f>IF(AND(('Data Exhibit-2'!$M1749&gt;0),('Data Exhibit-2'!$H1749&lt;30)),1,0)</f>
        <v>0</v>
      </c>
      <c r="I1765" s="55">
        <f>'Data Exhibit-2'!$N1749*'Data Exhibit-2'!$L1749</f>
        <v>0</v>
      </c>
      <c r="J1765" s="235"/>
    </row>
    <row r="1766" ht="12.0" customHeight="1">
      <c r="A1766" s="53"/>
      <c r="B1766" s="53">
        <v>96538.8771832417</v>
      </c>
      <c r="C1766" s="54">
        <v>2381.634610046423</v>
      </c>
      <c r="D1766" s="57"/>
      <c r="E1766" s="55">
        <f>('Data Exhibit-2'!$D1750+'Data Exhibit-2'!$D1750*'Data Exhibit-2'!$E1750)*'Data Exhibit-2'!$G1750</f>
        <v>446.04</v>
      </c>
      <c r="F1766" s="55">
        <f>MAX(0,'Data Exhibit-2'!$C1750-'Data Exhibit-2'!$B1750*'Data Exhibit-2'!$J1750)</f>
        <v>0</v>
      </c>
      <c r="G1766" s="54">
        <f>'Data Exhibit-2'!$L1750/'Data Exhibit-2'!$B1750</f>
        <v>0</v>
      </c>
      <c r="H1766" s="55">
        <f>IF(AND(('Data Exhibit-2'!$M1750&gt;0),('Data Exhibit-2'!$H1750&lt;30)),1,0)</f>
        <v>0</v>
      </c>
      <c r="I1766" s="55">
        <f>'Data Exhibit-2'!$N1750*'Data Exhibit-2'!$L1750</f>
        <v>0</v>
      </c>
      <c r="J1766" s="235"/>
    </row>
    <row r="1767" ht="12.0" customHeight="1">
      <c r="A1767" s="53"/>
      <c r="B1767" s="53">
        <v>14965.645974824038</v>
      </c>
      <c r="C1767" s="54">
        <v>7765.529129702924</v>
      </c>
      <c r="D1767" s="57"/>
      <c r="E1767" s="55">
        <f>('Data Exhibit-2'!$D1751+'Data Exhibit-2'!$D1751*'Data Exhibit-2'!$E1751)*'Data Exhibit-2'!$G1751</f>
        <v>861.4</v>
      </c>
      <c r="F1767" s="55">
        <f>MAX(0,'Data Exhibit-2'!$C1751-'Data Exhibit-2'!$B1751*'Data Exhibit-2'!$J1751)</f>
        <v>0</v>
      </c>
      <c r="G1767" s="54">
        <f>'Data Exhibit-2'!$L1751/'Data Exhibit-2'!$B1751</f>
        <v>0</v>
      </c>
      <c r="H1767" s="55">
        <f>IF(AND(('Data Exhibit-2'!$M1751&gt;0),('Data Exhibit-2'!$H1751&lt;30)),1,0)</f>
        <v>0</v>
      </c>
      <c r="I1767" s="55">
        <f>'Data Exhibit-2'!$N1751*'Data Exhibit-2'!$L1751</f>
        <v>0</v>
      </c>
      <c r="J1767" s="235"/>
    </row>
    <row r="1768" ht="12.0" customHeight="1">
      <c r="A1768" s="53"/>
      <c r="B1768" s="53">
        <v>82506.31549520472</v>
      </c>
      <c r="C1768" s="54">
        <v>2757.6513228040267</v>
      </c>
      <c r="D1768" s="57"/>
      <c r="E1768" s="55">
        <f>('Data Exhibit-2'!$D1752+'Data Exhibit-2'!$D1752*'Data Exhibit-2'!$E1752)*'Data Exhibit-2'!$G1752</f>
        <v>262.8</v>
      </c>
      <c r="F1768" s="55">
        <f>MAX(0,'Data Exhibit-2'!$C1752-'Data Exhibit-2'!$B1752*'Data Exhibit-2'!$J1752)</f>
        <v>0</v>
      </c>
      <c r="G1768" s="54">
        <f>'Data Exhibit-2'!$L1752/'Data Exhibit-2'!$B1752</f>
        <v>0</v>
      </c>
      <c r="H1768" s="55">
        <f>IF(AND(('Data Exhibit-2'!$M1752&gt;0),('Data Exhibit-2'!$H1752&lt;30)),1,0)</f>
        <v>0</v>
      </c>
      <c r="I1768" s="55">
        <f>'Data Exhibit-2'!$N1752*'Data Exhibit-2'!$L1752</f>
        <v>0</v>
      </c>
      <c r="J1768" s="235"/>
    </row>
    <row r="1769" ht="12.0" customHeight="1">
      <c r="A1769" s="53"/>
      <c r="B1769" s="53">
        <v>40359.662725572045</v>
      </c>
      <c r="C1769" s="54">
        <v>3260.356887408098</v>
      </c>
      <c r="D1769" s="57"/>
      <c r="E1769" s="55">
        <f>('Data Exhibit-2'!$D1753+'Data Exhibit-2'!$D1753*'Data Exhibit-2'!$E1753)*'Data Exhibit-2'!$G1753</f>
        <v>262.8</v>
      </c>
      <c r="F1769" s="55">
        <f>MAX(0,'Data Exhibit-2'!$C1753-'Data Exhibit-2'!$B1753*'Data Exhibit-2'!$J1753)</f>
        <v>0</v>
      </c>
      <c r="G1769" s="54">
        <f>'Data Exhibit-2'!$L1753/'Data Exhibit-2'!$B1753</f>
        <v>0</v>
      </c>
      <c r="H1769" s="55">
        <f>IF(AND(('Data Exhibit-2'!$M1753&gt;0),('Data Exhibit-2'!$H1753&lt;30)),1,0)</f>
        <v>0</v>
      </c>
      <c r="I1769" s="55">
        <f>'Data Exhibit-2'!$N1753*'Data Exhibit-2'!$L1753</f>
        <v>0</v>
      </c>
      <c r="J1769" s="235"/>
    </row>
    <row r="1770" ht="12.0" customHeight="1">
      <c r="A1770" s="53"/>
      <c r="B1770" s="53">
        <v>16792.613948412472</v>
      </c>
      <c r="C1770" s="54">
        <v>30177.365016361422</v>
      </c>
      <c r="D1770" s="57"/>
      <c r="E1770" s="55">
        <f>('Data Exhibit-2'!$D1754+'Data Exhibit-2'!$D1754*'Data Exhibit-2'!$E1754)*'Data Exhibit-2'!$G1754</f>
        <v>254.448</v>
      </c>
      <c r="F1770" s="55">
        <f>MAX(0,'Data Exhibit-2'!$C1754-'Data Exhibit-2'!$B1754*'Data Exhibit-2'!$J1754)</f>
        <v>23195.41393</v>
      </c>
      <c r="G1770" s="54">
        <f>'Data Exhibit-2'!$L1754/'Data Exhibit-2'!$B1754</f>
        <v>845.3262721</v>
      </c>
      <c r="H1770" s="55">
        <f>IF(AND(('Data Exhibit-2'!$M1754&gt;0),('Data Exhibit-2'!$H1754&lt;30)),1,0)</f>
        <v>0</v>
      </c>
      <c r="I1770" s="55">
        <f>'Data Exhibit-2'!$N1754*'Data Exhibit-2'!$L1754</f>
        <v>0</v>
      </c>
      <c r="J1770" s="235"/>
    </row>
    <row r="1771" ht="12.0" customHeight="1">
      <c r="A1771" s="53"/>
      <c r="B1771" s="53">
        <v>21779.735961734903</v>
      </c>
      <c r="C1771" s="54">
        <v>38901.05157786838</v>
      </c>
      <c r="D1771" s="57"/>
      <c r="E1771" s="55">
        <f>('Data Exhibit-2'!$D1755+'Data Exhibit-2'!$D1755*'Data Exhibit-2'!$E1755)*'Data Exhibit-2'!$G1755</f>
        <v>430.92</v>
      </c>
      <c r="F1771" s="55">
        <f>MAX(0,'Data Exhibit-2'!$C1755-'Data Exhibit-2'!$B1755*'Data Exhibit-2'!$J1755)</f>
        <v>27681.34396</v>
      </c>
      <c r="G1771" s="54">
        <f>'Data Exhibit-2'!$L1755/'Data Exhibit-2'!$B1755</f>
        <v>1063.168948</v>
      </c>
      <c r="H1771" s="55">
        <f>IF(AND(('Data Exhibit-2'!$M1755&gt;0),('Data Exhibit-2'!$H1755&lt;30)),1,0)</f>
        <v>0</v>
      </c>
      <c r="I1771" s="55">
        <f>'Data Exhibit-2'!$N1755*'Data Exhibit-2'!$L1755</f>
        <v>0</v>
      </c>
      <c r="J1771" s="235"/>
    </row>
    <row r="1772" ht="12.0" customHeight="1">
      <c r="A1772" s="53"/>
      <c r="B1772" s="53">
        <v>6170.814282945503</v>
      </c>
      <c r="C1772" s="54">
        <v>1403.6598433632619</v>
      </c>
      <c r="D1772" s="57"/>
      <c r="E1772" s="55">
        <f>('Data Exhibit-2'!$D1756+'Data Exhibit-2'!$D1756*'Data Exhibit-2'!$E1756)*'Data Exhibit-2'!$G1756</f>
        <v>257.04</v>
      </c>
      <c r="F1772" s="55">
        <f>MAX(0,'Data Exhibit-2'!$C1756-'Data Exhibit-2'!$B1756*'Data Exhibit-2'!$J1756)</f>
        <v>0</v>
      </c>
      <c r="G1772" s="54">
        <f>'Data Exhibit-2'!$L1756/'Data Exhibit-2'!$B1756</f>
        <v>0</v>
      </c>
      <c r="H1772" s="55">
        <f>IF(AND(('Data Exhibit-2'!$M1756&gt;0),('Data Exhibit-2'!$H1756&lt;30)),1,0)</f>
        <v>0</v>
      </c>
      <c r="I1772" s="55">
        <f>'Data Exhibit-2'!$N1756*'Data Exhibit-2'!$L1756</f>
        <v>0</v>
      </c>
      <c r="J1772" s="235"/>
    </row>
    <row r="1773" ht="12.0" customHeight="1">
      <c r="A1773" s="53"/>
      <c r="B1773" s="53">
        <v>74486.5039899236</v>
      </c>
      <c r="C1773" s="54">
        <v>2512.9057802075918</v>
      </c>
      <c r="D1773" s="57"/>
      <c r="E1773" s="55">
        <f>('Data Exhibit-2'!$D1757+'Data Exhibit-2'!$D1757*'Data Exhibit-2'!$E1757)*'Data Exhibit-2'!$G1757</f>
        <v>279.312</v>
      </c>
      <c r="F1773" s="55">
        <f>MAX(0,'Data Exhibit-2'!$C1757-'Data Exhibit-2'!$B1757*'Data Exhibit-2'!$J1757)</f>
        <v>0</v>
      </c>
      <c r="G1773" s="54">
        <f>'Data Exhibit-2'!$L1757/'Data Exhibit-2'!$B1757</f>
        <v>0</v>
      </c>
      <c r="H1773" s="55">
        <f>IF(AND(('Data Exhibit-2'!$M1757&gt;0),('Data Exhibit-2'!$H1757&lt;30)),1,0)</f>
        <v>0</v>
      </c>
      <c r="I1773" s="55">
        <f>'Data Exhibit-2'!$N1757*'Data Exhibit-2'!$L1757</f>
        <v>0</v>
      </c>
      <c r="J1773" s="235"/>
    </row>
    <row r="1774" ht="12.0" customHeight="1">
      <c r="A1774" s="53"/>
      <c r="B1774" s="53">
        <v>22927.399904658596</v>
      </c>
      <c r="C1774" s="54">
        <v>4120.405256478455</v>
      </c>
      <c r="D1774" s="57"/>
      <c r="E1774" s="55">
        <f>('Data Exhibit-2'!$D1758+'Data Exhibit-2'!$D1758*'Data Exhibit-2'!$E1758)*'Data Exhibit-2'!$G1758</f>
        <v>559.944</v>
      </c>
      <c r="F1774" s="55">
        <f>MAX(0,'Data Exhibit-2'!$C1758-'Data Exhibit-2'!$B1758*'Data Exhibit-2'!$J1758)</f>
        <v>0</v>
      </c>
      <c r="G1774" s="54">
        <f>'Data Exhibit-2'!$L1758/'Data Exhibit-2'!$B1758</f>
        <v>0</v>
      </c>
      <c r="H1774" s="55">
        <f>IF(AND(('Data Exhibit-2'!$M1758&gt;0),('Data Exhibit-2'!$H1758&lt;30)),1,0)</f>
        <v>0</v>
      </c>
      <c r="I1774" s="55">
        <f>'Data Exhibit-2'!$N1758*'Data Exhibit-2'!$L1758</f>
        <v>0</v>
      </c>
      <c r="J1774" s="235"/>
    </row>
    <row r="1775" ht="12.0" customHeight="1">
      <c r="A1775" s="53"/>
      <c r="B1775" s="53">
        <v>45694.232100965724</v>
      </c>
      <c r="C1775" s="54">
        <v>36667.243872877836</v>
      </c>
      <c r="D1775" s="57"/>
      <c r="E1775" s="55">
        <f>('Data Exhibit-2'!$D1759+'Data Exhibit-2'!$D1759*'Data Exhibit-2'!$E1759)*'Data Exhibit-2'!$G1759</f>
        <v>206.064</v>
      </c>
      <c r="F1775" s="55">
        <f>MAX(0,'Data Exhibit-2'!$C1759-'Data Exhibit-2'!$B1759*'Data Exhibit-2'!$J1759)</f>
        <v>30362.45656</v>
      </c>
      <c r="G1775" s="54">
        <f>'Data Exhibit-2'!$L1759/'Data Exhibit-2'!$B1759</f>
        <v>992.3584957</v>
      </c>
      <c r="H1775" s="55">
        <f>IF(AND(('Data Exhibit-2'!$M1759&gt;0),('Data Exhibit-2'!$H1759&lt;30)),1,0)</f>
        <v>0</v>
      </c>
      <c r="I1775" s="55">
        <f>'Data Exhibit-2'!$N1759*'Data Exhibit-2'!$L1759</f>
        <v>0</v>
      </c>
      <c r="J1775" s="235"/>
    </row>
    <row r="1776" ht="12.0" customHeight="1">
      <c r="A1776" s="53"/>
      <c r="B1776" s="53">
        <v>34331.402542111886</v>
      </c>
      <c r="C1776" s="54">
        <v>6890.618950407552</v>
      </c>
      <c r="D1776" s="57"/>
      <c r="E1776" s="55">
        <f>('Data Exhibit-2'!$D1760+'Data Exhibit-2'!$D1760*'Data Exhibit-2'!$E1760)*'Data Exhibit-2'!$G1760</f>
        <v>518.4</v>
      </c>
      <c r="F1776" s="55">
        <f>MAX(0,'Data Exhibit-2'!$C1760-'Data Exhibit-2'!$B1760*'Data Exhibit-2'!$J1760)</f>
        <v>2793.518682</v>
      </c>
      <c r="G1776" s="54">
        <f>'Data Exhibit-2'!$L1760/'Data Exhibit-2'!$B1760</f>
        <v>353.4597617</v>
      </c>
      <c r="H1776" s="55">
        <f>IF(AND(('Data Exhibit-2'!$M1760&gt;0),('Data Exhibit-2'!$H1760&lt;30)),1,0)</f>
        <v>0</v>
      </c>
      <c r="I1776" s="55">
        <f>'Data Exhibit-2'!$N1760*'Data Exhibit-2'!$L1760</f>
        <v>0</v>
      </c>
      <c r="J1776" s="235"/>
    </row>
    <row r="1777" ht="12.0" customHeight="1">
      <c r="A1777" s="53"/>
      <c r="B1777" s="53">
        <v>54476.395391444166</v>
      </c>
      <c r="C1777" s="54">
        <v>18744.554487764322</v>
      </c>
      <c r="D1777" s="57"/>
      <c r="E1777" s="55">
        <f>('Data Exhibit-2'!$D1761+'Data Exhibit-2'!$D1761*'Data Exhibit-2'!$E1761)*'Data Exhibit-2'!$G1761</f>
        <v>101.64</v>
      </c>
      <c r="F1777" s="55">
        <f>MAX(0,'Data Exhibit-2'!$C1761-'Data Exhibit-2'!$B1761*'Data Exhibit-2'!$J1761)</f>
        <v>14280.07878</v>
      </c>
      <c r="G1777" s="54">
        <f>'Data Exhibit-2'!$L1761/'Data Exhibit-2'!$B1761</f>
        <v>325.1058581</v>
      </c>
      <c r="H1777" s="55">
        <f>IF(AND(('Data Exhibit-2'!$M1761&gt;0),('Data Exhibit-2'!$H1761&lt;30)),1,0)</f>
        <v>0</v>
      </c>
      <c r="I1777" s="55">
        <f>'Data Exhibit-2'!$N1761*'Data Exhibit-2'!$L1761</f>
        <v>0</v>
      </c>
      <c r="J1777" s="235"/>
    </row>
    <row r="1778" ht="12.0" customHeight="1">
      <c r="A1778" s="53"/>
      <c r="B1778" s="53">
        <v>18449.16851202738</v>
      </c>
      <c r="C1778" s="54">
        <v>21351.31467708777</v>
      </c>
      <c r="D1778" s="57"/>
      <c r="E1778" s="55">
        <f>('Data Exhibit-2'!$D1762+'Data Exhibit-2'!$D1762*'Data Exhibit-2'!$E1762)*'Data Exhibit-2'!$G1762</f>
        <v>152.46</v>
      </c>
      <c r="F1778" s="55">
        <f>MAX(0,'Data Exhibit-2'!$C1762-'Data Exhibit-2'!$B1762*'Data Exhibit-2'!$J1762)</f>
        <v>14269.58838</v>
      </c>
      <c r="G1778" s="54">
        <f>'Data Exhibit-2'!$L1762/'Data Exhibit-2'!$B1762</f>
        <v>307.2049603</v>
      </c>
      <c r="H1778" s="55">
        <f>IF(AND(('Data Exhibit-2'!$M1762&gt;0),('Data Exhibit-2'!$H1762&lt;30)),1,0)</f>
        <v>0</v>
      </c>
      <c r="I1778" s="55">
        <f>'Data Exhibit-2'!$N1762*'Data Exhibit-2'!$L1762</f>
        <v>0</v>
      </c>
      <c r="J1778" s="235"/>
    </row>
    <row r="1779" ht="12.0" customHeight="1">
      <c r="A1779" s="53"/>
      <c r="B1779" s="53">
        <v>50957.97218002594</v>
      </c>
      <c r="C1779" s="54">
        <v>29934.04330166371</v>
      </c>
      <c r="D1779" s="57"/>
      <c r="E1779" s="55">
        <f>('Data Exhibit-2'!$D1763+'Data Exhibit-2'!$D1763*'Data Exhibit-2'!$E1763)*'Data Exhibit-2'!$G1763</f>
        <v>657.36</v>
      </c>
      <c r="F1779" s="55">
        <f>MAX(0,'Data Exhibit-2'!$C1763-'Data Exhibit-2'!$B1763*'Data Exhibit-2'!$J1763)</f>
        <v>4064.900661</v>
      </c>
      <c r="G1779" s="54">
        <f>'Data Exhibit-2'!$L1763/'Data Exhibit-2'!$B1763</f>
        <v>103.2930676</v>
      </c>
      <c r="H1779" s="55">
        <f>IF(AND(('Data Exhibit-2'!$M1763&gt;0),('Data Exhibit-2'!$H1763&lt;30)),1,0)</f>
        <v>0</v>
      </c>
      <c r="I1779" s="55">
        <f>'Data Exhibit-2'!$N1763*'Data Exhibit-2'!$L1763</f>
        <v>0</v>
      </c>
      <c r="J1779" s="235"/>
    </row>
    <row r="1780" ht="12.0" customHeight="1">
      <c r="A1780" s="53"/>
      <c r="B1780" s="53">
        <v>86111.20422120107</v>
      </c>
      <c r="C1780" s="54">
        <v>10704.685895323752</v>
      </c>
      <c r="D1780" s="57"/>
      <c r="E1780" s="55">
        <f>('Data Exhibit-2'!$D1764+'Data Exhibit-2'!$D1764*'Data Exhibit-2'!$E1764)*'Data Exhibit-2'!$G1764</f>
        <v>47.43</v>
      </c>
      <c r="F1780" s="55">
        <f>MAX(0,'Data Exhibit-2'!$C1764-'Data Exhibit-2'!$B1764*'Data Exhibit-2'!$J1764)</f>
        <v>9318.384069</v>
      </c>
      <c r="G1780" s="54">
        <f>'Data Exhibit-2'!$L1764/'Data Exhibit-2'!$B1764</f>
        <v>318.8129367</v>
      </c>
      <c r="H1780" s="55">
        <f>IF(AND(('Data Exhibit-2'!$M1764&gt;0),('Data Exhibit-2'!$H1764&lt;30)),1,0)</f>
        <v>0</v>
      </c>
      <c r="I1780" s="55">
        <f>'Data Exhibit-2'!$N1764*'Data Exhibit-2'!$L1764</f>
        <v>0</v>
      </c>
      <c r="J1780" s="235"/>
    </row>
    <row r="1781" ht="12.0" customHeight="1">
      <c r="A1781" s="53"/>
      <c r="B1781" s="53">
        <v>51560.04022692728</v>
      </c>
      <c r="C1781" s="54">
        <v>19340.112025922277</v>
      </c>
      <c r="D1781" s="57"/>
      <c r="E1781" s="55">
        <f>('Data Exhibit-2'!$D1765+'Data Exhibit-2'!$D1765*'Data Exhibit-2'!$E1765)*'Data Exhibit-2'!$G1765</f>
        <v>161.896</v>
      </c>
      <c r="F1781" s="55">
        <f>MAX(0,'Data Exhibit-2'!$C1765-'Data Exhibit-2'!$B1765*'Data Exhibit-2'!$J1765)</f>
        <v>10112.79543</v>
      </c>
      <c r="G1781" s="54">
        <f>'Data Exhibit-2'!$L1765/'Data Exhibit-2'!$B1765</f>
        <v>177.4319883</v>
      </c>
      <c r="H1781" s="55">
        <f>IF(AND(('Data Exhibit-2'!$M1765&gt;0),('Data Exhibit-2'!$H1765&lt;30)),1,0)</f>
        <v>0</v>
      </c>
      <c r="I1781" s="55">
        <f>'Data Exhibit-2'!$N1765*'Data Exhibit-2'!$L1765</f>
        <v>0</v>
      </c>
      <c r="J1781" s="235"/>
    </row>
    <row r="1782" ht="12.0" customHeight="1">
      <c r="A1782" s="53"/>
      <c r="B1782" s="53">
        <v>98972.7799143848</v>
      </c>
      <c r="C1782" s="54">
        <v>2772.5833207610904</v>
      </c>
      <c r="D1782" s="57"/>
      <c r="E1782" s="55">
        <f>('Data Exhibit-2'!$D1766+'Data Exhibit-2'!$D1766*'Data Exhibit-2'!$E1766)*'Data Exhibit-2'!$G1766</f>
        <v>541.2</v>
      </c>
      <c r="F1782" s="55">
        <f>MAX(0,'Data Exhibit-2'!$C1766-'Data Exhibit-2'!$B1766*'Data Exhibit-2'!$J1766)</f>
        <v>0</v>
      </c>
      <c r="G1782" s="54">
        <f>'Data Exhibit-2'!$L1766/'Data Exhibit-2'!$B1766</f>
        <v>0</v>
      </c>
      <c r="H1782" s="55">
        <f>IF(AND(('Data Exhibit-2'!$M1766&gt;0),('Data Exhibit-2'!$H1766&lt;30)),1,0)</f>
        <v>0</v>
      </c>
      <c r="I1782" s="55">
        <f>'Data Exhibit-2'!$N1766*'Data Exhibit-2'!$L1766</f>
        <v>0</v>
      </c>
      <c r="J1782" s="235"/>
    </row>
    <row r="1783" ht="12.0" customHeight="1">
      <c r="A1783" s="53"/>
      <c r="B1783" s="53">
        <v>94223.26803937096</v>
      </c>
      <c r="C1783" s="54">
        <v>29002.547072515707</v>
      </c>
      <c r="D1783" s="57"/>
      <c r="E1783" s="55">
        <f>('Data Exhibit-2'!$D1767+'Data Exhibit-2'!$D1767*'Data Exhibit-2'!$E1767)*'Data Exhibit-2'!$G1767</f>
        <v>443.592</v>
      </c>
      <c r="F1783" s="55">
        <f>MAX(0,'Data Exhibit-2'!$C1767-'Data Exhibit-2'!$B1767*'Data Exhibit-2'!$J1767)</f>
        <v>11727.35212</v>
      </c>
      <c r="G1783" s="54">
        <f>'Data Exhibit-2'!$L1767/'Data Exhibit-2'!$B1767</f>
        <v>301.1346384</v>
      </c>
      <c r="H1783" s="55">
        <f>IF(AND(('Data Exhibit-2'!$M1767&gt;0),('Data Exhibit-2'!$H1767&lt;30)),1,0)</f>
        <v>0</v>
      </c>
      <c r="I1783" s="55">
        <f>'Data Exhibit-2'!$N1767*'Data Exhibit-2'!$L1767</f>
        <v>0</v>
      </c>
      <c r="J1783" s="235"/>
    </row>
    <row r="1784" ht="12.0" customHeight="1">
      <c r="A1784" s="53"/>
      <c r="B1784" s="53">
        <v>2224.124802168792</v>
      </c>
      <c r="C1784" s="54">
        <v>740.2678155089933</v>
      </c>
      <c r="D1784" s="57"/>
      <c r="E1784" s="55">
        <f>('Data Exhibit-2'!$D1768+'Data Exhibit-2'!$D1768*'Data Exhibit-2'!$E1768)*'Data Exhibit-2'!$G1768</f>
        <v>75.438</v>
      </c>
      <c r="F1784" s="55">
        <f>MAX(0,'Data Exhibit-2'!$C1768-'Data Exhibit-2'!$B1768*'Data Exhibit-2'!$J1768)</f>
        <v>0</v>
      </c>
      <c r="G1784" s="54">
        <f>'Data Exhibit-2'!$L1768/'Data Exhibit-2'!$B1768</f>
        <v>0</v>
      </c>
      <c r="H1784" s="55">
        <f>IF(AND(('Data Exhibit-2'!$M1768&gt;0),('Data Exhibit-2'!$H1768&lt;30)),1,0)</f>
        <v>0</v>
      </c>
      <c r="I1784" s="55">
        <f>'Data Exhibit-2'!$N1768*'Data Exhibit-2'!$L1768</f>
        <v>0</v>
      </c>
      <c r="J1784" s="235"/>
    </row>
    <row r="1785" ht="12.0" customHeight="1">
      <c r="A1785" s="53"/>
      <c r="B1785" s="53">
        <v>62008.6279690735</v>
      </c>
      <c r="C1785" s="54">
        <v>4387.8294974071405</v>
      </c>
      <c r="D1785" s="57"/>
      <c r="E1785" s="55">
        <f>('Data Exhibit-2'!$D1769+'Data Exhibit-2'!$D1769*'Data Exhibit-2'!$E1769)*'Data Exhibit-2'!$G1769</f>
        <v>288.176</v>
      </c>
      <c r="F1785" s="55">
        <f>MAX(0,'Data Exhibit-2'!$C1769-'Data Exhibit-2'!$B1769*'Data Exhibit-2'!$J1769)</f>
        <v>1321.889588</v>
      </c>
      <c r="G1785" s="54">
        <f>'Data Exhibit-2'!$L1769/'Data Exhibit-2'!$B1769</f>
        <v>124.2479843</v>
      </c>
      <c r="H1785" s="55">
        <f>IF(AND(('Data Exhibit-2'!$M1769&gt;0),('Data Exhibit-2'!$H1769&lt;30)),1,0)</f>
        <v>0</v>
      </c>
      <c r="I1785" s="55">
        <f>'Data Exhibit-2'!$N1769*'Data Exhibit-2'!$L1769</f>
        <v>0</v>
      </c>
      <c r="J1785" s="235"/>
    </row>
    <row r="1786" ht="12.0" customHeight="1">
      <c r="A1786" s="53"/>
      <c r="B1786" s="53">
        <v>17596.664538150242</v>
      </c>
      <c r="C1786" s="54">
        <v>2337.167309042133</v>
      </c>
      <c r="D1786" s="57"/>
      <c r="E1786" s="55">
        <f>('Data Exhibit-2'!$D1770+'Data Exhibit-2'!$D1770*'Data Exhibit-2'!$E1770)*'Data Exhibit-2'!$G1770</f>
        <v>348.48</v>
      </c>
      <c r="F1786" s="55">
        <f>MAX(0,'Data Exhibit-2'!$C1770-'Data Exhibit-2'!$B1770*'Data Exhibit-2'!$J1770)</f>
        <v>532.9957442</v>
      </c>
      <c r="G1786" s="54">
        <f>'Data Exhibit-2'!$L1770/'Data Exhibit-2'!$B1770</f>
        <v>102.9493872</v>
      </c>
      <c r="H1786" s="55">
        <f>IF(AND(('Data Exhibit-2'!$M1770&gt;0),('Data Exhibit-2'!$H1770&lt;30)),1,0)</f>
        <v>0</v>
      </c>
      <c r="I1786" s="55">
        <f>'Data Exhibit-2'!$N1770*'Data Exhibit-2'!$L1770</f>
        <v>0</v>
      </c>
      <c r="J1786" s="235"/>
    </row>
    <row r="1787" ht="12.0" customHeight="1">
      <c r="A1787" s="53"/>
      <c r="B1787" s="53">
        <v>63320.621166122015</v>
      </c>
      <c r="C1787" s="54">
        <v>19419.4195414384</v>
      </c>
      <c r="D1787" s="57"/>
      <c r="E1787" s="55">
        <f>('Data Exhibit-2'!$D1771+'Data Exhibit-2'!$D1771*'Data Exhibit-2'!$E1771)*'Data Exhibit-2'!$G1771</f>
        <v>918</v>
      </c>
      <c r="F1787" s="55">
        <f>MAX(0,'Data Exhibit-2'!$C1771-'Data Exhibit-2'!$B1771*'Data Exhibit-2'!$J1771)</f>
        <v>0</v>
      </c>
      <c r="G1787" s="54">
        <f>'Data Exhibit-2'!$L1771/'Data Exhibit-2'!$B1771</f>
        <v>0</v>
      </c>
      <c r="H1787" s="55">
        <f>IF(AND(('Data Exhibit-2'!$M1771&gt;0),('Data Exhibit-2'!$H1771&lt;30)),1,0)</f>
        <v>0</v>
      </c>
      <c r="I1787" s="55">
        <f>'Data Exhibit-2'!$N1771*'Data Exhibit-2'!$L1771</f>
        <v>0</v>
      </c>
      <c r="J1787" s="235"/>
    </row>
    <row r="1788" ht="12.0" customHeight="1">
      <c r="A1788" s="53"/>
      <c r="B1788" s="53">
        <v>58184.20734213089</v>
      </c>
      <c r="C1788" s="54">
        <v>8106.253074860241</v>
      </c>
      <c r="D1788" s="57"/>
      <c r="E1788" s="55">
        <f>('Data Exhibit-2'!$D1772+'Data Exhibit-2'!$D1772*'Data Exhibit-2'!$E1772)*'Data Exhibit-2'!$G1772</f>
        <v>396.408</v>
      </c>
      <c r="F1788" s="55">
        <f>MAX(0,'Data Exhibit-2'!$C1772-'Data Exhibit-2'!$B1772*'Data Exhibit-2'!$J1772)</f>
        <v>4885.243439</v>
      </c>
      <c r="G1788" s="54">
        <f>'Data Exhibit-2'!$L1772/'Data Exhibit-2'!$B1772</f>
        <v>601.2243984</v>
      </c>
      <c r="H1788" s="55">
        <f>IF(AND(('Data Exhibit-2'!$M1772&gt;0),('Data Exhibit-2'!$H1772&lt;30)),1,0)</f>
        <v>0</v>
      </c>
      <c r="I1788" s="55">
        <f>'Data Exhibit-2'!$N1772*'Data Exhibit-2'!$L1772</f>
        <v>0</v>
      </c>
      <c r="J1788" s="235"/>
    </row>
    <row r="1789" ht="12.0" customHeight="1">
      <c r="A1789" s="53"/>
      <c r="B1789" s="53">
        <v>93847.0203522608</v>
      </c>
      <c r="C1789" s="54">
        <v>17852.651837798232</v>
      </c>
      <c r="D1789" s="57"/>
      <c r="E1789" s="55">
        <f>('Data Exhibit-2'!$D1774+'Data Exhibit-2'!$D1774*'Data Exhibit-2'!$E1774)*'Data Exhibit-2'!$G1774</f>
        <v>230.52</v>
      </c>
      <c r="F1789" s="55">
        <f>MAX(0,'Data Exhibit-2'!$C1774-'Data Exhibit-2'!$B1774*'Data Exhibit-2'!$J1774)</f>
        <v>9872.489962</v>
      </c>
      <c r="G1789" s="54">
        <f>'Data Exhibit-2'!$L1774/'Data Exhibit-2'!$B1774</f>
        <v>285.1829852</v>
      </c>
      <c r="H1789" s="55">
        <f>IF(AND(('Data Exhibit-2'!$M1774&gt;0),('Data Exhibit-2'!$H1774&lt;30)),1,0)</f>
        <v>0</v>
      </c>
      <c r="I1789" s="55">
        <f>'Data Exhibit-2'!$N1774*'Data Exhibit-2'!$L1774</f>
        <v>0</v>
      </c>
      <c r="J1789" s="235"/>
    </row>
    <row r="1790" ht="12.0" customHeight="1">
      <c r="A1790" s="53"/>
      <c r="B1790" s="53">
        <v>34704.759540881656</v>
      </c>
      <c r="C1790" s="54">
        <v>1362.7864294745925</v>
      </c>
      <c r="D1790" s="57"/>
      <c r="E1790" s="55">
        <f>('Data Exhibit-2'!$D1775+'Data Exhibit-2'!$D1775*'Data Exhibit-2'!$E1775)*'Data Exhibit-2'!$G1775</f>
        <v>161.616</v>
      </c>
      <c r="F1790" s="55">
        <f>MAX(0,'Data Exhibit-2'!$C1775-'Data Exhibit-2'!$B1775*'Data Exhibit-2'!$J1775)</f>
        <v>263.0915292</v>
      </c>
      <c r="G1790" s="54">
        <f>'Data Exhibit-2'!$L1775/'Data Exhibit-2'!$B1775</f>
        <v>38.66508844</v>
      </c>
      <c r="H1790" s="55">
        <f>IF(AND(('Data Exhibit-2'!$M1775&gt;0),('Data Exhibit-2'!$H1775&lt;30)),1,0)</f>
        <v>0</v>
      </c>
      <c r="I1790" s="55">
        <f>'Data Exhibit-2'!$N1775*'Data Exhibit-2'!$L1775</f>
        <v>0</v>
      </c>
      <c r="J1790" s="235"/>
    </row>
    <row r="1791" ht="12.0" customHeight="1">
      <c r="A1791" s="53"/>
      <c r="B1791" s="53">
        <v>93769.78771206483</v>
      </c>
      <c r="C1791" s="54">
        <v>14643.508811618696</v>
      </c>
      <c r="D1791" s="57"/>
      <c r="E1791" s="55">
        <f>('Data Exhibit-2'!$D1776+'Data Exhibit-2'!$D1776*'Data Exhibit-2'!$E1776)*'Data Exhibit-2'!$G1776</f>
        <v>857.49</v>
      </c>
      <c r="F1791" s="55">
        <f>MAX(0,'Data Exhibit-2'!$C1776-'Data Exhibit-2'!$B1776*'Data Exhibit-2'!$J1776)</f>
        <v>0</v>
      </c>
      <c r="G1791" s="54">
        <f>'Data Exhibit-2'!$L1776/'Data Exhibit-2'!$B1776</f>
        <v>0</v>
      </c>
      <c r="H1791" s="55">
        <f>IF(AND(('Data Exhibit-2'!$M1776&gt;0),('Data Exhibit-2'!$H1776&lt;30)),1,0)</f>
        <v>0</v>
      </c>
      <c r="I1791" s="55">
        <f>'Data Exhibit-2'!$N1776*'Data Exhibit-2'!$L1776</f>
        <v>0</v>
      </c>
      <c r="J1791" s="235"/>
    </row>
    <row r="1792" ht="12.0" customHeight="1">
      <c r="A1792" s="53"/>
      <c r="B1792" s="53">
        <v>34340.89343114159</v>
      </c>
      <c r="C1792" s="54">
        <v>4191.402943211607</v>
      </c>
      <c r="D1792" s="57"/>
      <c r="E1792" s="55">
        <f>('Data Exhibit-2'!$D1777+'Data Exhibit-2'!$D1777*'Data Exhibit-2'!$E1777)*'Data Exhibit-2'!$G1777</f>
        <v>186.528</v>
      </c>
      <c r="F1792" s="55">
        <f>MAX(0,'Data Exhibit-2'!$C1777-'Data Exhibit-2'!$B1777*'Data Exhibit-2'!$J1777)</f>
        <v>2865.142977</v>
      </c>
      <c r="G1792" s="54">
        <f>'Data Exhibit-2'!$L1777/'Data Exhibit-2'!$B1777</f>
        <v>402.9597538</v>
      </c>
      <c r="H1792" s="55">
        <f>IF(AND(('Data Exhibit-2'!$M1777&gt;0),('Data Exhibit-2'!$H1777&lt;30)),1,0)</f>
        <v>0</v>
      </c>
      <c r="I1792" s="55">
        <f>'Data Exhibit-2'!$N1777*'Data Exhibit-2'!$L1777</f>
        <v>0</v>
      </c>
      <c r="J1792" s="235"/>
    </row>
    <row r="1793" ht="12.0" customHeight="1">
      <c r="A1793" s="53"/>
      <c r="B1793" s="53">
        <v>46846.80048051477</v>
      </c>
      <c r="C1793" s="54">
        <v>32912.74282158603</v>
      </c>
      <c r="D1793" s="57"/>
      <c r="E1793" s="55">
        <f>('Data Exhibit-2'!$D1778+'Data Exhibit-2'!$D1778*'Data Exhibit-2'!$E1778)*'Data Exhibit-2'!$G1778</f>
        <v>604.296</v>
      </c>
      <c r="F1793" s="55">
        <f>MAX(0,'Data Exhibit-2'!$C1778-'Data Exhibit-2'!$B1778*'Data Exhibit-2'!$J1778)</f>
        <v>18132.68876</v>
      </c>
      <c r="G1793" s="54">
        <f>'Data Exhibit-2'!$L1778/'Data Exhibit-2'!$B1778</f>
        <v>741.3715292</v>
      </c>
      <c r="H1793" s="55">
        <f>IF(AND(('Data Exhibit-2'!$M1778&gt;0),('Data Exhibit-2'!$H1778&lt;30)),1,0)</f>
        <v>0</v>
      </c>
      <c r="I1793" s="55">
        <f>'Data Exhibit-2'!$N1778*'Data Exhibit-2'!$L1778</f>
        <v>0</v>
      </c>
      <c r="J1793" s="235"/>
    </row>
    <row r="1794" ht="12.0" customHeight="1">
      <c r="A1794" s="53"/>
      <c r="B1794" s="53">
        <v>51679.807953946955</v>
      </c>
      <c r="C1794" s="54">
        <v>240.89744271849278</v>
      </c>
      <c r="D1794" s="57"/>
      <c r="E1794" s="55">
        <f>('Data Exhibit-2'!$D1779+'Data Exhibit-2'!$D1779*'Data Exhibit-2'!$E1779)*'Data Exhibit-2'!$G1779</f>
        <v>30.6</v>
      </c>
      <c r="F1794" s="55">
        <f>MAX(0,'Data Exhibit-2'!$C1779-'Data Exhibit-2'!$B1779*'Data Exhibit-2'!$J1779)</f>
        <v>0</v>
      </c>
      <c r="G1794" s="54">
        <f>'Data Exhibit-2'!$L1779/'Data Exhibit-2'!$B1779</f>
        <v>0</v>
      </c>
      <c r="H1794" s="55">
        <f>IF(AND(('Data Exhibit-2'!$M1779&gt;0),('Data Exhibit-2'!$H1779&lt;30)),1,0)</f>
        <v>0</v>
      </c>
      <c r="I1794" s="55">
        <f>'Data Exhibit-2'!$N1779*'Data Exhibit-2'!$L1779</f>
        <v>0</v>
      </c>
      <c r="J1794" s="235"/>
    </row>
    <row r="1795" ht="12.0" customHeight="1">
      <c r="A1795" s="53"/>
      <c r="B1795" s="53">
        <v>90924.36709142933</v>
      </c>
      <c r="C1795" s="54">
        <v>1284.8841324503776</v>
      </c>
      <c r="D1795" s="57"/>
      <c r="E1795" s="55">
        <f>('Data Exhibit-2'!$D1780+'Data Exhibit-2'!$D1780*'Data Exhibit-2'!$E1780)*'Data Exhibit-2'!$G1780</f>
        <v>558.9</v>
      </c>
      <c r="F1795" s="55">
        <f>MAX(0,'Data Exhibit-2'!$C1780-'Data Exhibit-2'!$B1780*'Data Exhibit-2'!$J1780)</f>
        <v>0</v>
      </c>
      <c r="G1795" s="54">
        <f>'Data Exhibit-2'!$L1780/'Data Exhibit-2'!$B1780</f>
        <v>0</v>
      </c>
      <c r="H1795" s="55">
        <f>IF(AND(('Data Exhibit-2'!$M1780&gt;0),('Data Exhibit-2'!$H1780&lt;30)),1,0)</f>
        <v>0</v>
      </c>
      <c r="I1795" s="55">
        <f>'Data Exhibit-2'!$N1780*'Data Exhibit-2'!$L1780</f>
        <v>0</v>
      </c>
      <c r="J1795" s="235"/>
    </row>
    <row r="1796" ht="12.0" customHeight="1">
      <c r="A1796" s="53"/>
      <c r="B1796" s="53">
        <v>74724.5286718161</v>
      </c>
      <c r="C1796" s="54">
        <v>8632.69010898038</v>
      </c>
      <c r="D1796" s="57"/>
      <c r="E1796" s="55">
        <f>('Data Exhibit-2'!$D1781+'Data Exhibit-2'!$D1781*'Data Exhibit-2'!$E1781)*'Data Exhibit-2'!$G1781</f>
        <v>87.216</v>
      </c>
      <c r="F1796" s="55">
        <f>MAX(0,'Data Exhibit-2'!$C1781-'Data Exhibit-2'!$B1781*'Data Exhibit-2'!$J1781)</f>
        <v>7653.804239</v>
      </c>
      <c r="G1796" s="54">
        <f>'Data Exhibit-2'!$L1781/'Data Exhibit-2'!$B1781</f>
        <v>681.9326039</v>
      </c>
      <c r="H1796" s="55">
        <f>IF(AND(('Data Exhibit-2'!$M1781&gt;0),('Data Exhibit-2'!$H1781&lt;30)),1,0)</f>
        <v>0</v>
      </c>
      <c r="I1796" s="55">
        <f>'Data Exhibit-2'!$N1781*'Data Exhibit-2'!$L1781</f>
        <v>0</v>
      </c>
      <c r="J1796" s="235"/>
    </row>
    <row r="1797" ht="12.0" customHeight="1">
      <c r="A1797" s="53"/>
      <c r="B1797" s="53">
        <v>62208.77298128259</v>
      </c>
      <c r="C1797" s="54">
        <v>34210.95989158949</v>
      </c>
      <c r="D1797" s="57"/>
      <c r="E1797" s="55">
        <f>('Data Exhibit-2'!$D1784+'Data Exhibit-2'!$D1784*'Data Exhibit-2'!$E1784)*'Data Exhibit-2'!$G1784</f>
        <v>195.96</v>
      </c>
      <c r="F1797" s="55">
        <f>MAX(0,'Data Exhibit-2'!$C1784-'Data Exhibit-2'!$B1784*'Data Exhibit-2'!$J1784)</f>
        <v>28304.66729</v>
      </c>
      <c r="G1797" s="54">
        <f>'Data Exhibit-2'!$L1784/'Data Exhibit-2'!$B1784</f>
        <v>939.0971592</v>
      </c>
      <c r="H1797" s="55">
        <f>IF(AND(('Data Exhibit-2'!$M1784&gt;0),('Data Exhibit-2'!$H1784&lt;30)),1,0)</f>
        <v>0</v>
      </c>
      <c r="I1797" s="55">
        <f>'Data Exhibit-2'!$N1784*'Data Exhibit-2'!$L1784</f>
        <v>0</v>
      </c>
      <c r="J1797" s="235"/>
    </row>
    <row r="1798" ht="12.0" customHeight="1">
      <c r="A1798" s="53"/>
      <c r="B1798" s="53">
        <v>92572.3641582601</v>
      </c>
      <c r="C1798" s="54">
        <v>1345.32714911595</v>
      </c>
      <c r="D1798" s="57"/>
      <c r="E1798" s="55">
        <f>('Data Exhibit-2'!$D1785+'Data Exhibit-2'!$D1785*'Data Exhibit-2'!$E1785)*'Data Exhibit-2'!$G1785</f>
        <v>88.2</v>
      </c>
      <c r="F1798" s="55">
        <f>MAX(0,'Data Exhibit-2'!$C1785-'Data Exhibit-2'!$B1785*'Data Exhibit-2'!$J1785)</f>
        <v>592.5674029</v>
      </c>
      <c r="G1798" s="54">
        <f>'Data Exhibit-2'!$L1785/'Data Exhibit-2'!$B1785</f>
        <v>69.43044604</v>
      </c>
      <c r="H1798" s="55">
        <f>IF(AND(('Data Exhibit-2'!$M1785&gt;0),('Data Exhibit-2'!$H1785&lt;30)),1,0)</f>
        <v>0</v>
      </c>
      <c r="I1798" s="55">
        <f>'Data Exhibit-2'!$N1785*'Data Exhibit-2'!$L1785</f>
        <v>0</v>
      </c>
      <c r="J1798" s="235"/>
    </row>
    <row r="1799" ht="12.0" customHeight="1">
      <c r="A1799" s="53"/>
      <c r="B1799" s="53">
        <v>9076.599167037857</v>
      </c>
      <c r="C1799" s="54">
        <v>9668.304674055778</v>
      </c>
      <c r="D1799" s="57"/>
      <c r="E1799" s="55">
        <f>('Data Exhibit-2'!$D1786+'Data Exhibit-2'!$D1786*'Data Exhibit-2'!$E1786)*'Data Exhibit-2'!$G1786</f>
        <v>591.192</v>
      </c>
      <c r="F1799" s="55">
        <f>MAX(0,'Data Exhibit-2'!$C1786-'Data Exhibit-2'!$B1786*'Data Exhibit-2'!$J1786)</f>
        <v>5673.260885</v>
      </c>
      <c r="G1799" s="54">
        <f>'Data Exhibit-2'!$L1786/'Data Exhibit-2'!$B1786</f>
        <v>839.5368428</v>
      </c>
      <c r="H1799" s="55">
        <f>IF(AND(('Data Exhibit-2'!$M1786&gt;0),('Data Exhibit-2'!$H1786&lt;30)),1,0)</f>
        <v>0</v>
      </c>
      <c r="I1799" s="55">
        <f>'Data Exhibit-2'!$N1786*'Data Exhibit-2'!$L1786</f>
        <v>0</v>
      </c>
      <c r="J1799" s="235"/>
    </row>
    <row r="1800" ht="12.0" customHeight="1">
      <c r="A1800" s="53"/>
      <c r="B1800" s="53">
        <v>55712.6176678567</v>
      </c>
      <c r="C1800" s="54">
        <v>10857.63026957409</v>
      </c>
      <c r="D1800" s="57"/>
      <c r="E1800" s="55">
        <f>('Data Exhibit-2'!$D1787+'Data Exhibit-2'!$D1787*'Data Exhibit-2'!$E1787)*'Data Exhibit-2'!$G1787</f>
        <v>912.912</v>
      </c>
      <c r="F1800" s="55">
        <f>MAX(0,'Data Exhibit-2'!$C1787-'Data Exhibit-2'!$B1787*'Data Exhibit-2'!$J1787)</f>
        <v>2255.053263</v>
      </c>
      <c r="G1800" s="54">
        <f>'Data Exhibit-2'!$L1787/'Data Exhibit-2'!$B1787</f>
        <v>239.3079635</v>
      </c>
      <c r="H1800" s="55">
        <f>IF(AND(('Data Exhibit-2'!$M1787&gt;0),('Data Exhibit-2'!$H1787&lt;30)),1,0)</f>
        <v>0</v>
      </c>
      <c r="I1800" s="55">
        <f>'Data Exhibit-2'!$N1787*'Data Exhibit-2'!$L1787</f>
        <v>0</v>
      </c>
      <c r="J1800" s="235"/>
    </row>
    <row r="1801" ht="12.0" customHeight="1">
      <c r="A1801" s="53"/>
      <c r="B1801" s="53">
        <v>91961.60577478998</v>
      </c>
      <c r="C1801" s="54">
        <v>1180.4334221029624</v>
      </c>
      <c r="D1801" s="57"/>
      <c r="E1801" s="55">
        <f>('Data Exhibit-2'!$D1789+'Data Exhibit-2'!$D1789*'Data Exhibit-2'!$E1789)*'Data Exhibit-2'!$G1789</f>
        <v>257.544</v>
      </c>
      <c r="F1801" s="55">
        <f>MAX(0,'Data Exhibit-2'!$C1789-'Data Exhibit-2'!$B1789*'Data Exhibit-2'!$J1789)</f>
        <v>0</v>
      </c>
      <c r="G1801" s="54">
        <f>'Data Exhibit-2'!$L1789/'Data Exhibit-2'!$B1789</f>
        <v>0</v>
      </c>
      <c r="H1801" s="55">
        <f>IF(AND(('Data Exhibit-2'!$M1789&gt;0),('Data Exhibit-2'!$H1789&lt;30)),1,0)</f>
        <v>0</v>
      </c>
      <c r="I1801" s="55">
        <f>'Data Exhibit-2'!$N1789*'Data Exhibit-2'!$L1789</f>
        <v>0</v>
      </c>
      <c r="J1801" s="235"/>
    </row>
    <row r="1802" ht="12.0" customHeight="1">
      <c r="A1802" s="53"/>
      <c r="B1802" s="53">
        <v>35452.87953404983</v>
      </c>
      <c r="C1802" s="54">
        <v>7918.647810019787</v>
      </c>
      <c r="D1802" s="57"/>
      <c r="E1802" s="55">
        <f>('Data Exhibit-2'!$D1790+'Data Exhibit-2'!$D1790*'Data Exhibit-2'!$E1790)*'Data Exhibit-2'!$G1790</f>
        <v>106.08</v>
      </c>
      <c r="F1802" s="55">
        <f>MAX(0,'Data Exhibit-2'!$C1790-'Data Exhibit-2'!$B1790*'Data Exhibit-2'!$J1790)</f>
        <v>6244.352376</v>
      </c>
      <c r="G1802" s="54">
        <f>'Data Exhibit-2'!$L1790/'Data Exhibit-2'!$B1790</f>
        <v>395.6296401</v>
      </c>
      <c r="H1802" s="55">
        <f>IF(AND(('Data Exhibit-2'!$M1790&gt;0),('Data Exhibit-2'!$H1790&lt;30)),1,0)</f>
        <v>0</v>
      </c>
      <c r="I1802" s="55">
        <f>'Data Exhibit-2'!$N1790*'Data Exhibit-2'!$L1790</f>
        <v>0</v>
      </c>
      <c r="J1802" s="235"/>
    </row>
    <row r="1803" ht="12.0" customHeight="1">
      <c r="A1803" s="53"/>
      <c r="B1803" s="53">
        <v>30303.939740438323</v>
      </c>
      <c r="C1803" s="54">
        <v>2542.7341846603113</v>
      </c>
      <c r="D1803" s="57"/>
      <c r="E1803" s="55">
        <f>('Data Exhibit-2'!$D1791+'Data Exhibit-2'!$D1791*'Data Exhibit-2'!$E1791)*'Data Exhibit-2'!$G1791</f>
        <v>212.16</v>
      </c>
      <c r="F1803" s="55">
        <f>MAX(0,'Data Exhibit-2'!$C1791-'Data Exhibit-2'!$B1791*'Data Exhibit-2'!$J1791)</f>
        <v>0</v>
      </c>
      <c r="G1803" s="54">
        <f>'Data Exhibit-2'!$L1791/'Data Exhibit-2'!$B1791</f>
        <v>0</v>
      </c>
      <c r="H1803" s="55">
        <f>IF(AND(('Data Exhibit-2'!$M1791&gt;0),('Data Exhibit-2'!$H1791&lt;30)),1,0)</f>
        <v>0</v>
      </c>
      <c r="I1803" s="55">
        <f>'Data Exhibit-2'!$N1791*'Data Exhibit-2'!$L1791</f>
        <v>0</v>
      </c>
      <c r="J1803" s="235"/>
    </row>
    <row r="1804" ht="12.0" customHeight="1">
      <c r="A1804" s="53"/>
      <c r="B1804" s="53">
        <v>64737.507822413085</v>
      </c>
      <c r="C1804" s="54">
        <v>1079.2184822578502</v>
      </c>
      <c r="D1804" s="57"/>
      <c r="E1804" s="55">
        <f>('Data Exhibit-2'!$D1792+'Data Exhibit-2'!$D1792*'Data Exhibit-2'!$E1792)*'Data Exhibit-2'!$G1792</f>
        <v>109.5</v>
      </c>
      <c r="F1804" s="55">
        <f>MAX(0,'Data Exhibit-2'!$C1792-'Data Exhibit-2'!$B1792*'Data Exhibit-2'!$J1792)</f>
        <v>144.6698178</v>
      </c>
      <c r="G1804" s="54">
        <f>'Data Exhibit-2'!$L1792/'Data Exhibit-2'!$B1792</f>
        <v>16.95079737</v>
      </c>
      <c r="H1804" s="55">
        <f>IF(AND(('Data Exhibit-2'!$M1792&gt;0),('Data Exhibit-2'!$H1792&lt;30)),1,0)</f>
        <v>0</v>
      </c>
      <c r="I1804" s="55">
        <f>'Data Exhibit-2'!$N1792*'Data Exhibit-2'!$L1792</f>
        <v>0</v>
      </c>
      <c r="J1804" s="235"/>
    </row>
    <row r="1805" ht="12.0" customHeight="1">
      <c r="A1805" s="53"/>
      <c r="B1805" s="53">
        <v>48177.98048428544</v>
      </c>
      <c r="C1805" s="54">
        <v>3258.3055409319813</v>
      </c>
      <c r="D1805" s="57"/>
      <c r="E1805" s="55">
        <f>('Data Exhibit-2'!$D1793+'Data Exhibit-2'!$D1793*'Data Exhibit-2'!$E1793)*'Data Exhibit-2'!$G1793</f>
        <v>264.384</v>
      </c>
      <c r="F1805" s="55">
        <f>MAX(0,'Data Exhibit-2'!$C1793-'Data Exhibit-2'!$B1793*'Data Exhibit-2'!$J1793)</f>
        <v>0</v>
      </c>
      <c r="G1805" s="54">
        <f>'Data Exhibit-2'!$L1793/'Data Exhibit-2'!$B1793</f>
        <v>0</v>
      </c>
      <c r="H1805" s="55">
        <f>IF(AND(('Data Exhibit-2'!$M1793&gt;0),('Data Exhibit-2'!$H1793&lt;30)),1,0)</f>
        <v>0</v>
      </c>
      <c r="I1805" s="55">
        <f>'Data Exhibit-2'!$N1793*'Data Exhibit-2'!$L1793</f>
        <v>0</v>
      </c>
      <c r="J1805" s="235"/>
    </row>
    <row r="1806" ht="12.0" customHeight="1">
      <c r="A1806" s="53"/>
      <c r="B1806" s="53">
        <v>2853.4296934514036</v>
      </c>
      <c r="C1806" s="54">
        <v>5668.897141290242</v>
      </c>
      <c r="D1806" s="57"/>
      <c r="E1806" s="55">
        <f>('Data Exhibit-2'!$D1794+'Data Exhibit-2'!$D1794*'Data Exhibit-2'!$E1794)*'Data Exhibit-2'!$G1794</f>
        <v>357.12</v>
      </c>
      <c r="F1806" s="55">
        <f>MAX(0,'Data Exhibit-2'!$C1794-'Data Exhibit-2'!$B1794*'Data Exhibit-2'!$J1794)</f>
        <v>2600.113199</v>
      </c>
      <c r="G1806" s="54">
        <f>'Data Exhibit-2'!$L1794/'Data Exhibit-2'!$B1794</f>
        <v>302.5799284</v>
      </c>
      <c r="H1806" s="55">
        <f>IF(AND(('Data Exhibit-2'!$M1794&gt;0),('Data Exhibit-2'!$H1794&lt;30)),1,0)</f>
        <v>0</v>
      </c>
      <c r="I1806" s="55">
        <f>'Data Exhibit-2'!$N1794*'Data Exhibit-2'!$L1794</f>
        <v>0</v>
      </c>
      <c r="J1806" s="235"/>
    </row>
    <row r="1807" ht="12.0" customHeight="1">
      <c r="A1807" s="53"/>
      <c r="B1807" s="53">
        <v>43200.38410659986</v>
      </c>
      <c r="C1807" s="54">
        <v>21325.909270922006</v>
      </c>
      <c r="D1807" s="57"/>
      <c r="E1807" s="55">
        <f>('Data Exhibit-2'!$D1795+'Data Exhibit-2'!$D1795*'Data Exhibit-2'!$E1795)*'Data Exhibit-2'!$G1795</f>
        <v>47.94</v>
      </c>
      <c r="F1807" s="55">
        <f>MAX(0,'Data Exhibit-2'!$C1795-'Data Exhibit-2'!$B1795*'Data Exhibit-2'!$J1795)</f>
        <v>18305.67753</v>
      </c>
      <c r="G1807" s="54">
        <f>'Data Exhibit-2'!$L1795/'Data Exhibit-2'!$B1795</f>
        <v>290.56518</v>
      </c>
      <c r="H1807" s="55">
        <f>IF(AND(('Data Exhibit-2'!$M1795&gt;0),('Data Exhibit-2'!$H1795&lt;30)),1,0)</f>
        <v>0</v>
      </c>
      <c r="I1807" s="55">
        <f>'Data Exhibit-2'!$N1795*'Data Exhibit-2'!$L1795</f>
        <v>0</v>
      </c>
      <c r="J1807" s="235"/>
    </row>
    <row r="1808" ht="12.0" customHeight="1">
      <c r="A1808" s="53"/>
      <c r="B1808" s="53">
        <v>84159.11686216862</v>
      </c>
      <c r="C1808" s="54">
        <v>24451.503880834505</v>
      </c>
      <c r="D1808" s="57"/>
      <c r="E1808" s="55">
        <f>('Data Exhibit-2'!$D1797+'Data Exhibit-2'!$D1797*'Data Exhibit-2'!$E1797)*'Data Exhibit-2'!$G1797</f>
        <v>308.256</v>
      </c>
      <c r="F1808" s="55">
        <f>MAX(0,'Data Exhibit-2'!$C1797-'Data Exhibit-2'!$B1797*'Data Exhibit-2'!$J1797)</f>
        <v>16061.55699</v>
      </c>
      <c r="G1808" s="54">
        <f>'Data Exhibit-2'!$L1797/'Data Exhibit-2'!$B1797</f>
        <v>590.1195056</v>
      </c>
      <c r="H1808" s="55">
        <f>IF(AND(('Data Exhibit-2'!$M1797&gt;0),('Data Exhibit-2'!$H1797&lt;30)),1,0)</f>
        <v>0</v>
      </c>
      <c r="I1808" s="55">
        <f>'Data Exhibit-2'!$N1797*'Data Exhibit-2'!$L1797</f>
        <v>0</v>
      </c>
      <c r="J1808" s="235"/>
    </row>
    <row r="1809" ht="12.0" customHeight="1">
      <c r="A1809" s="53"/>
      <c r="B1809" s="53">
        <v>47193.599775748655</v>
      </c>
      <c r="C1809" s="54">
        <v>3713.8573044634177</v>
      </c>
      <c r="D1809" s="57"/>
      <c r="E1809" s="55">
        <f>('Data Exhibit-2'!$D1798+'Data Exhibit-2'!$D1798*'Data Exhibit-2'!$E1798)*'Data Exhibit-2'!$G1798</f>
        <v>145.992</v>
      </c>
      <c r="F1809" s="55">
        <f>MAX(0,'Data Exhibit-2'!$C1798-'Data Exhibit-2'!$B1798*'Data Exhibit-2'!$J1798)</f>
        <v>2007.013735</v>
      </c>
      <c r="G1809" s="54">
        <f>'Data Exhibit-2'!$L1798/'Data Exhibit-2'!$B1798</f>
        <v>171.6665514</v>
      </c>
      <c r="H1809" s="55">
        <f>IF(AND(('Data Exhibit-2'!$M1798&gt;0),('Data Exhibit-2'!$H1798&lt;30)),1,0)</f>
        <v>0</v>
      </c>
      <c r="I1809" s="55">
        <f>'Data Exhibit-2'!$N1798*'Data Exhibit-2'!$L1798</f>
        <v>0</v>
      </c>
      <c r="J1809" s="235"/>
    </row>
    <row r="1810" ht="12.0" customHeight="1">
      <c r="A1810" s="53"/>
      <c r="B1810" s="53">
        <v>39092.32165975267</v>
      </c>
      <c r="C1810" s="54">
        <v>1512.6490288186205</v>
      </c>
      <c r="D1810" s="57"/>
      <c r="E1810" s="55">
        <f>('Data Exhibit-2'!$D1799+'Data Exhibit-2'!$D1799*'Data Exhibit-2'!$E1799)*'Data Exhibit-2'!$G1799</f>
        <v>224.28</v>
      </c>
      <c r="F1810" s="55">
        <f>MAX(0,'Data Exhibit-2'!$C1799-'Data Exhibit-2'!$B1799*'Data Exhibit-2'!$J1799)</f>
        <v>0</v>
      </c>
      <c r="G1810" s="54">
        <f>'Data Exhibit-2'!$L1799/'Data Exhibit-2'!$B1799</f>
        <v>0</v>
      </c>
      <c r="H1810" s="55">
        <f>IF(AND(('Data Exhibit-2'!$M1799&gt;0),('Data Exhibit-2'!$H1799&lt;30)),1,0)</f>
        <v>0</v>
      </c>
      <c r="I1810" s="55">
        <f>'Data Exhibit-2'!$N1799*'Data Exhibit-2'!$L1799</f>
        <v>0</v>
      </c>
      <c r="J1810" s="235"/>
    </row>
    <row r="1811" ht="12.0" customHeight="1">
      <c r="A1811" s="53"/>
      <c r="B1811" s="53">
        <v>67794.64547838128</v>
      </c>
      <c r="C1811" s="54">
        <v>77743.50098706382</v>
      </c>
      <c r="D1811" s="57"/>
      <c r="E1811" s="55">
        <f>('Data Exhibit-2'!$D1800+'Data Exhibit-2'!$D1800*'Data Exhibit-2'!$E1800)*'Data Exhibit-2'!$G1800</f>
        <v>805.168</v>
      </c>
      <c r="F1811" s="55">
        <f>MAX(0,'Data Exhibit-2'!$C1800-'Data Exhibit-2'!$B1800*'Data Exhibit-2'!$J1800)</f>
        <v>56779.63405</v>
      </c>
      <c r="G1811" s="54">
        <f>'Data Exhibit-2'!$L1800/'Data Exhibit-2'!$B1800</f>
        <v>2180.759137</v>
      </c>
      <c r="H1811" s="55">
        <f>IF(AND(('Data Exhibit-2'!$M1800&gt;0),('Data Exhibit-2'!$H1800&lt;30)),1,0)</f>
        <v>0</v>
      </c>
      <c r="I1811" s="55">
        <f>'Data Exhibit-2'!$N1800*'Data Exhibit-2'!$L1800</f>
        <v>0</v>
      </c>
      <c r="J1811" s="235"/>
    </row>
    <row r="1812" ht="12.0" customHeight="1">
      <c r="A1812" s="53"/>
      <c r="B1812" s="53">
        <v>50337.769682360624</v>
      </c>
      <c r="C1812" s="54">
        <v>113.14093922990482</v>
      </c>
      <c r="D1812" s="57"/>
      <c r="E1812" s="55">
        <f>('Data Exhibit-2'!$D1801+'Data Exhibit-2'!$D1801*'Data Exhibit-2'!$E1801)*'Data Exhibit-2'!$G1801</f>
        <v>182.6</v>
      </c>
      <c r="F1812" s="55">
        <f>MAX(0,'Data Exhibit-2'!$C1801-'Data Exhibit-2'!$B1801*'Data Exhibit-2'!$J1801)</f>
        <v>0</v>
      </c>
      <c r="G1812" s="54">
        <f>'Data Exhibit-2'!$L1801/'Data Exhibit-2'!$B1801</f>
        <v>0</v>
      </c>
      <c r="H1812" s="55">
        <f>IF(AND(('Data Exhibit-2'!$M1801&gt;0),('Data Exhibit-2'!$H1801&lt;30)),1,0)</f>
        <v>0</v>
      </c>
      <c r="I1812" s="55">
        <f>'Data Exhibit-2'!$N1801*'Data Exhibit-2'!$L1801</f>
        <v>0</v>
      </c>
      <c r="J1812" s="235"/>
    </row>
    <row r="1813" ht="12.0" customHeight="1">
      <c r="A1813" s="53"/>
      <c r="B1813" s="53">
        <v>91641.45052625859</v>
      </c>
      <c r="C1813" s="54">
        <v>87992.86070721956</v>
      </c>
      <c r="D1813" s="57"/>
      <c r="E1813" s="55">
        <f>('Data Exhibit-2'!$D1802+'Data Exhibit-2'!$D1802*'Data Exhibit-2'!$E1802)*'Data Exhibit-2'!$G1802</f>
        <v>685.656</v>
      </c>
      <c r="F1813" s="55">
        <f>MAX(0,'Data Exhibit-2'!$C1802-'Data Exhibit-2'!$B1802*'Data Exhibit-2'!$J1802)</f>
        <v>59350.82029</v>
      </c>
      <c r="G1813" s="54">
        <f>'Data Exhibit-2'!$L1802/'Data Exhibit-2'!$B1802</f>
        <v>1420.787257</v>
      </c>
      <c r="H1813" s="55">
        <f>IF(AND(('Data Exhibit-2'!$M1802&gt;0),('Data Exhibit-2'!$H1802&lt;30)),1,0)</f>
        <v>0</v>
      </c>
      <c r="I1813" s="55">
        <f>'Data Exhibit-2'!$N1802*'Data Exhibit-2'!$L1802</f>
        <v>0</v>
      </c>
      <c r="J1813" s="235"/>
    </row>
    <row r="1814" ht="12.0" customHeight="1">
      <c r="A1814" s="53"/>
      <c r="B1814" s="53">
        <v>7833.644400773832</v>
      </c>
      <c r="C1814" s="54">
        <v>2687.2334505209533</v>
      </c>
      <c r="D1814" s="57"/>
      <c r="E1814" s="55">
        <f>('Data Exhibit-2'!$D1803+'Data Exhibit-2'!$D1803*'Data Exhibit-2'!$E1803)*'Data Exhibit-2'!$G1803</f>
        <v>326.7</v>
      </c>
      <c r="F1814" s="55">
        <f>MAX(0,'Data Exhibit-2'!$C1803-'Data Exhibit-2'!$B1803*'Data Exhibit-2'!$J1803)</f>
        <v>445.1491764</v>
      </c>
      <c r="G1814" s="54">
        <f>'Data Exhibit-2'!$L1803/'Data Exhibit-2'!$B1803</f>
        <v>64.86385798</v>
      </c>
      <c r="H1814" s="55">
        <f>IF(AND(('Data Exhibit-2'!$M1803&gt;0),('Data Exhibit-2'!$H1803&lt;30)),1,0)</f>
        <v>0</v>
      </c>
      <c r="I1814" s="55">
        <f>'Data Exhibit-2'!$N1803*'Data Exhibit-2'!$L1803</f>
        <v>0</v>
      </c>
      <c r="J1814" s="235"/>
    </row>
    <row r="1815" ht="12.0" customHeight="1">
      <c r="A1815" s="53"/>
      <c r="B1815" s="53">
        <v>47304.98599503917</v>
      </c>
      <c r="C1815" s="54">
        <v>9136.409231960119</v>
      </c>
      <c r="D1815" s="57"/>
      <c r="E1815" s="55">
        <f>('Data Exhibit-2'!$D1804+'Data Exhibit-2'!$D1804*'Data Exhibit-2'!$E1804)*'Data Exhibit-2'!$G1804</f>
        <v>301.86</v>
      </c>
      <c r="F1815" s="55">
        <f>MAX(0,'Data Exhibit-2'!$C1804-'Data Exhibit-2'!$B1804*'Data Exhibit-2'!$J1804)</f>
        <v>5550.790578</v>
      </c>
      <c r="G1815" s="54">
        <f>'Data Exhibit-2'!$L1804/'Data Exhibit-2'!$B1804</f>
        <v>467.3005709</v>
      </c>
      <c r="H1815" s="55">
        <f>IF(AND(('Data Exhibit-2'!$M1804&gt;0),('Data Exhibit-2'!$H1804&lt;30)),1,0)</f>
        <v>0</v>
      </c>
      <c r="I1815" s="55">
        <f>'Data Exhibit-2'!$N1804*'Data Exhibit-2'!$L1804</f>
        <v>0</v>
      </c>
      <c r="J1815" s="235"/>
    </row>
    <row r="1816" ht="12.0" customHeight="1">
      <c r="A1816" s="53"/>
      <c r="B1816" s="53">
        <v>48946.51898104042</v>
      </c>
      <c r="C1816" s="54">
        <v>12698.830737782644</v>
      </c>
      <c r="D1816" s="57"/>
      <c r="E1816" s="55">
        <f>('Data Exhibit-2'!$D1805+'Data Exhibit-2'!$D1805*'Data Exhibit-2'!$E1805)*'Data Exhibit-2'!$G1805</f>
        <v>119.616</v>
      </c>
      <c r="F1816" s="55">
        <f>MAX(0,'Data Exhibit-2'!$C1805-'Data Exhibit-2'!$B1805*'Data Exhibit-2'!$J1805)</f>
        <v>9131.327796</v>
      </c>
      <c r="G1816" s="54">
        <f>'Data Exhibit-2'!$L1805/'Data Exhibit-2'!$B1805</f>
        <v>306.1673454</v>
      </c>
      <c r="H1816" s="55">
        <f>IF(AND(('Data Exhibit-2'!$M1805&gt;0),('Data Exhibit-2'!$H1805&lt;30)),1,0)</f>
        <v>0</v>
      </c>
      <c r="I1816" s="55">
        <f>'Data Exhibit-2'!$N1805*'Data Exhibit-2'!$L1805</f>
        <v>0</v>
      </c>
      <c r="J1816" s="235"/>
    </row>
    <row r="1817" ht="12.0" customHeight="1">
      <c r="A1817" s="53"/>
      <c r="B1817" s="53">
        <v>27439.58354091551</v>
      </c>
      <c r="C1817" s="54">
        <v>41059.4768251606</v>
      </c>
      <c r="D1817" s="57"/>
      <c r="E1817" s="55">
        <f>('Data Exhibit-2'!$D1806+'Data Exhibit-2'!$D1806*'Data Exhibit-2'!$E1806)*'Data Exhibit-2'!$G1806</f>
        <v>460.272</v>
      </c>
      <c r="F1817" s="55">
        <f>MAX(0,'Data Exhibit-2'!$C1806-'Data Exhibit-2'!$B1806*'Data Exhibit-2'!$J1806)</f>
        <v>33977.81422</v>
      </c>
      <c r="G1817" s="54">
        <f>'Data Exhibit-2'!$L1806/'Data Exhibit-2'!$B1806</f>
        <v>2208.384864</v>
      </c>
      <c r="H1817" s="55">
        <f>IF(AND(('Data Exhibit-2'!$M1806&gt;0),('Data Exhibit-2'!$H1806&lt;30)),1,0)</f>
        <v>0</v>
      </c>
      <c r="I1817" s="55">
        <f>'Data Exhibit-2'!$N1806*'Data Exhibit-2'!$L1806</f>
        <v>0</v>
      </c>
      <c r="J1817" s="235"/>
    </row>
    <row r="1818" ht="12.0" customHeight="1">
      <c r="A1818" s="53"/>
      <c r="B1818" s="53">
        <v>9994.266704138832</v>
      </c>
      <c r="C1818" s="54">
        <v>7311.366793699378</v>
      </c>
      <c r="D1818" s="57"/>
      <c r="E1818" s="55">
        <f>('Data Exhibit-2'!$D1807+'Data Exhibit-2'!$D1807*'Data Exhibit-2'!$E1807)*'Data Exhibit-2'!$G1807</f>
        <v>438.9</v>
      </c>
      <c r="F1818" s="55">
        <f>MAX(0,'Data Exhibit-2'!$C1807-'Data Exhibit-2'!$B1807*'Data Exhibit-2'!$J1807)</f>
        <v>0</v>
      </c>
      <c r="G1818" s="54">
        <f>'Data Exhibit-2'!$L1807/'Data Exhibit-2'!$B1807</f>
        <v>0</v>
      </c>
      <c r="H1818" s="55">
        <f>IF(AND(('Data Exhibit-2'!$M1807&gt;0),('Data Exhibit-2'!$H1807&lt;30)),1,0)</f>
        <v>0</v>
      </c>
      <c r="I1818" s="55">
        <f>'Data Exhibit-2'!$N1807*'Data Exhibit-2'!$L1807</f>
        <v>0</v>
      </c>
      <c r="J1818" s="235"/>
    </row>
    <row r="1819" ht="12.0" customHeight="1">
      <c r="A1819" s="53"/>
      <c r="B1819" s="53">
        <v>63165.453434969706</v>
      </c>
      <c r="C1819" s="54">
        <v>7711.8732226020065</v>
      </c>
      <c r="D1819" s="57"/>
      <c r="E1819" s="55">
        <f>('Data Exhibit-2'!$D1808+'Data Exhibit-2'!$D1808*'Data Exhibit-2'!$E1808)*'Data Exhibit-2'!$G1808</f>
        <v>141.9</v>
      </c>
      <c r="F1819" s="55">
        <f>MAX(0,'Data Exhibit-2'!$C1808-'Data Exhibit-2'!$B1808*'Data Exhibit-2'!$J1808)</f>
        <v>6907.257369</v>
      </c>
      <c r="G1819" s="54">
        <f>'Data Exhibit-2'!$L1808/'Data Exhibit-2'!$B1808</f>
        <v>1218.146294</v>
      </c>
      <c r="H1819" s="55">
        <f>IF(AND(('Data Exhibit-2'!$M1808&gt;0),('Data Exhibit-2'!$H1808&lt;30)),1,0)</f>
        <v>0</v>
      </c>
      <c r="I1819" s="55">
        <f>'Data Exhibit-2'!$N1808*'Data Exhibit-2'!$L1808</f>
        <v>0</v>
      </c>
      <c r="J1819" s="235"/>
    </row>
    <row r="1820" ht="12.0" customHeight="1">
      <c r="A1820" s="53"/>
      <c r="B1820" s="53">
        <v>75443.06423118389</v>
      </c>
      <c r="C1820" s="54">
        <v>2651.1965247248518</v>
      </c>
      <c r="D1820" s="57"/>
      <c r="E1820" s="55">
        <f>('Data Exhibit-2'!$D1809+'Data Exhibit-2'!$D1809*'Data Exhibit-2'!$E1809)*'Data Exhibit-2'!$G1809</f>
        <v>379.1</v>
      </c>
      <c r="F1820" s="55">
        <f>MAX(0,'Data Exhibit-2'!$C1809-'Data Exhibit-2'!$B1809*'Data Exhibit-2'!$J1809)</f>
        <v>0</v>
      </c>
      <c r="G1820" s="54">
        <f>'Data Exhibit-2'!$L1809/'Data Exhibit-2'!$B1809</f>
        <v>0</v>
      </c>
      <c r="H1820" s="55">
        <f>IF(AND(('Data Exhibit-2'!$M1809&gt;0),('Data Exhibit-2'!$H1809&lt;30)),1,0)</f>
        <v>0</v>
      </c>
      <c r="I1820" s="55">
        <f>'Data Exhibit-2'!$N1809*'Data Exhibit-2'!$L1809</f>
        <v>0</v>
      </c>
      <c r="J1820" s="235"/>
    </row>
    <row r="1821" ht="12.0" customHeight="1">
      <c r="A1821" s="53"/>
      <c r="B1821" s="53">
        <v>99787.72462883109</v>
      </c>
      <c r="C1821" s="54">
        <v>2651.1917951086343</v>
      </c>
      <c r="D1821" s="57"/>
      <c r="E1821" s="55">
        <f>('Data Exhibit-2'!$D1810+'Data Exhibit-2'!$D1810*'Data Exhibit-2'!$E1810)*'Data Exhibit-2'!$G1810</f>
        <v>333.608</v>
      </c>
      <c r="F1821" s="55">
        <f>MAX(0,'Data Exhibit-2'!$C1810-'Data Exhibit-2'!$B1810*'Data Exhibit-2'!$J1810)</f>
        <v>0</v>
      </c>
      <c r="G1821" s="54">
        <f>'Data Exhibit-2'!$L1810/'Data Exhibit-2'!$B1810</f>
        <v>0</v>
      </c>
      <c r="H1821" s="55">
        <f>IF(AND(('Data Exhibit-2'!$M1810&gt;0),('Data Exhibit-2'!$H1810&lt;30)),1,0)</f>
        <v>0</v>
      </c>
      <c r="I1821" s="55">
        <f>'Data Exhibit-2'!$N1810*'Data Exhibit-2'!$L1810</f>
        <v>0</v>
      </c>
      <c r="J1821" s="235"/>
    </row>
    <row r="1822" ht="12.0" customHeight="1">
      <c r="A1822" s="53"/>
      <c r="B1822" s="53">
        <v>20353.366089673742</v>
      </c>
      <c r="C1822" s="54">
        <v>116998.47719993682</v>
      </c>
      <c r="D1822" s="57"/>
      <c r="E1822" s="55">
        <f>('Data Exhibit-2'!$D1811+'Data Exhibit-2'!$D1811*'Data Exhibit-2'!$E1811)*'Data Exhibit-2'!$G1811</f>
        <v>1604.416</v>
      </c>
      <c r="F1822" s="55">
        <f>MAX(0,'Data Exhibit-2'!$C1811-'Data Exhibit-2'!$B1811*'Data Exhibit-2'!$J1811)</f>
        <v>52996.90466</v>
      </c>
      <c r="G1822" s="54">
        <f>'Data Exhibit-2'!$L1811/'Data Exhibit-2'!$B1811</f>
        <v>1328.546759</v>
      </c>
      <c r="H1822" s="55">
        <f>IF(AND(('Data Exhibit-2'!$M1811&gt;0),('Data Exhibit-2'!$H1811&lt;30)),1,0)</f>
        <v>0</v>
      </c>
      <c r="I1822" s="55">
        <f>'Data Exhibit-2'!$N1811*'Data Exhibit-2'!$L1811</f>
        <v>0</v>
      </c>
      <c r="J1822" s="235"/>
    </row>
    <row r="1823" ht="12.0" customHeight="1">
      <c r="A1823" s="53"/>
      <c r="B1823" s="53">
        <v>49338.573705234514</v>
      </c>
      <c r="C1823" s="54">
        <v>9230.258004403335</v>
      </c>
      <c r="D1823" s="57"/>
      <c r="E1823" s="55">
        <f>('Data Exhibit-2'!$D1812+'Data Exhibit-2'!$D1812*'Data Exhibit-2'!$E1812)*'Data Exhibit-2'!$G1812</f>
        <v>673.056</v>
      </c>
      <c r="F1823" s="55">
        <f>MAX(0,'Data Exhibit-2'!$C1812-'Data Exhibit-2'!$B1812*'Data Exhibit-2'!$J1812)</f>
        <v>3611.838912</v>
      </c>
      <c r="G1823" s="54">
        <f>'Data Exhibit-2'!$L1812/'Data Exhibit-2'!$B1812</f>
        <v>432.6786256</v>
      </c>
      <c r="H1823" s="55">
        <f>IF(AND(('Data Exhibit-2'!$M1812&gt;0),('Data Exhibit-2'!$H1812&lt;30)),1,0)</f>
        <v>0</v>
      </c>
      <c r="I1823" s="55">
        <f>'Data Exhibit-2'!$N1812*'Data Exhibit-2'!$L1812</f>
        <v>0</v>
      </c>
      <c r="J1823" s="235"/>
    </row>
    <row r="1824" ht="12.0" customHeight="1">
      <c r="A1824" s="53"/>
      <c r="B1824" s="53">
        <v>36628.594904484424</v>
      </c>
      <c r="C1824" s="54">
        <v>1151.9864292212205</v>
      </c>
      <c r="D1824" s="57"/>
      <c r="E1824" s="55">
        <f>('Data Exhibit-2'!$D1814+'Data Exhibit-2'!$D1814*'Data Exhibit-2'!$E1814)*'Data Exhibit-2'!$G1814</f>
        <v>61.2</v>
      </c>
      <c r="F1824" s="55">
        <f>MAX(0,'Data Exhibit-2'!$C1814-'Data Exhibit-2'!$B1814*'Data Exhibit-2'!$J1814)</f>
        <v>653.27583</v>
      </c>
      <c r="G1824" s="54">
        <f>'Data Exhibit-2'!$L1814/'Data Exhibit-2'!$B1814</f>
        <v>80.16769818</v>
      </c>
      <c r="H1824" s="55">
        <f>IF(AND(('Data Exhibit-2'!$M1814&gt;0),('Data Exhibit-2'!$H1814&lt;30)),1,0)</f>
        <v>0</v>
      </c>
      <c r="I1824" s="55">
        <f>'Data Exhibit-2'!$N1814*'Data Exhibit-2'!$L1814</f>
        <v>0</v>
      </c>
      <c r="J1824" s="235"/>
    </row>
    <row r="1825" ht="12.0" customHeight="1">
      <c r="A1825" s="53"/>
      <c r="B1825" s="53">
        <v>58870.79322307918</v>
      </c>
      <c r="C1825" s="54">
        <v>5920.625520097476</v>
      </c>
      <c r="D1825" s="57"/>
      <c r="E1825" s="55">
        <f>('Data Exhibit-2'!$D1815+'Data Exhibit-2'!$D1815*'Data Exhibit-2'!$E1815)*'Data Exhibit-2'!$G1815</f>
        <v>1173.04</v>
      </c>
      <c r="F1825" s="55">
        <f>MAX(0,'Data Exhibit-2'!$C1815-'Data Exhibit-2'!$B1815*'Data Exhibit-2'!$J1815)</f>
        <v>0</v>
      </c>
      <c r="G1825" s="54">
        <f>'Data Exhibit-2'!$L1815/'Data Exhibit-2'!$B1815</f>
        <v>0</v>
      </c>
      <c r="H1825" s="55">
        <f>IF(AND(('Data Exhibit-2'!$M1815&gt;0),('Data Exhibit-2'!$H1815&lt;30)),1,0)</f>
        <v>0</v>
      </c>
      <c r="I1825" s="55">
        <f>'Data Exhibit-2'!$N1815*'Data Exhibit-2'!$L1815</f>
        <v>0</v>
      </c>
      <c r="J1825" s="235"/>
    </row>
    <row r="1826" ht="12.0" customHeight="1">
      <c r="A1826" s="53"/>
      <c r="B1826" s="53">
        <v>18093.398034942944</v>
      </c>
      <c r="C1826" s="54">
        <v>1588.58484834126</v>
      </c>
      <c r="D1826" s="57"/>
      <c r="E1826" s="55">
        <f>('Data Exhibit-2'!$D1816+'Data Exhibit-2'!$D1816*'Data Exhibit-2'!$E1816)*'Data Exhibit-2'!$G1816</f>
        <v>218.736</v>
      </c>
      <c r="F1826" s="55">
        <f>MAX(0,'Data Exhibit-2'!$C1816-'Data Exhibit-2'!$B1816*'Data Exhibit-2'!$J1816)</f>
        <v>0</v>
      </c>
      <c r="G1826" s="54">
        <f>'Data Exhibit-2'!$L1816/'Data Exhibit-2'!$B1816</f>
        <v>0</v>
      </c>
      <c r="H1826" s="55">
        <f>IF(AND(('Data Exhibit-2'!$M1816&gt;0),('Data Exhibit-2'!$H1816&lt;30)),1,0)</f>
        <v>0</v>
      </c>
      <c r="I1826" s="55">
        <f>'Data Exhibit-2'!$N1816*'Data Exhibit-2'!$L1816</f>
        <v>0</v>
      </c>
      <c r="J1826" s="235"/>
    </row>
    <row r="1827" ht="12.0" customHeight="1">
      <c r="A1827" s="53"/>
      <c r="B1827" s="53">
        <v>54977.50853106851</v>
      </c>
      <c r="C1827" s="54">
        <v>63691.012375851235</v>
      </c>
      <c r="D1827" s="57"/>
      <c r="E1827" s="55">
        <f>('Data Exhibit-2'!$D1817+'Data Exhibit-2'!$D1817*'Data Exhibit-2'!$E1817)*'Data Exhibit-2'!$G1817</f>
        <v>369.408</v>
      </c>
      <c r="F1827" s="55">
        <f>MAX(0,'Data Exhibit-2'!$C1817-'Data Exhibit-2'!$B1817*'Data Exhibit-2'!$J1817)</f>
        <v>0</v>
      </c>
      <c r="G1827" s="54">
        <f>'Data Exhibit-2'!$L1817/'Data Exhibit-2'!$B1817</f>
        <v>0</v>
      </c>
      <c r="H1827" s="55">
        <f>IF(AND(('Data Exhibit-2'!$M1817&gt;0),('Data Exhibit-2'!$H1817&lt;30)),1,0)</f>
        <v>0</v>
      </c>
      <c r="I1827" s="55">
        <f>'Data Exhibit-2'!$N1817*'Data Exhibit-2'!$L1817</f>
        <v>0</v>
      </c>
      <c r="J1827" s="235"/>
    </row>
    <row r="1828" ht="12.0" customHeight="1">
      <c r="A1828" s="53"/>
      <c r="B1828" s="53">
        <v>92202.74040318173</v>
      </c>
      <c r="C1828" s="54">
        <v>2918.1841708646</v>
      </c>
      <c r="D1828" s="57"/>
      <c r="E1828" s="55">
        <f>('Data Exhibit-2'!$D1818+'Data Exhibit-2'!$D1818*'Data Exhibit-2'!$E1818)*'Data Exhibit-2'!$G1818</f>
        <v>122.4</v>
      </c>
      <c r="F1828" s="55">
        <f>MAX(0,'Data Exhibit-2'!$C1818-'Data Exhibit-2'!$B1818*'Data Exhibit-2'!$J1818)</f>
        <v>1812.00482</v>
      </c>
      <c r="G1828" s="54">
        <f>'Data Exhibit-2'!$L1818/'Data Exhibit-2'!$B1818</f>
        <v>200.5003887</v>
      </c>
      <c r="H1828" s="55">
        <f>IF(AND(('Data Exhibit-2'!$M1818&gt;0),('Data Exhibit-2'!$H1818&lt;30)),1,0)</f>
        <v>0</v>
      </c>
      <c r="I1828" s="55">
        <f>'Data Exhibit-2'!$N1818*'Data Exhibit-2'!$L1818</f>
        <v>0</v>
      </c>
      <c r="J1828" s="235"/>
    </row>
    <row r="1829" ht="12.0" customHeight="1">
      <c r="A1829" s="53"/>
      <c r="B1829" s="53">
        <v>97544.60350659293</v>
      </c>
      <c r="C1829" s="54">
        <v>16310.413467475713</v>
      </c>
      <c r="D1829" s="57"/>
      <c r="E1829" s="55">
        <f>('Data Exhibit-2'!$D1819+'Data Exhibit-2'!$D1819*'Data Exhibit-2'!$E1819)*'Data Exhibit-2'!$G1819</f>
        <v>289.152</v>
      </c>
      <c r="F1829" s="55">
        <f>MAX(0,'Data Exhibit-2'!$C1819-'Data Exhibit-2'!$B1819*'Data Exhibit-2'!$J1819)</f>
        <v>12872.36785</v>
      </c>
      <c r="G1829" s="54">
        <f>'Data Exhibit-2'!$L1819/'Data Exhibit-2'!$B1819</f>
        <v>1082.612427</v>
      </c>
      <c r="H1829" s="55">
        <f>IF(AND(('Data Exhibit-2'!$M1819&gt;0),('Data Exhibit-2'!$H1819&lt;30)),1,0)</f>
        <v>0</v>
      </c>
      <c r="I1829" s="55">
        <f>'Data Exhibit-2'!$N1819*'Data Exhibit-2'!$L1819</f>
        <v>0</v>
      </c>
      <c r="J1829" s="235"/>
    </row>
    <row r="1830" ht="12.0" customHeight="1">
      <c r="A1830" s="53"/>
      <c r="B1830" s="53">
        <v>66898.45025918353</v>
      </c>
      <c r="C1830" s="54">
        <v>131594.09114767952</v>
      </c>
      <c r="D1830" s="57"/>
      <c r="E1830" s="55">
        <f>('Data Exhibit-2'!$D1820+'Data Exhibit-2'!$D1820*'Data Exhibit-2'!$E1820)*'Data Exhibit-2'!$G1820</f>
        <v>1068.288</v>
      </c>
      <c r="F1830" s="55">
        <f>MAX(0,'Data Exhibit-2'!$C1820-'Data Exhibit-2'!$B1820*'Data Exhibit-2'!$J1820)</f>
        <v>91077.41527</v>
      </c>
      <c r="G1830" s="54">
        <f>'Data Exhibit-2'!$L1820/'Data Exhibit-2'!$B1820</f>
        <v>2401.404056</v>
      </c>
      <c r="H1830" s="55">
        <f>IF(AND(('Data Exhibit-2'!$M1820&gt;0),('Data Exhibit-2'!$H1820&lt;30)),1,0)</f>
        <v>0</v>
      </c>
      <c r="I1830" s="55">
        <f>'Data Exhibit-2'!$N1820*'Data Exhibit-2'!$L1820</f>
        <v>0</v>
      </c>
      <c r="J1830" s="235"/>
    </row>
    <row r="1831" ht="12.0" customHeight="1">
      <c r="A1831" s="53"/>
      <c r="B1831" s="53">
        <v>57445.501784406326</v>
      </c>
      <c r="C1831" s="54">
        <v>7705.510528033191</v>
      </c>
      <c r="D1831" s="57"/>
      <c r="E1831" s="55">
        <f>('Data Exhibit-2'!$D1821+'Data Exhibit-2'!$D1821*'Data Exhibit-2'!$E1821)*'Data Exhibit-2'!$G1821</f>
        <v>217.856</v>
      </c>
      <c r="F1831" s="55">
        <f>MAX(0,'Data Exhibit-2'!$C1821-'Data Exhibit-2'!$B1821*'Data Exhibit-2'!$J1821)</f>
        <v>6225.761991</v>
      </c>
      <c r="G1831" s="54">
        <f>'Data Exhibit-2'!$L1821/'Data Exhibit-2'!$B1821</f>
        <v>916.5878999</v>
      </c>
      <c r="H1831" s="55">
        <f>IF(AND(('Data Exhibit-2'!$M1821&gt;0),('Data Exhibit-2'!$H1821&lt;30)),1,0)</f>
        <v>0</v>
      </c>
      <c r="I1831" s="55">
        <f>'Data Exhibit-2'!$N1821*'Data Exhibit-2'!$L1821</f>
        <v>0</v>
      </c>
      <c r="J1831" s="235"/>
    </row>
    <row r="1832" ht="12.0" customHeight="1">
      <c r="A1832" s="53"/>
      <c r="B1832" s="53">
        <v>14894.117286559505</v>
      </c>
      <c r="C1832" s="54">
        <v>45130.43633184194</v>
      </c>
      <c r="D1832" s="57"/>
      <c r="E1832" s="55">
        <f>('Data Exhibit-2'!$D1822+'Data Exhibit-2'!$D1822*'Data Exhibit-2'!$E1822)*'Data Exhibit-2'!$G1822</f>
        <v>698.992</v>
      </c>
      <c r="F1832" s="55">
        <f>MAX(0,'Data Exhibit-2'!$C1822-'Data Exhibit-2'!$B1822*'Data Exhibit-2'!$J1822)</f>
        <v>24364.97632</v>
      </c>
      <c r="G1832" s="54">
        <f>'Data Exhibit-2'!$L1822/'Data Exhibit-2'!$B1822</f>
        <v>820.1563323</v>
      </c>
      <c r="H1832" s="55">
        <f>IF(AND(('Data Exhibit-2'!$M1822&gt;0),('Data Exhibit-2'!$H1822&lt;30)),1,0)</f>
        <v>0</v>
      </c>
      <c r="I1832" s="55">
        <f>'Data Exhibit-2'!$N1822*'Data Exhibit-2'!$L1822</f>
        <v>0</v>
      </c>
      <c r="J1832" s="235"/>
    </row>
    <row r="1833" ht="12.0" customHeight="1">
      <c r="A1833" s="53"/>
      <c r="B1833" s="53">
        <v>73985.47922119248</v>
      </c>
      <c r="C1833" s="54">
        <v>3541.5555650339634</v>
      </c>
      <c r="D1833" s="57"/>
      <c r="E1833" s="55">
        <f>('Data Exhibit-2'!$D1823+'Data Exhibit-2'!$D1823*'Data Exhibit-2'!$E1823)*'Data Exhibit-2'!$G1823</f>
        <v>585.156</v>
      </c>
      <c r="F1833" s="55">
        <f>MAX(0,'Data Exhibit-2'!$C1823-'Data Exhibit-2'!$B1823*'Data Exhibit-2'!$J1823)</f>
        <v>0</v>
      </c>
      <c r="G1833" s="54">
        <f>'Data Exhibit-2'!$L1823/'Data Exhibit-2'!$B1823</f>
        <v>0</v>
      </c>
      <c r="H1833" s="55">
        <f>IF(AND(('Data Exhibit-2'!$M1823&gt;0),('Data Exhibit-2'!$H1823&lt;30)),1,0)</f>
        <v>0</v>
      </c>
      <c r="I1833" s="55">
        <f>'Data Exhibit-2'!$N1823*'Data Exhibit-2'!$L1823</f>
        <v>0</v>
      </c>
      <c r="J1833" s="235"/>
    </row>
    <row r="1834" ht="12.0" customHeight="1">
      <c r="A1834" s="53"/>
      <c r="B1834" s="53">
        <v>14429.984434806487</v>
      </c>
      <c r="C1834" s="54">
        <v>3541.5555650339634</v>
      </c>
      <c r="D1834" s="57"/>
      <c r="E1834" s="55">
        <f>('Data Exhibit-2'!$D1824+'Data Exhibit-2'!$D1824*'Data Exhibit-2'!$E1824)*'Data Exhibit-2'!$G1824</f>
        <v>425.568</v>
      </c>
      <c r="F1834" s="55">
        <f>MAX(0,'Data Exhibit-2'!$C1824-'Data Exhibit-2'!$B1824*'Data Exhibit-2'!$J1824)</f>
        <v>665.7385249</v>
      </c>
      <c r="G1834" s="54">
        <f>'Data Exhibit-2'!$L1824/'Data Exhibit-2'!$B1824</f>
        <v>98.5170505</v>
      </c>
      <c r="H1834" s="55">
        <f>IF(AND(('Data Exhibit-2'!$M1824&gt;0),('Data Exhibit-2'!$H1824&lt;30)),1,0)</f>
        <v>0</v>
      </c>
      <c r="I1834" s="55">
        <f>'Data Exhibit-2'!$N1824*'Data Exhibit-2'!$L1824</f>
        <v>0</v>
      </c>
      <c r="J1834" s="235"/>
    </row>
    <row r="1835" ht="12.0" customHeight="1">
      <c r="A1835" s="53"/>
      <c r="B1835" s="53">
        <v>32745.018581519314</v>
      </c>
      <c r="C1835" s="54">
        <v>10171.319458780481</v>
      </c>
      <c r="D1835" s="57"/>
      <c r="E1835" s="55">
        <f>('Data Exhibit-2'!$D1825+'Data Exhibit-2'!$D1825*'Data Exhibit-2'!$E1825)*'Data Exhibit-2'!$G1825</f>
        <v>590.4</v>
      </c>
      <c r="F1835" s="55">
        <f>MAX(0,'Data Exhibit-2'!$C1825-'Data Exhibit-2'!$B1825*'Data Exhibit-2'!$J1825)</f>
        <v>0</v>
      </c>
      <c r="G1835" s="54">
        <f>'Data Exhibit-2'!$L1825/'Data Exhibit-2'!$B1825</f>
        <v>0</v>
      </c>
      <c r="H1835" s="55">
        <f>IF(AND(('Data Exhibit-2'!$M1825&gt;0),('Data Exhibit-2'!$H1825&lt;30)),1,0)</f>
        <v>0</v>
      </c>
      <c r="I1835" s="55">
        <f>'Data Exhibit-2'!$N1825*'Data Exhibit-2'!$L1825</f>
        <v>0</v>
      </c>
      <c r="J1835" s="235"/>
    </row>
    <row r="1836" ht="12.0" customHeight="1">
      <c r="A1836" s="53"/>
      <c r="B1836" s="53">
        <v>76211.0749877482</v>
      </c>
      <c r="C1836" s="54">
        <v>6010.280585048699</v>
      </c>
      <c r="D1836" s="57"/>
      <c r="E1836" s="55">
        <f>('Data Exhibit-2'!$D1826+'Data Exhibit-2'!$D1826*'Data Exhibit-2'!$E1826)*'Data Exhibit-2'!$G1826</f>
        <v>815.936</v>
      </c>
      <c r="F1836" s="55">
        <f>MAX(0,'Data Exhibit-2'!$C1826-'Data Exhibit-2'!$B1826*'Data Exhibit-2'!$J1826)</f>
        <v>0</v>
      </c>
      <c r="G1836" s="54">
        <f>'Data Exhibit-2'!$L1826/'Data Exhibit-2'!$B1826</f>
        <v>0</v>
      </c>
      <c r="H1836" s="55">
        <f>IF(AND(('Data Exhibit-2'!$M1826&gt;0),('Data Exhibit-2'!$H1826&lt;30)),1,0)</f>
        <v>0</v>
      </c>
      <c r="I1836" s="55">
        <f>'Data Exhibit-2'!$N1826*'Data Exhibit-2'!$L1826</f>
        <v>0</v>
      </c>
      <c r="J1836" s="235"/>
    </row>
    <row r="1837" ht="12.0" customHeight="1">
      <c r="A1837" s="53"/>
      <c r="B1837" s="53">
        <v>97364.80366001956</v>
      </c>
      <c r="C1837" s="54">
        <v>8934.492773927574</v>
      </c>
      <c r="D1837" s="57"/>
      <c r="E1837" s="55">
        <f>('Data Exhibit-2'!$D1827+'Data Exhibit-2'!$D1827*'Data Exhibit-2'!$E1827)*'Data Exhibit-2'!$G1827</f>
        <v>1568.808</v>
      </c>
      <c r="F1837" s="55">
        <f>MAX(0,'Data Exhibit-2'!$C1827-'Data Exhibit-2'!$B1827*'Data Exhibit-2'!$J1827)</f>
        <v>0</v>
      </c>
      <c r="G1837" s="54">
        <f>'Data Exhibit-2'!$L1827/'Data Exhibit-2'!$B1827</f>
        <v>0</v>
      </c>
      <c r="H1837" s="55">
        <f>IF(AND(('Data Exhibit-2'!$M1827&gt;0),('Data Exhibit-2'!$H1827&lt;30)),1,0)</f>
        <v>0</v>
      </c>
      <c r="I1837" s="55">
        <f>'Data Exhibit-2'!$N1827*'Data Exhibit-2'!$L1827</f>
        <v>0</v>
      </c>
      <c r="J1837" s="235"/>
    </row>
    <row r="1838" ht="12.0" customHeight="1">
      <c r="A1838" s="53"/>
      <c r="B1838" s="53">
        <v>37513.083853144104</v>
      </c>
      <c r="C1838" s="54">
        <v>96099.69413511785</v>
      </c>
      <c r="D1838" s="57"/>
      <c r="E1838" s="55">
        <f>('Data Exhibit-2'!$D1828+'Data Exhibit-2'!$D1828*'Data Exhibit-2'!$E1828)*'Data Exhibit-2'!$G1828</f>
        <v>582.08</v>
      </c>
      <c r="F1838" s="55">
        <f>MAX(0,'Data Exhibit-2'!$C1828-'Data Exhibit-2'!$B1828*'Data Exhibit-2'!$J1828)</f>
        <v>80944.28847</v>
      </c>
      <c r="G1838" s="54">
        <f>'Data Exhibit-2'!$L1828/'Data Exhibit-2'!$B1828</f>
        <v>3108.86112</v>
      </c>
      <c r="H1838" s="55">
        <f>IF(AND(('Data Exhibit-2'!$M1828&gt;0),('Data Exhibit-2'!$H1828&lt;30)),1,0)</f>
        <v>0</v>
      </c>
      <c r="I1838" s="55">
        <f>'Data Exhibit-2'!$N1828*'Data Exhibit-2'!$L1828</f>
        <v>0</v>
      </c>
      <c r="J1838" s="235"/>
    </row>
    <row r="1839" ht="12.0" customHeight="1">
      <c r="A1839" s="53"/>
      <c r="B1839" s="53">
        <v>96799.14511503688</v>
      </c>
      <c r="C1839" s="54">
        <v>17640.99927185202</v>
      </c>
      <c r="D1839" s="57"/>
      <c r="E1839" s="55">
        <f>('Data Exhibit-2'!$D1829+'Data Exhibit-2'!$D1829*'Data Exhibit-2'!$E1829)*'Data Exhibit-2'!$G1829</f>
        <v>810.656</v>
      </c>
      <c r="F1839" s="55">
        <f>MAX(0,'Data Exhibit-2'!$C1829-'Data Exhibit-2'!$B1829*'Data Exhibit-2'!$J1829)</f>
        <v>0</v>
      </c>
      <c r="G1839" s="54">
        <f>'Data Exhibit-2'!$L1829/'Data Exhibit-2'!$B1829</f>
        <v>0</v>
      </c>
      <c r="H1839" s="55">
        <f>IF(AND(('Data Exhibit-2'!$M1829&gt;0),('Data Exhibit-2'!$H1829&lt;30)),1,0)</f>
        <v>0</v>
      </c>
      <c r="I1839" s="55">
        <f>'Data Exhibit-2'!$N1829*'Data Exhibit-2'!$L1829</f>
        <v>0</v>
      </c>
      <c r="J1839" s="235"/>
    </row>
    <row r="1840" ht="12.0" customHeight="1">
      <c r="A1840" s="53"/>
      <c r="B1840" s="53">
        <v>9309.664141621732</v>
      </c>
      <c r="C1840" s="54">
        <v>5777.780805120412</v>
      </c>
      <c r="D1840" s="57"/>
      <c r="E1840" s="55">
        <f>('Data Exhibit-2'!$D1830+'Data Exhibit-2'!$D1830*'Data Exhibit-2'!$E1830)*'Data Exhibit-2'!$G1830</f>
        <v>708.972</v>
      </c>
      <c r="F1840" s="55">
        <f>MAX(0,'Data Exhibit-2'!$C1830-'Data Exhibit-2'!$B1830*'Data Exhibit-2'!$J1830)</f>
        <v>58.47744916</v>
      </c>
      <c r="G1840" s="54">
        <f>'Data Exhibit-2'!$L1830/'Data Exhibit-2'!$B1830</f>
        <v>7.248937764</v>
      </c>
      <c r="H1840" s="55">
        <f>IF(AND(('Data Exhibit-2'!$M1830&gt;0),('Data Exhibit-2'!$H1830&lt;30)),1,0)</f>
        <v>0</v>
      </c>
      <c r="I1840" s="55">
        <f>'Data Exhibit-2'!$N1830*'Data Exhibit-2'!$L1830</f>
        <v>0</v>
      </c>
      <c r="J1840" s="235"/>
    </row>
    <row r="1841" ht="12.0" customHeight="1">
      <c r="A1841" s="53"/>
      <c r="B1841" s="53">
        <v>22592.416471739398</v>
      </c>
      <c r="C1841" s="54">
        <v>44489.64725967084</v>
      </c>
      <c r="D1841" s="57"/>
      <c r="E1841" s="55">
        <f>('Data Exhibit-2'!$D1831+'Data Exhibit-2'!$D1831*'Data Exhibit-2'!$E1831)*'Data Exhibit-2'!$G1831</f>
        <v>825.6</v>
      </c>
      <c r="F1841" s="55">
        <f>MAX(0,'Data Exhibit-2'!$C1831-'Data Exhibit-2'!$B1831*'Data Exhibit-2'!$J1831)</f>
        <v>31207.97073</v>
      </c>
      <c r="G1841" s="54">
        <f>'Data Exhibit-2'!$L1831/'Data Exhibit-2'!$B1831</f>
        <v>1939.913276</v>
      </c>
      <c r="H1841" s="55">
        <f>IF(AND(('Data Exhibit-2'!$M1831&gt;0),('Data Exhibit-2'!$H1831&lt;30)),1,0)</f>
        <v>0</v>
      </c>
      <c r="I1841" s="55">
        <f>'Data Exhibit-2'!$N1831*'Data Exhibit-2'!$L1831</f>
        <v>0</v>
      </c>
      <c r="J1841" s="235"/>
    </row>
    <row r="1842" ht="12.0" customHeight="1">
      <c r="A1842" s="53"/>
      <c r="B1842" s="53">
        <v>3596.258665128127</v>
      </c>
      <c r="C1842" s="54">
        <v>46040.87415971069</v>
      </c>
      <c r="D1842" s="57"/>
      <c r="E1842" s="55">
        <f>('Data Exhibit-2'!$D1832+'Data Exhibit-2'!$D1832*'Data Exhibit-2'!$E1832)*'Data Exhibit-2'!$G1832</f>
        <v>853.55</v>
      </c>
      <c r="F1842" s="55">
        <f>MAX(0,'Data Exhibit-2'!$C1832-'Data Exhibit-2'!$B1832*'Data Exhibit-2'!$J1832)</f>
        <v>13495.41297</v>
      </c>
      <c r="G1842" s="54">
        <f>'Data Exhibit-2'!$L1832/'Data Exhibit-2'!$B1832</f>
        <v>353.9359814</v>
      </c>
      <c r="H1842" s="55">
        <f>IF(AND(('Data Exhibit-2'!$M1832&gt;0),('Data Exhibit-2'!$H1832&lt;30)),1,0)</f>
        <v>0</v>
      </c>
      <c r="I1842" s="55">
        <f>'Data Exhibit-2'!$N1832*'Data Exhibit-2'!$L1832</f>
        <v>0</v>
      </c>
      <c r="J1842" s="235"/>
    </row>
    <row r="1843" ht="12.0" customHeight="1">
      <c r="A1843" s="53"/>
      <c r="B1843" s="53">
        <v>67330.82857504551</v>
      </c>
      <c r="C1843" s="54">
        <v>15291.027693380425</v>
      </c>
      <c r="D1843" s="57"/>
      <c r="E1843" s="55">
        <f>('Data Exhibit-2'!$D1835+'Data Exhibit-2'!$D1835*'Data Exhibit-2'!$E1835)*'Data Exhibit-2'!$G1835</f>
        <v>510.3</v>
      </c>
      <c r="F1843" s="55">
        <f>MAX(0,'Data Exhibit-2'!$C1835-'Data Exhibit-2'!$B1835*'Data Exhibit-2'!$J1835)</f>
        <v>8257.001463</v>
      </c>
      <c r="G1843" s="54">
        <f>'Data Exhibit-2'!$L1835/'Data Exhibit-2'!$B1835</f>
        <v>599.0236188</v>
      </c>
      <c r="H1843" s="55">
        <f>IF(AND(('Data Exhibit-2'!$M1835&gt;0),('Data Exhibit-2'!$H1835&lt;30)),1,0)</f>
        <v>0</v>
      </c>
      <c r="I1843" s="55">
        <f>'Data Exhibit-2'!$N1835*'Data Exhibit-2'!$L1835</f>
        <v>0</v>
      </c>
      <c r="J1843" s="235"/>
    </row>
    <row r="1844" ht="12.0" customHeight="1">
      <c r="A1844" s="53"/>
      <c r="B1844" s="53">
        <v>37199.400821726595</v>
      </c>
      <c r="C1844" s="54">
        <v>3658.6556756382483</v>
      </c>
      <c r="D1844" s="57"/>
      <c r="E1844" s="55">
        <f>('Data Exhibit-2'!$D1836+'Data Exhibit-2'!$D1836*'Data Exhibit-2'!$E1836)*'Data Exhibit-2'!$G1836</f>
        <v>732.72</v>
      </c>
      <c r="F1844" s="55">
        <f>MAX(0,'Data Exhibit-2'!$C1836-'Data Exhibit-2'!$B1836*'Data Exhibit-2'!$J1836)</f>
        <v>0</v>
      </c>
      <c r="G1844" s="54">
        <f>'Data Exhibit-2'!$L1836/'Data Exhibit-2'!$B1836</f>
        <v>0</v>
      </c>
      <c r="H1844" s="55">
        <f>IF(AND(('Data Exhibit-2'!$M1836&gt;0),('Data Exhibit-2'!$H1836&lt;30)),1,0)</f>
        <v>0</v>
      </c>
      <c r="I1844" s="55">
        <f>'Data Exhibit-2'!$N1836*'Data Exhibit-2'!$L1836</f>
        <v>0</v>
      </c>
      <c r="J1844" s="235"/>
    </row>
    <row r="1845" ht="12.0" customHeight="1">
      <c r="A1845" s="53"/>
      <c r="B1845" s="53">
        <v>95171.92722700152</v>
      </c>
      <c r="C1845" s="54">
        <v>65348.64336197433</v>
      </c>
      <c r="D1845" s="57"/>
      <c r="E1845" s="55">
        <f>('Data Exhibit-2'!$D1837+'Data Exhibit-2'!$D1837*'Data Exhibit-2'!$E1837)*'Data Exhibit-2'!$G1837</f>
        <v>176.528</v>
      </c>
      <c r="F1845" s="55">
        <f>MAX(0,'Data Exhibit-2'!$C1837-'Data Exhibit-2'!$B1837*'Data Exhibit-2'!$J1837)</f>
        <v>50138.06323</v>
      </c>
      <c r="G1845" s="54">
        <f>'Data Exhibit-2'!$L1837/'Data Exhibit-2'!$B1837</f>
        <v>581.8826072</v>
      </c>
      <c r="H1845" s="55">
        <f>IF(AND(('Data Exhibit-2'!$M1837&gt;0),('Data Exhibit-2'!$H1837&lt;30)),1,0)</f>
        <v>0</v>
      </c>
      <c r="I1845" s="55">
        <f>'Data Exhibit-2'!$N1837*'Data Exhibit-2'!$L1837</f>
        <v>0</v>
      </c>
      <c r="J1845" s="235"/>
    </row>
    <row r="1846" ht="12.0" customHeight="1">
      <c r="A1846" s="53"/>
      <c r="B1846" s="53">
        <v>89009.13268769867</v>
      </c>
      <c r="C1846" s="54">
        <v>399711.7953823517</v>
      </c>
      <c r="D1846" s="57"/>
      <c r="E1846" s="55">
        <f>('Data Exhibit-2'!$D1838+'Data Exhibit-2'!$D1838*'Data Exhibit-2'!$E1838)*'Data Exhibit-2'!$G1838</f>
        <v>1234.05</v>
      </c>
      <c r="F1846" s="55">
        <f>MAX(0,'Data Exhibit-2'!$C1838-'Data Exhibit-2'!$B1838*'Data Exhibit-2'!$J1838)</f>
        <v>98052.14533</v>
      </c>
      <c r="G1846" s="54">
        <f>'Data Exhibit-2'!$L1838/'Data Exhibit-2'!$B1838</f>
        <v>401.1184457</v>
      </c>
      <c r="H1846" s="55">
        <f>IF(AND(('Data Exhibit-2'!$M1838&gt;0),('Data Exhibit-2'!$H1838&lt;30)),1,0)</f>
        <v>0</v>
      </c>
      <c r="I1846" s="55">
        <f>'Data Exhibit-2'!$N1838*'Data Exhibit-2'!$L1838</f>
        <v>0</v>
      </c>
      <c r="J1846" s="235"/>
    </row>
    <row r="1847" ht="12.0" customHeight="1">
      <c r="A1847" s="53"/>
      <c r="B1847" s="53">
        <v>18053.505109755617</v>
      </c>
      <c r="C1847" s="54">
        <v>10286.200321817421</v>
      </c>
      <c r="D1847" s="57"/>
      <c r="E1847" s="55">
        <f>('Data Exhibit-2'!$D1839+'Data Exhibit-2'!$D1839*'Data Exhibit-2'!$E1839)*'Data Exhibit-2'!$G1839</f>
        <v>187.72</v>
      </c>
      <c r="F1847" s="55">
        <f>MAX(0,'Data Exhibit-2'!$C1839-'Data Exhibit-2'!$B1839*'Data Exhibit-2'!$J1839)</f>
        <v>8867.216207</v>
      </c>
      <c r="G1847" s="54">
        <f>'Data Exhibit-2'!$L1839/'Data Exhibit-2'!$B1839</f>
        <v>1173.060226</v>
      </c>
      <c r="H1847" s="55">
        <f>IF(AND(('Data Exhibit-2'!$M1839&gt;0),('Data Exhibit-2'!$H1839&lt;30)),1,0)</f>
        <v>0</v>
      </c>
      <c r="I1847" s="55">
        <f>'Data Exhibit-2'!$N1839*'Data Exhibit-2'!$L1839</f>
        <v>0</v>
      </c>
      <c r="J1847" s="235"/>
    </row>
    <row r="1848" ht="12.0" customHeight="1">
      <c r="A1848" s="53"/>
      <c r="B1848" s="53">
        <v>88086.29947695292</v>
      </c>
      <c r="C1848" s="54">
        <v>16455.939756399002</v>
      </c>
      <c r="D1848" s="57"/>
      <c r="E1848" s="55">
        <f>('Data Exhibit-2'!$D1840+'Data Exhibit-2'!$D1840*'Data Exhibit-2'!$E1840)*'Data Exhibit-2'!$G1840</f>
        <v>546.75</v>
      </c>
      <c r="F1848" s="55">
        <f>MAX(0,'Data Exhibit-2'!$C1840-'Data Exhibit-2'!$B1840*'Data Exhibit-2'!$J1840)</f>
        <v>8964.229101</v>
      </c>
      <c r="G1848" s="54">
        <f>'Data Exhibit-2'!$L1840/'Data Exhibit-2'!$B1840</f>
        <v>654.2153704</v>
      </c>
      <c r="H1848" s="55">
        <f>IF(AND(('Data Exhibit-2'!$M1840&gt;0),('Data Exhibit-2'!$H1840&lt;30)),1,0)</f>
        <v>0</v>
      </c>
      <c r="I1848" s="55">
        <f>'Data Exhibit-2'!$N1840*'Data Exhibit-2'!$L1840</f>
        <v>0</v>
      </c>
      <c r="J1848" s="235"/>
    </row>
    <row r="1849" ht="12.0" customHeight="1">
      <c r="A1849" s="53"/>
      <c r="B1849" s="53">
        <v>1199.5616033939173</v>
      </c>
      <c r="C1849" s="54">
        <v>2827.142273162699</v>
      </c>
      <c r="D1849" s="57"/>
      <c r="E1849" s="55">
        <f>('Data Exhibit-2'!$D1841+'Data Exhibit-2'!$D1841*'Data Exhibit-2'!$E1841)*'Data Exhibit-2'!$G1841</f>
        <v>453.136</v>
      </c>
      <c r="F1849" s="55">
        <f>MAX(0,'Data Exhibit-2'!$C1841-'Data Exhibit-2'!$B1841*'Data Exhibit-2'!$J1841)</f>
        <v>0</v>
      </c>
      <c r="G1849" s="54">
        <f>'Data Exhibit-2'!$L1841/'Data Exhibit-2'!$B1841</f>
        <v>0</v>
      </c>
      <c r="H1849" s="55">
        <f>IF(AND(('Data Exhibit-2'!$M1841&gt;0),('Data Exhibit-2'!$H1841&lt;30)),1,0)</f>
        <v>0</v>
      </c>
      <c r="I1849" s="55">
        <f>'Data Exhibit-2'!$N1841*'Data Exhibit-2'!$L1841</f>
        <v>0</v>
      </c>
      <c r="J1849" s="235"/>
    </row>
    <row r="1850" ht="12.0" customHeight="1">
      <c r="A1850" s="53"/>
      <c r="B1850" s="53">
        <v>92167.07479164533</v>
      </c>
      <c r="C1850" s="54">
        <v>10258.845512580718</v>
      </c>
      <c r="D1850" s="57"/>
      <c r="E1850" s="55">
        <f>('Data Exhibit-2'!$D1842+'Data Exhibit-2'!$D1842*'Data Exhibit-2'!$E1842)*'Data Exhibit-2'!$G1842</f>
        <v>837</v>
      </c>
      <c r="F1850" s="55">
        <f>MAX(0,'Data Exhibit-2'!$C1842-'Data Exhibit-2'!$B1842*'Data Exhibit-2'!$J1842)</f>
        <v>0</v>
      </c>
      <c r="G1850" s="54">
        <f>'Data Exhibit-2'!$L1842/'Data Exhibit-2'!$B1842</f>
        <v>0</v>
      </c>
      <c r="H1850" s="55">
        <f>IF(AND(('Data Exhibit-2'!$M1842&gt;0),('Data Exhibit-2'!$H1842&lt;30)),1,0)</f>
        <v>0</v>
      </c>
      <c r="I1850" s="55">
        <f>'Data Exhibit-2'!$N1842*'Data Exhibit-2'!$L1842</f>
        <v>0</v>
      </c>
      <c r="J1850" s="235"/>
    </row>
    <row r="1851" ht="12.0" customHeight="1">
      <c r="A1851" s="53"/>
      <c r="B1851" s="53">
        <v>73298.64988780134</v>
      </c>
      <c r="C1851" s="54">
        <v>20299.618825182624</v>
      </c>
      <c r="D1851" s="57"/>
      <c r="E1851" s="55">
        <f>('Data Exhibit-2'!$D1843+'Data Exhibit-2'!$D1843*'Data Exhibit-2'!$E1843)*'Data Exhibit-2'!$G1843</f>
        <v>1248.45</v>
      </c>
      <c r="F1851" s="55">
        <f>MAX(0,'Data Exhibit-2'!$C1843-'Data Exhibit-2'!$B1843*'Data Exhibit-2'!$J1843)</f>
        <v>8900.089291</v>
      </c>
      <c r="G1851" s="54">
        <f>'Data Exhibit-2'!$L1843/'Data Exhibit-2'!$B1843</f>
        <v>974.7171094</v>
      </c>
      <c r="H1851" s="55">
        <f>IF(AND(('Data Exhibit-2'!$M1843&gt;0),('Data Exhibit-2'!$H1843&lt;30)),1,0)</f>
        <v>0</v>
      </c>
      <c r="I1851" s="55">
        <f>'Data Exhibit-2'!$N1843*'Data Exhibit-2'!$L1843</f>
        <v>0</v>
      </c>
      <c r="J1851" s="235"/>
    </row>
    <row r="1852" ht="12.0" customHeight="1">
      <c r="A1852" s="53"/>
      <c r="B1852" s="53">
        <v>85781.62452044191</v>
      </c>
      <c r="C1852" s="54">
        <v>160101.65813039328</v>
      </c>
      <c r="D1852" s="57"/>
      <c r="E1852" s="55">
        <f>('Data Exhibit-2'!$D1844+'Data Exhibit-2'!$D1844*'Data Exhibit-2'!$E1844)*'Data Exhibit-2'!$G1844</f>
        <v>764.712</v>
      </c>
      <c r="F1852" s="55">
        <f>MAX(0,'Data Exhibit-2'!$C1844-'Data Exhibit-2'!$B1844*'Data Exhibit-2'!$J1844)</f>
        <v>63204.35213</v>
      </c>
      <c r="G1852" s="54">
        <f>'Data Exhibit-2'!$L1844/'Data Exhibit-2'!$B1844</f>
        <v>498.8077432</v>
      </c>
      <c r="H1852" s="55">
        <f>IF(AND(('Data Exhibit-2'!$M1844&gt;0),('Data Exhibit-2'!$H1844&lt;30)),1,0)</f>
        <v>0</v>
      </c>
      <c r="I1852" s="55">
        <f>'Data Exhibit-2'!$N1844*'Data Exhibit-2'!$L1844</f>
        <v>0</v>
      </c>
      <c r="J1852" s="235"/>
    </row>
    <row r="1853" ht="12.0" customHeight="1">
      <c r="A1853" s="53"/>
      <c r="B1853" s="53">
        <v>16739.764173342643</v>
      </c>
      <c r="C1853" s="54">
        <v>72221.02104288721</v>
      </c>
      <c r="D1853" s="57"/>
      <c r="E1853" s="55">
        <f>('Data Exhibit-2'!$D1845+'Data Exhibit-2'!$D1845*'Data Exhibit-2'!$E1845)*'Data Exhibit-2'!$G1845</f>
        <v>177.6</v>
      </c>
      <c r="F1853" s="55">
        <f>MAX(0,'Data Exhibit-2'!$C1845-'Data Exhibit-2'!$B1845*'Data Exhibit-2'!$J1845)</f>
        <v>67810.78272</v>
      </c>
      <c r="G1853" s="54">
        <f>'Data Exhibit-2'!$L1845/'Data Exhibit-2'!$B1845</f>
        <v>2730.735648</v>
      </c>
      <c r="H1853" s="55">
        <f>IF(AND(('Data Exhibit-2'!$M1845&gt;0),('Data Exhibit-2'!$H1845&lt;30)),1,0)</f>
        <v>0</v>
      </c>
      <c r="I1853" s="55">
        <f>'Data Exhibit-2'!$N1845*'Data Exhibit-2'!$L1845</f>
        <v>0</v>
      </c>
      <c r="J1853" s="235"/>
    </row>
    <row r="1854" ht="12.0" customHeight="1">
      <c r="A1854" s="53"/>
      <c r="B1854" s="53">
        <v>5589.677062802745</v>
      </c>
      <c r="C1854" s="54">
        <v>42507.829597603704</v>
      </c>
      <c r="D1854" s="57"/>
      <c r="E1854" s="55">
        <f>('Data Exhibit-2'!$D1846+'Data Exhibit-2'!$D1846*'Data Exhibit-2'!$E1846)*'Data Exhibit-2'!$G1846</f>
        <v>403.92</v>
      </c>
      <c r="F1854" s="55">
        <f>MAX(0,'Data Exhibit-2'!$C1846-'Data Exhibit-2'!$B1846*'Data Exhibit-2'!$J1846)</f>
        <v>30824.68555</v>
      </c>
      <c r="G1854" s="54">
        <f>'Data Exhibit-2'!$L1846/'Data Exhibit-2'!$B1846</f>
        <v>1065.69832</v>
      </c>
      <c r="H1854" s="55">
        <f>IF(AND(('Data Exhibit-2'!$M1846&gt;0),('Data Exhibit-2'!$H1846&lt;30)),1,0)</f>
        <v>0</v>
      </c>
      <c r="I1854" s="55">
        <f>'Data Exhibit-2'!$N1846*'Data Exhibit-2'!$L1846</f>
        <v>0</v>
      </c>
      <c r="J1854" s="235"/>
    </row>
    <row r="1855" ht="12.0" customHeight="1">
      <c r="A1855" s="53"/>
      <c r="B1855" s="53">
        <v>42672.927881115516</v>
      </c>
      <c r="C1855" s="54">
        <v>13503.691004778837</v>
      </c>
      <c r="D1855" s="57"/>
      <c r="E1855" s="55">
        <f>('Data Exhibit-2'!$D1847+'Data Exhibit-2'!$D1847*'Data Exhibit-2'!$E1847)*'Data Exhibit-2'!$G1847</f>
        <v>719.136</v>
      </c>
      <c r="F1855" s="55">
        <f>MAX(0,'Data Exhibit-2'!$C1847-'Data Exhibit-2'!$B1847*'Data Exhibit-2'!$J1847)</f>
        <v>4801.74988</v>
      </c>
      <c r="G1855" s="54">
        <f>'Data Exhibit-2'!$L1847/'Data Exhibit-2'!$B1847</f>
        <v>396.8207957</v>
      </c>
      <c r="H1855" s="55">
        <f>IF(AND(('Data Exhibit-2'!$M1847&gt;0),('Data Exhibit-2'!$H1847&lt;30)),1,0)</f>
        <v>0</v>
      </c>
      <c r="I1855" s="55">
        <f>'Data Exhibit-2'!$N1847*'Data Exhibit-2'!$L1847</f>
        <v>0</v>
      </c>
      <c r="J1855" s="235"/>
    </row>
    <row r="1856" ht="12.0" customHeight="1">
      <c r="A1856" s="53"/>
      <c r="B1856" s="53">
        <v>83164.98886203955</v>
      </c>
      <c r="C1856" s="54">
        <v>60934.15652103781</v>
      </c>
      <c r="D1856" s="57"/>
      <c r="E1856" s="55">
        <f>('Data Exhibit-2'!$D1848+'Data Exhibit-2'!$D1848*'Data Exhibit-2'!$E1848)*'Data Exhibit-2'!$G1848</f>
        <v>637.56</v>
      </c>
      <c r="F1856" s="55">
        <f>MAX(0,'Data Exhibit-2'!$C1848-'Data Exhibit-2'!$B1848*'Data Exhibit-2'!$J1848)</f>
        <v>56141.65052</v>
      </c>
      <c r="G1856" s="54">
        <f>'Data Exhibit-2'!$L1848/'Data Exhibit-2'!$B1848</f>
        <v>7468.675192</v>
      </c>
      <c r="H1856" s="55">
        <f>IF(AND(('Data Exhibit-2'!$M1848&gt;0),('Data Exhibit-2'!$H1848&lt;30)),1,0)</f>
        <v>0</v>
      </c>
      <c r="I1856" s="55">
        <f>'Data Exhibit-2'!$N1848*'Data Exhibit-2'!$L1848</f>
        <v>0</v>
      </c>
      <c r="J1856" s="235"/>
    </row>
    <row r="1857" ht="12.0" customHeight="1">
      <c r="A1857" s="53"/>
      <c r="B1857" s="53">
        <v>10728.187833145032</v>
      </c>
      <c r="C1857" s="54">
        <v>8099.915157121923</v>
      </c>
      <c r="D1857" s="57"/>
      <c r="E1857" s="55">
        <f>('Data Exhibit-2'!$D1849+'Data Exhibit-2'!$D1849*'Data Exhibit-2'!$E1849)*'Data Exhibit-2'!$G1849</f>
        <v>1205.28</v>
      </c>
      <c r="F1857" s="55">
        <f>MAX(0,'Data Exhibit-2'!$C1849-'Data Exhibit-2'!$B1849*'Data Exhibit-2'!$J1849)</f>
        <v>0</v>
      </c>
      <c r="G1857" s="54">
        <f>'Data Exhibit-2'!$L1849/'Data Exhibit-2'!$B1849</f>
        <v>0</v>
      </c>
      <c r="H1857" s="55">
        <f>IF(AND(('Data Exhibit-2'!$M1849&gt;0),('Data Exhibit-2'!$H1849&lt;30)),1,0)</f>
        <v>0</v>
      </c>
      <c r="I1857" s="55">
        <f>'Data Exhibit-2'!$N1849*'Data Exhibit-2'!$L1849</f>
        <v>0</v>
      </c>
      <c r="J1857" s="235"/>
    </row>
    <row r="1858" ht="12.0" customHeight="1">
      <c r="A1858" s="53"/>
      <c r="B1858" s="53">
        <v>4947.666398006822</v>
      </c>
      <c r="C1858" s="54">
        <v>1445.8705764169922</v>
      </c>
      <c r="D1858" s="57"/>
      <c r="E1858" s="55">
        <f>('Data Exhibit-2'!$D1850+'Data Exhibit-2'!$D1850*'Data Exhibit-2'!$E1850)*'Data Exhibit-2'!$G1850</f>
        <v>1364.352</v>
      </c>
      <c r="F1858" s="55">
        <f>MAX(0,'Data Exhibit-2'!$C1850-'Data Exhibit-2'!$B1850*'Data Exhibit-2'!$J1850)</f>
        <v>0</v>
      </c>
      <c r="G1858" s="54">
        <f>'Data Exhibit-2'!$L1850/'Data Exhibit-2'!$B1850</f>
        <v>0</v>
      </c>
      <c r="H1858" s="55">
        <f>IF(AND(('Data Exhibit-2'!$M1850&gt;0),('Data Exhibit-2'!$H1850&lt;30)),1,0)</f>
        <v>0</v>
      </c>
      <c r="I1858" s="55">
        <f>'Data Exhibit-2'!$N1850*'Data Exhibit-2'!$L1850</f>
        <v>0</v>
      </c>
      <c r="J1858" s="235"/>
    </row>
    <row r="1859" ht="12.0" customHeight="1">
      <c r="A1859" s="53"/>
      <c r="B1859" s="53">
        <v>36463.562783403046</v>
      </c>
      <c r="C1859" s="54">
        <v>30759.163188279806</v>
      </c>
      <c r="D1859" s="57"/>
      <c r="E1859" s="55">
        <f>('Data Exhibit-2'!$D1851+'Data Exhibit-2'!$D1851*'Data Exhibit-2'!$E1851)*'Data Exhibit-2'!$G1851</f>
        <v>551.214</v>
      </c>
      <c r="F1859" s="55">
        <f>MAX(0,'Data Exhibit-2'!$C1851-'Data Exhibit-2'!$B1851*'Data Exhibit-2'!$J1851)</f>
        <v>27728.69886</v>
      </c>
      <c r="G1859" s="54">
        <f>'Data Exhibit-2'!$L1851/'Data Exhibit-2'!$B1851</f>
        <v>5043.59905</v>
      </c>
      <c r="H1859" s="55">
        <f>IF(AND(('Data Exhibit-2'!$M1851&gt;0),('Data Exhibit-2'!$H1851&lt;30)),1,0)</f>
        <v>0</v>
      </c>
      <c r="I1859" s="55">
        <f>'Data Exhibit-2'!$N1851*'Data Exhibit-2'!$L1851</f>
        <v>0</v>
      </c>
      <c r="J1859" s="235"/>
    </row>
    <row r="1860" ht="12.0" customHeight="1">
      <c r="A1860" s="53"/>
      <c r="B1860" s="53">
        <v>89822.09459855889</v>
      </c>
      <c r="C1860" s="54">
        <v>5406.355319369476</v>
      </c>
      <c r="D1860" s="57"/>
      <c r="E1860" s="55">
        <f>('Data Exhibit-2'!$D1852+'Data Exhibit-2'!$D1852*'Data Exhibit-2'!$E1852)*'Data Exhibit-2'!$G1852</f>
        <v>712.272</v>
      </c>
      <c r="F1860" s="55">
        <f>MAX(0,'Data Exhibit-2'!$C1852-'Data Exhibit-2'!$B1852*'Data Exhibit-2'!$J1852)</f>
        <v>1825.560266</v>
      </c>
      <c r="G1860" s="54">
        <f>'Data Exhibit-2'!$L1852/'Data Exhibit-2'!$B1852</f>
        <v>363.130378</v>
      </c>
      <c r="H1860" s="55">
        <f>IF(AND(('Data Exhibit-2'!$M1852&gt;0),('Data Exhibit-2'!$H1852&lt;30)),1,0)</f>
        <v>0</v>
      </c>
      <c r="I1860" s="55">
        <f>'Data Exhibit-2'!$N1852*'Data Exhibit-2'!$L1852</f>
        <v>0</v>
      </c>
      <c r="J1860" s="235"/>
    </row>
    <row r="1861" ht="12.0" customHeight="1">
      <c r="A1861" s="53"/>
      <c r="B1861" s="53">
        <v>70136.47094592843</v>
      </c>
      <c r="C1861" s="54">
        <v>44978.698199585786</v>
      </c>
      <c r="D1861" s="57"/>
      <c r="E1861" s="55">
        <f>('Data Exhibit-2'!$D1853+'Data Exhibit-2'!$D1853*'Data Exhibit-2'!$E1853)*'Data Exhibit-2'!$G1853</f>
        <v>1039.92</v>
      </c>
      <c r="F1861" s="55">
        <f>MAX(0,'Data Exhibit-2'!$C1853-'Data Exhibit-2'!$B1853*'Data Exhibit-2'!$J1853)</f>
        <v>21440.67264</v>
      </c>
      <c r="G1861" s="54">
        <f>'Data Exhibit-2'!$L1853/'Data Exhibit-2'!$B1853</f>
        <v>947.2580539</v>
      </c>
      <c r="H1861" s="55">
        <f>IF(AND(('Data Exhibit-2'!$M1853&gt;0),('Data Exhibit-2'!$H1853&lt;30)),1,0)</f>
        <v>0</v>
      </c>
      <c r="I1861" s="55">
        <f>'Data Exhibit-2'!$N1853*'Data Exhibit-2'!$L1853</f>
        <v>0</v>
      </c>
      <c r="J1861" s="235"/>
    </row>
    <row r="1862" ht="12.0" customHeight="1">
      <c r="A1862" s="53"/>
      <c r="B1862" s="53">
        <v>28.252679973039818</v>
      </c>
      <c r="C1862" s="54">
        <v>3574.4503790124622</v>
      </c>
      <c r="D1862" s="57"/>
      <c r="E1862" s="55">
        <f>('Data Exhibit-2'!$D1854+'Data Exhibit-2'!$D1854*'Data Exhibit-2'!$E1854)*'Data Exhibit-2'!$G1854</f>
        <v>750.508</v>
      </c>
      <c r="F1862" s="55">
        <f>MAX(0,'Data Exhibit-2'!$C1854-'Data Exhibit-2'!$B1854*'Data Exhibit-2'!$J1854)</f>
        <v>0</v>
      </c>
      <c r="G1862" s="54">
        <f>'Data Exhibit-2'!$L1854/'Data Exhibit-2'!$B1854</f>
        <v>0</v>
      </c>
      <c r="H1862" s="55">
        <f>IF(AND(('Data Exhibit-2'!$M1854&gt;0),('Data Exhibit-2'!$H1854&lt;30)),1,0)</f>
        <v>0</v>
      </c>
      <c r="I1862" s="55">
        <f>'Data Exhibit-2'!$N1854*'Data Exhibit-2'!$L1854</f>
        <v>0</v>
      </c>
      <c r="J1862" s="235"/>
    </row>
    <row r="1863" ht="12.0" customHeight="1">
      <c r="A1863" s="53"/>
      <c r="B1863" s="53">
        <v>60355.845006763586</v>
      </c>
      <c r="C1863" s="54">
        <v>17198.0429819664</v>
      </c>
      <c r="D1863" s="57"/>
      <c r="E1863" s="55">
        <f>('Data Exhibit-2'!$D1855+'Data Exhibit-2'!$D1855*'Data Exhibit-2'!$E1855)*'Data Exhibit-2'!$G1855</f>
        <v>1172.5</v>
      </c>
      <c r="F1863" s="55">
        <f>MAX(0,'Data Exhibit-2'!$C1855-'Data Exhibit-2'!$B1855*'Data Exhibit-2'!$J1855)</f>
        <v>2119.124319</v>
      </c>
      <c r="G1863" s="54">
        <f>'Data Exhibit-2'!$L1855/'Data Exhibit-2'!$B1855</f>
        <v>164.7779473</v>
      </c>
      <c r="H1863" s="55">
        <f>IF(AND(('Data Exhibit-2'!$M1855&gt;0),('Data Exhibit-2'!$H1855&lt;30)),1,0)</f>
        <v>0</v>
      </c>
      <c r="I1863" s="55">
        <f>'Data Exhibit-2'!$N1855*'Data Exhibit-2'!$L1855</f>
        <v>0</v>
      </c>
      <c r="J1863" s="235"/>
    </row>
    <row r="1864" ht="12.0" customHeight="1">
      <c r="A1864" s="53"/>
      <c r="B1864" s="53">
        <v>49056.041269549634</v>
      </c>
      <c r="C1864" s="54">
        <v>11182.843380619082</v>
      </c>
      <c r="D1864" s="57"/>
      <c r="E1864" s="55">
        <f>('Data Exhibit-2'!$D1856+'Data Exhibit-2'!$D1856*'Data Exhibit-2'!$E1856)*'Data Exhibit-2'!$G1856</f>
        <v>1032.24</v>
      </c>
      <c r="F1864" s="55">
        <f>MAX(0,'Data Exhibit-2'!$C1856-'Data Exhibit-2'!$B1856*'Data Exhibit-2'!$J1856)</f>
        <v>2686.779419</v>
      </c>
      <c r="G1864" s="54">
        <f>'Data Exhibit-2'!$L1856/'Data Exhibit-2'!$B1856</f>
        <v>326.4336521</v>
      </c>
      <c r="H1864" s="55">
        <f>IF(AND(('Data Exhibit-2'!$M1856&gt;0),('Data Exhibit-2'!$H1856&lt;30)),1,0)</f>
        <v>0</v>
      </c>
      <c r="I1864" s="55">
        <f>'Data Exhibit-2'!$N1856*'Data Exhibit-2'!$L1856</f>
        <v>0</v>
      </c>
      <c r="J1864" s="235"/>
    </row>
    <row r="1865" ht="12.0" customHeight="1">
      <c r="A1865" s="53"/>
      <c r="B1865" s="53">
        <v>68655.67307653949</v>
      </c>
      <c r="C1865" s="54">
        <v>48217.91724885717</v>
      </c>
      <c r="D1865" s="57"/>
      <c r="E1865" s="55">
        <f>('Data Exhibit-2'!$D1857+'Data Exhibit-2'!$D1857*'Data Exhibit-2'!$E1857)*'Data Exhibit-2'!$G1857</f>
        <v>5154.6</v>
      </c>
      <c r="F1865" s="55">
        <f>MAX(0,'Data Exhibit-2'!$C1857-'Data Exhibit-2'!$B1857*'Data Exhibit-2'!$J1857)</f>
        <v>10010.38804</v>
      </c>
      <c r="G1865" s="54">
        <f>'Data Exhibit-2'!$L1857/'Data Exhibit-2'!$B1857</f>
        <v>1350.507276</v>
      </c>
      <c r="H1865" s="55">
        <f>IF(AND(('Data Exhibit-2'!$M1857&gt;0),('Data Exhibit-2'!$H1857&lt;30)),1,0)</f>
        <v>0</v>
      </c>
      <c r="I1865" s="55">
        <f>'Data Exhibit-2'!$N1857*'Data Exhibit-2'!$L1857</f>
        <v>0</v>
      </c>
      <c r="J1865" s="235"/>
    </row>
    <row r="1866" ht="12.0" customHeight="1">
      <c r="A1866" s="53"/>
      <c r="B1866" s="53">
        <v>96830.56155987203</v>
      </c>
      <c r="C1866" s="54">
        <v>71274.45809330362</v>
      </c>
      <c r="D1866" s="57"/>
      <c r="E1866" s="55">
        <f>('Data Exhibit-2'!$D1858+'Data Exhibit-2'!$D1858*'Data Exhibit-2'!$E1858)*'Data Exhibit-2'!$G1858</f>
        <v>296.136</v>
      </c>
      <c r="F1866" s="55">
        <f>MAX(0,'Data Exhibit-2'!$C1858-'Data Exhibit-2'!$B1858*'Data Exhibit-2'!$J1858)</f>
        <v>63564.07256</v>
      </c>
      <c r="G1866" s="54">
        <f>'Data Exhibit-2'!$L1858/'Data Exhibit-2'!$B1858</f>
        <v>2441.331903</v>
      </c>
      <c r="H1866" s="55">
        <f>IF(AND(('Data Exhibit-2'!$M1858&gt;0),('Data Exhibit-2'!$H1858&lt;30)),1,0)</f>
        <v>0</v>
      </c>
      <c r="I1866" s="55">
        <f>'Data Exhibit-2'!$N1858*'Data Exhibit-2'!$L1858</f>
        <v>0</v>
      </c>
      <c r="J1866" s="235"/>
    </row>
    <row r="1867" ht="12.0" customHeight="1">
      <c r="A1867" s="53"/>
      <c r="B1867" s="53">
        <v>27776.269715490333</v>
      </c>
      <c r="C1867" s="54">
        <v>29044.388444219614</v>
      </c>
      <c r="D1867" s="57"/>
      <c r="E1867" s="55">
        <f>('Data Exhibit-2'!$D1859+'Data Exhibit-2'!$D1859*'Data Exhibit-2'!$E1859)*'Data Exhibit-2'!$G1859</f>
        <v>1138.992</v>
      </c>
      <c r="F1867" s="55">
        <f>MAX(0,'Data Exhibit-2'!$C1859-'Data Exhibit-2'!$B1859*'Data Exhibit-2'!$J1859)</f>
        <v>20415.38847</v>
      </c>
      <c r="G1867" s="54">
        <f>'Data Exhibit-2'!$L1859/'Data Exhibit-2'!$B1859</f>
        <v>2694.746113</v>
      </c>
      <c r="H1867" s="55">
        <f>IF(AND(('Data Exhibit-2'!$M1859&gt;0),('Data Exhibit-2'!$H1859&lt;30)),1,0)</f>
        <v>0</v>
      </c>
      <c r="I1867" s="55">
        <f>'Data Exhibit-2'!$N1859*'Data Exhibit-2'!$L1859</f>
        <v>0</v>
      </c>
      <c r="J1867" s="235"/>
    </row>
    <row r="1868" ht="12.0" customHeight="1">
      <c r="A1868" s="53"/>
      <c r="B1868" s="53">
        <v>96362.12155931807</v>
      </c>
      <c r="C1868" s="54">
        <v>1713.1775370351845</v>
      </c>
      <c r="D1868" s="57"/>
      <c r="E1868" s="55">
        <f>('Data Exhibit-2'!$D1860+'Data Exhibit-2'!$D1860*'Data Exhibit-2'!$E1860)*'Data Exhibit-2'!$G1860</f>
        <v>531.216</v>
      </c>
      <c r="F1868" s="55">
        <f>MAX(0,'Data Exhibit-2'!$C1860-'Data Exhibit-2'!$B1860*'Data Exhibit-2'!$J1860)</f>
        <v>0</v>
      </c>
      <c r="G1868" s="54">
        <f>'Data Exhibit-2'!$L1860/'Data Exhibit-2'!$B1860</f>
        <v>0</v>
      </c>
      <c r="H1868" s="55">
        <f>IF(AND(('Data Exhibit-2'!$M1860&gt;0),('Data Exhibit-2'!$H1860&lt;30)),1,0)</f>
        <v>0</v>
      </c>
      <c r="I1868" s="55">
        <f>'Data Exhibit-2'!$N1860*'Data Exhibit-2'!$L1860</f>
        <v>0</v>
      </c>
      <c r="J1868" s="235"/>
    </row>
    <row r="1869" ht="12.0" customHeight="1">
      <c r="A1869" s="53"/>
      <c r="B1869" s="53">
        <v>95224.86017058895</v>
      </c>
      <c r="C1869" s="54">
        <v>10484.734457818502</v>
      </c>
      <c r="D1869" s="57"/>
      <c r="E1869" s="55">
        <f>('Data Exhibit-2'!$D1861+'Data Exhibit-2'!$D1861*'Data Exhibit-2'!$E1861)*'Data Exhibit-2'!$G1861</f>
        <v>501.84</v>
      </c>
      <c r="F1869" s="55">
        <f>MAX(0,'Data Exhibit-2'!$C1861-'Data Exhibit-2'!$B1861*'Data Exhibit-2'!$J1861)</f>
        <v>7354.178753</v>
      </c>
      <c r="G1869" s="54">
        <f>'Data Exhibit-2'!$L1861/'Data Exhibit-2'!$B1861</f>
        <v>1178.902857</v>
      </c>
      <c r="H1869" s="55">
        <f>IF(AND(('Data Exhibit-2'!$M1861&gt;0),('Data Exhibit-2'!$H1861&lt;30)),1,0)</f>
        <v>0</v>
      </c>
      <c r="I1869" s="55">
        <f>'Data Exhibit-2'!$N1861*'Data Exhibit-2'!$L1861</f>
        <v>0</v>
      </c>
      <c r="J1869" s="235"/>
    </row>
    <row r="1870" ht="12.0" customHeight="1">
      <c r="A1870" s="53"/>
      <c r="B1870" s="53">
        <v>7908.806988798478</v>
      </c>
      <c r="C1870" s="54">
        <v>7923.673937318769</v>
      </c>
      <c r="D1870" s="57"/>
      <c r="E1870" s="55">
        <f>('Data Exhibit-2'!$D1862+'Data Exhibit-2'!$D1862*'Data Exhibit-2'!$E1862)*'Data Exhibit-2'!$G1862</f>
        <v>968.4</v>
      </c>
      <c r="F1870" s="55">
        <f>MAX(0,'Data Exhibit-2'!$C1862-'Data Exhibit-2'!$B1862*'Data Exhibit-2'!$J1862)</f>
        <v>0</v>
      </c>
      <c r="G1870" s="54">
        <f>'Data Exhibit-2'!$L1862/'Data Exhibit-2'!$B1862</f>
        <v>0</v>
      </c>
      <c r="H1870" s="55">
        <f>IF(AND(('Data Exhibit-2'!$M1862&gt;0),('Data Exhibit-2'!$H1862&lt;30)),1,0)</f>
        <v>0</v>
      </c>
      <c r="I1870" s="55">
        <f>'Data Exhibit-2'!$N1862*'Data Exhibit-2'!$L1862</f>
        <v>0</v>
      </c>
      <c r="J1870" s="235"/>
    </row>
    <row r="1871" ht="12.0" customHeight="1">
      <c r="A1871" s="53"/>
      <c r="B1871" s="53">
        <v>72448.97528352797</v>
      </c>
      <c r="C1871" s="54">
        <v>4642.335812050646</v>
      </c>
      <c r="D1871" s="57"/>
      <c r="E1871" s="55">
        <f>('Data Exhibit-2'!$D1864+'Data Exhibit-2'!$D1864*'Data Exhibit-2'!$E1864)*'Data Exhibit-2'!$G1864</f>
        <v>695.31</v>
      </c>
      <c r="F1871" s="55">
        <f>MAX(0,'Data Exhibit-2'!$C1864-'Data Exhibit-2'!$B1864*'Data Exhibit-2'!$J1864)</f>
        <v>0</v>
      </c>
      <c r="G1871" s="54">
        <f>'Data Exhibit-2'!$L1864/'Data Exhibit-2'!$B1864</f>
        <v>0</v>
      </c>
      <c r="H1871" s="55">
        <f>IF(AND(('Data Exhibit-2'!$M1864&gt;0),('Data Exhibit-2'!$H1864&lt;30)),1,0)</f>
        <v>0</v>
      </c>
      <c r="I1871" s="55">
        <f>'Data Exhibit-2'!$N1864*'Data Exhibit-2'!$L1864</f>
        <v>0</v>
      </c>
      <c r="J1871" s="235"/>
    </row>
    <row r="1872" ht="12.0" customHeight="1">
      <c r="A1872" s="53"/>
      <c r="B1872" s="53">
        <v>27153.843542947543</v>
      </c>
      <c r="C1872" s="54">
        <v>17863.834543188703</v>
      </c>
      <c r="D1872" s="57"/>
      <c r="E1872" s="55">
        <f>('Data Exhibit-2'!$D1865+'Data Exhibit-2'!$D1865*'Data Exhibit-2'!$E1865)*'Data Exhibit-2'!$G1865</f>
        <v>1249.56</v>
      </c>
      <c r="F1872" s="55">
        <f>MAX(0,'Data Exhibit-2'!$C1865-'Data Exhibit-2'!$B1865*'Data Exhibit-2'!$J1865)</f>
        <v>7535.240239</v>
      </c>
      <c r="G1872" s="54">
        <f>'Data Exhibit-2'!$L1865/'Data Exhibit-2'!$B1865</f>
        <v>911.6182236</v>
      </c>
      <c r="H1872" s="55">
        <f>IF(AND(('Data Exhibit-2'!$M1865&gt;0),('Data Exhibit-2'!$H1865&lt;30)),1,0)</f>
        <v>0</v>
      </c>
      <c r="I1872" s="55">
        <f>'Data Exhibit-2'!$N1865*'Data Exhibit-2'!$L1865</f>
        <v>0</v>
      </c>
      <c r="J1872" s="235"/>
    </row>
    <row r="1873" ht="12.0" customHeight="1">
      <c r="A1873" s="53"/>
      <c r="B1873" s="53">
        <v>83201.43489592313</v>
      </c>
      <c r="C1873" s="54">
        <v>18484.796234891845</v>
      </c>
      <c r="D1873" s="57"/>
      <c r="E1873" s="55">
        <f>('Data Exhibit-2'!$D1866+'Data Exhibit-2'!$D1866*'Data Exhibit-2'!$E1866)*'Data Exhibit-2'!$G1866</f>
        <v>340.656</v>
      </c>
      <c r="F1873" s="55">
        <f>MAX(0,'Data Exhibit-2'!$C1866-'Data Exhibit-2'!$B1866*'Data Exhibit-2'!$J1866)</f>
        <v>15942.50129</v>
      </c>
      <c r="G1873" s="54">
        <f>'Data Exhibit-2'!$L1866/'Data Exhibit-2'!$B1866</f>
        <v>2136.222913</v>
      </c>
      <c r="H1873" s="55">
        <f>IF(AND(('Data Exhibit-2'!$M1866&gt;0),('Data Exhibit-2'!$H1866&lt;30)),1,0)</f>
        <v>0</v>
      </c>
      <c r="I1873" s="55">
        <f>'Data Exhibit-2'!$N1866*'Data Exhibit-2'!$L1866</f>
        <v>0</v>
      </c>
      <c r="J1873" s="235"/>
    </row>
    <row r="1874" ht="12.0" customHeight="1">
      <c r="A1874" s="53"/>
      <c r="B1874" s="53">
        <v>75182.03375107629</v>
      </c>
      <c r="C1874" s="54">
        <v>32835.16990319496</v>
      </c>
      <c r="D1874" s="57"/>
      <c r="E1874" s="55">
        <f>('Data Exhibit-2'!$D1867+'Data Exhibit-2'!$D1867*'Data Exhibit-2'!$E1867)*'Data Exhibit-2'!$G1867</f>
        <v>4453.56</v>
      </c>
      <c r="F1874" s="55">
        <f>MAX(0,'Data Exhibit-2'!$C1867-'Data Exhibit-2'!$B1867*'Data Exhibit-2'!$J1867)</f>
        <v>1333.964283</v>
      </c>
      <c r="G1874" s="54">
        <f>'Data Exhibit-2'!$L1867/'Data Exhibit-2'!$B1867</f>
        <v>188.5924636</v>
      </c>
      <c r="H1874" s="55">
        <f>IF(AND(('Data Exhibit-2'!$M1867&gt;0),('Data Exhibit-2'!$H1867&lt;30)),1,0)</f>
        <v>0</v>
      </c>
      <c r="I1874" s="55">
        <f>'Data Exhibit-2'!$N1867*'Data Exhibit-2'!$L1867</f>
        <v>0</v>
      </c>
      <c r="J1874" s="235"/>
    </row>
    <row r="1875" ht="12.0" customHeight="1">
      <c r="A1875" s="53"/>
      <c r="B1875" s="53">
        <v>65708.32530287669</v>
      </c>
      <c r="C1875" s="54">
        <v>18142.64415108329</v>
      </c>
      <c r="D1875" s="57"/>
      <c r="E1875" s="55">
        <f>('Data Exhibit-2'!$D1868+'Data Exhibit-2'!$D1868*'Data Exhibit-2'!$E1868)*'Data Exhibit-2'!$G1868</f>
        <v>1705.44</v>
      </c>
      <c r="F1875" s="55">
        <f>MAX(0,'Data Exhibit-2'!$C1868-'Data Exhibit-2'!$B1868*'Data Exhibit-2'!$J1868)</f>
        <v>0</v>
      </c>
      <c r="G1875" s="54">
        <f>'Data Exhibit-2'!$L1868/'Data Exhibit-2'!$B1868</f>
        <v>0</v>
      </c>
      <c r="H1875" s="55">
        <f>IF(AND(('Data Exhibit-2'!$M1868&gt;0),('Data Exhibit-2'!$H1868&lt;30)),1,0)</f>
        <v>0</v>
      </c>
      <c r="I1875" s="55">
        <f>'Data Exhibit-2'!$N1868*'Data Exhibit-2'!$L1868</f>
        <v>0</v>
      </c>
      <c r="J1875" s="235"/>
    </row>
    <row r="1876" ht="12.0" customHeight="1">
      <c r="A1876" s="53"/>
      <c r="B1876" s="53">
        <v>20959.071059682632</v>
      </c>
      <c r="C1876" s="54">
        <v>50724.98319241347</v>
      </c>
      <c r="D1876" s="57"/>
      <c r="E1876" s="55">
        <f>('Data Exhibit-2'!$D1869+'Data Exhibit-2'!$D1869*'Data Exhibit-2'!$E1869)*'Data Exhibit-2'!$G1869</f>
        <v>1472.304</v>
      </c>
      <c r="F1876" s="55">
        <f>MAX(0,'Data Exhibit-2'!$C1869-'Data Exhibit-2'!$B1869*'Data Exhibit-2'!$J1869)</f>
        <v>39737.26825</v>
      </c>
      <c r="G1876" s="54">
        <f>'Data Exhibit-2'!$L1869/'Data Exhibit-2'!$B1869</f>
        <v>5324.613835</v>
      </c>
      <c r="H1876" s="55">
        <f>IF(AND(('Data Exhibit-2'!$M1869&gt;0),('Data Exhibit-2'!$H1869&lt;30)),1,0)</f>
        <v>0</v>
      </c>
      <c r="I1876" s="55">
        <f>'Data Exhibit-2'!$N1869*'Data Exhibit-2'!$L1869</f>
        <v>0</v>
      </c>
      <c r="J1876" s="235"/>
    </row>
    <row r="1877" ht="12.0" customHeight="1">
      <c r="A1877" s="53"/>
      <c r="B1877" s="53">
        <v>90520.70830369258</v>
      </c>
      <c r="C1877" s="54">
        <v>1226.3979272739753</v>
      </c>
      <c r="D1877" s="57"/>
      <c r="E1877" s="55">
        <f>('Data Exhibit-2'!$D1870+'Data Exhibit-2'!$D1870*'Data Exhibit-2'!$E1870)*'Data Exhibit-2'!$G1870</f>
        <v>673.92</v>
      </c>
      <c r="F1877" s="55">
        <f>MAX(0,'Data Exhibit-2'!$C1870-'Data Exhibit-2'!$B1870*'Data Exhibit-2'!$J1870)</f>
        <v>0</v>
      </c>
      <c r="G1877" s="54">
        <f>'Data Exhibit-2'!$L1870/'Data Exhibit-2'!$B1870</f>
        <v>0</v>
      </c>
      <c r="H1877" s="55">
        <f>IF(AND(('Data Exhibit-2'!$M1870&gt;0),('Data Exhibit-2'!$H1870&lt;30)),1,0)</f>
        <v>0</v>
      </c>
      <c r="I1877" s="55">
        <f>'Data Exhibit-2'!$N1870*'Data Exhibit-2'!$L1870</f>
        <v>0</v>
      </c>
      <c r="J1877" s="235"/>
    </row>
    <row r="1878" ht="12.0" customHeight="1">
      <c r="A1878" s="53"/>
      <c r="B1878" s="53">
        <v>74989.57130044744</v>
      </c>
      <c r="C1878" s="54">
        <v>12512.0949856209</v>
      </c>
      <c r="D1878" s="57"/>
      <c r="E1878" s="55">
        <f>('Data Exhibit-2'!$D1871+'Data Exhibit-2'!$D1871*'Data Exhibit-2'!$E1871)*'Data Exhibit-2'!$G1871</f>
        <v>1989.416</v>
      </c>
      <c r="F1878" s="55">
        <f>MAX(0,'Data Exhibit-2'!$C1871-'Data Exhibit-2'!$B1871*'Data Exhibit-2'!$J1871)</f>
        <v>0</v>
      </c>
      <c r="G1878" s="54">
        <f>'Data Exhibit-2'!$L1871/'Data Exhibit-2'!$B1871</f>
        <v>0</v>
      </c>
      <c r="H1878" s="55">
        <f>IF(AND(('Data Exhibit-2'!$M1871&gt;0),('Data Exhibit-2'!$H1871&lt;30)),1,0)</f>
        <v>0</v>
      </c>
      <c r="I1878" s="55">
        <f>'Data Exhibit-2'!$N1871*'Data Exhibit-2'!$L1871</f>
        <v>0</v>
      </c>
      <c r="J1878" s="235"/>
    </row>
    <row r="1879" ht="12.0" customHeight="1">
      <c r="A1879" s="53"/>
      <c r="B1879" s="53">
        <v>92765.32587701401</v>
      </c>
      <c r="C1879" s="54">
        <v>25582.49175556691</v>
      </c>
      <c r="D1879" s="57"/>
      <c r="E1879" s="55">
        <f>('Data Exhibit-2'!$D1872+'Data Exhibit-2'!$D1872*'Data Exhibit-2'!$E1872)*'Data Exhibit-2'!$G1872</f>
        <v>1115.1</v>
      </c>
      <c r="F1879" s="55">
        <f>MAX(0,'Data Exhibit-2'!$C1872-'Data Exhibit-2'!$B1872*'Data Exhibit-2'!$J1872)</f>
        <v>17260.56848</v>
      </c>
      <c r="G1879" s="54">
        <f>'Data Exhibit-2'!$L1872/'Data Exhibit-2'!$B1872</f>
        <v>2312.837942</v>
      </c>
      <c r="H1879" s="55">
        <f>IF(AND(('Data Exhibit-2'!$M1872&gt;0),('Data Exhibit-2'!$H1872&lt;30)),1,0)</f>
        <v>0</v>
      </c>
      <c r="I1879" s="55">
        <f>'Data Exhibit-2'!$N1872*'Data Exhibit-2'!$L1872</f>
        <v>0</v>
      </c>
      <c r="J1879" s="235"/>
    </row>
    <row r="1880" ht="12.0" customHeight="1">
      <c r="A1880" s="53"/>
      <c r="B1880" s="53">
        <v>31580.12913516278</v>
      </c>
      <c r="C1880" s="54">
        <v>3540.9647610041643</v>
      </c>
      <c r="D1880" s="57"/>
      <c r="E1880" s="55">
        <f>('Data Exhibit-2'!$D1873+'Data Exhibit-2'!$D1873*'Data Exhibit-2'!$E1873)*'Data Exhibit-2'!$G1873</f>
        <v>932.8</v>
      </c>
      <c r="F1880" s="55">
        <f>MAX(0,'Data Exhibit-2'!$C1873-'Data Exhibit-2'!$B1873*'Data Exhibit-2'!$J1873)</f>
        <v>0</v>
      </c>
      <c r="G1880" s="54">
        <f>'Data Exhibit-2'!$L1873/'Data Exhibit-2'!$B1873</f>
        <v>0</v>
      </c>
      <c r="H1880" s="55">
        <f>IF(AND(('Data Exhibit-2'!$M1873&gt;0),('Data Exhibit-2'!$H1873&lt;30)),1,0)</f>
        <v>0</v>
      </c>
      <c r="I1880" s="55">
        <f>'Data Exhibit-2'!$N1873*'Data Exhibit-2'!$L1873</f>
        <v>0</v>
      </c>
      <c r="J1880" s="235"/>
    </row>
    <row r="1881" ht="12.0" customHeight="1">
      <c r="A1881" s="53"/>
      <c r="B1881" s="53">
        <v>48074.25458984682</v>
      </c>
      <c r="C1881" s="54">
        <v>22849.01448829388</v>
      </c>
      <c r="D1881" s="57"/>
      <c r="E1881" s="55">
        <f>('Data Exhibit-2'!$D1874+'Data Exhibit-2'!$D1874*'Data Exhibit-2'!$E1874)*'Data Exhibit-2'!$G1874</f>
        <v>620.312</v>
      </c>
      <c r="F1881" s="55">
        <f>MAX(0,'Data Exhibit-2'!$C1874-'Data Exhibit-2'!$B1874*'Data Exhibit-2'!$J1874)</f>
        <v>15342.89812</v>
      </c>
      <c r="G1881" s="54">
        <f>'Data Exhibit-2'!$L1874/'Data Exhibit-2'!$B1874</f>
        <v>1267.950475</v>
      </c>
      <c r="H1881" s="55">
        <f>IF(AND(('Data Exhibit-2'!$M1874&gt;0),('Data Exhibit-2'!$H1874&lt;30)),1,0)</f>
        <v>0</v>
      </c>
      <c r="I1881" s="55">
        <f>'Data Exhibit-2'!$N1874*'Data Exhibit-2'!$L1874</f>
        <v>0</v>
      </c>
      <c r="J1881" s="235"/>
    </row>
    <row r="1882" ht="12.0" customHeight="1">
      <c r="A1882" s="53"/>
      <c r="B1882" s="53">
        <v>79112.17360717084</v>
      </c>
      <c r="C1882" s="54">
        <v>86818.08576007235</v>
      </c>
      <c r="D1882" s="57"/>
      <c r="E1882" s="55">
        <f>('Data Exhibit-2'!$D1875+'Data Exhibit-2'!$D1875*'Data Exhibit-2'!$E1875)*'Data Exhibit-2'!$G1875</f>
        <v>903</v>
      </c>
      <c r="F1882" s="55">
        <f>MAX(0,'Data Exhibit-2'!$C1875-'Data Exhibit-2'!$B1875*'Data Exhibit-2'!$J1875)</f>
        <v>62884.71099</v>
      </c>
      <c r="G1882" s="54">
        <f>'Data Exhibit-2'!$L1875/'Data Exhibit-2'!$B1875</f>
        <v>2372.623776</v>
      </c>
      <c r="H1882" s="55">
        <f>IF(AND(('Data Exhibit-2'!$M1875&gt;0),('Data Exhibit-2'!$H1875&lt;30)),1,0)</f>
        <v>0</v>
      </c>
      <c r="I1882" s="55">
        <f>'Data Exhibit-2'!$N1875*'Data Exhibit-2'!$L1875</f>
        <v>0</v>
      </c>
      <c r="J1882" s="235"/>
    </row>
    <row r="1883" ht="12.0" customHeight="1">
      <c r="A1883" s="53"/>
      <c r="B1883" s="53">
        <v>70415.21402301828</v>
      </c>
      <c r="C1883" s="54">
        <v>15639.358867582054</v>
      </c>
      <c r="D1883" s="57"/>
      <c r="E1883" s="55">
        <f>('Data Exhibit-2'!$D1876+'Data Exhibit-2'!$D1876*'Data Exhibit-2'!$E1876)*'Data Exhibit-2'!$G1876</f>
        <v>703.8</v>
      </c>
      <c r="F1883" s="55">
        <f>MAX(0,'Data Exhibit-2'!$C1876-'Data Exhibit-2'!$B1876*'Data Exhibit-2'!$J1876)</f>
        <v>9714.930934</v>
      </c>
      <c r="G1883" s="54">
        <f>'Data Exhibit-2'!$L1876/'Data Exhibit-2'!$B1876</f>
        <v>1154.097656</v>
      </c>
      <c r="H1883" s="55">
        <f>IF(AND(('Data Exhibit-2'!$M1876&gt;0),('Data Exhibit-2'!$H1876&lt;30)),1,0)</f>
        <v>0</v>
      </c>
      <c r="I1883" s="55">
        <f>'Data Exhibit-2'!$N1876*'Data Exhibit-2'!$L1876</f>
        <v>0</v>
      </c>
      <c r="J1883" s="235"/>
    </row>
    <row r="1884" ht="12.0" customHeight="1">
      <c r="A1884" s="53"/>
      <c r="B1884" s="53">
        <v>99848.4952633725</v>
      </c>
      <c r="C1884" s="54">
        <v>180016.9455755795</v>
      </c>
      <c r="D1884" s="57"/>
      <c r="E1884" s="55">
        <f>('Data Exhibit-2'!$D1877+'Data Exhibit-2'!$D1877*'Data Exhibit-2'!$E1877)*'Data Exhibit-2'!$G1877</f>
        <v>3104.2</v>
      </c>
      <c r="F1884" s="55">
        <f>MAX(0,'Data Exhibit-2'!$C1877-'Data Exhibit-2'!$B1877*'Data Exhibit-2'!$J1877)</f>
        <v>93605.00113</v>
      </c>
      <c r="G1884" s="54">
        <f>'Data Exhibit-2'!$L1877/'Data Exhibit-2'!$B1877</f>
        <v>3362.59815</v>
      </c>
      <c r="H1884" s="55">
        <f>IF(AND(('Data Exhibit-2'!$M1877&gt;0),('Data Exhibit-2'!$H1877&lt;30)),1,0)</f>
        <v>0</v>
      </c>
      <c r="I1884" s="55">
        <f>'Data Exhibit-2'!$N1877*'Data Exhibit-2'!$L1877</f>
        <v>0</v>
      </c>
      <c r="J1884" s="235"/>
    </row>
    <row r="1885" ht="12.0" customHeight="1">
      <c r="A1885" s="53"/>
      <c r="B1885" s="53">
        <v>52704.84912925675</v>
      </c>
      <c r="C1885" s="54">
        <v>13218.855754360577</v>
      </c>
      <c r="D1885" s="57"/>
      <c r="E1885" s="55">
        <f>('Data Exhibit-2'!$D1878+'Data Exhibit-2'!$D1878*'Data Exhibit-2'!$E1878)*'Data Exhibit-2'!$G1878</f>
        <v>1150.2</v>
      </c>
      <c r="F1885" s="55">
        <f>MAX(0,'Data Exhibit-2'!$C1878-'Data Exhibit-2'!$B1878*'Data Exhibit-2'!$J1878)</f>
        <v>3644.316057</v>
      </c>
      <c r="G1885" s="54">
        <f>'Data Exhibit-2'!$L1878/'Data Exhibit-2'!$B1878</f>
        <v>437.795702</v>
      </c>
      <c r="H1885" s="55">
        <f>IF(AND(('Data Exhibit-2'!$M1878&gt;0),('Data Exhibit-2'!$H1878&lt;30)),1,0)</f>
        <v>0</v>
      </c>
      <c r="I1885" s="55">
        <f>'Data Exhibit-2'!$N1878*'Data Exhibit-2'!$L1878</f>
        <v>0</v>
      </c>
      <c r="J1885" s="235"/>
    </row>
    <row r="1886" ht="12.0" customHeight="1">
      <c r="A1886" s="53"/>
      <c r="B1886" s="53">
        <v>73291.86838270255</v>
      </c>
      <c r="C1886" s="54">
        <v>35298.8550664695</v>
      </c>
      <c r="D1886" s="57"/>
      <c r="E1886" s="55">
        <f>('Data Exhibit-2'!$D1879+'Data Exhibit-2'!$D1879*'Data Exhibit-2'!$E1879)*'Data Exhibit-2'!$G1879</f>
        <v>340.2</v>
      </c>
      <c r="F1886" s="55">
        <f>MAX(0,'Data Exhibit-2'!$C1879-'Data Exhibit-2'!$B1879*'Data Exhibit-2'!$J1879)</f>
        <v>24518.6621</v>
      </c>
      <c r="G1886" s="54">
        <f>'Data Exhibit-2'!$L1879/'Data Exhibit-2'!$B1879</f>
        <v>773.7569149</v>
      </c>
      <c r="H1886" s="55">
        <f>IF(AND(('Data Exhibit-2'!$M1879&gt;0),('Data Exhibit-2'!$H1879&lt;30)),1,0)</f>
        <v>0</v>
      </c>
      <c r="I1886" s="55">
        <f>'Data Exhibit-2'!$N1879*'Data Exhibit-2'!$L1879</f>
        <v>0</v>
      </c>
      <c r="J1886" s="235"/>
    </row>
    <row r="1887" ht="12.0" customHeight="1">
      <c r="A1887" s="53"/>
      <c r="B1887" s="53">
        <v>68878.30081012282</v>
      </c>
      <c r="C1887" s="54">
        <v>284676.0778156699</v>
      </c>
      <c r="D1887" s="57"/>
      <c r="E1887" s="55">
        <f>('Data Exhibit-2'!$D1880+'Data Exhibit-2'!$D1880*'Data Exhibit-2'!$E1880)*'Data Exhibit-2'!$G1880</f>
        <v>2958.336</v>
      </c>
      <c r="F1887" s="55">
        <f>MAX(0,'Data Exhibit-2'!$C1880-'Data Exhibit-2'!$B1880*'Data Exhibit-2'!$J1880)</f>
        <v>180327.2897</v>
      </c>
      <c r="G1887" s="54">
        <f>'Data Exhibit-2'!$L1880/'Data Exhibit-2'!$B1880</f>
        <v>5112.361363</v>
      </c>
      <c r="H1887" s="55">
        <f>IF(AND(('Data Exhibit-2'!$M1880&gt;0),('Data Exhibit-2'!$H1880&lt;30)),1,0)</f>
        <v>0</v>
      </c>
      <c r="I1887" s="55">
        <f>'Data Exhibit-2'!$N1880*'Data Exhibit-2'!$L1880</f>
        <v>0</v>
      </c>
      <c r="J1887" s="235"/>
    </row>
    <row r="1888" ht="12.0" customHeight="1">
      <c r="A1888" s="53"/>
      <c r="B1888" s="53">
        <v>93732.1486962267</v>
      </c>
      <c r="C1888" s="54">
        <v>15722.79022662076</v>
      </c>
      <c r="D1888" s="57"/>
      <c r="E1888" s="55">
        <f>('Data Exhibit-2'!$D1881+'Data Exhibit-2'!$D1881*'Data Exhibit-2'!$E1881)*'Data Exhibit-2'!$G1881</f>
        <v>1526.448</v>
      </c>
      <c r="F1888" s="55">
        <f>MAX(0,'Data Exhibit-2'!$C1881-'Data Exhibit-2'!$B1881*'Data Exhibit-2'!$J1881)</f>
        <v>0</v>
      </c>
      <c r="G1888" s="54">
        <f>'Data Exhibit-2'!$L1881/'Data Exhibit-2'!$B1881</f>
        <v>0</v>
      </c>
      <c r="H1888" s="55">
        <f>IF(AND(('Data Exhibit-2'!$M1881&gt;0),('Data Exhibit-2'!$H1881&lt;30)),1,0)</f>
        <v>0</v>
      </c>
      <c r="I1888" s="55">
        <f>'Data Exhibit-2'!$N1881*'Data Exhibit-2'!$L1881</f>
        <v>0</v>
      </c>
      <c r="J1888" s="235"/>
    </row>
    <row r="1889" ht="12.0" customHeight="1">
      <c r="A1889" s="53"/>
      <c r="B1889" s="53">
        <v>30570.488979127662</v>
      </c>
      <c r="C1889" s="54">
        <v>23774.032154373603</v>
      </c>
      <c r="D1889" s="57"/>
      <c r="E1889" s="55">
        <f>('Data Exhibit-2'!$D1882+'Data Exhibit-2'!$D1882*'Data Exhibit-2'!$E1882)*'Data Exhibit-2'!$G1882</f>
        <v>907.2</v>
      </c>
      <c r="F1889" s="55">
        <f>MAX(0,'Data Exhibit-2'!$C1882-'Data Exhibit-2'!$B1882*'Data Exhibit-2'!$J1882)</f>
        <v>0</v>
      </c>
      <c r="G1889" s="54">
        <f>'Data Exhibit-2'!$L1882/'Data Exhibit-2'!$B1882</f>
        <v>0</v>
      </c>
      <c r="H1889" s="55">
        <f>IF(AND(('Data Exhibit-2'!$M1882&gt;0),('Data Exhibit-2'!$H1882&lt;30)),1,0)</f>
        <v>0</v>
      </c>
      <c r="I1889" s="55">
        <f>'Data Exhibit-2'!$N1882*'Data Exhibit-2'!$L1882</f>
        <v>0</v>
      </c>
      <c r="J1889" s="235"/>
    </row>
    <row r="1890" ht="12.0" customHeight="1">
      <c r="A1890" s="53"/>
      <c r="B1890" s="53">
        <v>13833.0659189025</v>
      </c>
      <c r="C1890" s="54">
        <v>13396.426537476465</v>
      </c>
      <c r="D1890" s="57"/>
      <c r="E1890" s="55">
        <f>('Data Exhibit-2'!$D1883+'Data Exhibit-2'!$D1883*'Data Exhibit-2'!$E1883)*'Data Exhibit-2'!$G1883</f>
        <v>504</v>
      </c>
      <c r="F1890" s="55">
        <f>MAX(0,'Data Exhibit-2'!$C1883-'Data Exhibit-2'!$B1883*'Data Exhibit-2'!$J1883)</f>
        <v>10179.14909</v>
      </c>
      <c r="G1890" s="54">
        <f>'Data Exhibit-2'!$L1883/'Data Exhibit-2'!$B1883</f>
        <v>1594.606379</v>
      </c>
      <c r="H1890" s="55">
        <f>IF(AND(('Data Exhibit-2'!$M1883&gt;0),('Data Exhibit-2'!$H1883&lt;30)),1,0)</f>
        <v>0</v>
      </c>
      <c r="I1890" s="55">
        <f>'Data Exhibit-2'!$N1883*'Data Exhibit-2'!$L1883</f>
        <v>0</v>
      </c>
      <c r="J1890" s="235"/>
    </row>
    <row r="1891" ht="12.0" customHeight="1">
      <c r="A1891" s="53"/>
      <c r="B1891" s="53">
        <v>99935.29322623907</v>
      </c>
      <c r="C1891" s="54">
        <v>138687.88585974264</v>
      </c>
      <c r="D1891" s="57"/>
      <c r="E1891" s="55">
        <f>('Data Exhibit-2'!$D1884+'Data Exhibit-2'!$D1884*'Data Exhibit-2'!$E1884)*'Data Exhibit-2'!$G1884</f>
        <v>642.936</v>
      </c>
      <c r="F1891" s="55">
        <f>MAX(0,'Data Exhibit-2'!$C1884-'Data Exhibit-2'!$B1884*'Data Exhibit-2'!$J1884)</f>
        <v>122489.2021</v>
      </c>
      <c r="G1891" s="54">
        <f>'Data Exhibit-2'!$L1884/'Data Exhibit-2'!$B1884</f>
        <v>4861.673863</v>
      </c>
      <c r="H1891" s="55">
        <f>IF(AND(('Data Exhibit-2'!$M1884&gt;0),('Data Exhibit-2'!$H1884&lt;30)),1,0)</f>
        <v>0</v>
      </c>
      <c r="I1891" s="55">
        <f>'Data Exhibit-2'!$N1884*'Data Exhibit-2'!$L1884</f>
        <v>0</v>
      </c>
      <c r="J1891" s="235"/>
    </row>
    <row r="1892" ht="12.0" customHeight="1">
      <c r="A1892" s="53"/>
      <c r="B1892" s="53">
        <v>69877.27582679111</v>
      </c>
      <c r="C1892" s="54">
        <v>90601.7744568107</v>
      </c>
      <c r="D1892" s="57"/>
      <c r="E1892" s="55">
        <f>('Data Exhibit-2'!$D1885+'Data Exhibit-2'!$D1885*'Data Exhibit-2'!$E1885)*'Data Exhibit-2'!$G1885</f>
        <v>1725.504</v>
      </c>
      <c r="F1892" s="55">
        <f>MAX(0,'Data Exhibit-2'!$C1885-'Data Exhibit-2'!$B1885*'Data Exhibit-2'!$J1885)</f>
        <v>33995.01619</v>
      </c>
      <c r="G1892" s="54">
        <f>'Data Exhibit-2'!$L1885/'Data Exhibit-2'!$B1885</f>
        <v>1036.24617</v>
      </c>
      <c r="H1892" s="55">
        <f>IF(AND(('Data Exhibit-2'!$M1885&gt;0),('Data Exhibit-2'!$H1885&lt;30)),1,0)</f>
        <v>0</v>
      </c>
      <c r="I1892" s="55">
        <f>'Data Exhibit-2'!$N1885*'Data Exhibit-2'!$L1885</f>
        <v>0</v>
      </c>
      <c r="J1892" s="235"/>
    </row>
    <row r="1893" ht="12.0" customHeight="1">
      <c r="A1893" s="53"/>
      <c r="B1893" s="53">
        <v>78653.3719509306</v>
      </c>
      <c r="C1893" s="54">
        <v>15047.643363212655</v>
      </c>
      <c r="D1893" s="57"/>
      <c r="E1893" s="55">
        <f>('Data Exhibit-2'!$D1886+'Data Exhibit-2'!$D1886*'Data Exhibit-2'!$E1886)*'Data Exhibit-2'!$G1886</f>
        <v>3877.632</v>
      </c>
      <c r="F1893" s="55">
        <f>MAX(0,'Data Exhibit-2'!$C1886-'Data Exhibit-2'!$B1886*'Data Exhibit-2'!$J1886)</f>
        <v>0</v>
      </c>
      <c r="G1893" s="54">
        <f>'Data Exhibit-2'!$L1886/'Data Exhibit-2'!$B1886</f>
        <v>0</v>
      </c>
      <c r="H1893" s="55">
        <f>IF(AND(('Data Exhibit-2'!$M1886&gt;0),('Data Exhibit-2'!$H1886&lt;30)),1,0)</f>
        <v>0</v>
      </c>
      <c r="I1893" s="55">
        <f>'Data Exhibit-2'!$N1886*'Data Exhibit-2'!$L1886</f>
        <v>0</v>
      </c>
      <c r="J1893" s="235"/>
    </row>
    <row r="1894" ht="12.0" customHeight="1">
      <c r="A1894" s="53"/>
      <c r="B1894" s="53">
        <v>39066.01155460041</v>
      </c>
      <c r="C1894" s="54">
        <v>19381.006710141122</v>
      </c>
      <c r="D1894" s="57"/>
      <c r="E1894" s="55">
        <f>('Data Exhibit-2'!$D1887+'Data Exhibit-2'!$D1887*'Data Exhibit-2'!$E1887)*'Data Exhibit-2'!$G1887</f>
        <v>364.224</v>
      </c>
      <c r="F1894" s="55">
        <f>MAX(0,'Data Exhibit-2'!$C1887-'Data Exhibit-2'!$B1887*'Data Exhibit-2'!$J1887)</f>
        <v>13321.48632</v>
      </c>
      <c r="G1894" s="54">
        <f>'Data Exhibit-2'!$L1887/'Data Exhibit-2'!$B1887</f>
        <v>800.7242695</v>
      </c>
      <c r="H1894" s="55">
        <f>IF(AND(('Data Exhibit-2'!$M1887&gt;0),('Data Exhibit-2'!$H1887&lt;30)),1,0)</f>
        <v>0</v>
      </c>
      <c r="I1894" s="55">
        <f>'Data Exhibit-2'!$N1887*'Data Exhibit-2'!$L1887</f>
        <v>0</v>
      </c>
      <c r="J1894" s="235"/>
    </row>
    <row r="1895" ht="12.0" customHeight="1">
      <c r="A1895" s="53"/>
      <c r="B1895" s="53">
        <v>63421.9931916576</v>
      </c>
      <c r="C1895" s="54">
        <v>17339.72193490451</v>
      </c>
      <c r="D1895" s="57"/>
      <c r="E1895" s="55">
        <f>('Data Exhibit-2'!$D1888+'Data Exhibit-2'!$D1888*'Data Exhibit-2'!$E1888)*'Data Exhibit-2'!$G1888</f>
        <v>2586.15</v>
      </c>
      <c r="F1895" s="55">
        <f>MAX(0,'Data Exhibit-2'!$C1888-'Data Exhibit-2'!$B1888*'Data Exhibit-2'!$J1888)</f>
        <v>0</v>
      </c>
      <c r="G1895" s="54">
        <f>'Data Exhibit-2'!$L1888/'Data Exhibit-2'!$B1888</f>
        <v>0</v>
      </c>
      <c r="H1895" s="55">
        <f>IF(AND(('Data Exhibit-2'!$M1888&gt;0),('Data Exhibit-2'!$H1888&lt;30)),1,0)</f>
        <v>0</v>
      </c>
      <c r="I1895" s="55">
        <f>'Data Exhibit-2'!$N1888*'Data Exhibit-2'!$L1888</f>
        <v>0</v>
      </c>
      <c r="J1895" s="235"/>
    </row>
    <row r="1896" ht="12.0" customHeight="1">
      <c r="A1896" s="53"/>
      <c r="B1896" s="53">
        <v>19661.954705822336</v>
      </c>
      <c r="C1896" s="54">
        <v>18236.388913508887</v>
      </c>
      <c r="D1896" s="57"/>
      <c r="E1896" s="55">
        <f>('Data Exhibit-2'!$D1889+'Data Exhibit-2'!$D1889*'Data Exhibit-2'!$E1889)*'Data Exhibit-2'!$G1889</f>
        <v>347.6</v>
      </c>
      <c r="F1896" s="55">
        <f>MAX(0,'Data Exhibit-2'!$C1889-'Data Exhibit-2'!$B1889*'Data Exhibit-2'!$J1889)</f>
        <v>10413.35684</v>
      </c>
      <c r="G1896" s="54">
        <f>'Data Exhibit-2'!$L1889/'Data Exhibit-2'!$B1889</f>
        <v>462.6956411</v>
      </c>
      <c r="H1896" s="55">
        <f>IF(AND(('Data Exhibit-2'!$M1889&gt;0),('Data Exhibit-2'!$H1889&lt;30)),1,0)</f>
        <v>0</v>
      </c>
      <c r="I1896" s="55">
        <f>'Data Exhibit-2'!$N1889*'Data Exhibit-2'!$L1889</f>
        <v>0</v>
      </c>
      <c r="J1896" s="235"/>
    </row>
    <row r="1897" ht="12.0" customHeight="1">
      <c r="A1897" s="53"/>
      <c r="B1897" s="53">
        <v>37118.065447292545</v>
      </c>
      <c r="C1897" s="54">
        <v>164863.14496319598</v>
      </c>
      <c r="D1897" s="57"/>
      <c r="E1897" s="55">
        <f>('Data Exhibit-2'!$D1890+'Data Exhibit-2'!$D1890*'Data Exhibit-2'!$E1890)*'Data Exhibit-2'!$G1890</f>
        <v>672.48</v>
      </c>
      <c r="F1897" s="55">
        <f>MAX(0,'Data Exhibit-2'!$C1890-'Data Exhibit-2'!$B1890*'Data Exhibit-2'!$J1890)</f>
        <v>78202.41195</v>
      </c>
      <c r="G1897" s="54">
        <f>'Data Exhibit-2'!$L1890/'Data Exhibit-2'!$B1890</f>
        <v>606.8441399</v>
      </c>
      <c r="H1897" s="55">
        <f>IF(AND(('Data Exhibit-2'!$M1890&gt;0),('Data Exhibit-2'!$H1890&lt;30)),1,0)</f>
        <v>0</v>
      </c>
      <c r="I1897" s="55">
        <f>'Data Exhibit-2'!$N1890*'Data Exhibit-2'!$L1890</f>
        <v>0</v>
      </c>
      <c r="J1897" s="235"/>
    </row>
    <row r="1898" ht="12.0" customHeight="1">
      <c r="A1898" s="53"/>
      <c r="B1898" s="53">
        <v>80337.50935169579</v>
      </c>
      <c r="C1898" s="54">
        <v>49098.75149913734</v>
      </c>
      <c r="D1898" s="57"/>
      <c r="E1898" s="55">
        <f>('Data Exhibit-2'!$D1891+'Data Exhibit-2'!$D1891*'Data Exhibit-2'!$E1891)*'Data Exhibit-2'!$G1891</f>
        <v>3666.6</v>
      </c>
      <c r="F1898" s="55">
        <f>MAX(0,'Data Exhibit-2'!$C1891-'Data Exhibit-2'!$B1891*'Data Exhibit-2'!$J1891)</f>
        <v>29422.57325</v>
      </c>
      <c r="G1898" s="54">
        <f>'Data Exhibit-2'!$L1891/'Data Exhibit-2'!$B1891</f>
        <v>5482.813062</v>
      </c>
      <c r="H1898" s="55">
        <f>IF(AND(('Data Exhibit-2'!$M1891&gt;0),('Data Exhibit-2'!$H1891&lt;30)),1,0)</f>
        <v>0</v>
      </c>
      <c r="I1898" s="55">
        <f>'Data Exhibit-2'!$N1891*'Data Exhibit-2'!$L1891</f>
        <v>0</v>
      </c>
      <c r="J1898" s="235"/>
    </row>
    <row r="1899" ht="12.0" customHeight="1">
      <c r="A1899" s="53"/>
      <c r="B1899" s="53">
        <v>75376.51236461519</v>
      </c>
      <c r="C1899" s="54">
        <v>242701.1531708027</v>
      </c>
      <c r="D1899" s="57"/>
      <c r="E1899" s="55">
        <f>('Data Exhibit-2'!$D1892+'Data Exhibit-2'!$D1892*'Data Exhibit-2'!$E1892)*'Data Exhibit-2'!$G1892</f>
        <v>952.56</v>
      </c>
      <c r="F1899" s="55">
        <f>MAX(0,'Data Exhibit-2'!$C1892-'Data Exhibit-2'!$B1892*'Data Exhibit-2'!$J1892)</f>
        <v>119295.242</v>
      </c>
      <c r="G1899" s="54">
        <f>'Data Exhibit-2'!$L1892/'Data Exhibit-2'!$B1892</f>
        <v>920.8300851</v>
      </c>
      <c r="H1899" s="55">
        <f>IF(AND(('Data Exhibit-2'!$M1892&gt;0),('Data Exhibit-2'!$H1892&lt;30)),1,0)</f>
        <v>0</v>
      </c>
      <c r="I1899" s="55">
        <f>'Data Exhibit-2'!$N1892*'Data Exhibit-2'!$L1892</f>
        <v>0</v>
      </c>
      <c r="J1899" s="235"/>
    </row>
    <row r="1900" ht="12.0" customHeight="1">
      <c r="A1900" s="53"/>
      <c r="B1900" s="53">
        <v>58344.90294132305</v>
      </c>
      <c r="C1900" s="54">
        <v>126469.37344636518</v>
      </c>
      <c r="D1900" s="57"/>
      <c r="E1900" s="55">
        <f>('Data Exhibit-2'!$D1893+'Data Exhibit-2'!$D1893*'Data Exhibit-2'!$E1893)*'Data Exhibit-2'!$G1893</f>
        <v>2873.1</v>
      </c>
      <c r="F1900" s="55">
        <f>MAX(0,'Data Exhibit-2'!$C1893-'Data Exhibit-2'!$B1893*'Data Exhibit-2'!$J1893)</f>
        <v>36581.40308</v>
      </c>
      <c r="G1900" s="54">
        <f>'Data Exhibit-2'!$L1893/'Data Exhibit-2'!$B1893</f>
        <v>1169.255783</v>
      </c>
      <c r="H1900" s="55">
        <f>IF(AND(('Data Exhibit-2'!$M1893&gt;0),('Data Exhibit-2'!$H1893&lt;30)),1,0)</f>
        <v>0</v>
      </c>
      <c r="I1900" s="55">
        <f>'Data Exhibit-2'!$N1893*'Data Exhibit-2'!$L1893</f>
        <v>0</v>
      </c>
      <c r="J1900" s="235"/>
    </row>
    <row r="1901" ht="12.0" customHeight="1">
      <c r="A1901" s="53"/>
      <c r="B1901" s="53">
        <v>20968.316453875857</v>
      </c>
      <c r="C1901" s="54">
        <v>11443.446329496952</v>
      </c>
      <c r="D1901" s="57"/>
      <c r="E1901" s="55">
        <f>('Data Exhibit-2'!$D1894+'Data Exhibit-2'!$D1894*'Data Exhibit-2'!$E1894)*'Data Exhibit-2'!$G1894</f>
        <v>1618.2</v>
      </c>
      <c r="F1901" s="55">
        <f>MAX(0,'Data Exhibit-2'!$C1894-'Data Exhibit-2'!$B1894*'Data Exhibit-2'!$J1894)</f>
        <v>0</v>
      </c>
      <c r="G1901" s="54">
        <f>'Data Exhibit-2'!$L1894/'Data Exhibit-2'!$B1894</f>
        <v>0</v>
      </c>
      <c r="H1901" s="55">
        <f>IF(AND(('Data Exhibit-2'!$M1894&gt;0),('Data Exhibit-2'!$H1894&lt;30)),1,0)</f>
        <v>0</v>
      </c>
      <c r="I1901" s="55">
        <f>'Data Exhibit-2'!$N1894*'Data Exhibit-2'!$L1894</f>
        <v>0</v>
      </c>
      <c r="J1901" s="235"/>
    </row>
    <row r="1902" ht="12.0" customHeight="1">
      <c r="A1902" s="53"/>
      <c r="B1902" s="53">
        <v>33662.68413904315</v>
      </c>
      <c r="C1902" s="54">
        <v>92389.58496101983</v>
      </c>
      <c r="D1902" s="57"/>
      <c r="E1902" s="55">
        <f>('Data Exhibit-2'!$D1895+'Data Exhibit-2'!$D1895*'Data Exhibit-2'!$E1895)*'Data Exhibit-2'!$G1895</f>
        <v>1547.616</v>
      </c>
      <c r="F1902" s="55">
        <f>MAX(0,'Data Exhibit-2'!$C1895-'Data Exhibit-2'!$B1895*'Data Exhibit-2'!$J1895)</f>
        <v>44151.72829</v>
      </c>
      <c r="G1902" s="54">
        <f>'Data Exhibit-2'!$L1895/'Data Exhibit-2'!$B1895</f>
        <v>1416.520671</v>
      </c>
      <c r="H1902" s="55">
        <f>IF(AND(('Data Exhibit-2'!$M1895&gt;0),('Data Exhibit-2'!$H1895&lt;30)),1,0)</f>
        <v>0</v>
      </c>
      <c r="I1902" s="55">
        <f>'Data Exhibit-2'!$N1895*'Data Exhibit-2'!$L1895</f>
        <v>0</v>
      </c>
      <c r="J1902" s="235"/>
    </row>
    <row r="1903" ht="12.0" customHeight="1">
      <c r="A1903" s="53"/>
      <c r="B1903" s="53">
        <v>82122.44457309724</v>
      </c>
      <c r="C1903" s="54">
        <v>47936.93164870583</v>
      </c>
      <c r="D1903" s="57"/>
      <c r="E1903" s="55">
        <f>('Data Exhibit-2'!$D1896+'Data Exhibit-2'!$D1896*'Data Exhibit-2'!$E1896)*'Data Exhibit-2'!$G1896</f>
        <v>1953.6</v>
      </c>
      <c r="F1903" s="55">
        <f>MAX(0,'Data Exhibit-2'!$C1896-'Data Exhibit-2'!$B1896*'Data Exhibit-2'!$J1896)</f>
        <v>26809.73226</v>
      </c>
      <c r="G1903" s="54">
        <f>'Data Exhibit-2'!$L1896/'Data Exhibit-2'!$B1896</f>
        <v>2479.055174</v>
      </c>
      <c r="H1903" s="55">
        <f>IF(AND(('Data Exhibit-2'!$M1896&gt;0),('Data Exhibit-2'!$H1896&lt;30)),1,0)</f>
        <v>0</v>
      </c>
      <c r="I1903" s="55">
        <f>'Data Exhibit-2'!$N1896*'Data Exhibit-2'!$L1896</f>
        <v>0</v>
      </c>
      <c r="J1903" s="235"/>
    </row>
    <row r="1904" ht="12.0" customHeight="1">
      <c r="A1904" s="53"/>
      <c r="B1904" s="53">
        <v>66529.1873973943</v>
      </c>
      <c r="C1904" s="54">
        <v>14666.00056581166</v>
      </c>
      <c r="D1904" s="57"/>
      <c r="E1904" s="55">
        <f>('Data Exhibit-2'!$D1897+'Data Exhibit-2'!$D1897*'Data Exhibit-2'!$E1897)*'Data Exhibit-2'!$G1897</f>
        <v>1781.064</v>
      </c>
      <c r="F1904" s="55">
        <f>MAX(0,'Data Exhibit-2'!$C1897-'Data Exhibit-2'!$B1897*'Data Exhibit-2'!$J1897)</f>
        <v>0</v>
      </c>
      <c r="G1904" s="54">
        <f>'Data Exhibit-2'!$L1897/'Data Exhibit-2'!$B1897</f>
        <v>0</v>
      </c>
      <c r="H1904" s="55">
        <f>IF(AND(('Data Exhibit-2'!$M1897&gt;0),('Data Exhibit-2'!$H1897&lt;30)),1,0)</f>
        <v>0</v>
      </c>
      <c r="I1904" s="55">
        <f>'Data Exhibit-2'!$N1897*'Data Exhibit-2'!$L1897</f>
        <v>0</v>
      </c>
      <c r="J1904" s="235"/>
    </row>
    <row r="1905" ht="12.0" customHeight="1">
      <c r="A1905" s="53"/>
      <c r="B1905" s="53">
        <v>37616.39720547445</v>
      </c>
      <c r="C1905" s="54">
        <v>21276.16621214053</v>
      </c>
      <c r="D1905" s="57"/>
      <c r="E1905" s="55">
        <f>('Data Exhibit-2'!$D1898+'Data Exhibit-2'!$D1898*'Data Exhibit-2'!$E1898)*'Data Exhibit-2'!$G1898</f>
        <v>2724.48</v>
      </c>
      <c r="F1905" s="55">
        <f>MAX(0,'Data Exhibit-2'!$C1898-'Data Exhibit-2'!$B1898*'Data Exhibit-2'!$J1898)</f>
        <v>0</v>
      </c>
      <c r="G1905" s="54">
        <f>'Data Exhibit-2'!$L1898/'Data Exhibit-2'!$B1898</f>
        <v>0</v>
      </c>
      <c r="H1905" s="55">
        <f>IF(AND(('Data Exhibit-2'!$M1898&gt;0),('Data Exhibit-2'!$H1898&lt;30)),1,0)</f>
        <v>0</v>
      </c>
      <c r="I1905" s="55">
        <f>'Data Exhibit-2'!$N1898*'Data Exhibit-2'!$L1898</f>
        <v>0</v>
      </c>
      <c r="J1905" s="235"/>
    </row>
    <row r="1906" ht="12.0" customHeight="1">
      <c r="A1906" s="53"/>
      <c r="B1906" s="53">
        <v>23498.267192924937</v>
      </c>
      <c r="C1906" s="54">
        <v>32665.187779205815</v>
      </c>
      <c r="D1906" s="57"/>
      <c r="E1906" s="55">
        <f>('Data Exhibit-2'!$D1899+'Data Exhibit-2'!$D1899*'Data Exhibit-2'!$E1899)*'Data Exhibit-2'!$G1899</f>
        <v>1308.12</v>
      </c>
      <c r="F1906" s="55">
        <f>MAX(0,'Data Exhibit-2'!$C1899-'Data Exhibit-2'!$B1899*'Data Exhibit-2'!$J1899)</f>
        <v>0</v>
      </c>
      <c r="G1906" s="54">
        <f>'Data Exhibit-2'!$L1899/'Data Exhibit-2'!$B1899</f>
        <v>0</v>
      </c>
      <c r="H1906" s="55">
        <f>IF(AND(('Data Exhibit-2'!$M1899&gt;0),('Data Exhibit-2'!$H1899&lt;30)),1,0)</f>
        <v>0</v>
      </c>
      <c r="I1906" s="55">
        <f>'Data Exhibit-2'!$N1899*'Data Exhibit-2'!$L1899</f>
        <v>0</v>
      </c>
      <c r="J1906" s="235"/>
    </row>
    <row r="1907" ht="12.0" customHeight="1">
      <c r="A1907" s="53"/>
      <c r="B1907" s="53">
        <v>79739.54418228465</v>
      </c>
      <c r="C1907" s="54">
        <v>46394.455013961924</v>
      </c>
      <c r="D1907" s="57"/>
      <c r="E1907" s="55">
        <f>('Data Exhibit-2'!$D1900+'Data Exhibit-2'!$D1900*'Data Exhibit-2'!$E1900)*'Data Exhibit-2'!$G1900</f>
        <v>599.076</v>
      </c>
      <c r="F1907" s="55">
        <f>MAX(0,'Data Exhibit-2'!$C1900-'Data Exhibit-2'!$B1900*'Data Exhibit-2'!$J1900)</f>
        <v>31349.84625</v>
      </c>
      <c r="G1907" s="54">
        <f>'Data Exhibit-2'!$L1900/'Data Exhibit-2'!$B1900</f>
        <v>1248.350208</v>
      </c>
      <c r="H1907" s="55">
        <f>IF(AND(('Data Exhibit-2'!$M1900&gt;0),('Data Exhibit-2'!$H1900&lt;30)),1,0)</f>
        <v>0</v>
      </c>
      <c r="I1907" s="55">
        <f>'Data Exhibit-2'!$N1900*'Data Exhibit-2'!$L1900</f>
        <v>0</v>
      </c>
      <c r="J1907" s="235"/>
    </row>
    <row r="1908" ht="12.0" customHeight="1">
      <c r="A1908" s="53"/>
      <c r="B1908" s="53">
        <v>37450.545688684266</v>
      </c>
      <c r="C1908" s="54">
        <v>45805.97580830846</v>
      </c>
      <c r="D1908" s="57"/>
      <c r="E1908" s="55">
        <f>('Data Exhibit-2'!$D1901+'Data Exhibit-2'!$D1901*'Data Exhibit-2'!$E1901)*'Data Exhibit-2'!$G1901</f>
        <v>448.344</v>
      </c>
      <c r="F1908" s="55">
        <f>MAX(0,'Data Exhibit-2'!$C1901-'Data Exhibit-2'!$B1901*'Data Exhibit-2'!$J1901)</f>
        <v>40973.08394</v>
      </c>
      <c r="G1908" s="54">
        <f>'Data Exhibit-2'!$L1901/'Data Exhibit-2'!$B1901</f>
        <v>3801.044354</v>
      </c>
      <c r="H1908" s="55">
        <f>IF(AND(('Data Exhibit-2'!$M1901&gt;0),('Data Exhibit-2'!$H1901&lt;30)),1,0)</f>
        <v>0</v>
      </c>
      <c r="I1908" s="55">
        <f>'Data Exhibit-2'!$N1901*'Data Exhibit-2'!$L1901</f>
        <v>0</v>
      </c>
      <c r="J1908" s="235"/>
    </row>
    <row r="1909" ht="12.0" customHeight="1">
      <c r="A1909" s="53"/>
      <c r="B1909" s="53">
        <v>44086.450570214605</v>
      </c>
      <c r="C1909" s="54">
        <v>17259.905327731736</v>
      </c>
      <c r="D1909" s="57"/>
      <c r="E1909" s="55">
        <f>('Data Exhibit-2'!$D1902+'Data Exhibit-2'!$D1902*'Data Exhibit-2'!$E1902)*'Data Exhibit-2'!$G1902</f>
        <v>288.6</v>
      </c>
      <c r="F1909" s="55">
        <f>MAX(0,'Data Exhibit-2'!$C1902-'Data Exhibit-2'!$B1902*'Data Exhibit-2'!$J1902)</f>
        <v>14044.36569</v>
      </c>
      <c r="G1909" s="54">
        <f>'Data Exhibit-2'!$L1902/'Data Exhibit-2'!$B1902</f>
        <v>1260.505044</v>
      </c>
      <c r="H1909" s="55">
        <f>IF(AND(('Data Exhibit-2'!$M1902&gt;0),('Data Exhibit-2'!$H1902&lt;30)),1,0)</f>
        <v>0</v>
      </c>
      <c r="I1909" s="55">
        <f>'Data Exhibit-2'!$N1902*'Data Exhibit-2'!$L1902</f>
        <v>0</v>
      </c>
      <c r="J1909" s="235"/>
    </row>
    <row r="1910" ht="12.0" customHeight="1">
      <c r="A1910" s="53"/>
      <c r="B1910" s="53">
        <v>63214.18443725819</v>
      </c>
      <c r="C1910" s="54">
        <v>5876.819535515061</v>
      </c>
      <c r="D1910" s="57"/>
      <c r="E1910" s="55">
        <f>('Data Exhibit-2'!$D1903+'Data Exhibit-2'!$D1903*'Data Exhibit-2'!$E1903)*'Data Exhibit-2'!$G1903</f>
        <v>663.408</v>
      </c>
      <c r="F1910" s="55">
        <f>MAX(0,'Data Exhibit-2'!$C1903-'Data Exhibit-2'!$B1903*'Data Exhibit-2'!$J1903)</f>
        <v>1618.6988</v>
      </c>
      <c r="G1910" s="54">
        <f>'Data Exhibit-2'!$L1903/'Data Exhibit-2'!$B1903</f>
        <v>252.190532</v>
      </c>
      <c r="H1910" s="55">
        <f>IF(AND(('Data Exhibit-2'!$M1903&gt;0),('Data Exhibit-2'!$H1903&lt;30)),1,0)</f>
        <v>0</v>
      </c>
      <c r="I1910" s="55">
        <f>'Data Exhibit-2'!$N1903*'Data Exhibit-2'!$L1903</f>
        <v>0</v>
      </c>
      <c r="J1910" s="235"/>
    </row>
    <row r="1911" ht="12.0" customHeight="1">
      <c r="A1911" s="53"/>
      <c r="B1911" s="53">
        <v>13701.89065661761</v>
      </c>
      <c r="C1911" s="54">
        <v>5908.656584566122</v>
      </c>
      <c r="D1911" s="57"/>
      <c r="E1911" s="55">
        <f>('Data Exhibit-2'!$D1905+'Data Exhibit-2'!$D1905*'Data Exhibit-2'!$E1905)*'Data Exhibit-2'!$G1905</f>
        <v>1556.214</v>
      </c>
      <c r="F1911" s="55">
        <f>MAX(0,'Data Exhibit-2'!$C1905-'Data Exhibit-2'!$B1905*'Data Exhibit-2'!$J1905)</f>
        <v>0</v>
      </c>
      <c r="G1911" s="54">
        <f>'Data Exhibit-2'!$L1905/'Data Exhibit-2'!$B1905</f>
        <v>0</v>
      </c>
      <c r="H1911" s="55">
        <f>IF(AND(('Data Exhibit-2'!$M1905&gt;0),('Data Exhibit-2'!$H1905&lt;30)),1,0)</f>
        <v>0</v>
      </c>
      <c r="I1911" s="55">
        <f>'Data Exhibit-2'!$N1905*'Data Exhibit-2'!$L1905</f>
        <v>0</v>
      </c>
      <c r="J1911" s="235"/>
    </row>
    <row r="1912" ht="12.0" customHeight="1">
      <c r="A1912" s="53"/>
      <c r="B1912" s="53">
        <v>35565.33107681811</v>
      </c>
      <c r="C1912" s="54">
        <v>4450.710229763439</v>
      </c>
      <c r="D1912" s="57"/>
      <c r="E1912" s="55">
        <f>('Data Exhibit-2'!$D1907+'Data Exhibit-2'!$D1907*'Data Exhibit-2'!$E1907)*'Data Exhibit-2'!$G1907</f>
        <v>2596.464</v>
      </c>
      <c r="F1912" s="55">
        <f>MAX(0,'Data Exhibit-2'!$C1907-'Data Exhibit-2'!$B1907*'Data Exhibit-2'!$J1907)</f>
        <v>0</v>
      </c>
      <c r="G1912" s="54">
        <f>'Data Exhibit-2'!$L1907/'Data Exhibit-2'!$B1907</f>
        <v>0</v>
      </c>
      <c r="H1912" s="55">
        <f>IF(AND(('Data Exhibit-2'!$M1907&gt;0),('Data Exhibit-2'!$H1907&lt;30)),1,0)</f>
        <v>0</v>
      </c>
      <c r="I1912" s="55">
        <f>'Data Exhibit-2'!$N1907*'Data Exhibit-2'!$L1907</f>
        <v>0</v>
      </c>
      <c r="J1912" s="235"/>
    </row>
    <row r="1913" ht="12.0" customHeight="1">
      <c r="A1913" s="53"/>
      <c r="B1913" s="53">
        <v>25337.737436970052</v>
      </c>
      <c r="C1913" s="54">
        <v>47978.810671695996</v>
      </c>
      <c r="D1913" s="57"/>
      <c r="E1913" s="55">
        <f>('Data Exhibit-2'!$D1908+'Data Exhibit-2'!$D1908*'Data Exhibit-2'!$E1908)*'Data Exhibit-2'!$G1908</f>
        <v>1127.36</v>
      </c>
      <c r="F1913" s="55">
        <f>MAX(0,'Data Exhibit-2'!$C1908-'Data Exhibit-2'!$B1908*'Data Exhibit-2'!$J1908)</f>
        <v>39108.42879</v>
      </c>
      <c r="G1913" s="54">
        <f>'Data Exhibit-2'!$L1908/'Data Exhibit-2'!$B1908</f>
        <v>4970.392351</v>
      </c>
      <c r="H1913" s="55">
        <f>IF(AND(('Data Exhibit-2'!$M1908&gt;0),('Data Exhibit-2'!$H1908&lt;30)),1,0)</f>
        <v>0</v>
      </c>
      <c r="I1913" s="55">
        <f>'Data Exhibit-2'!$N1908*'Data Exhibit-2'!$L1908</f>
        <v>0</v>
      </c>
      <c r="J1913" s="235"/>
    </row>
    <row r="1914" ht="12.0" customHeight="1">
      <c r="A1914" s="53"/>
      <c r="B1914" s="53">
        <v>84183.75319339555</v>
      </c>
      <c r="C1914" s="54">
        <v>73997.38929301352</v>
      </c>
      <c r="D1914" s="57"/>
      <c r="E1914" s="55">
        <f>('Data Exhibit-2'!$D1909+'Data Exhibit-2'!$D1909*'Data Exhibit-2'!$E1909)*'Data Exhibit-2'!$G1909</f>
        <v>618.438</v>
      </c>
      <c r="F1914" s="55">
        <f>MAX(0,'Data Exhibit-2'!$C1909-'Data Exhibit-2'!$B1909*'Data Exhibit-2'!$J1909)</f>
        <v>66651.32546</v>
      </c>
      <c r="G1914" s="54">
        <f>'Data Exhibit-2'!$L1909/'Data Exhibit-2'!$B1909</f>
        <v>5611.129081</v>
      </c>
      <c r="H1914" s="55">
        <f>IF(AND(('Data Exhibit-2'!$M1909&gt;0),('Data Exhibit-2'!$H1909&lt;30)),1,0)</f>
        <v>0</v>
      </c>
      <c r="I1914" s="55">
        <f>'Data Exhibit-2'!$N1909*'Data Exhibit-2'!$L1909</f>
        <v>0</v>
      </c>
      <c r="J1914" s="235"/>
    </row>
    <row r="1915" ht="12.0" customHeight="1">
      <c r="A1915" s="53"/>
      <c r="B1915" s="53">
        <v>3757.3552467684235</v>
      </c>
      <c r="C1915" s="54">
        <v>6655.339462582449</v>
      </c>
      <c r="D1915" s="57"/>
      <c r="E1915" s="55">
        <f>('Data Exhibit-2'!$D1910+'Data Exhibit-2'!$D1910*'Data Exhibit-2'!$E1910)*'Data Exhibit-2'!$G1910</f>
        <v>2308.35</v>
      </c>
      <c r="F1915" s="55">
        <f>MAX(0,'Data Exhibit-2'!$C1910-'Data Exhibit-2'!$B1910*'Data Exhibit-2'!$J1910)</f>
        <v>0</v>
      </c>
      <c r="G1915" s="54">
        <f>'Data Exhibit-2'!$L1910/'Data Exhibit-2'!$B1910</f>
        <v>0</v>
      </c>
      <c r="H1915" s="55">
        <f>IF(AND(('Data Exhibit-2'!$M1910&gt;0),('Data Exhibit-2'!$H1910&lt;30)),1,0)</f>
        <v>0</v>
      </c>
      <c r="I1915" s="55">
        <f>'Data Exhibit-2'!$N1910*'Data Exhibit-2'!$L1910</f>
        <v>0</v>
      </c>
      <c r="J1915" s="235"/>
    </row>
    <row r="1916" ht="12.0" customHeight="1">
      <c r="A1916" s="53"/>
      <c r="B1916" s="53">
        <v>73327.42540189244</v>
      </c>
      <c r="C1916" s="54">
        <v>43192.003056516485</v>
      </c>
      <c r="D1916" s="57"/>
      <c r="E1916" s="55">
        <f>('Data Exhibit-2'!$D1911+'Data Exhibit-2'!$D1911*'Data Exhibit-2'!$E1911)*'Data Exhibit-2'!$G1911</f>
        <v>4741.88</v>
      </c>
      <c r="F1916" s="55">
        <f>MAX(0,'Data Exhibit-2'!$C1911-'Data Exhibit-2'!$B1911*'Data Exhibit-2'!$J1911)</f>
        <v>0</v>
      </c>
      <c r="G1916" s="54">
        <f>'Data Exhibit-2'!$L1911/'Data Exhibit-2'!$B1911</f>
        <v>0</v>
      </c>
      <c r="H1916" s="55">
        <f>IF(AND(('Data Exhibit-2'!$M1911&gt;0),('Data Exhibit-2'!$H1911&lt;30)),1,0)</f>
        <v>0</v>
      </c>
      <c r="I1916" s="55">
        <f>'Data Exhibit-2'!$N1911*'Data Exhibit-2'!$L1911</f>
        <v>0</v>
      </c>
      <c r="J1916" s="235"/>
    </row>
    <row r="1917" ht="12.0" customHeight="1">
      <c r="A1917" s="53"/>
      <c r="B1917" s="53">
        <v>43887.930399201214</v>
      </c>
      <c r="C1917" s="54">
        <v>89048.39580030253</v>
      </c>
      <c r="D1917" s="57"/>
      <c r="E1917" s="55">
        <f>('Data Exhibit-2'!$D1912+'Data Exhibit-2'!$D1912*'Data Exhibit-2'!$E1912)*'Data Exhibit-2'!$G1912</f>
        <v>1038.906</v>
      </c>
      <c r="F1917" s="55">
        <f>MAX(0,'Data Exhibit-2'!$C1912-'Data Exhibit-2'!$B1912*'Data Exhibit-2'!$J1912)</f>
        <v>82015.7398</v>
      </c>
      <c r="G1917" s="54">
        <f>'Data Exhibit-2'!$L1912/'Data Exhibit-2'!$B1912</f>
        <v>12115.85555</v>
      </c>
      <c r="H1917" s="55">
        <f>IF(AND(('Data Exhibit-2'!$M1912&gt;0),('Data Exhibit-2'!$H1912&lt;30)),1,0)</f>
        <v>0</v>
      </c>
      <c r="I1917" s="55">
        <f>'Data Exhibit-2'!$N1912*'Data Exhibit-2'!$L1912</f>
        <v>0</v>
      </c>
      <c r="J1917" s="235"/>
    </row>
    <row r="1918" ht="12.0" customHeight="1">
      <c r="A1918" s="53"/>
      <c r="B1918" s="53">
        <v>67863.27004326736</v>
      </c>
      <c r="C1918" s="54">
        <v>6437.645513049876</v>
      </c>
      <c r="D1918" s="57"/>
      <c r="E1918" s="55">
        <f>('Data Exhibit-2'!$D1913+'Data Exhibit-2'!$D1913*'Data Exhibit-2'!$E1913)*'Data Exhibit-2'!$G1913</f>
        <v>2775.12</v>
      </c>
      <c r="F1918" s="55">
        <f>MAX(0,'Data Exhibit-2'!$C1913-'Data Exhibit-2'!$B1913*'Data Exhibit-2'!$J1913)</f>
        <v>0</v>
      </c>
      <c r="G1918" s="54">
        <f>'Data Exhibit-2'!$L1913/'Data Exhibit-2'!$B1913</f>
        <v>0</v>
      </c>
      <c r="H1918" s="55">
        <f>IF(AND(('Data Exhibit-2'!$M1913&gt;0),('Data Exhibit-2'!$H1913&lt;30)),1,0)</f>
        <v>0</v>
      </c>
      <c r="I1918" s="55">
        <f>'Data Exhibit-2'!$N1913*'Data Exhibit-2'!$L1913</f>
        <v>0</v>
      </c>
      <c r="J1918" s="235"/>
    </row>
    <row r="1919" ht="12.0" customHeight="1">
      <c r="A1919" s="53"/>
      <c r="B1919" s="53">
        <v>69222.79090857443</v>
      </c>
      <c r="C1919" s="54">
        <v>5243.602090849009</v>
      </c>
      <c r="D1919" s="57"/>
      <c r="E1919" s="55">
        <f>('Data Exhibit-2'!$D1914+'Data Exhibit-2'!$D1914*'Data Exhibit-2'!$E1914)*'Data Exhibit-2'!$G1914</f>
        <v>951.432</v>
      </c>
      <c r="F1919" s="55">
        <f>MAX(0,'Data Exhibit-2'!$C1914-'Data Exhibit-2'!$B1914*'Data Exhibit-2'!$J1914)</f>
        <v>0</v>
      </c>
      <c r="G1919" s="54">
        <f>'Data Exhibit-2'!$L1914/'Data Exhibit-2'!$B1914</f>
        <v>0</v>
      </c>
      <c r="H1919" s="55">
        <f>IF(AND(('Data Exhibit-2'!$M1914&gt;0),('Data Exhibit-2'!$H1914&lt;30)),1,0)</f>
        <v>0</v>
      </c>
      <c r="I1919" s="55">
        <f>'Data Exhibit-2'!$N1914*'Data Exhibit-2'!$L1914</f>
        <v>0</v>
      </c>
      <c r="J1919" s="235"/>
    </row>
    <row r="1920" ht="12.0" customHeight="1">
      <c r="A1920" s="53"/>
      <c r="B1920" s="53">
        <v>64275.437977269175</v>
      </c>
      <c r="C1920" s="54">
        <v>38129.49148784946</v>
      </c>
      <c r="D1920" s="57"/>
      <c r="E1920" s="55">
        <f>('Data Exhibit-2'!$D1915+'Data Exhibit-2'!$D1915*'Data Exhibit-2'!$E1915)*'Data Exhibit-2'!$G1915</f>
        <v>3214.08</v>
      </c>
      <c r="F1920" s="55">
        <f>MAX(0,'Data Exhibit-2'!$C1915-'Data Exhibit-2'!$B1915*'Data Exhibit-2'!$J1915)</f>
        <v>17236.70193</v>
      </c>
      <c r="G1920" s="54">
        <f>'Data Exhibit-2'!$L1915/'Data Exhibit-2'!$B1915</f>
        <v>2651.639158</v>
      </c>
      <c r="H1920" s="55">
        <f>IF(AND(('Data Exhibit-2'!$M1915&gt;0),('Data Exhibit-2'!$H1915&lt;30)),1,0)</f>
        <v>0</v>
      </c>
      <c r="I1920" s="55">
        <f>'Data Exhibit-2'!$N1915*'Data Exhibit-2'!$L1915</f>
        <v>0</v>
      </c>
      <c r="J1920" s="235"/>
    </row>
    <row r="1921" ht="12.0" customHeight="1">
      <c r="A1921" s="53"/>
      <c r="B1921" s="53">
        <v>37405.543467856696</v>
      </c>
      <c r="C1921" s="54">
        <v>151412.45535726156</v>
      </c>
      <c r="D1921" s="57"/>
      <c r="E1921" s="55">
        <f>('Data Exhibit-2'!$D1916+'Data Exhibit-2'!$D1916*'Data Exhibit-2'!$E1916)*'Data Exhibit-2'!$G1916</f>
        <v>8740.32</v>
      </c>
      <c r="F1921" s="55">
        <f>MAX(0,'Data Exhibit-2'!$C1916-'Data Exhibit-2'!$B1916*'Data Exhibit-2'!$J1916)</f>
        <v>86183.98036</v>
      </c>
      <c r="G1921" s="54">
        <f>'Data Exhibit-2'!$L1916/'Data Exhibit-2'!$B1916</f>
        <v>11548.26274</v>
      </c>
      <c r="H1921" s="55">
        <f>IF(AND(('Data Exhibit-2'!$M1916&gt;0),('Data Exhibit-2'!$H1916&lt;30)),1,0)</f>
        <v>0</v>
      </c>
      <c r="I1921" s="55">
        <f>'Data Exhibit-2'!$N1916*'Data Exhibit-2'!$L1916</f>
        <v>0</v>
      </c>
      <c r="J1921" s="235"/>
    </row>
    <row r="1922" ht="12.0" customHeight="1">
      <c r="A1922" s="53"/>
      <c r="B1922" s="53">
        <v>51157.756229457606</v>
      </c>
      <c r="C1922" s="54">
        <v>112237.43003908514</v>
      </c>
      <c r="D1922" s="57"/>
      <c r="E1922" s="55">
        <f>('Data Exhibit-2'!$D1917+'Data Exhibit-2'!$D1917*'Data Exhibit-2'!$E1917)*'Data Exhibit-2'!$G1917</f>
        <v>4556.16</v>
      </c>
      <c r="F1922" s="55">
        <f>MAX(0,'Data Exhibit-2'!$C1917-'Data Exhibit-2'!$B1917*'Data Exhibit-2'!$J1917)</f>
        <v>64974.07694</v>
      </c>
      <c r="G1922" s="54">
        <f>'Data Exhibit-2'!$L1917/'Data Exhibit-2'!$B1917</f>
        <v>6263.463572</v>
      </c>
      <c r="H1922" s="55">
        <f>IF(AND(('Data Exhibit-2'!$M1917&gt;0),('Data Exhibit-2'!$H1917&lt;30)),1,0)</f>
        <v>0</v>
      </c>
      <c r="I1922" s="55">
        <f>'Data Exhibit-2'!$N1917*'Data Exhibit-2'!$L1917</f>
        <v>0</v>
      </c>
      <c r="J1922" s="235"/>
    </row>
    <row r="1923" ht="12.0" customHeight="1">
      <c r="A1923" s="53"/>
      <c r="B1923" s="53">
        <v>80784.06956976747</v>
      </c>
      <c r="C1923" s="54">
        <v>55592.56990864679</v>
      </c>
      <c r="D1923" s="57"/>
      <c r="E1923" s="55">
        <f>('Data Exhibit-2'!$D1918+'Data Exhibit-2'!$D1918*'Data Exhibit-2'!$E1918)*'Data Exhibit-2'!$G1918</f>
        <v>1913.936</v>
      </c>
      <c r="F1923" s="55">
        <f>MAX(0,'Data Exhibit-2'!$C1918-'Data Exhibit-2'!$B1918*'Data Exhibit-2'!$J1918)</f>
        <v>41308.98229</v>
      </c>
      <c r="G1923" s="54">
        <f>'Data Exhibit-2'!$L1918/'Data Exhibit-2'!$B1918</f>
        <v>5535.216393</v>
      </c>
      <c r="H1923" s="55">
        <f>IF(AND(('Data Exhibit-2'!$M1918&gt;0),('Data Exhibit-2'!$H1918&lt;30)),1,0)</f>
        <v>0</v>
      </c>
      <c r="I1923" s="55">
        <f>'Data Exhibit-2'!$N1918*'Data Exhibit-2'!$L1918</f>
        <v>0</v>
      </c>
      <c r="J1923" s="235"/>
    </row>
    <row r="1924" ht="12.0" customHeight="1">
      <c r="A1924" s="53"/>
      <c r="B1924" s="53">
        <v>76235.86953575528</v>
      </c>
      <c r="C1924" s="54">
        <v>575271.5852591968</v>
      </c>
      <c r="D1924" s="57"/>
      <c r="E1924" s="55">
        <f>('Data Exhibit-2'!$D1919+'Data Exhibit-2'!$D1919*'Data Exhibit-2'!$E1919)*'Data Exhibit-2'!$G1919</f>
        <v>2058.624</v>
      </c>
      <c r="F1924" s="55">
        <f>MAX(0,'Data Exhibit-2'!$C1919-'Data Exhibit-2'!$B1919*'Data Exhibit-2'!$J1919)</f>
        <v>323904.4237</v>
      </c>
      <c r="G1924" s="54">
        <f>'Data Exhibit-2'!$L1919/'Data Exhibit-2'!$B1919</f>
        <v>2652.683096</v>
      </c>
      <c r="H1924" s="55">
        <f>IF(AND(('Data Exhibit-2'!$M1919&gt;0),('Data Exhibit-2'!$H1919&lt;30)),1,0)</f>
        <v>0</v>
      </c>
      <c r="I1924" s="55">
        <f>'Data Exhibit-2'!$N1919*'Data Exhibit-2'!$L1919</f>
        <v>0</v>
      </c>
      <c r="J1924" s="235"/>
    </row>
    <row r="1925" ht="12.0" customHeight="1">
      <c r="A1925" s="53"/>
      <c r="B1925" s="53">
        <v>55531.14298324148</v>
      </c>
      <c r="C1925" s="54">
        <v>37030.65839523789</v>
      </c>
      <c r="D1925" s="57"/>
      <c r="E1925" s="55">
        <f>('Data Exhibit-2'!$D1920+'Data Exhibit-2'!$D1920*'Data Exhibit-2'!$E1920)*'Data Exhibit-2'!$G1920</f>
        <v>1587.936</v>
      </c>
      <c r="F1925" s="55">
        <f>MAX(0,'Data Exhibit-2'!$C1920-'Data Exhibit-2'!$B1920*'Data Exhibit-2'!$J1920)</f>
        <v>16980.3336</v>
      </c>
      <c r="G1925" s="54">
        <f>'Data Exhibit-2'!$L1920/'Data Exhibit-2'!$B1920</f>
        <v>1344.80031</v>
      </c>
      <c r="H1925" s="55">
        <f>IF(AND(('Data Exhibit-2'!$M1920&gt;0),('Data Exhibit-2'!$H1920&lt;30)),1,0)</f>
        <v>0</v>
      </c>
      <c r="I1925" s="55">
        <f>'Data Exhibit-2'!$N1920*'Data Exhibit-2'!$L1920</f>
        <v>0</v>
      </c>
      <c r="J1925" s="235"/>
    </row>
    <row r="1926" ht="12.0" customHeight="1">
      <c r="A1926" s="53"/>
      <c r="B1926" s="53">
        <v>97735.92744663729</v>
      </c>
      <c r="C1926" s="54">
        <v>262331.48129789514</v>
      </c>
      <c r="D1926" s="57"/>
      <c r="E1926" s="55">
        <f>('Data Exhibit-2'!$D1922+'Data Exhibit-2'!$D1922*'Data Exhibit-2'!$E1922)*'Data Exhibit-2'!$G1922</f>
        <v>5067.904</v>
      </c>
      <c r="F1926" s="55">
        <f>MAX(0,'Data Exhibit-2'!$C1922-'Data Exhibit-2'!$B1922*'Data Exhibit-2'!$J1922)</f>
        <v>210892.4381</v>
      </c>
      <c r="G1926" s="54">
        <f>'Data Exhibit-2'!$L1922/'Data Exhibit-2'!$B1922</f>
        <v>20777.65381</v>
      </c>
      <c r="H1926" s="55">
        <f>IF(AND(('Data Exhibit-2'!$M1922&gt;0),('Data Exhibit-2'!$H1922&lt;30)),1,0)</f>
        <v>0</v>
      </c>
      <c r="I1926" s="55">
        <f>'Data Exhibit-2'!$N1922*'Data Exhibit-2'!$L1922</f>
        <v>0</v>
      </c>
      <c r="J1926" s="235"/>
    </row>
    <row r="1927" ht="12.0" customHeight="1">
      <c r="A1927" s="53"/>
      <c r="B1927" s="53">
        <v>98395.41805865825</v>
      </c>
      <c r="C1927" s="54">
        <v>114227.80015709583</v>
      </c>
      <c r="D1927" s="57"/>
      <c r="E1927" s="55">
        <f>('Data Exhibit-2'!$D1924+'Data Exhibit-2'!$D1924*'Data Exhibit-2'!$E1924)*'Data Exhibit-2'!$G1924</f>
        <v>1145.016</v>
      </c>
      <c r="F1927" s="55">
        <f>MAX(0,'Data Exhibit-2'!$C1924-'Data Exhibit-2'!$B1924*'Data Exhibit-2'!$J1924)</f>
        <v>22005.79553</v>
      </c>
      <c r="G1927" s="54">
        <f>'Data Exhibit-2'!$L1924/'Data Exhibit-2'!$B1924</f>
        <v>273.2209962</v>
      </c>
      <c r="H1927" s="55">
        <f>IF(AND(('Data Exhibit-2'!$M1924&gt;0),('Data Exhibit-2'!$H1924&lt;30)),1,0)</f>
        <v>0</v>
      </c>
      <c r="I1927" s="55">
        <f>'Data Exhibit-2'!$N1924*'Data Exhibit-2'!$L1924</f>
        <v>0</v>
      </c>
      <c r="J1927" s="235"/>
    </row>
    <row r="1928" ht="12.0" customHeight="1">
      <c r="A1928" s="53"/>
      <c r="B1928" s="53">
        <v>64371.93369082801</v>
      </c>
      <c r="C1928" s="54">
        <v>26702.431373793024</v>
      </c>
      <c r="D1928" s="57"/>
      <c r="E1928" s="55">
        <f>('Data Exhibit-2'!$D1925+'Data Exhibit-2'!$D1925*'Data Exhibit-2'!$E1925)*'Data Exhibit-2'!$G1925</f>
        <v>616.2</v>
      </c>
      <c r="F1928" s="55">
        <f>MAX(0,'Data Exhibit-2'!$C1925-'Data Exhibit-2'!$B1925*'Data Exhibit-2'!$J1925)</f>
        <v>23114.73689</v>
      </c>
      <c r="G1928" s="54">
        <f>'Data Exhibit-2'!$L1925/'Data Exhibit-2'!$B1925</f>
        <v>3970.042863</v>
      </c>
      <c r="H1928" s="55">
        <f>IF(AND(('Data Exhibit-2'!$M1925&gt;0),('Data Exhibit-2'!$H1925&lt;30)),1,0)</f>
        <v>0</v>
      </c>
      <c r="I1928" s="55">
        <f>'Data Exhibit-2'!$N1925*'Data Exhibit-2'!$L1925</f>
        <v>0</v>
      </c>
      <c r="J1928" s="235"/>
    </row>
    <row r="1929" ht="12.0" customHeight="1">
      <c r="A1929" s="53"/>
      <c r="B1929" s="53">
        <v>57821.70364180479</v>
      </c>
      <c r="C1929" s="54">
        <v>133868.6697796589</v>
      </c>
      <c r="D1929" s="57"/>
      <c r="E1929" s="55">
        <f>('Data Exhibit-2'!$D1926+'Data Exhibit-2'!$D1926*'Data Exhibit-2'!$E1926)*'Data Exhibit-2'!$G1926</f>
        <v>4785.732</v>
      </c>
      <c r="F1929" s="55">
        <f>MAX(0,'Data Exhibit-2'!$C1926-'Data Exhibit-2'!$B1926*'Data Exhibit-2'!$J1926)</f>
        <v>50164.95367</v>
      </c>
      <c r="G1929" s="54">
        <f>'Data Exhibit-2'!$L1926/'Data Exhibit-2'!$B1926</f>
        <v>2868.164464</v>
      </c>
      <c r="H1929" s="55">
        <f>IF(AND(('Data Exhibit-2'!$M1926&gt;0),('Data Exhibit-2'!$H1926&lt;30)),1,0)</f>
        <v>0</v>
      </c>
      <c r="I1929" s="55">
        <f>'Data Exhibit-2'!$N1926*'Data Exhibit-2'!$L1926</f>
        <v>0</v>
      </c>
      <c r="J1929" s="235"/>
    </row>
    <row r="1930" ht="12.0" customHeight="1">
      <c r="A1930" s="53"/>
      <c r="B1930" s="53">
        <v>66249.98902769286</v>
      </c>
      <c r="C1930" s="54">
        <v>345098.96309433004</v>
      </c>
      <c r="D1930" s="57"/>
      <c r="E1930" s="55">
        <f>('Data Exhibit-2'!$D1927+'Data Exhibit-2'!$D1927*'Data Exhibit-2'!$E1927)*'Data Exhibit-2'!$G1927</f>
        <v>9691.5</v>
      </c>
      <c r="F1930" s="55">
        <f>MAX(0,'Data Exhibit-2'!$C1927-'Data Exhibit-2'!$B1927*'Data Exhibit-2'!$J1927)</f>
        <v>166867.5002</v>
      </c>
      <c r="G1930" s="54">
        <f>'Data Exhibit-2'!$L1927/'Data Exhibit-2'!$B1927</f>
        <v>9073.574057</v>
      </c>
      <c r="H1930" s="55">
        <f>IF(AND(('Data Exhibit-2'!$M1927&gt;0),('Data Exhibit-2'!$H1927&lt;30)),1,0)</f>
        <v>0</v>
      </c>
      <c r="I1930" s="55">
        <f>'Data Exhibit-2'!$N1927*'Data Exhibit-2'!$L1927</f>
        <v>0</v>
      </c>
      <c r="J1930" s="235"/>
    </row>
    <row r="1931" ht="12.0" customHeight="1">
      <c r="A1931" s="53"/>
      <c r="B1931" s="53">
        <v>9755.440136704474</v>
      </c>
      <c r="C1931" s="54">
        <v>113320.11318778148</v>
      </c>
      <c r="D1931" s="57"/>
      <c r="E1931" s="55">
        <f>('Data Exhibit-2'!$D1928+'Data Exhibit-2'!$D1928*'Data Exhibit-2'!$E1928)*'Data Exhibit-2'!$G1928</f>
        <v>5464.272</v>
      </c>
      <c r="F1931" s="55">
        <f>MAX(0,'Data Exhibit-2'!$C1928-'Data Exhibit-2'!$B1928*'Data Exhibit-2'!$J1928)</f>
        <v>0</v>
      </c>
      <c r="G1931" s="54">
        <f>'Data Exhibit-2'!$L1928/'Data Exhibit-2'!$B1928</f>
        <v>0</v>
      </c>
      <c r="H1931" s="55">
        <f>IF(AND(('Data Exhibit-2'!$M1928&gt;0),('Data Exhibit-2'!$H1928&lt;30)),1,0)</f>
        <v>0</v>
      </c>
      <c r="I1931" s="55">
        <f>'Data Exhibit-2'!$N1928*'Data Exhibit-2'!$L1928</f>
        <v>0</v>
      </c>
      <c r="J1931" s="235"/>
    </row>
    <row r="1932" ht="12.0" customHeight="1">
      <c r="A1932" s="53"/>
      <c r="B1932" s="53">
        <v>26941.50665171422</v>
      </c>
      <c r="C1932" s="54">
        <v>49543.26524201072</v>
      </c>
      <c r="D1932" s="57"/>
      <c r="E1932" s="55">
        <f>('Data Exhibit-2'!$D1929+'Data Exhibit-2'!$D1929*'Data Exhibit-2'!$E1929)*'Data Exhibit-2'!$G1929</f>
        <v>1793.088</v>
      </c>
      <c r="F1932" s="55">
        <f>MAX(0,'Data Exhibit-2'!$C1929-'Data Exhibit-2'!$B1929*'Data Exhibit-2'!$J1929)</f>
        <v>25976.5949</v>
      </c>
      <c r="G1932" s="54">
        <f>'Data Exhibit-2'!$L1929/'Data Exhibit-2'!$B1929</f>
        <v>1976.448939</v>
      </c>
      <c r="H1932" s="55">
        <f>IF(AND(('Data Exhibit-2'!$M1929&gt;0),('Data Exhibit-2'!$H1929&lt;30)),1,0)</f>
        <v>0</v>
      </c>
      <c r="I1932" s="55">
        <f>'Data Exhibit-2'!$N1929*'Data Exhibit-2'!$L1929</f>
        <v>0</v>
      </c>
      <c r="J1932" s="235"/>
    </row>
    <row r="1933" ht="12.0" customHeight="1">
      <c r="A1933" s="53"/>
      <c r="B1933" s="53">
        <v>9797.236123264729</v>
      </c>
      <c r="C1933" s="54">
        <v>158884.6367665154</v>
      </c>
      <c r="D1933" s="57"/>
      <c r="E1933" s="55">
        <f>('Data Exhibit-2'!$D1930+'Data Exhibit-2'!$D1930*'Data Exhibit-2'!$E1930)*'Data Exhibit-2'!$G1930</f>
        <v>12899.196</v>
      </c>
      <c r="F1933" s="55">
        <f>MAX(0,'Data Exhibit-2'!$C1930-'Data Exhibit-2'!$B1930*'Data Exhibit-2'!$J1930)</f>
        <v>62154.17222</v>
      </c>
      <c r="G1933" s="54">
        <f>'Data Exhibit-2'!$L1930/'Data Exhibit-2'!$B1930</f>
        <v>8288.380021</v>
      </c>
      <c r="H1933" s="55">
        <f>IF(AND(('Data Exhibit-2'!$M1930&gt;0),('Data Exhibit-2'!$H1930&lt;30)),1,0)</f>
        <v>0</v>
      </c>
      <c r="I1933" s="55">
        <f>'Data Exhibit-2'!$N1930*'Data Exhibit-2'!$L1930</f>
        <v>0</v>
      </c>
      <c r="J1933" s="235"/>
    </row>
    <row r="1934" ht="12.0" customHeight="1">
      <c r="A1934" s="53"/>
      <c r="B1934" s="53">
        <v>93898.1344062542</v>
      </c>
      <c r="C1934" s="54">
        <v>37261.015095809904</v>
      </c>
      <c r="D1934" s="57"/>
      <c r="E1934" s="55">
        <f>('Data Exhibit-2'!$D1931+'Data Exhibit-2'!$D1931*'Data Exhibit-2'!$E1931)*'Data Exhibit-2'!$G1931</f>
        <v>10775.16</v>
      </c>
      <c r="F1934" s="55">
        <f>MAX(0,'Data Exhibit-2'!$C1931-'Data Exhibit-2'!$B1931*'Data Exhibit-2'!$J1931)</f>
        <v>0</v>
      </c>
      <c r="G1934" s="54">
        <f>'Data Exhibit-2'!$L1931/'Data Exhibit-2'!$B1931</f>
        <v>0</v>
      </c>
      <c r="H1934" s="55">
        <f>IF(AND(('Data Exhibit-2'!$M1931&gt;0),('Data Exhibit-2'!$H1931&lt;30)),1,0)</f>
        <v>0</v>
      </c>
      <c r="I1934" s="55">
        <f>'Data Exhibit-2'!$N1931*'Data Exhibit-2'!$L1931</f>
        <v>0</v>
      </c>
      <c r="J1934" s="235"/>
    </row>
    <row r="1935" ht="12.0" customHeight="1">
      <c r="A1935" s="53"/>
      <c r="B1935" s="53">
        <v>91054.88134875594</v>
      </c>
      <c r="C1935" s="54">
        <v>117929.4720599027</v>
      </c>
      <c r="D1935" s="57"/>
      <c r="E1935" s="55">
        <f>('Data Exhibit-2'!$D1932+'Data Exhibit-2'!$D1932*'Data Exhibit-2'!$E1932)*'Data Exhibit-2'!$G1932</f>
        <v>4411.836</v>
      </c>
      <c r="F1935" s="55">
        <f>MAX(0,'Data Exhibit-2'!$C1932-'Data Exhibit-2'!$B1932*'Data Exhibit-2'!$J1932)</f>
        <v>71816.66218</v>
      </c>
      <c r="G1935" s="54">
        <f>'Data Exhibit-2'!$L1932/'Data Exhibit-2'!$B1932</f>
        <v>6871.04812</v>
      </c>
      <c r="H1935" s="55">
        <f>IF(AND(('Data Exhibit-2'!$M1932&gt;0),('Data Exhibit-2'!$H1932&lt;30)),1,0)</f>
        <v>0</v>
      </c>
      <c r="I1935" s="55">
        <f>'Data Exhibit-2'!$N1932*'Data Exhibit-2'!$L1932</f>
        <v>0</v>
      </c>
      <c r="J1935" s="235"/>
    </row>
    <row r="1936" ht="12.0" customHeight="1">
      <c r="A1936" s="53"/>
      <c r="B1936" s="53">
        <v>33116.19225145449</v>
      </c>
      <c r="C1936" s="54">
        <v>42787.56902248752</v>
      </c>
      <c r="D1936" s="57"/>
      <c r="E1936" s="55">
        <f>('Data Exhibit-2'!$D1933+'Data Exhibit-2'!$D1933*'Data Exhibit-2'!$E1933)*'Data Exhibit-2'!$G1933</f>
        <v>1576.512</v>
      </c>
      <c r="F1936" s="55">
        <f>MAX(0,'Data Exhibit-2'!$C1933-'Data Exhibit-2'!$B1933*'Data Exhibit-2'!$J1933)</f>
        <v>22144.22902</v>
      </c>
      <c r="G1936" s="54">
        <f>'Data Exhibit-2'!$L1933/'Data Exhibit-2'!$B1933</f>
        <v>1691.13345</v>
      </c>
      <c r="H1936" s="55">
        <f>IF(AND(('Data Exhibit-2'!$M1933&gt;0),('Data Exhibit-2'!$H1933&lt;30)),1,0)</f>
        <v>0</v>
      </c>
      <c r="I1936" s="55">
        <f>'Data Exhibit-2'!$N1933*'Data Exhibit-2'!$L1933</f>
        <v>0</v>
      </c>
      <c r="J1936" s="235"/>
    </row>
    <row r="1937" ht="12.0" customHeight="1">
      <c r="A1937" s="53"/>
      <c r="B1937" s="53">
        <v>86564.3925257202</v>
      </c>
      <c r="C1937" s="54">
        <v>39727.913676999015</v>
      </c>
      <c r="D1937" s="57"/>
      <c r="E1937" s="55">
        <f>('Data Exhibit-2'!$D1934+'Data Exhibit-2'!$D1934*'Data Exhibit-2'!$E1934)*'Data Exhibit-2'!$G1934</f>
        <v>7102.816</v>
      </c>
      <c r="F1937" s="55">
        <f>MAX(0,'Data Exhibit-2'!$C1934-'Data Exhibit-2'!$B1934*'Data Exhibit-2'!$J1934)</f>
        <v>0</v>
      </c>
      <c r="G1937" s="54">
        <f>'Data Exhibit-2'!$L1934/'Data Exhibit-2'!$B1934</f>
        <v>0</v>
      </c>
      <c r="H1937" s="55">
        <f>IF(AND(('Data Exhibit-2'!$M1934&gt;0),('Data Exhibit-2'!$H1934&lt;30)),1,0)</f>
        <v>0</v>
      </c>
      <c r="I1937" s="55">
        <f>'Data Exhibit-2'!$N1934*'Data Exhibit-2'!$L1934</f>
        <v>0</v>
      </c>
      <c r="J1937" s="235"/>
    </row>
    <row r="1938" ht="12.0" customHeight="1">
      <c r="A1938" s="53"/>
      <c r="B1938" s="53">
        <v>4642.238692205292</v>
      </c>
      <c r="C1938" s="54">
        <v>101797.5017575877</v>
      </c>
      <c r="D1938" s="57"/>
      <c r="E1938" s="55">
        <f>('Data Exhibit-2'!$D1935+'Data Exhibit-2'!$D1935*'Data Exhibit-2'!$E1935)*'Data Exhibit-2'!$G1935</f>
        <v>6148.296</v>
      </c>
      <c r="F1938" s="55">
        <f>MAX(0,'Data Exhibit-2'!$C1935-'Data Exhibit-2'!$B1935*'Data Exhibit-2'!$J1935)</f>
        <v>55248.26088</v>
      </c>
      <c r="G1938" s="54">
        <f>'Data Exhibit-2'!$L1935/'Data Exhibit-2'!$B1935</f>
        <v>7297.276066</v>
      </c>
      <c r="H1938" s="55">
        <f>IF(AND(('Data Exhibit-2'!$M1935&gt;0),('Data Exhibit-2'!$H1935&lt;30)),1,0)</f>
        <v>0</v>
      </c>
      <c r="I1938" s="55">
        <f>'Data Exhibit-2'!$N1935*'Data Exhibit-2'!$L1935</f>
        <v>0</v>
      </c>
      <c r="J1938" s="235"/>
    </row>
    <row r="1939" ht="12.0" customHeight="1">
      <c r="A1939" s="53"/>
      <c r="B1939" s="53">
        <v>18596.897629893607</v>
      </c>
      <c r="C1939" s="54">
        <v>30713.07091092876</v>
      </c>
      <c r="D1939" s="57"/>
      <c r="E1939" s="55">
        <f>('Data Exhibit-2'!$D1936+'Data Exhibit-2'!$D1936*'Data Exhibit-2'!$E1936)*'Data Exhibit-2'!$G1936</f>
        <v>2733.984</v>
      </c>
      <c r="F1939" s="55">
        <f>MAX(0,'Data Exhibit-2'!$C1936-'Data Exhibit-2'!$B1936*'Data Exhibit-2'!$J1936)</f>
        <v>4799.569502</v>
      </c>
      <c r="G1939" s="54">
        <f>'Data Exhibit-2'!$L1936/'Data Exhibit-2'!$B1936</f>
        <v>506.3748822</v>
      </c>
      <c r="H1939" s="55">
        <f>IF(AND(('Data Exhibit-2'!$M1936&gt;0),('Data Exhibit-2'!$H1936&lt;30)),1,0)</f>
        <v>0</v>
      </c>
      <c r="I1939" s="55">
        <f>'Data Exhibit-2'!$N1936*'Data Exhibit-2'!$L1936</f>
        <v>0</v>
      </c>
      <c r="J1939" s="235"/>
    </row>
    <row r="1940" ht="12.0" customHeight="1">
      <c r="A1940" s="53"/>
      <c r="B1940" s="53">
        <v>56095.15082812954</v>
      </c>
      <c r="C1940" s="54">
        <v>146603.72600756926</v>
      </c>
      <c r="D1940" s="57"/>
      <c r="E1940" s="55">
        <f>('Data Exhibit-2'!$D1937+'Data Exhibit-2'!$D1937*'Data Exhibit-2'!$E1937)*'Data Exhibit-2'!$G1937</f>
        <v>4644.024</v>
      </c>
      <c r="F1940" s="55">
        <f>MAX(0,'Data Exhibit-2'!$C1937-'Data Exhibit-2'!$B1937*'Data Exhibit-2'!$J1937)</f>
        <v>70590.85202</v>
      </c>
      <c r="G1940" s="54">
        <f>'Data Exhibit-2'!$L1937/'Data Exhibit-2'!$B1937</f>
        <v>4312.764322</v>
      </c>
      <c r="H1940" s="55">
        <f>IF(AND(('Data Exhibit-2'!$M1937&gt;0),('Data Exhibit-2'!$H1937&lt;30)),1,0)</f>
        <v>0</v>
      </c>
      <c r="I1940" s="55">
        <f>'Data Exhibit-2'!$N1937*'Data Exhibit-2'!$L1937</f>
        <v>0</v>
      </c>
      <c r="J1940" s="235"/>
    </row>
    <row r="1941" ht="12.0" customHeight="1">
      <c r="A1941" s="53"/>
      <c r="B1941" s="53">
        <v>38229.378697246495</v>
      </c>
      <c r="C1941" s="54">
        <v>47663.79806790692</v>
      </c>
      <c r="D1941" s="57"/>
      <c r="E1941" s="55">
        <f>('Data Exhibit-2'!$D1938+'Data Exhibit-2'!$D1938*'Data Exhibit-2'!$E1938)*'Data Exhibit-2'!$G1938</f>
        <v>2187.432</v>
      </c>
      <c r="F1941" s="55">
        <f>MAX(0,'Data Exhibit-2'!$C1938-'Data Exhibit-2'!$B1938*'Data Exhibit-2'!$J1938)</f>
        <v>30657.07206</v>
      </c>
      <c r="G1941" s="54">
        <f>'Data Exhibit-2'!$L1938/'Data Exhibit-2'!$B1938</f>
        <v>3943.161102</v>
      </c>
      <c r="H1941" s="55">
        <f>IF(AND(('Data Exhibit-2'!$M1938&gt;0),('Data Exhibit-2'!$H1938&lt;30)),1,0)</f>
        <v>0</v>
      </c>
      <c r="I1941" s="55">
        <f>'Data Exhibit-2'!$N1938*'Data Exhibit-2'!$L1938</f>
        <v>0</v>
      </c>
      <c r="J1941" s="235"/>
    </row>
    <row r="1942" ht="12.0" customHeight="1">
      <c r="A1942" s="53"/>
      <c r="B1942" s="53">
        <v>28535.787954436975</v>
      </c>
      <c r="C1942" s="54">
        <v>150567.98262118275</v>
      </c>
      <c r="D1942" s="57"/>
      <c r="E1942" s="55">
        <f>('Data Exhibit-2'!$D1939+'Data Exhibit-2'!$D1939*'Data Exhibit-2'!$E1939)*'Data Exhibit-2'!$G1939</f>
        <v>5948.64</v>
      </c>
      <c r="F1942" s="55">
        <f>MAX(0,'Data Exhibit-2'!$C1939-'Data Exhibit-2'!$B1939*'Data Exhibit-2'!$J1939)</f>
        <v>0</v>
      </c>
      <c r="G1942" s="54">
        <f>'Data Exhibit-2'!$L1939/'Data Exhibit-2'!$B1939</f>
        <v>0</v>
      </c>
      <c r="H1942" s="55">
        <f>IF(AND(('Data Exhibit-2'!$M1939&gt;0),('Data Exhibit-2'!$H1939&lt;30)),1,0)</f>
        <v>0</v>
      </c>
      <c r="I1942" s="55">
        <f>'Data Exhibit-2'!$N1939*'Data Exhibit-2'!$L1939</f>
        <v>0</v>
      </c>
      <c r="J1942" s="235"/>
    </row>
    <row r="1943" ht="12.0" customHeight="1">
      <c r="A1943" s="53"/>
      <c r="B1943" s="53">
        <v>61716.7714869825</v>
      </c>
      <c r="C1943" s="54">
        <v>132267.46705298134</v>
      </c>
      <c r="D1943" s="57"/>
      <c r="E1943" s="55">
        <f>('Data Exhibit-2'!$D1940+'Data Exhibit-2'!$D1940*'Data Exhibit-2'!$E1940)*'Data Exhibit-2'!$G1940</f>
        <v>2012.8</v>
      </c>
      <c r="F1943" s="55">
        <f>MAX(0,'Data Exhibit-2'!$C1940-'Data Exhibit-2'!$B1940*'Data Exhibit-2'!$J1940)</f>
        <v>74801.46347</v>
      </c>
      <c r="G1943" s="54">
        <f>'Data Exhibit-2'!$L1940/'Data Exhibit-2'!$B1940</f>
        <v>2619.990538</v>
      </c>
      <c r="H1943" s="55">
        <f>IF(AND(('Data Exhibit-2'!$M1940&gt;0),('Data Exhibit-2'!$H1940&lt;30)),1,0)</f>
        <v>0</v>
      </c>
      <c r="I1943" s="55">
        <f>'Data Exhibit-2'!$N1940*'Data Exhibit-2'!$L1940</f>
        <v>0</v>
      </c>
      <c r="J1943" s="235"/>
    </row>
    <row r="1944" ht="12.0" customHeight="1">
      <c r="A1944" s="53"/>
      <c r="B1944" s="53">
        <v>9089.83595004873</v>
      </c>
      <c r="C1944" s="54">
        <v>129909.91804719424</v>
      </c>
      <c r="D1944" s="57"/>
      <c r="E1944" s="55">
        <f>('Data Exhibit-2'!$D1941+'Data Exhibit-2'!$D1941*'Data Exhibit-2'!$E1941)*'Data Exhibit-2'!$G1941</f>
        <v>2185.152</v>
      </c>
      <c r="F1944" s="55">
        <f>MAX(0,'Data Exhibit-2'!$C1941-'Data Exhibit-2'!$B1941*'Data Exhibit-2'!$J1941)</f>
        <v>74318.81644</v>
      </c>
      <c r="G1944" s="54">
        <f>'Data Exhibit-2'!$L1941/'Data Exhibit-2'!$B1941</f>
        <v>2921.293259</v>
      </c>
      <c r="H1944" s="55">
        <f>IF(AND(('Data Exhibit-2'!$M1941&gt;0),('Data Exhibit-2'!$H1941&lt;30)),1,0)</f>
        <v>0</v>
      </c>
      <c r="I1944" s="55">
        <f>'Data Exhibit-2'!$N1941*'Data Exhibit-2'!$L1941</f>
        <v>0</v>
      </c>
      <c r="J1944" s="235"/>
    </row>
    <row r="1945" ht="12.0" customHeight="1">
      <c r="A1945" s="53"/>
      <c r="B1945" s="53">
        <v>42375.456802523404</v>
      </c>
      <c r="C1945" s="54">
        <v>127037.57203879091</v>
      </c>
      <c r="D1945" s="57"/>
      <c r="E1945" s="55">
        <f>('Data Exhibit-2'!$D1942+'Data Exhibit-2'!$D1942*'Data Exhibit-2'!$E1942)*'Data Exhibit-2'!$G1942</f>
        <v>10090.656</v>
      </c>
      <c r="F1945" s="55">
        <f>MAX(0,'Data Exhibit-2'!$C1942-'Data Exhibit-2'!$B1942*'Data Exhibit-2'!$J1942)</f>
        <v>51368.21696</v>
      </c>
      <c r="G1945" s="54">
        <f>'Data Exhibit-2'!$L1942/'Data Exhibit-2'!$B1942</f>
        <v>6850.051861</v>
      </c>
      <c r="H1945" s="55">
        <f>IF(AND(('Data Exhibit-2'!$M1942&gt;0),('Data Exhibit-2'!$H1942&lt;30)),1,0)</f>
        <v>0</v>
      </c>
      <c r="I1945" s="55">
        <f>'Data Exhibit-2'!$N1942*'Data Exhibit-2'!$L1942</f>
        <v>0</v>
      </c>
      <c r="J1945" s="235"/>
    </row>
    <row r="1946" ht="12.0" customHeight="1">
      <c r="A1946" s="53"/>
      <c r="B1946" s="53">
        <v>18011.477569047485</v>
      </c>
      <c r="C1946" s="54">
        <v>57288.3396653628</v>
      </c>
      <c r="D1946" s="57"/>
      <c r="E1946" s="55">
        <f>('Data Exhibit-2'!$D1943+'Data Exhibit-2'!$D1943*'Data Exhibit-2'!$E1943)*'Data Exhibit-2'!$G1943</f>
        <v>4977.456</v>
      </c>
      <c r="F1946" s="55">
        <f>MAX(0,'Data Exhibit-2'!$C1943-'Data Exhibit-2'!$B1943*'Data Exhibit-2'!$J1943)</f>
        <v>0</v>
      </c>
      <c r="G1946" s="54">
        <f>'Data Exhibit-2'!$L1943/'Data Exhibit-2'!$B1943</f>
        <v>0</v>
      </c>
      <c r="H1946" s="55">
        <f>IF(AND(('Data Exhibit-2'!$M1943&gt;0),('Data Exhibit-2'!$H1943&lt;30)),1,0)</f>
        <v>0</v>
      </c>
      <c r="I1946" s="55">
        <f>'Data Exhibit-2'!$N1943*'Data Exhibit-2'!$L1943</f>
        <v>0</v>
      </c>
      <c r="J1946" s="235"/>
    </row>
    <row r="1947" ht="12.0" customHeight="1">
      <c r="A1947" s="53"/>
      <c r="B1947" s="53">
        <v>20540.37645356751</v>
      </c>
      <c r="C1947" s="54">
        <v>35416.77822662601</v>
      </c>
      <c r="D1947" s="57"/>
      <c r="E1947" s="55">
        <f>('Data Exhibit-2'!$D1944+'Data Exhibit-2'!$D1944*'Data Exhibit-2'!$E1944)*'Data Exhibit-2'!$G1944</f>
        <v>5579.616</v>
      </c>
      <c r="F1947" s="55">
        <f>MAX(0,'Data Exhibit-2'!$C1944-'Data Exhibit-2'!$B1944*'Data Exhibit-2'!$J1944)</f>
        <v>0</v>
      </c>
      <c r="G1947" s="54">
        <f>'Data Exhibit-2'!$L1944/'Data Exhibit-2'!$B1944</f>
        <v>0</v>
      </c>
      <c r="H1947" s="55">
        <f>IF(AND(('Data Exhibit-2'!$M1944&gt;0),('Data Exhibit-2'!$H1944&lt;30)),1,0)</f>
        <v>0</v>
      </c>
      <c r="I1947" s="55">
        <f>'Data Exhibit-2'!$N1944*'Data Exhibit-2'!$L1944</f>
        <v>0</v>
      </c>
      <c r="J1947" s="235"/>
    </row>
    <row r="1948" ht="12.0" customHeight="1">
      <c r="A1948" s="53"/>
      <c r="B1948" s="53">
        <v>13930.053335741399</v>
      </c>
      <c r="C1948" s="54">
        <v>304565.781898748</v>
      </c>
      <c r="D1948" s="57"/>
      <c r="E1948" s="55">
        <f>('Data Exhibit-2'!$D1945+'Data Exhibit-2'!$D1945*'Data Exhibit-2'!$E1945)*'Data Exhibit-2'!$G1945</f>
        <v>1134.342</v>
      </c>
      <c r="F1948" s="55">
        <f>MAX(0,'Data Exhibit-2'!$C1945-'Data Exhibit-2'!$B1945*'Data Exhibit-2'!$J1945)</f>
        <v>285629.5178</v>
      </c>
      <c r="G1948" s="54">
        <f>'Data Exhibit-2'!$L1945/'Data Exhibit-2'!$B1945</f>
        <v>17110.10984</v>
      </c>
      <c r="H1948" s="55">
        <f>IF(AND(('Data Exhibit-2'!$M1945&gt;0),('Data Exhibit-2'!$H1945&lt;30)),1,0)</f>
        <v>0</v>
      </c>
      <c r="I1948" s="55">
        <f>'Data Exhibit-2'!$N1945*'Data Exhibit-2'!$L1945</f>
        <v>0</v>
      </c>
      <c r="J1948" s="235"/>
    </row>
    <row r="1949" ht="12.0" customHeight="1">
      <c r="A1949" s="53"/>
      <c r="B1949" s="53">
        <v>92199.42146297621</v>
      </c>
      <c r="C1949" s="54">
        <v>315697.3728581464</v>
      </c>
      <c r="D1949" s="57"/>
      <c r="E1949" s="55">
        <f>('Data Exhibit-2'!$D1946+'Data Exhibit-2'!$D1946*'Data Exhibit-2'!$E1946)*'Data Exhibit-2'!$G1946</f>
        <v>6939.504</v>
      </c>
      <c r="F1949" s="55">
        <f>MAX(0,'Data Exhibit-2'!$C1946-'Data Exhibit-2'!$B1946*'Data Exhibit-2'!$J1946)</f>
        <v>227621.0493</v>
      </c>
      <c r="G1949" s="54">
        <f>'Data Exhibit-2'!$L1946/'Data Exhibit-2'!$B1946</f>
        <v>17934.18615</v>
      </c>
      <c r="H1949" s="55">
        <f>IF(AND(('Data Exhibit-2'!$M1946&gt;0),('Data Exhibit-2'!$H1946&lt;30)),1,0)</f>
        <v>0</v>
      </c>
      <c r="I1949" s="55">
        <f>'Data Exhibit-2'!$N1946*'Data Exhibit-2'!$L1946</f>
        <v>0</v>
      </c>
      <c r="J1949" s="235"/>
    </row>
    <row r="1950" ht="12.0" customHeight="1">
      <c r="A1950" s="53"/>
      <c r="B1950" s="53">
        <v>94414.55339119365</v>
      </c>
      <c r="C1950" s="54">
        <v>30768.515294636425</v>
      </c>
      <c r="D1950" s="57"/>
      <c r="E1950" s="55">
        <f>('Data Exhibit-2'!$D1948+'Data Exhibit-2'!$D1948*'Data Exhibit-2'!$E1948)*'Data Exhibit-2'!$G1948</f>
        <v>12045.6</v>
      </c>
      <c r="F1950" s="55">
        <f>MAX(0,'Data Exhibit-2'!$C1948-'Data Exhibit-2'!$B1948*'Data Exhibit-2'!$J1948)</f>
        <v>0</v>
      </c>
      <c r="G1950" s="54">
        <f>'Data Exhibit-2'!$L1948/'Data Exhibit-2'!$B1948</f>
        <v>0</v>
      </c>
      <c r="H1950" s="55">
        <f>IF(AND(('Data Exhibit-2'!$M1948&gt;0),('Data Exhibit-2'!$H1948&lt;30)),1,0)</f>
        <v>0</v>
      </c>
      <c r="I1950" s="55">
        <f>'Data Exhibit-2'!$N1948*'Data Exhibit-2'!$L1948</f>
        <v>0</v>
      </c>
      <c r="J1950" s="235"/>
    </row>
    <row r="1951" ht="12.0" customHeight="1">
      <c r="A1951" s="53"/>
      <c r="B1951" s="53">
        <v>6029.396021990175</v>
      </c>
      <c r="C1951" s="54">
        <v>42327.446359493115</v>
      </c>
      <c r="D1951" s="57"/>
      <c r="E1951" s="55">
        <f>('Data Exhibit-2'!$D1949+'Data Exhibit-2'!$D1949*'Data Exhibit-2'!$E1949)*'Data Exhibit-2'!$G1949</f>
        <v>7257.6</v>
      </c>
      <c r="F1951" s="55">
        <f>MAX(0,'Data Exhibit-2'!$C1949-'Data Exhibit-2'!$B1949*'Data Exhibit-2'!$J1949)</f>
        <v>0</v>
      </c>
      <c r="G1951" s="54">
        <f>'Data Exhibit-2'!$L1949/'Data Exhibit-2'!$B1949</f>
        <v>0</v>
      </c>
      <c r="H1951" s="55">
        <f>IF(AND(('Data Exhibit-2'!$M1949&gt;0),('Data Exhibit-2'!$H1949&lt;30)),1,0)</f>
        <v>0</v>
      </c>
      <c r="I1951" s="55">
        <f>'Data Exhibit-2'!$N1949*'Data Exhibit-2'!$L1949</f>
        <v>0</v>
      </c>
      <c r="J1951" s="235"/>
    </row>
    <row r="1952" ht="12.0" customHeight="1">
      <c r="A1952" s="53"/>
      <c r="B1952" s="53">
        <v>44002.601977692124</v>
      </c>
      <c r="C1952" s="54">
        <v>43546.819977618645</v>
      </c>
      <c r="D1952" s="57"/>
      <c r="E1952" s="55">
        <f>('Data Exhibit-2'!$D1950+'Data Exhibit-2'!$D1950*'Data Exhibit-2'!$E1950)*'Data Exhibit-2'!$G1950</f>
        <v>1702.584</v>
      </c>
      <c r="F1952" s="55">
        <f>MAX(0,'Data Exhibit-2'!$C1950-'Data Exhibit-2'!$B1950*'Data Exhibit-2'!$J1950)</f>
        <v>29712.48901</v>
      </c>
      <c r="G1952" s="54">
        <f>'Data Exhibit-2'!$L1950/'Data Exhibit-2'!$B1950</f>
        <v>3656.700747</v>
      </c>
      <c r="H1952" s="55">
        <f>IF(AND(('Data Exhibit-2'!$M1950&gt;0),('Data Exhibit-2'!$H1950&lt;30)),1,0)</f>
        <v>0</v>
      </c>
      <c r="I1952" s="55">
        <f>'Data Exhibit-2'!$N1950*'Data Exhibit-2'!$L1950</f>
        <v>0</v>
      </c>
      <c r="J1952" s="235"/>
    </row>
    <row r="1953" ht="12.0" customHeight="1">
      <c r="A1953" s="53"/>
      <c r="B1953" s="53">
        <v>23986.338041204748</v>
      </c>
      <c r="C1953" s="54">
        <v>74175.85648190351</v>
      </c>
      <c r="D1953" s="57"/>
      <c r="E1953" s="55">
        <f>('Data Exhibit-2'!$D1951+'Data Exhibit-2'!$D1951*'Data Exhibit-2'!$E1951)*'Data Exhibit-2'!$G1951</f>
        <v>4274.768</v>
      </c>
      <c r="F1953" s="55">
        <f>MAX(0,'Data Exhibit-2'!$C1951-'Data Exhibit-2'!$B1951*'Data Exhibit-2'!$J1951)</f>
        <v>48887.0899</v>
      </c>
      <c r="G1953" s="54">
        <f>'Data Exhibit-2'!$L1951/'Data Exhibit-2'!$B1951</f>
        <v>8263.786487</v>
      </c>
      <c r="H1953" s="55">
        <f>IF(AND(('Data Exhibit-2'!$M1951&gt;0),('Data Exhibit-2'!$H1951&lt;30)),1,0)</f>
        <v>0</v>
      </c>
      <c r="I1953" s="55">
        <f>'Data Exhibit-2'!$N1951*'Data Exhibit-2'!$L1951</f>
        <v>0</v>
      </c>
      <c r="J1953" s="235"/>
    </row>
    <row r="1954" ht="12.0" customHeight="1">
      <c r="A1954" s="53"/>
      <c r="B1954" s="53">
        <v>73719.85220933151</v>
      </c>
      <c r="C1954" s="54">
        <v>165434.07911670892</v>
      </c>
      <c r="D1954" s="57"/>
      <c r="E1954" s="55">
        <f>('Data Exhibit-2'!$D1952+'Data Exhibit-2'!$D1952*'Data Exhibit-2'!$E1952)*'Data Exhibit-2'!$G1952</f>
        <v>12018.528</v>
      </c>
      <c r="F1954" s="55">
        <f>MAX(0,'Data Exhibit-2'!$C1952-'Data Exhibit-2'!$B1952*'Data Exhibit-2'!$J1952)</f>
        <v>75307.70252</v>
      </c>
      <c r="G1954" s="54">
        <f>'Data Exhibit-2'!$L1952/'Data Exhibit-2'!$B1952</f>
        <v>10042.42893</v>
      </c>
      <c r="H1954" s="55">
        <f>IF(AND(('Data Exhibit-2'!$M1952&gt;0),('Data Exhibit-2'!$H1952&lt;30)),1,0)</f>
        <v>0</v>
      </c>
      <c r="I1954" s="55">
        <f>'Data Exhibit-2'!$N1952*'Data Exhibit-2'!$L1952</f>
        <v>0</v>
      </c>
      <c r="J1954" s="235"/>
    </row>
    <row r="1955" ht="12.0" customHeight="1">
      <c r="A1955" s="53"/>
      <c r="B1955" s="53">
        <v>63798.28567530567</v>
      </c>
      <c r="C1955" s="54">
        <v>75606.2216246102</v>
      </c>
      <c r="D1955" s="57"/>
      <c r="E1955" s="55">
        <f>('Data Exhibit-2'!$D1953+'Data Exhibit-2'!$D1953*'Data Exhibit-2'!$E1953)*'Data Exhibit-2'!$G1953</f>
        <v>5735.168</v>
      </c>
      <c r="F1955" s="55">
        <f>MAX(0,'Data Exhibit-2'!$C1953-'Data Exhibit-2'!$B1953*'Data Exhibit-2'!$J1953)</f>
        <v>306.9585019</v>
      </c>
      <c r="G1955" s="54">
        <f>'Data Exhibit-2'!$L1953/'Data Exhibit-2'!$B1953</f>
        <v>23.37949277</v>
      </c>
      <c r="H1955" s="55">
        <f>IF(AND(('Data Exhibit-2'!$M1953&gt;0),('Data Exhibit-2'!$H1953&lt;30)),1,0)</f>
        <v>0</v>
      </c>
      <c r="I1955" s="55">
        <f>'Data Exhibit-2'!$N1953*'Data Exhibit-2'!$L1953</f>
        <v>0</v>
      </c>
      <c r="J1955" s="235"/>
    </row>
    <row r="1956" ht="12.0" customHeight="1">
      <c r="A1956" s="53"/>
      <c r="B1956" s="53">
        <v>98629.22568480328</v>
      </c>
      <c r="C1956" s="54">
        <v>30471.410828528333</v>
      </c>
      <c r="D1956" s="57"/>
      <c r="E1956" s="55">
        <f>('Data Exhibit-2'!$D1954+'Data Exhibit-2'!$D1954*'Data Exhibit-2'!$E1954)*'Data Exhibit-2'!$G1954</f>
        <v>8467.744</v>
      </c>
      <c r="F1956" s="55">
        <f>MAX(0,'Data Exhibit-2'!$C1954-'Data Exhibit-2'!$B1954*'Data Exhibit-2'!$J1954)</f>
        <v>0</v>
      </c>
      <c r="G1956" s="54">
        <f>'Data Exhibit-2'!$L1954/'Data Exhibit-2'!$B1954</f>
        <v>0</v>
      </c>
      <c r="H1956" s="55">
        <f>IF(AND(('Data Exhibit-2'!$M1954&gt;0),('Data Exhibit-2'!$H1954&lt;30)),1,0)</f>
        <v>0</v>
      </c>
      <c r="I1956" s="55">
        <f>'Data Exhibit-2'!$N1954*'Data Exhibit-2'!$L1954</f>
        <v>0</v>
      </c>
      <c r="J1956" s="235"/>
    </row>
    <row r="1957" ht="12.0" customHeight="1">
      <c r="A1957" s="53"/>
      <c r="B1957" s="53">
        <v>29892.127347216512</v>
      </c>
      <c r="C1957" s="54">
        <v>102512.34599231528</v>
      </c>
      <c r="D1957" s="57"/>
      <c r="E1957" s="55">
        <f>('Data Exhibit-2'!$D1955+'Data Exhibit-2'!$D1955*'Data Exhibit-2'!$E1955)*'Data Exhibit-2'!$G1955</f>
        <v>1753.48</v>
      </c>
      <c r="F1957" s="55">
        <f>MAX(0,'Data Exhibit-2'!$C1955-'Data Exhibit-2'!$B1955*'Data Exhibit-2'!$J1955)</f>
        <v>89426.23171</v>
      </c>
      <c r="G1957" s="54">
        <f>'Data Exhibit-2'!$L1955/'Data Exhibit-2'!$B1955</f>
        <v>11982.70972</v>
      </c>
      <c r="H1957" s="55">
        <f>IF(AND(('Data Exhibit-2'!$M1955&gt;0),('Data Exhibit-2'!$H1955&lt;30)),1,0)</f>
        <v>0</v>
      </c>
      <c r="I1957" s="55">
        <f>'Data Exhibit-2'!$N1955*'Data Exhibit-2'!$L1955</f>
        <v>0</v>
      </c>
      <c r="J1957" s="235"/>
    </row>
    <row r="1958" ht="12.0" customHeight="1">
      <c r="A1958" s="53"/>
      <c r="B1958" s="53">
        <v>59614.488878628</v>
      </c>
      <c r="C1958" s="54">
        <v>198444.79229512336</v>
      </c>
      <c r="D1958" s="57"/>
      <c r="E1958" s="55">
        <f>('Data Exhibit-2'!$D1956+'Data Exhibit-2'!$D1956*'Data Exhibit-2'!$E1956)*'Data Exhibit-2'!$G1956</f>
        <v>7064.01</v>
      </c>
      <c r="F1958" s="55">
        <f>MAX(0,'Data Exhibit-2'!$C1956-'Data Exhibit-2'!$B1956*'Data Exhibit-2'!$J1956)</f>
        <v>130970.5838</v>
      </c>
      <c r="G1958" s="54">
        <f>'Data Exhibit-2'!$L1956/'Data Exhibit-2'!$B1956</f>
        <v>13711.57267</v>
      </c>
      <c r="H1958" s="55">
        <f>IF(AND(('Data Exhibit-2'!$M1956&gt;0),('Data Exhibit-2'!$H1956&lt;30)),1,0)</f>
        <v>0</v>
      </c>
      <c r="I1958" s="55">
        <f>'Data Exhibit-2'!$N1956*'Data Exhibit-2'!$L1956</f>
        <v>0</v>
      </c>
      <c r="J1958" s="235"/>
    </row>
    <row r="1959" ht="12.0" customHeight="1">
      <c r="A1959" s="53"/>
      <c r="B1959" s="53">
        <v>88893.99832571053</v>
      </c>
      <c r="C1959" s="54">
        <v>43223.22524249469</v>
      </c>
      <c r="D1959" s="57"/>
      <c r="E1959" s="55">
        <f>('Data Exhibit-2'!$D1957+'Data Exhibit-2'!$D1957*'Data Exhibit-2'!$E1957)*'Data Exhibit-2'!$G1957</f>
        <v>3109.964</v>
      </c>
      <c r="F1959" s="55">
        <f>MAX(0,'Data Exhibit-2'!$C1957-'Data Exhibit-2'!$B1957*'Data Exhibit-2'!$J1957)</f>
        <v>0</v>
      </c>
      <c r="G1959" s="54">
        <f>'Data Exhibit-2'!$L1957/'Data Exhibit-2'!$B1957</f>
        <v>0</v>
      </c>
      <c r="H1959" s="55">
        <f>IF(AND(('Data Exhibit-2'!$M1957&gt;0),('Data Exhibit-2'!$H1957&lt;30)),1,0)</f>
        <v>0</v>
      </c>
      <c r="I1959" s="55">
        <f>'Data Exhibit-2'!$N1957*'Data Exhibit-2'!$L1957</f>
        <v>0</v>
      </c>
      <c r="J1959" s="235"/>
    </row>
    <row r="1960" ht="12.0" customHeight="1">
      <c r="A1960" s="53"/>
      <c r="B1960" s="53">
        <v>49628.93980861148</v>
      </c>
      <c r="C1960" s="54">
        <v>39604.55558257779</v>
      </c>
      <c r="D1960" s="57"/>
      <c r="E1960" s="55">
        <f>('Data Exhibit-2'!$D1958+'Data Exhibit-2'!$D1958*'Data Exhibit-2'!$E1958)*'Data Exhibit-2'!$G1958</f>
        <v>3373.832</v>
      </c>
      <c r="F1960" s="55">
        <f>MAX(0,'Data Exhibit-2'!$C1958-'Data Exhibit-2'!$B1958*'Data Exhibit-2'!$J1958)</f>
        <v>0</v>
      </c>
      <c r="G1960" s="54">
        <f>'Data Exhibit-2'!$L1958/'Data Exhibit-2'!$B1958</f>
        <v>0</v>
      </c>
      <c r="H1960" s="55">
        <f>IF(AND(('Data Exhibit-2'!$M1958&gt;0),('Data Exhibit-2'!$H1958&lt;30)),1,0)</f>
        <v>0</v>
      </c>
      <c r="I1960" s="55">
        <f>'Data Exhibit-2'!$N1958*'Data Exhibit-2'!$L1958</f>
        <v>0</v>
      </c>
      <c r="J1960" s="235"/>
    </row>
    <row r="1961" ht="12.0" customHeight="1">
      <c r="A1961" s="53"/>
      <c r="B1961" s="53">
        <v>68621.70153837788</v>
      </c>
      <c r="C1961" s="54">
        <v>145614.89605197834</v>
      </c>
      <c r="D1961" s="57"/>
      <c r="E1961" s="55">
        <f>('Data Exhibit-2'!$D1959+'Data Exhibit-2'!$D1959*'Data Exhibit-2'!$E1959)*'Data Exhibit-2'!$G1959</f>
        <v>7542.672</v>
      </c>
      <c r="F1961" s="55">
        <f>MAX(0,'Data Exhibit-2'!$C1959-'Data Exhibit-2'!$B1959*'Data Exhibit-2'!$J1959)</f>
        <v>89324.39502</v>
      </c>
      <c r="G1961" s="54">
        <f>'Data Exhibit-2'!$L1959/'Data Exhibit-2'!$B1959</f>
        <v>11969.06407</v>
      </c>
      <c r="H1961" s="55">
        <f>IF(AND(('Data Exhibit-2'!$M1959&gt;0),('Data Exhibit-2'!$H1959&lt;30)),1,0)</f>
        <v>0</v>
      </c>
      <c r="I1961" s="55">
        <f>'Data Exhibit-2'!$N1959*'Data Exhibit-2'!$L1959</f>
        <v>0</v>
      </c>
      <c r="J1961" s="235"/>
    </row>
    <row r="1962" ht="12.0" customHeight="1">
      <c r="A1962" s="53"/>
      <c r="B1962" s="53">
        <v>68753.34456966989</v>
      </c>
      <c r="C1962" s="54">
        <v>158137.11199010792</v>
      </c>
      <c r="D1962" s="57"/>
      <c r="E1962" s="55">
        <f>('Data Exhibit-2'!$D1960+'Data Exhibit-2'!$D1960*'Data Exhibit-2'!$E1960)*'Data Exhibit-2'!$G1960</f>
        <v>4833.66</v>
      </c>
      <c r="F1962" s="55">
        <f>MAX(0,'Data Exhibit-2'!$C1960-'Data Exhibit-2'!$B1960*'Data Exhibit-2'!$J1960)</f>
        <v>108971.636</v>
      </c>
      <c r="G1962" s="54">
        <f>'Data Exhibit-2'!$L1960/'Data Exhibit-2'!$B1960</f>
        <v>10713.44937</v>
      </c>
      <c r="H1962" s="55">
        <f>IF(AND(('Data Exhibit-2'!$M1960&gt;0),('Data Exhibit-2'!$H1960&lt;30)),1,0)</f>
        <v>0</v>
      </c>
      <c r="I1962" s="55">
        <f>'Data Exhibit-2'!$N1960*'Data Exhibit-2'!$L1960</f>
        <v>0</v>
      </c>
      <c r="J1962" s="235"/>
    </row>
    <row r="1963" ht="12.0" customHeight="1">
      <c r="A1963" s="53"/>
      <c r="B1963" s="53">
        <v>40922.617743408526</v>
      </c>
      <c r="C1963" s="54">
        <v>297227.25673419115</v>
      </c>
      <c r="D1963" s="57"/>
      <c r="E1963" s="55">
        <f>('Data Exhibit-2'!$D1961+'Data Exhibit-2'!$D1961*'Data Exhibit-2'!$E1961)*'Data Exhibit-2'!$G1961</f>
        <v>10735.032</v>
      </c>
      <c r="F1963" s="55">
        <f>MAX(0,'Data Exhibit-2'!$C1961-'Data Exhibit-2'!$B1961*'Data Exhibit-2'!$J1961)</f>
        <v>206611.1555</v>
      </c>
      <c r="G1963" s="54">
        <f>'Data Exhibit-2'!$L1961/'Data Exhibit-2'!$B1961</f>
        <v>24476.63644</v>
      </c>
      <c r="H1963" s="55">
        <f>IF(AND(('Data Exhibit-2'!$M1961&gt;0),('Data Exhibit-2'!$H1961&lt;30)),1,0)</f>
        <v>0</v>
      </c>
      <c r="I1963" s="55">
        <f>'Data Exhibit-2'!$N1961*'Data Exhibit-2'!$L1961</f>
        <v>0</v>
      </c>
      <c r="J1963" s="235"/>
    </row>
    <row r="1964" ht="12.0" customHeight="1">
      <c r="A1964" s="53"/>
      <c r="B1964" s="53">
        <v>26976.037391702255</v>
      </c>
      <c r="C1964" s="54">
        <v>107616.2262059427</v>
      </c>
      <c r="D1964" s="57"/>
      <c r="E1964" s="55">
        <f>('Data Exhibit-2'!$D1962+'Data Exhibit-2'!$D1962*'Data Exhibit-2'!$E1962)*'Data Exhibit-2'!$G1962</f>
        <v>9995.04</v>
      </c>
      <c r="F1964" s="55">
        <f>MAX(0,'Data Exhibit-2'!$C1962-'Data Exhibit-2'!$B1962*'Data Exhibit-2'!$J1962)</f>
        <v>0</v>
      </c>
      <c r="G1964" s="54">
        <f>'Data Exhibit-2'!$L1962/'Data Exhibit-2'!$B1962</f>
        <v>0</v>
      </c>
      <c r="H1964" s="55">
        <f>IF(AND(('Data Exhibit-2'!$M1962&gt;0),('Data Exhibit-2'!$H1962&lt;30)),1,0)</f>
        <v>0</v>
      </c>
      <c r="I1964" s="55">
        <f>'Data Exhibit-2'!$N1962*'Data Exhibit-2'!$L1962</f>
        <v>0</v>
      </c>
      <c r="J1964" s="235"/>
    </row>
    <row r="1965" ht="12.0" customHeight="1">
      <c r="A1965" s="53"/>
      <c r="B1965" s="53">
        <v>17406.29569322507</v>
      </c>
      <c r="C1965" s="54">
        <v>107509.61803417656</v>
      </c>
      <c r="D1965" s="57"/>
      <c r="E1965" s="55">
        <f>('Data Exhibit-2'!$D1963+'Data Exhibit-2'!$D1963*'Data Exhibit-2'!$E1963)*'Data Exhibit-2'!$G1963</f>
        <v>9934.4</v>
      </c>
      <c r="F1965" s="55">
        <f>MAX(0,'Data Exhibit-2'!$C1963-'Data Exhibit-2'!$B1963*'Data Exhibit-2'!$J1963)</f>
        <v>33907.55584</v>
      </c>
      <c r="G1965" s="54">
        <f>'Data Exhibit-2'!$L1963/'Data Exhibit-2'!$B1963</f>
        <v>4576.654684</v>
      </c>
      <c r="H1965" s="55">
        <f>IF(AND(('Data Exhibit-2'!$M1963&gt;0),('Data Exhibit-2'!$H1963&lt;30)),1,0)</f>
        <v>0</v>
      </c>
      <c r="I1965" s="55">
        <f>'Data Exhibit-2'!$N1963*'Data Exhibit-2'!$L1963</f>
        <v>0</v>
      </c>
      <c r="J1965" s="235"/>
    </row>
    <row r="1966" ht="12.0" customHeight="1">
      <c r="A1966" s="53"/>
      <c r="B1966" s="53">
        <v>76681.2418914831</v>
      </c>
      <c r="C1966" s="54">
        <v>94988.79508192457</v>
      </c>
      <c r="D1966" s="57"/>
      <c r="E1966" s="55">
        <f>('Data Exhibit-2'!$D1964+'Data Exhibit-2'!$D1964*'Data Exhibit-2'!$E1964)*'Data Exhibit-2'!$G1964</f>
        <v>2918.832</v>
      </c>
      <c r="F1966" s="55">
        <f>MAX(0,'Data Exhibit-2'!$C1964-'Data Exhibit-2'!$B1964*'Data Exhibit-2'!$J1964)</f>
        <v>77857.99203</v>
      </c>
      <c r="G1966" s="54">
        <f>'Data Exhibit-2'!$L1964/'Data Exhibit-2'!$B1964</f>
        <v>13265.83452</v>
      </c>
      <c r="H1966" s="55">
        <f>IF(AND(('Data Exhibit-2'!$M1964&gt;0),('Data Exhibit-2'!$H1964&lt;30)),1,0)</f>
        <v>0</v>
      </c>
      <c r="I1966" s="55">
        <f>'Data Exhibit-2'!$N1964*'Data Exhibit-2'!$L1964</f>
        <v>0</v>
      </c>
      <c r="J1966" s="235"/>
    </row>
    <row r="1967" ht="12.0" customHeight="1">
      <c r="A1967" s="53"/>
      <c r="B1967" s="53">
        <v>4831.799116807057</v>
      </c>
      <c r="C1967" s="54">
        <v>206469.65885119204</v>
      </c>
      <c r="D1967" s="57"/>
      <c r="E1967" s="55">
        <f>('Data Exhibit-2'!$D1965+'Data Exhibit-2'!$D1965*'Data Exhibit-2'!$E1965)*'Data Exhibit-2'!$G1965</f>
        <v>8019</v>
      </c>
      <c r="F1967" s="55">
        <f>MAX(0,'Data Exhibit-2'!$C1965-'Data Exhibit-2'!$B1965*'Data Exhibit-2'!$J1965)</f>
        <v>147058.4275</v>
      </c>
      <c r="G1967" s="54">
        <f>'Data Exhibit-2'!$L1965/'Data Exhibit-2'!$B1965</f>
        <v>19849.13464</v>
      </c>
      <c r="H1967" s="55">
        <f>IF(AND(('Data Exhibit-2'!$M1965&gt;0),('Data Exhibit-2'!$H1965&lt;30)),1,0)</f>
        <v>0</v>
      </c>
      <c r="I1967" s="55">
        <f>'Data Exhibit-2'!$N1965*'Data Exhibit-2'!$L1965</f>
        <v>0</v>
      </c>
      <c r="J1967" s="235"/>
    </row>
    <row r="1968" ht="12.0" customHeight="1">
      <c r="A1968" s="53"/>
      <c r="B1968" s="53">
        <v>39743.4388361269</v>
      </c>
      <c r="C1968" s="54">
        <v>66039.33541697123</v>
      </c>
      <c r="D1968" s="57"/>
      <c r="E1968" s="55">
        <f>('Data Exhibit-2'!$D1966+'Data Exhibit-2'!$D1966*'Data Exhibit-2'!$E1966)*'Data Exhibit-2'!$G1966</f>
        <v>7272.72</v>
      </c>
      <c r="F1968" s="55">
        <f>MAX(0,'Data Exhibit-2'!$C1966-'Data Exhibit-2'!$B1966*'Data Exhibit-2'!$J1966)</f>
        <v>9835.87162</v>
      </c>
      <c r="G1968" s="54">
        <f>'Data Exhibit-2'!$L1966/'Data Exhibit-2'!$B1966</f>
        <v>1272.76035</v>
      </c>
      <c r="H1968" s="55">
        <f>IF(AND(('Data Exhibit-2'!$M1966&gt;0),('Data Exhibit-2'!$H1966&lt;30)),1,0)</f>
        <v>0</v>
      </c>
      <c r="I1968" s="55">
        <f>'Data Exhibit-2'!$N1966*'Data Exhibit-2'!$L1966</f>
        <v>0</v>
      </c>
      <c r="J1968" s="235"/>
    </row>
    <row r="1969" ht="12.0" customHeight="1">
      <c r="A1969" s="53"/>
      <c r="B1969" s="53">
        <v>40555.53966941673</v>
      </c>
      <c r="C1969" s="54">
        <v>276302.78995256266</v>
      </c>
      <c r="D1969" s="57"/>
      <c r="E1969" s="55">
        <f>('Data Exhibit-2'!$D1968+'Data Exhibit-2'!$D1968*'Data Exhibit-2'!$E1968)*'Data Exhibit-2'!$G1968</f>
        <v>14492.16</v>
      </c>
      <c r="F1969" s="55">
        <f>MAX(0,'Data Exhibit-2'!$C1968-'Data Exhibit-2'!$B1968*'Data Exhibit-2'!$J1968)</f>
        <v>167626.7632</v>
      </c>
      <c r="G1969" s="54">
        <f>'Data Exhibit-2'!$L1968/'Data Exhibit-2'!$B1968</f>
        <v>22353.35563</v>
      </c>
      <c r="H1969" s="55">
        <f>IF(AND(('Data Exhibit-2'!$M1968&gt;0),('Data Exhibit-2'!$H1968&lt;30)),1,0)</f>
        <v>0</v>
      </c>
      <c r="I1969" s="55">
        <f>'Data Exhibit-2'!$N1968*'Data Exhibit-2'!$L1968</f>
        <v>0</v>
      </c>
      <c r="J1969" s="235"/>
    </row>
    <row r="1970" ht="12.0" customHeight="1">
      <c r="A1970" s="53"/>
      <c r="B1970" s="53">
        <v>43989.70312219108</v>
      </c>
      <c r="C1970" s="54">
        <v>228825.14913405362</v>
      </c>
      <c r="D1970" s="57"/>
      <c r="E1970" s="55">
        <f>('Data Exhibit-2'!$D1969+'Data Exhibit-2'!$D1969*'Data Exhibit-2'!$E1969)*'Data Exhibit-2'!$G1969</f>
        <v>13412.85</v>
      </c>
      <c r="F1970" s="55">
        <f>MAX(0,'Data Exhibit-2'!$C1969-'Data Exhibit-2'!$B1969*'Data Exhibit-2'!$J1969)</f>
        <v>79381.10588</v>
      </c>
      <c r="G1970" s="54">
        <f>'Data Exhibit-2'!$L1969/'Data Exhibit-2'!$B1969</f>
        <v>7124.585516</v>
      </c>
      <c r="H1970" s="55">
        <f>IF(AND(('Data Exhibit-2'!$M1969&gt;0),('Data Exhibit-2'!$H1969&lt;30)),1,0)</f>
        <v>0</v>
      </c>
      <c r="I1970" s="55">
        <f>'Data Exhibit-2'!$N1969*'Data Exhibit-2'!$L1969</f>
        <v>0</v>
      </c>
      <c r="J1970" s="235"/>
    </row>
    <row r="1971" ht="12.0" customHeight="1">
      <c r="A1971" s="53"/>
      <c r="B1971" s="53">
        <v>92052.30979086483</v>
      </c>
      <c r="C1971" s="54">
        <v>288391.11912378104</v>
      </c>
      <c r="D1971" s="57"/>
      <c r="E1971" s="55">
        <f>('Data Exhibit-2'!$D1970+'Data Exhibit-2'!$D1970*'Data Exhibit-2'!$E1970)*'Data Exhibit-2'!$G1970</f>
        <v>2433.2</v>
      </c>
      <c r="F1971" s="55">
        <f>MAX(0,'Data Exhibit-2'!$C1970-'Data Exhibit-2'!$B1970*'Data Exhibit-2'!$J1970)</f>
        <v>227286.114</v>
      </c>
      <c r="G1971" s="54">
        <f>'Data Exhibit-2'!$L1970/'Data Exhibit-2'!$B1970</f>
        <v>9050.528208</v>
      </c>
      <c r="H1971" s="55">
        <f>IF(AND(('Data Exhibit-2'!$M1970&gt;0),('Data Exhibit-2'!$H1970&lt;30)),1,0)</f>
        <v>0</v>
      </c>
      <c r="I1971" s="55">
        <f>'Data Exhibit-2'!$N1970*'Data Exhibit-2'!$L1970</f>
        <v>0</v>
      </c>
      <c r="J1971" s="235"/>
    </row>
    <row r="1972" ht="12.0" customHeight="1">
      <c r="A1972" s="53"/>
      <c r="B1972" s="53">
        <v>27746.724725036907</v>
      </c>
      <c r="C1972" s="54">
        <v>371074.92755623494</v>
      </c>
      <c r="D1972" s="57"/>
      <c r="E1972" s="55">
        <f>('Data Exhibit-2'!$D1971+'Data Exhibit-2'!$D1971*'Data Exhibit-2'!$E1971)*'Data Exhibit-2'!$G1971</f>
        <v>29963.52</v>
      </c>
      <c r="F1972" s="55">
        <f>MAX(0,'Data Exhibit-2'!$C1971-'Data Exhibit-2'!$B1971*'Data Exhibit-2'!$J1971)</f>
        <v>146379.8994</v>
      </c>
      <c r="G1972" s="54">
        <f>'Data Exhibit-2'!$L1971/'Data Exhibit-2'!$B1971</f>
        <v>19520.04491</v>
      </c>
      <c r="H1972" s="55">
        <f>IF(AND(('Data Exhibit-2'!$M1971&gt;0),('Data Exhibit-2'!$H1971&lt;30)),1,0)</f>
        <v>0</v>
      </c>
      <c r="I1972" s="55">
        <f>'Data Exhibit-2'!$N1971*'Data Exhibit-2'!$L1971</f>
        <v>0</v>
      </c>
      <c r="J1972" s="235"/>
    </row>
    <row r="1973" ht="12.0" customHeight="1">
      <c r="A1973" s="53"/>
      <c r="B1973" s="53">
        <v>86403.55773506097</v>
      </c>
      <c r="C1973" s="54">
        <v>345335.5529382388</v>
      </c>
      <c r="D1973" s="57"/>
      <c r="E1973" s="55">
        <f>('Data Exhibit-2'!$D1972+'Data Exhibit-2'!$D1972*'Data Exhibit-2'!$E1972)*'Data Exhibit-2'!$G1972</f>
        <v>13274.112</v>
      </c>
      <c r="F1973" s="55">
        <f>MAX(0,'Data Exhibit-2'!$C1972-'Data Exhibit-2'!$B1972*'Data Exhibit-2'!$J1972)</f>
        <v>200780.1812</v>
      </c>
      <c r="G1973" s="54">
        <f>'Data Exhibit-2'!$L1972/'Data Exhibit-2'!$B1972</f>
        <v>18437.07765</v>
      </c>
      <c r="H1973" s="55">
        <f>IF(AND(('Data Exhibit-2'!$M1972&gt;0),('Data Exhibit-2'!$H1972&lt;30)),1,0)</f>
        <v>0</v>
      </c>
      <c r="I1973" s="55">
        <f>'Data Exhibit-2'!$N1972*'Data Exhibit-2'!$L1972</f>
        <v>0</v>
      </c>
      <c r="J1973" s="235"/>
    </row>
    <row r="1974" ht="12.0" customHeight="1">
      <c r="A1974" s="53"/>
      <c r="B1974" s="53">
        <v>61763.2874430463</v>
      </c>
      <c r="C1974" s="54">
        <v>137466.63342548133</v>
      </c>
      <c r="D1974" s="57"/>
      <c r="E1974" s="55">
        <f>('Data Exhibit-2'!$D1973+'Data Exhibit-2'!$D1973*'Data Exhibit-2'!$E1973)*'Data Exhibit-2'!$G1973</f>
        <v>13021.536</v>
      </c>
      <c r="F1974" s="55">
        <f>MAX(0,'Data Exhibit-2'!$C1973-'Data Exhibit-2'!$B1973*'Data Exhibit-2'!$J1973)</f>
        <v>68654.48269</v>
      </c>
      <c r="G1974" s="54">
        <f>'Data Exhibit-2'!$L1973/'Data Exhibit-2'!$B1973</f>
        <v>12991.69999</v>
      </c>
      <c r="H1974" s="55">
        <f>IF(AND(('Data Exhibit-2'!$M1973&gt;0),('Data Exhibit-2'!$H1973&lt;30)),1,0)</f>
        <v>0</v>
      </c>
      <c r="I1974" s="55">
        <f>'Data Exhibit-2'!$N1973*'Data Exhibit-2'!$L1973</f>
        <v>0</v>
      </c>
      <c r="J1974" s="235"/>
    </row>
    <row r="1975" ht="12.0" customHeight="1">
      <c r="A1975" s="53"/>
      <c r="B1975" s="53">
        <v>28852.236776077512</v>
      </c>
      <c r="C1975" s="54">
        <v>321458.08985811356</v>
      </c>
      <c r="D1975" s="57"/>
      <c r="E1975" s="55">
        <f>('Data Exhibit-2'!$D1974+'Data Exhibit-2'!$D1974*'Data Exhibit-2'!$E1974)*'Data Exhibit-2'!$G1974</f>
        <v>31412.7</v>
      </c>
      <c r="F1975" s="55">
        <f>MAX(0,'Data Exhibit-2'!$C1974-'Data Exhibit-2'!$B1974*'Data Exhibit-2'!$J1974)</f>
        <v>85895.72896</v>
      </c>
      <c r="G1975" s="54">
        <f>'Data Exhibit-2'!$L1974/'Data Exhibit-2'!$B1974</f>
        <v>11454.36289</v>
      </c>
      <c r="H1975" s="55">
        <f>IF(AND(('Data Exhibit-2'!$M1974&gt;0),('Data Exhibit-2'!$H1974&lt;30)),1,0)</f>
        <v>0</v>
      </c>
      <c r="I1975" s="55">
        <f>'Data Exhibit-2'!$N1974*'Data Exhibit-2'!$L1974</f>
        <v>0</v>
      </c>
      <c r="J1975" s="235"/>
    </row>
    <row r="1976" ht="12.0" customHeight="1">
      <c r="A1976" s="53"/>
      <c r="B1976" s="53">
        <v>14290.544891541245</v>
      </c>
      <c r="C1976" s="54">
        <v>97913.40412108562</v>
      </c>
      <c r="D1976" s="57"/>
      <c r="E1976" s="55">
        <f>('Data Exhibit-2'!$D1975+'Data Exhibit-2'!$D1975*'Data Exhibit-2'!$E1975)*'Data Exhibit-2'!$G1975</f>
        <v>19200</v>
      </c>
      <c r="F1976" s="55">
        <f>MAX(0,'Data Exhibit-2'!$C1975-'Data Exhibit-2'!$B1975*'Data Exhibit-2'!$J1975)</f>
        <v>0</v>
      </c>
      <c r="G1976" s="54">
        <f>'Data Exhibit-2'!$L1975/'Data Exhibit-2'!$B1975</f>
        <v>0</v>
      </c>
      <c r="H1976" s="55">
        <f>IF(AND(('Data Exhibit-2'!$M1975&gt;0),('Data Exhibit-2'!$H1975&lt;30)),1,0)</f>
        <v>0</v>
      </c>
      <c r="I1976" s="55">
        <f>'Data Exhibit-2'!$N1975*'Data Exhibit-2'!$L1975</f>
        <v>0</v>
      </c>
      <c r="J1976" s="235"/>
    </row>
    <row r="1977" ht="12.0" customHeight="1">
      <c r="A1977" s="53"/>
      <c r="B1977" s="53">
        <v>57292.27939486973</v>
      </c>
      <c r="C1977" s="54">
        <v>387081.09178919985</v>
      </c>
      <c r="D1977" s="57"/>
      <c r="E1977" s="55">
        <f>('Data Exhibit-2'!$D1976+'Data Exhibit-2'!$D1976*'Data Exhibit-2'!$E1976)*'Data Exhibit-2'!$G1976</f>
        <v>14478.912</v>
      </c>
      <c r="F1977" s="55">
        <f>MAX(0,'Data Exhibit-2'!$C1976-'Data Exhibit-2'!$B1976*'Data Exhibit-2'!$J1976)</f>
        <v>10098.91589</v>
      </c>
      <c r="G1977" s="54">
        <f>'Data Exhibit-2'!$L1976/'Data Exhibit-2'!$B1976</f>
        <v>387.8732837</v>
      </c>
      <c r="H1977" s="55">
        <f>IF(AND(('Data Exhibit-2'!$M1976&gt;0),('Data Exhibit-2'!$H1976&lt;30)),1,0)</f>
        <v>0</v>
      </c>
      <c r="I1977" s="55">
        <f>'Data Exhibit-2'!$N1976*'Data Exhibit-2'!$L1976</f>
        <v>0</v>
      </c>
      <c r="J1977" s="235"/>
    </row>
    <row r="1978" ht="12.0" customHeight="1">
      <c r="A1978" s="53"/>
      <c r="B1978" s="53">
        <v>99155.58079729784</v>
      </c>
      <c r="C1978" s="54">
        <v>19966.346457094183</v>
      </c>
      <c r="D1978" s="57"/>
      <c r="E1978" s="55">
        <f>('Data Exhibit-2'!$D1977+'Data Exhibit-2'!$D1977*'Data Exhibit-2'!$E1977)*'Data Exhibit-2'!$G1977</f>
        <v>7939.14</v>
      </c>
      <c r="F1978" s="55">
        <f>MAX(0,'Data Exhibit-2'!$C1977-'Data Exhibit-2'!$B1977*'Data Exhibit-2'!$J1977)</f>
        <v>0</v>
      </c>
      <c r="G1978" s="54">
        <f>'Data Exhibit-2'!$L1977/'Data Exhibit-2'!$B1977</f>
        <v>0</v>
      </c>
      <c r="H1978" s="55">
        <f>IF(AND(('Data Exhibit-2'!$M1977&gt;0),('Data Exhibit-2'!$H1977&lt;30)),1,0)</f>
        <v>0</v>
      </c>
      <c r="I1978" s="55">
        <f>'Data Exhibit-2'!$N1977*'Data Exhibit-2'!$L1977</f>
        <v>0</v>
      </c>
      <c r="J1978" s="235"/>
    </row>
    <row r="1979" ht="12.0" customHeight="1">
      <c r="A1979" s="53"/>
      <c r="B1979" s="53">
        <v>54058.36795907114</v>
      </c>
      <c r="C1979" s="54">
        <v>150550.56940765402</v>
      </c>
      <c r="D1979" s="57"/>
      <c r="E1979" s="55">
        <f>('Data Exhibit-2'!$D1978+'Data Exhibit-2'!$D1978*'Data Exhibit-2'!$E1978)*'Data Exhibit-2'!$G1978</f>
        <v>11464.98</v>
      </c>
      <c r="F1979" s="55">
        <f>MAX(0,'Data Exhibit-2'!$C1978-'Data Exhibit-2'!$B1978*'Data Exhibit-2'!$J1978)</f>
        <v>89159.78623</v>
      </c>
      <c r="G1979" s="54">
        <f>'Data Exhibit-2'!$L1978/'Data Exhibit-2'!$B1978</f>
        <v>16650.95496</v>
      </c>
      <c r="H1979" s="55">
        <f>IF(AND(('Data Exhibit-2'!$M1978&gt;0),('Data Exhibit-2'!$H1978&lt;30)),1,0)</f>
        <v>0</v>
      </c>
      <c r="I1979" s="55">
        <f>'Data Exhibit-2'!$N1978*'Data Exhibit-2'!$L1978</f>
        <v>0</v>
      </c>
      <c r="J1979" s="235"/>
    </row>
    <row r="1980" ht="12.0" customHeight="1">
      <c r="A1980" s="53"/>
      <c r="B1980" s="53">
        <v>67194.73670919785</v>
      </c>
      <c r="C1980" s="54">
        <v>273744.65459322504</v>
      </c>
      <c r="D1980" s="57"/>
      <c r="E1980" s="55">
        <f>('Data Exhibit-2'!$D1979+'Data Exhibit-2'!$D1979*'Data Exhibit-2'!$E1979)*'Data Exhibit-2'!$G1979</f>
        <v>12236.532</v>
      </c>
      <c r="F1980" s="55">
        <f>MAX(0,'Data Exhibit-2'!$C1979-'Data Exhibit-2'!$B1979*'Data Exhibit-2'!$J1979)</f>
        <v>198756.6168</v>
      </c>
      <c r="G1980" s="54">
        <f>'Data Exhibit-2'!$L1979/'Data Exhibit-2'!$B1979</f>
        <v>32433.06232</v>
      </c>
      <c r="H1980" s="55">
        <f>IF(AND(('Data Exhibit-2'!$M1979&gt;0),('Data Exhibit-2'!$H1979&lt;30)),1,0)</f>
        <v>0</v>
      </c>
      <c r="I1980" s="55">
        <f>'Data Exhibit-2'!$N1979*'Data Exhibit-2'!$L1979</f>
        <v>0</v>
      </c>
      <c r="J1980" s="235"/>
    </row>
    <row r="1981" ht="12.0" customHeight="1">
      <c r="A1981" s="53"/>
      <c r="B1981" s="53">
        <v>74844.42321734427</v>
      </c>
      <c r="C1981" s="54">
        <v>254735.82162164233</v>
      </c>
      <c r="D1981" s="57"/>
      <c r="E1981" s="55">
        <f>('Data Exhibit-2'!$D1980+'Data Exhibit-2'!$D1980*'Data Exhibit-2'!$E1980)*'Data Exhibit-2'!$G1980</f>
        <v>12130.128</v>
      </c>
      <c r="F1981" s="55">
        <f>MAX(0,'Data Exhibit-2'!$C1980-'Data Exhibit-2'!$B1980*'Data Exhibit-2'!$J1980)</f>
        <v>163554.2681</v>
      </c>
      <c r="G1981" s="54">
        <f>'Data Exhibit-2'!$L1980/'Data Exhibit-2'!$B1980</f>
        <v>21758.06542</v>
      </c>
      <c r="H1981" s="55">
        <f>IF(AND(('Data Exhibit-2'!$M1980&gt;0),('Data Exhibit-2'!$H1980&lt;30)),1,0)</f>
        <v>0</v>
      </c>
      <c r="I1981" s="55">
        <f>'Data Exhibit-2'!$N1980*'Data Exhibit-2'!$L1980</f>
        <v>0</v>
      </c>
      <c r="J1981" s="235"/>
    </row>
    <row r="1982" ht="12.0" customHeight="1">
      <c r="A1982" s="53"/>
      <c r="B1982" s="53">
        <v>14804.730206893313</v>
      </c>
      <c r="C1982" s="54">
        <v>206020.7628326665</v>
      </c>
      <c r="D1982" s="57"/>
      <c r="E1982" s="55">
        <f>('Data Exhibit-2'!$D1981+'Data Exhibit-2'!$D1981*'Data Exhibit-2'!$E1981)*'Data Exhibit-2'!$G1981</f>
        <v>12096.864</v>
      </c>
      <c r="F1982" s="55">
        <f>MAX(0,'Data Exhibit-2'!$C1981-'Data Exhibit-2'!$B1981*'Data Exhibit-2'!$J1981)</f>
        <v>112437.3907</v>
      </c>
      <c r="G1982" s="54">
        <f>'Data Exhibit-2'!$L1981/'Data Exhibit-2'!$B1981</f>
        <v>14533.9903</v>
      </c>
      <c r="H1982" s="55">
        <f>IF(AND(('Data Exhibit-2'!$M1981&gt;0),('Data Exhibit-2'!$H1981&lt;30)),1,0)</f>
        <v>0</v>
      </c>
      <c r="I1982" s="55">
        <f>'Data Exhibit-2'!$N1981*'Data Exhibit-2'!$L1981</f>
        <v>0</v>
      </c>
      <c r="J1982" s="235"/>
    </row>
    <row r="1983" ht="12.0" customHeight="1">
      <c r="A1983" s="53"/>
      <c r="B1983" s="53">
        <v>18043.662527543904</v>
      </c>
      <c r="C1983" s="54">
        <v>140529.15193746542</v>
      </c>
      <c r="D1983" s="57"/>
      <c r="E1983" s="55">
        <f>('Data Exhibit-2'!$D1983+'Data Exhibit-2'!$D1983*'Data Exhibit-2'!$E1983)*'Data Exhibit-2'!$G1983</f>
        <v>10325.952</v>
      </c>
      <c r="F1983" s="55">
        <f>MAX(0,'Data Exhibit-2'!$C1983-'Data Exhibit-2'!$B1983*'Data Exhibit-2'!$J1983)</f>
        <v>63386.32919</v>
      </c>
      <c r="G1983" s="54">
        <f>'Data Exhibit-2'!$L1983/'Data Exhibit-2'!$B1983</f>
        <v>8484.576651</v>
      </c>
      <c r="H1983" s="55">
        <f>IF(AND(('Data Exhibit-2'!$M1983&gt;0),('Data Exhibit-2'!$H1983&lt;30)),1,0)</f>
        <v>0</v>
      </c>
      <c r="I1983" s="55">
        <f>'Data Exhibit-2'!$N1983*'Data Exhibit-2'!$L1983</f>
        <v>0</v>
      </c>
      <c r="J1983" s="235"/>
    </row>
    <row r="1984" ht="12.0" customHeight="1">
      <c r="A1984" s="53"/>
      <c r="B1984" s="53">
        <v>97858.2125084955</v>
      </c>
      <c r="C1984" s="54">
        <v>395535.7738221712</v>
      </c>
      <c r="D1984" s="57"/>
      <c r="E1984" s="55">
        <f>('Data Exhibit-2'!$D1984+'Data Exhibit-2'!$D1984*'Data Exhibit-2'!$E1984)*'Data Exhibit-2'!$G1984</f>
        <v>24433.92</v>
      </c>
      <c r="F1984" s="55">
        <f>MAX(0,'Data Exhibit-2'!$C1984-'Data Exhibit-2'!$B1984*'Data Exhibit-2'!$J1984)</f>
        <v>214509.5519</v>
      </c>
      <c r="G1984" s="54">
        <f>'Data Exhibit-2'!$L1984/'Data Exhibit-2'!$B1984</f>
        <v>28953.31501</v>
      </c>
      <c r="H1984" s="55">
        <f>IF(AND(('Data Exhibit-2'!$M1984&gt;0),('Data Exhibit-2'!$H1984&lt;30)),1,0)</f>
        <v>0</v>
      </c>
      <c r="I1984" s="55">
        <f>'Data Exhibit-2'!$N1984*'Data Exhibit-2'!$L1984</f>
        <v>0</v>
      </c>
      <c r="J1984" s="235"/>
    </row>
    <row r="1985" ht="12.0" customHeight="1">
      <c r="A1985" s="53"/>
      <c r="B1985" s="53">
        <v>45558.36563920507</v>
      </c>
      <c r="C1985" s="54">
        <v>538973.3852330258</v>
      </c>
      <c r="D1985" s="57"/>
      <c r="E1985" s="55">
        <f>('Data Exhibit-2'!$D1985+'Data Exhibit-2'!$D1985*'Data Exhibit-2'!$E1985)*'Data Exhibit-2'!$G1985</f>
        <v>46063.6</v>
      </c>
      <c r="F1985" s="55">
        <f>MAX(0,'Data Exhibit-2'!$C1985-'Data Exhibit-2'!$B1985*'Data Exhibit-2'!$J1985)</f>
        <v>197697.017</v>
      </c>
      <c r="G1985" s="54">
        <f>'Data Exhibit-2'!$L1985/'Data Exhibit-2'!$B1985</f>
        <v>26684.05188</v>
      </c>
      <c r="H1985" s="55">
        <f>IF(AND(('Data Exhibit-2'!$M1985&gt;0),('Data Exhibit-2'!$H1985&lt;30)),1,0)</f>
        <v>0</v>
      </c>
      <c r="I1985" s="55">
        <f>'Data Exhibit-2'!$N1985*'Data Exhibit-2'!$L1985</f>
        <v>0</v>
      </c>
      <c r="J1985" s="235"/>
    </row>
    <row r="1986" ht="12.0" customHeight="1">
      <c r="A1986" s="53"/>
      <c r="B1986" s="53">
        <v>77066.73259990774</v>
      </c>
      <c r="C1986" s="54">
        <v>1129564.9681042596</v>
      </c>
      <c r="D1986" s="57"/>
      <c r="E1986" s="55">
        <f>('Data Exhibit-2'!$D1986+'Data Exhibit-2'!$D1986*'Data Exhibit-2'!$E1986)*'Data Exhibit-2'!$G1986</f>
        <v>53155.872</v>
      </c>
      <c r="F1986" s="55">
        <f>MAX(0,'Data Exhibit-2'!$C1986-'Data Exhibit-2'!$B1986*'Data Exhibit-2'!$J1986)</f>
        <v>819454.5677</v>
      </c>
      <c r="G1986" s="54">
        <f>'Data Exhibit-2'!$L1986/'Data Exhibit-2'!$B1986</f>
        <v>140462.3065</v>
      </c>
      <c r="H1986" s="55">
        <f>IF(AND(('Data Exhibit-2'!$M1986&gt;0),('Data Exhibit-2'!$H1986&lt;30)),1,0)</f>
        <v>0</v>
      </c>
      <c r="I1986" s="55">
        <f>'Data Exhibit-2'!$N1986*'Data Exhibit-2'!$L1986</f>
        <v>0</v>
      </c>
      <c r="J1986" s="235"/>
    </row>
    <row r="1987" ht="12.0" customHeight="1">
      <c r="A1987" s="53"/>
      <c r="B1987" s="53">
        <v>95551.895274366</v>
      </c>
      <c r="C1987" s="54">
        <v>927844.5421303909</v>
      </c>
      <c r="D1987" s="57"/>
      <c r="E1987" s="55">
        <f>('Data Exhibit-2'!$D1987+'Data Exhibit-2'!$D1987*'Data Exhibit-2'!$E1987)*'Data Exhibit-2'!$G1987</f>
        <v>29834.64</v>
      </c>
      <c r="F1987" s="55">
        <f>MAX(0,'Data Exhibit-2'!$C1987-'Data Exhibit-2'!$B1987*'Data Exhibit-2'!$J1987)</f>
        <v>704115.979</v>
      </c>
      <c r="G1987" s="54">
        <f>'Data Exhibit-2'!$L1987/'Data Exhibit-2'!$B1987</f>
        <v>93895.23831</v>
      </c>
      <c r="H1987" s="55">
        <f>IF(AND(('Data Exhibit-2'!$M1987&gt;0),('Data Exhibit-2'!$H1987&lt;30)),1,0)</f>
        <v>0</v>
      </c>
      <c r="I1987" s="55">
        <f>'Data Exhibit-2'!$N1987*'Data Exhibit-2'!$L1987</f>
        <v>0</v>
      </c>
      <c r="J1987" s="235"/>
    </row>
    <row r="1988" ht="12.0" customHeight="1">
      <c r="A1988" s="53"/>
      <c r="B1988" s="53">
        <v>18382.479863835168</v>
      </c>
      <c r="C1988" s="54">
        <v>299388.1155880636</v>
      </c>
      <c r="D1988" s="57"/>
      <c r="E1988" s="55">
        <f>('Data Exhibit-2'!$D1988+'Data Exhibit-2'!$D1988*'Data Exhibit-2'!$E1988)*'Data Exhibit-2'!$G1988</f>
        <v>71790.992</v>
      </c>
      <c r="F1988" s="55">
        <f>MAX(0,'Data Exhibit-2'!$C1988-'Data Exhibit-2'!$B1988*'Data Exhibit-2'!$J1988)</f>
        <v>0</v>
      </c>
      <c r="G1988" s="54">
        <f>'Data Exhibit-2'!$L1988/'Data Exhibit-2'!$B1988</f>
        <v>0</v>
      </c>
      <c r="H1988" s="55">
        <f>IF(AND(('Data Exhibit-2'!$M1988&gt;0),('Data Exhibit-2'!$H1988&lt;30)),1,0)</f>
        <v>0</v>
      </c>
      <c r="I1988" s="55">
        <f>'Data Exhibit-2'!$N1988*'Data Exhibit-2'!$L1988</f>
        <v>0</v>
      </c>
      <c r="J1988" s="235"/>
    </row>
    <row r="1989" ht="12.0" customHeight="1">
      <c r="A1989" s="53"/>
      <c r="B1989" s="53">
        <v>87484.99283527932</v>
      </c>
      <c r="C1989" s="54">
        <v>982692.5331201503</v>
      </c>
      <c r="D1989" s="57"/>
      <c r="E1989" s="55">
        <f>('Data Exhibit-2'!$D1989+'Data Exhibit-2'!$D1989*'Data Exhibit-2'!$E1989)*'Data Exhibit-2'!$G1989</f>
        <v>70453.08</v>
      </c>
      <c r="F1989" s="55">
        <f>MAX(0,'Data Exhibit-2'!$C1989-'Data Exhibit-2'!$B1989*'Data Exhibit-2'!$J1989)</f>
        <v>614502.3416</v>
      </c>
      <c r="G1989" s="54">
        <f>'Data Exhibit-2'!$L1989/'Data Exhibit-2'!$B1989</f>
        <v>117584.8342</v>
      </c>
      <c r="H1989" s="55">
        <f>IF(AND(('Data Exhibit-2'!$M1989&gt;0),('Data Exhibit-2'!$H1989&lt;30)),1,0)</f>
        <v>0</v>
      </c>
      <c r="I1989" s="55">
        <f>'Data Exhibit-2'!$N1989*'Data Exhibit-2'!$L1989</f>
        <v>0</v>
      </c>
      <c r="J1989" s="235"/>
    </row>
    <row r="1990" ht="12.0" customHeight="1">
      <c r="A1990" s="53"/>
      <c r="B1990" s="53">
        <v>85728.69328715978</v>
      </c>
      <c r="C1990" s="54">
        <v>194.46328481827305</v>
      </c>
      <c r="D1990" s="57"/>
      <c r="E1990" s="55">
        <f>('Data Exhibit-2'!$D1990+'Data Exhibit-2'!$D1990*'Data Exhibit-2'!$E1990)*'Data Exhibit-2'!$G1990</f>
        <v>83.2</v>
      </c>
      <c r="F1990" s="55">
        <f>MAX(0,'Data Exhibit-2'!$C1990-'Data Exhibit-2'!$B1990*'Data Exhibit-2'!$J1990)</f>
        <v>0</v>
      </c>
      <c r="G1990" s="54">
        <f>'Data Exhibit-2'!$L1990/'Data Exhibit-2'!$B1990</f>
        <v>0</v>
      </c>
      <c r="H1990" s="55">
        <f>IF(AND(('Data Exhibit-2'!$M1990&gt;0),('Data Exhibit-2'!$H1990&lt;30)),1,0)</f>
        <v>0</v>
      </c>
      <c r="I1990" s="55">
        <f>'Data Exhibit-2'!$N1990*'Data Exhibit-2'!$L1990</f>
        <v>0</v>
      </c>
      <c r="J1990" s="235"/>
    </row>
    <row r="1991" ht="12.0" customHeight="1">
      <c r="A1991" s="53"/>
      <c r="B1991" s="53">
        <v>13083.503330748592</v>
      </c>
      <c r="C1991" s="54">
        <v>70.29212711071506</v>
      </c>
      <c r="D1991" s="57"/>
      <c r="E1991" s="55">
        <f>('Data Exhibit-2'!$D1991+'Data Exhibit-2'!$D1991*'Data Exhibit-2'!$E1991)*'Data Exhibit-2'!$G1991</f>
        <v>60</v>
      </c>
      <c r="F1991" s="55">
        <f>MAX(0,'Data Exhibit-2'!$C1991-'Data Exhibit-2'!$B1991*'Data Exhibit-2'!$J1991)</f>
        <v>0</v>
      </c>
      <c r="G1991" s="54">
        <f>'Data Exhibit-2'!$L1991/'Data Exhibit-2'!$B1991</f>
        <v>0</v>
      </c>
      <c r="H1991" s="55">
        <f>IF(AND(('Data Exhibit-2'!$M1991&gt;0),('Data Exhibit-2'!$H1991&lt;30)),1,0)</f>
        <v>0</v>
      </c>
      <c r="I1991" s="55">
        <f>'Data Exhibit-2'!$N1991*'Data Exhibit-2'!$L1991</f>
        <v>0</v>
      </c>
      <c r="J1991" s="235"/>
    </row>
    <row r="1992" ht="12.0" customHeight="1">
      <c r="A1992" s="53"/>
      <c r="B1992" s="53">
        <v>1610.023410888517</v>
      </c>
      <c r="C1992" s="54">
        <v>29.511224979569803</v>
      </c>
      <c r="D1992" s="57"/>
      <c r="E1992" s="55">
        <f>('Data Exhibit-2'!$D1992+'Data Exhibit-2'!$D1992*'Data Exhibit-2'!$E1992)*'Data Exhibit-2'!$G1992</f>
        <v>23.04</v>
      </c>
      <c r="F1992" s="55">
        <f>MAX(0,'Data Exhibit-2'!$C1992-'Data Exhibit-2'!$B1992*'Data Exhibit-2'!$J1992)</f>
        <v>0</v>
      </c>
      <c r="G1992" s="54">
        <f>'Data Exhibit-2'!$L1992/'Data Exhibit-2'!$B1992</f>
        <v>0</v>
      </c>
      <c r="H1992" s="55">
        <f>IF(AND(('Data Exhibit-2'!$M1992&gt;0),('Data Exhibit-2'!$H1992&lt;30)),1,0)</f>
        <v>0</v>
      </c>
      <c r="I1992" s="55">
        <f>'Data Exhibit-2'!$N1992*'Data Exhibit-2'!$L1992</f>
        <v>0</v>
      </c>
      <c r="J1992" s="235"/>
    </row>
    <row r="1993" ht="12.0" customHeight="1">
      <c r="A1993" s="53"/>
      <c r="B1993" s="53">
        <v>4336.412388426547</v>
      </c>
      <c r="C1993" s="54">
        <v>74.92794537203065</v>
      </c>
      <c r="D1993" s="57"/>
      <c r="E1993" s="55">
        <f>('Data Exhibit-2'!$D1993+'Data Exhibit-2'!$D1993*'Data Exhibit-2'!$E1993)*'Data Exhibit-2'!$G1993</f>
        <v>10.88</v>
      </c>
      <c r="F1993" s="55">
        <f>MAX(0,'Data Exhibit-2'!$C1993-'Data Exhibit-2'!$B1993*'Data Exhibit-2'!$J1993)</f>
        <v>0</v>
      </c>
      <c r="G1993" s="54">
        <f>'Data Exhibit-2'!$L1993/'Data Exhibit-2'!$B1993</f>
        <v>0</v>
      </c>
      <c r="H1993" s="55">
        <f>IF(AND(('Data Exhibit-2'!$M1993&gt;0),('Data Exhibit-2'!$H1993&lt;30)),1,0)</f>
        <v>0</v>
      </c>
      <c r="I1993" s="55">
        <f>'Data Exhibit-2'!$N1993*'Data Exhibit-2'!$L1993</f>
        <v>0</v>
      </c>
      <c r="J1993" s="235"/>
    </row>
    <row r="1994" ht="12.0" customHeight="1">
      <c r="A1994" s="53"/>
      <c r="B1994" s="53">
        <v>36540.19918620583</v>
      </c>
      <c r="C1994" s="54">
        <v>68.21725234887703</v>
      </c>
      <c r="D1994" s="57"/>
      <c r="E1994" s="55">
        <f>('Data Exhibit-2'!$D1994+'Data Exhibit-2'!$D1994*'Data Exhibit-2'!$E1994)*'Data Exhibit-2'!$G1994</f>
        <v>116.16</v>
      </c>
      <c r="F1994" s="55">
        <f>MAX(0,'Data Exhibit-2'!$C1994-'Data Exhibit-2'!$B1994*'Data Exhibit-2'!$J1994)</f>
        <v>0</v>
      </c>
      <c r="G1994" s="54">
        <f>'Data Exhibit-2'!$L1994/'Data Exhibit-2'!$B1994</f>
        <v>0</v>
      </c>
      <c r="H1994" s="55">
        <f>IF(AND(('Data Exhibit-2'!$M1994&gt;0),('Data Exhibit-2'!$H1994&lt;30)),1,0)</f>
        <v>0</v>
      </c>
      <c r="I1994" s="55">
        <f>'Data Exhibit-2'!$N1994*'Data Exhibit-2'!$L1994</f>
        <v>0</v>
      </c>
      <c r="J1994" s="235"/>
    </row>
    <row r="1995" ht="12.0" customHeight="1">
      <c r="A1995" s="53"/>
      <c r="B1995" s="53">
        <v>84554.93203427957</v>
      </c>
      <c r="C1995" s="54">
        <v>26.57067510170199</v>
      </c>
      <c r="D1995" s="57"/>
      <c r="E1995" s="55">
        <f>('Data Exhibit-2'!$D1995+'Data Exhibit-2'!$D1995*'Data Exhibit-2'!$E1995)*'Data Exhibit-2'!$G1995</f>
        <v>14.4</v>
      </c>
      <c r="F1995" s="55">
        <f>MAX(0,'Data Exhibit-2'!$C1995-'Data Exhibit-2'!$B1995*'Data Exhibit-2'!$J1995)</f>
        <v>0</v>
      </c>
      <c r="G1995" s="54">
        <f>'Data Exhibit-2'!$L1995/'Data Exhibit-2'!$B1995</f>
        <v>0</v>
      </c>
      <c r="H1995" s="55">
        <f>IF(AND(('Data Exhibit-2'!$M1995&gt;0),('Data Exhibit-2'!$H1995&lt;30)),1,0)</f>
        <v>0</v>
      </c>
      <c r="I1995" s="55">
        <f>'Data Exhibit-2'!$N1995*'Data Exhibit-2'!$L1995</f>
        <v>0</v>
      </c>
      <c r="J1995" s="235"/>
    </row>
    <row r="1996" ht="12.0" customHeight="1">
      <c r="A1996" s="53"/>
      <c r="B1996" s="53">
        <v>82987.78396548881</v>
      </c>
      <c r="C1996" s="54">
        <v>37.9977346739691</v>
      </c>
      <c r="D1996" s="57"/>
      <c r="E1996" s="55">
        <f>('Data Exhibit-2'!$D1996+'Data Exhibit-2'!$D1996*'Data Exhibit-2'!$E1996)*'Data Exhibit-2'!$G1996</f>
        <v>20</v>
      </c>
      <c r="F1996" s="55">
        <f>MAX(0,'Data Exhibit-2'!$C1996-'Data Exhibit-2'!$B1996*'Data Exhibit-2'!$J1996)</f>
        <v>0</v>
      </c>
      <c r="G1996" s="54">
        <f>'Data Exhibit-2'!$L1996/'Data Exhibit-2'!$B1996</f>
        <v>0</v>
      </c>
      <c r="H1996" s="55">
        <f>IF(AND(('Data Exhibit-2'!$M1996&gt;0),('Data Exhibit-2'!$H1996&lt;30)),1,0)</f>
        <v>0</v>
      </c>
      <c r="I1996" s="55">
        <f>'Data Exhibit-2'!$N1996*'Data Exhibit-2'!$L1996</f>
        <v>0</v>
      </c>
      <c r="J1996" s="235"/>
    </row>
    <row r="1997" ht="12.0" customHeight="1">
      <c r="A1997" s="53"/>
      <c r="B1997" s="53">
        <v>16821.95713684539</v>
      </c>
      <c r="C1997" s="54">
        <v>173.90941309760973</v>
      </c>
      <c r="D1997" s="57"/>
      <c r="E1997" s="55">
        <f>('Data Exhibit-2'!$D1997+'Data Exhibit-2'!$D1997*'Data Exhibit-2'!$E1997)*'Data Exhibit-2'!$G1997</f>
        <v>39.36</v>
      </c>
      <c r="F1997" s="55">
        <f>MAX(0,'Data Exhibit-2'!$C1997-'Data Exhibit-2'!$B1997*'Data Exhibit-2'!$J1997)</f>
        <v>0</v>
      </c>
      <c r="G1997" s="54">
        <f>'Data Exhibit-2'!$L1997/'Data Exhibit-2'!$B1997</f>
        <v>0</v>
      </c>
      <c r="H1997" s="55">
        <f>IF(AND(('Data Exhibit-2'!$M1997&gt;0),('Data Exhibit-2'!$H1997&lt;30)),1,0)</f>
        <v>0</v>
      </c>
      <c r="I1997" s="55">
        <f>'Data Exhibit-2'!$N1997*'Data Exhibit-2'!$L1997</f>
        <v>0</v>
      </c>
      <c r="J1997" s="235"/>
    </row>
    <row r="1998" ht="12.0" customHeight="1">
      <c r="A1998" s="53"/>
      <c r="B1998" s="53">
        <v>66097.56462645602</v>
      </c>
      <c r="C1998" s="54">
        <v>21.60111696680107</v>
      </c>
      <c r="D1998" s="57"/>
      <c r="E1998" s="55">
        <f>('Data Exhibit-2'!$D1998+'Data Exhibit-2'!$D1998*'Data Exhibit-2'!$E1998)*'Data Exhibit-2'!$G1998</f>
        <v>3.2</v>
      </c>
      <c r="F1998" s="55">
        <f>MAX(0,'Data Exhibit-2'!$C1998-'Data Exhibit-2'!$B1998*'Data Exhibit-2'!$J1998)</f>
        <v>0</v>
      </c>
      <c r="G1998" s="54">
        <f>'Data Exhibit-2'!$L1998/'Data Exhibit-2'!$B1998</f>
        <v>0</v>
      </c>
      <c r="H1998" s="55">
        <f>IF(AND(('Data Exhibit-2'!$M1998&gt;0),('Data Exhibit-2'!$H1998&lt;30)),1,0)</f>
        <v>0</v>
      </c>
      <c r="I1998" s="55">
        <f>'Data Exhibit-2'!$N1998*'Data Exhibit-2'!$L1998</f>
        <v>0</v>
      </c>
      <c r="J1998" s="235"/>
    </row>
    <row r="1999" ht="12.0" customHeight="1">
      <c r="A1999" s="53"/>
      <c r="B1999" s="53">
        <v>10529.673404726358</v>
      </c>
      <c r="C1999" s="54">
        <v>15.19017846589404</v>
      </c>
      <c r="D1999" s="57"/>
      <c r="E1999" s="55">
        <f>('Data Exhibit-2'!$D1999+'Data Exhibit-2'!$D1999*'Data Exhibit-2'!$E1999)*'Data Exhibit-2'!$G1999</f>
        <v>17.6</v>
      </c>
      <c r="F1999" s="55">
        <f>MAX(0,'Data Exhibit-2'!$C1999-'Data Exhibit-2'!$B1999*'Data Exhibit-2'!$J1999)</f>
        <v>0</v>
      </c>
      <c r="G1999" s="54">
        <f>'Data Exhibit-2'!$L1999/'Data Exhibit-2'!$B1999</f>
        <v>0</v>
      </c>
      <c r="H1999" s="55">
        <f>IF(AND(('Data Exhibit-2'!$M1999&gt;0),('Data Exhibit-2'!$H1999&lt;30)),1,0)</f>
        <v>0</v>
      </c>
      <c r="I1999" s="55">
        <f>'Data Exhibit-2'!$N1999*'Data Exhibit-2'!$L1999</f>
        <v>0</v>
      </c>
      <c r="J1999" s="235"/>
    </row>
    <row r="2000" ht="12.0" customHeight="1">
      <c r="A2000" s="53"/>
      <c r="B2000" s="53">
        <v>14561.625878350382</v>
      </c>
      <c r="C2000" s="54">
        <v>50.60532493688122</v>
      </c>
      <c r="D2000" s="57"/>
      <c r="E2000" s="55">
        <f>('Data Exhibit-2'!$D2000+'Data Exhibit-2'!$D2000*'Data Exhibit-2'!$E2000)*'Data Exhibit-2'!$G2000</f>
        <v>20</v>
      </c>
      <c r="F2000" s="55">
        <f>MAX(0,'Data Exhibit-2'!$C2000-'Data Exhibit-2'!$B2000*'Data Exhibit-2'!$J2000)</f>
        <v>0</v>
      </c>
      <c r="G2000" s="54">
        <f>'Data Exhibit-2'!$L2000/'Data Exhibit-2'!$B2000</f>
        <v>0</v>
      </c>
      <c r="H2000" s="55">
        <f>IF(AND(('Data Exhibit-2'!$M2000&gt;0),('Data Exhibit-2'!$H2000&lt;30)),1,0)</f>
        <v>0</v>
      </c>
      <c r="I2000" s="55">
        <f>'Data Exhibit-2'!$N2000*'Data Exhibit-2'!$L2000</f>
        <v>0</v>
      </c>
      <c r="J2000" s="235"/>
    </row>
    <row r="2001" ht="12.0" customHeight="1">
      <c r="A2001" s="53"/>
      <c r="B2001" s="53">
        <v>66951.12365704801</v>
      </c>
      <c r="C2001" s="54">
        <v>311.36264964036343</v>
      </c>
      <c r="D2001" s="57"/>
      <c r="E2001" s="55">
        <f>('Data Exhibit-2'!$D2001+'Data Exhibit-2'!$D2001*'Data Exhibit-2'!$E2001)*'Data Exhibit-2'!$G2001</f>
        <v>140.8</v>
      </c>
      <c r="F2001" s="55">
        <f>MAX(0,'Data Exhibit-2'!$C2001-'Data Exhibit-2'!$B2001*'Data Exhibit-2'!$J2001)</f>
        <v>0</v>
      </c>
      <c r="G2001" s="54">
        <f>'Data Exhibit-2'!$L2001/'Data Exhibit-2'!$B2001</f>
        <v>0</v>
      </c>
      <c r="H2001" s="55">
        <f>IF(AND(('Data Exhibit-2'!$M2001&gt;0),('Data Exhibit-2'!$H2001&lt;30)),1,0)</f>
        <v>0</v>
      </c>
      <c r="I2001" s="55">
        <f>'Data Exhibit-2'!$N2001*'Data Exhibit-2'!$L2001</f>
        <v>0</v>
      </c>
      <c r="J2001" s="235"/>
    </row>
    <row r="2002" ht="12.0" customHeight="1">
      <c r="A2002" s="53"/>
      <c r="B2002" s="53">
        <v>26378.629851496527</v>
      </c>
      <c r="C2002" s="54">
        <v>47.98207346675805</v>
      </c>
      <c r="D2002" s="57"/>
      <c r="E2002" s="55">
        <f>('Data Exhibit-2'!$D2002+'Data Exhibit-2'!$D2002*'Data Exhibit-2'!$E2002)*'Data Exhibit-2'!$G2002</f>
        <v>37.44</v>
      </c>
      <c r="F2002" s="55">
        <f>MAX(0,'Data Exhibit-2'!$C2002-'Data Exhibit-2'!$B2002*'Data Exhibit-2'!$J2002)</f>
        <v>0</v>
      </c>
      <c r="G2002" s="54">
        <f>'Data Exhibit-2'!$L2002/'Data Exhibit-2'!$B2002</f>
        <v>0</v>
      </c>
      <c r="H2002" s="55">
        <f>IF(AND(('Data Exhibit-2'!$M2002&gt;0),('Data Exhibit-2'!$H2002&lt;30)),1,0)</f>
        <v>0</v>
      </c>
      <c r="I2002" s="55">
        <f>'Data Exhibit-2'!$N2002*'Data Exhibit-2'!$L2002</f>
        <v>0</v>
      </c>
      <c r="J2002" s="235"/>
    </row>
    <row r="2003" ht="12.0" customHeight="1">
      <c r="A2003" s="53"/>
      <c r="B2003" s="53">
        <v>98206.36745573013</v>
      </c>
      <c r="C2003" s="54">
        <v>67.07876389502368</v>
      </c>
      <c r="D2003" s="57"/>
      <c r="E2003" s="55">
        <f>('Data Exhibit-2'!$D2003+'Data Exhibit-2'!$D2003*'Data Exhibit-2'!$E2003)*'Data Exhibit-2'!$G2003</f>
        <v>8.64</v>
      </c>
      <c r="F2003" s="55">
        <f>MAX(0,'Data Exhibit-2'!$C2003-'Data Exhibit-2'!$B2003*'Data Exhibit-2'!$J2003)</f>
        <v>0</v>
      </c>
      <c r="G2003" s="54">
        <f>'Data Exhibit-2'!$L2003/'Data Exhibit-2'!$B2003</f>
        <v>0</v>
      </c>
      <c r="H2003" s="55">
        <f>IF(AND(('Data Exhibit-2'!$M2003&gt;0),('Data Exhibit-2'!$H2003&lt;30)),1,0)</f>
        <v>0</v>
      </c>
      <c r="I2003" s="55">
        <f>'Data Exhibit-2'!$N2003*'Data Exhibit-2'!$L2003</f>
        <v>0</v>
      </c>
      <c r="J2003" s="235"/>
    </row>
    <row r="2004" ht="12.0" customHeight="1">
      <c r="A2004" s="53"/>
      <c r="B2004" s="53">
        <v>86793.4041773432</v>
      </c>
      <c r="C2004" s="54">
        <v>56.64982710884533</v>
      </c>
      <c r="D2004" s="57"/>
      <c r="E2004" s="55">
        <f>('Data Exhibit-2'!$D2004+'Data Exhibit-2'!$D2004*'Data Exhibit-2'!$E2004)*'Data Exhibit-2'!$G2004</f>
        <v>52</v>
      </c>
      <c r="F2004" s="55">
        <f>MAX(0,'Data Exhibit-2'!$C2004-'Data Exhibit-2'!$B2004*'Data Exhibit-2'!$J2004)</f>
        <v>0</v>
      </c>
      <c r="G2004" s="54">
        <f>'Data Exhibit-2'!$L2004/'Data Exhibit-2'!$B2004</f>
        <v>0</v>
      </c>
      <c r="H2004" s="55">
        <f>IF(AND(('Data Exhibit-2'!$M2004&gt;0),('Data Exhibit-2'!$H2004&lt;30)),1,0)</f>
        <v>0</v>
      </c>
      <c r="I2004" s="55">
        <f>'Data Exhibit-2'!$N2004*'Data Exhibit-2'!$L2004</f>
        <v>0</v>
      </c>
      <c r="J2004" s="235"/>
    </row>
    <row r="2005" ht="12.0" customHeight="1">
      <c r="A2005" s="53"/>
      <c r="B2005" s="53">
        <v>32713.08559150805</v>
      </c>
      <c r="C2005" s="54">
        <v>27.426795728083825</v>
      </c>
      <c r="D2005" s="57"/>
      <c r="E2005" s="55">
        <f>('Data Exhibit-2'!$D2005+'Data Exhibit-2'!$D2005*'Data Exhibit-2'!$E2005)*'Data Exhibit-2'!$G2005</f>
        <v>20</v>
      </c>
      <c r="F2005" s="55">
        <f>MAX(0,'Data Exhibit-2'!$C2005-'Data Exhibit-2'!$B2005*'Data Exhibit-2'!$J2005)</f>
        <v>0</v>
      </c>
      <c r="G2005" s="54">
        <f>'Data Exhibit-2'!$L2005/'Data Exhibit-2'!$B2005</f>
        <v>0</v>
      </c>
      <c r="H2005" s="55">
        <f>IF(AND(('Data Exhibit-2'!$M2005&gt;0),('Data Exhibit-2'!$H2005&lt;30)),1,0)</f>
        <v>0</v>
      </c>
      <c r="I2005" s="55">
        <f>'Data Exhibit-2'!$N2005*'Data Exhibit-2'!$L2005</f>
        <v>0</v>
      </c>
      <c r="J2005" s="235"/>
    </row>
    <row r="2006" ht="12.0" customHeight="1">
      <c r="A2006" s="53"/>
      <c r="B2006" s="53">
        <v>92433.65716079029</v>
      </c>
      <c r="C2006" s="54">
        <v>20.265154625042577</v>
      </c>
      <c r="D2006" s="57"/>
      <c r="E2006" s="55">
        <f>('Data Exhibit-2'!$D2006+'Data Exhibit-2'!$D2006*'Data Exhibit-2'!$E2006)*'Data Exhibit-2'!$G2006</f>
        <v>36</v>
      </c>
      <c r="F2006" s="55">
        <f>MAX(0,'Data Exhibit-2'!$C2006-'Data Exhibit-2'!$B2006*'Data Exhibit-2'!$J2006)</f>
        <v>0</v>
      </c>
      <c r="G2006" s="54">
        <f>'Data Exhibit-2'!$L2006/'Data Exhibit-2'!$B2006</f>
        <v>0</v>
      </c>
      <c r="H2006" s="55">
        <f>IF(AND(('Data Exhibit-2'!$M2006&gt;0),('Data Exhibit-2'!$H2006&lt;30)),1,0)</f>
        <v>0</v>
      </c>
      <c r="I2006" s="55">
        <f>'Data Exhibit-2'!$N2006*'Data Exhibit-2'!$L2006</f>
        <v>0</v>
      </c>
      <c r="J2006" s="235"/>
    </row>
    <row r="2007" ht="12.0" customHeight="1">
      <c r="A2007" s="53"/>
      <c r="B2007" s="53">
        <v>78261.55220363778</v>
      </c>
      <c r="C2007" s="54">
        <v>73.00142458267541</v>
      </c>
      <c r="D2007" s="57"/>
      <c r="E2007" s="55">
        <f>('Data Exhibit-2'!$D2007+'Data Exhibit-2'!$D2007*'Data Exhibit-2'!$E2007)*'Data Exhibit-2'!$G2007</f>
        <v>16.32</v>
      </c>
      <c r="F2007" s="55">
        <f>MAX(0,'Data Exhibit-2'!$C2007-'Data Exhibit-2'!$B2007*'Data Exhibit-2'!$J2007)</f>
        <v>0</v>
      </c>
      <c r="G2007" s="54">
        <f>'Data Exhibit-2'!$L2007/'Data Exhibit-2'!$B2007</f>
        <v>0</v>
      </c>
      <c r="H2007" s="55">
        <f>IF(AND(('Data Exhibit-2'!$M2007&gt;0),('Data Exhibit-2'!$H2007&lt;30)),1,0)</f>
        <v>0</v>
      </c>
      <c r="I2007" s="55">
        <f>'Data Exhibit-2'!$N2007*'Data Exhibit-2'!$L2007</f>
        <v>0</v>
      </c>
      <c r="J2007" s="235"/>
    </row>
    <row r="2008" ht="12.0" customHeight="1">
      <c r="A2008" s="53"/>
      <c r="B2008" s="53">
        <v>57719.39020970391</v>
      </c>
      <c r="C2008" s="54">
        <v>142.25616970390055</v>
      </c>
      <c r="D2008" s="57"/>
      <c r="E2008" s="55">
        <f>('Data Exhibit-2'!$D2008+'Data Exhibit-2'!$D2008*'Data Exhibit-2'!$E2008)*'Data Exhibit-2'!$G2008</f>
        <v>31.68</v>
      </c>
      <c r="F2008" s="55">
        <f>MAX(0,'Data Exhibit-2'!$C2008-'Data Exhibit-2'!$B2008*'Data Exhibit-2'!$J2008)</f>
        <v>0</v>
      </c>
      <c r="G2008" s="54">
        <f>'Data Exhibit-2'!$L2008/'Data Exhibit-2'!$B2008</f>
        <v>0</v>
      </c>
      <c r="H2008" s="55">
        <f>IF(AND(('Data Exhibit-2'!$M2008&gt;0),('Data Exhibit-2'!$H2008&lt;30)),1,0)</f>
        <v>0</v>
      </c>
      <c r="I2008" s="55">
        <f>'Data Exhibit-2'!$N2008*'Data Exhibit-2'!$L2008</f>
        <v>0</v>
      </c>
      <c r="J2008" s="235"/>
    </row>
    <row r="2009" ht="12.0" customHeight="1">
      <c r="A2009" s="53"/>
      <c r="B2009" s="53">
        <v>2199.0989839852705</v>
      </c>
      <c r="C2009" s="54">
        <v>111.91125792061008</v>
      </c>
      <c r="D2009" s="57"/>
      <c r="E2009" s="55">
        <f>('Data Exhibit-2'!$D2009+'Data Exhibit-2'!$D2009*'Data Exhibit-2'!$E2009)*'Data Exhibit-2'!$G2009</f>
        <v>130.24</v>
      </c>
      <c r="F2009" s="55">
        <f>MAX(0,'Data Exhibit-2'!$C2009-'Data Exhibit-2'!$B2009*'Data Exhibit-2'!$J2009)</f>
        <v>0</v>
      </c>
      <c r="G2009" s="54">
        <f>'Data Exhibit-2'!$L2009/'Data Exhibit-2'!$B2009</f>
        <v>0</v>
      </c>
      <c r="H2009" s="55">
        <f>IF(AND(('Data Exhibit-2'!$M2009&gt;0),('Data Exhibit-2'!$H2009&lt;30)),1,0)</f>
        <v>0</v>
      </c>
      <c r="I2009" s="55">
        <f>'Data Exhibit-2'!$N2009*'Data Exhibit-2'!$L2009</f>
        <v>0</v>
      </c>
      <c r="J2009" s="235"/>
    </row>
    <row r="2010" ht="12.0" customHeight="1">
      <c r="A2010" s="53"/>
      <c r="B2010" s="53">
        <v>31340.14649178094</v>
      </c>
      <c r="C2010" s="54">
        <v>65.03999431500621</v>
      </c>
      <c r="D2010" s="57"/>
      <c r="E2010" s="55">
        <f>('Data Exhibit-2'!$D2010+'Data Exhibit-2'!$D2010*'Data Exhibit-2'!$E2010)*'Data Exhibit-2'!$G2010</f>
        <v>59.84</v>
      </c>
      <c r="F2010" s="55">
        <f>MAX(0,'Data Exhibit-2'!$C2010-'Data Exhibit-2'!$B2010*'Data Exhibit-2'!$J2010)</f>
        <v>0</v>
      </c>
      <c r="G2010" s="54">
        <f>'Data Exhibit-2'!$L2010/'Data Exhibit-2'!$B2010</f>
        <v>0</v>
      </c>
      <c r="H2010" s="55">
        <f>IF(AND(('Data Exhibit-2'!$M2010&gt;0),('Data Exhibit-2'!$H2010&lt;30)),1,0)</f>
        <v>0</v>
      </c>
      <c r="I2010" s="55">
        <f>'Data Exhibit-2'!$N2010*'Data Exhibit-2'!$L2010</f>
        <v>0</v>
      </c>
      <c r="J2010" s="235"/>
    </row>
    <row r="2011" ht="12.0" customHeight="1">
      <c r="A2011" s="53"/>
      <c r="B2011" s="53">
        <v>44624.30576690598</v>
      </c>
      <c r="C2011" s="54">
        <v>272.540667539539</v>
      </c>
      <c r="D2011" s="57"/>
      <c r="E2011" s="55">
        <f>('Data Exhibit-2'!$D2011+'Data Exhibit-2'!$D2011*'Data Exhibit-2'!$E2011)*'Data Exhibit-2'!$G2011</f>
        <v>208.32</v>
      </c>
      <c r="F2011" s="55">
        <f>MAX(0,'Data Exhibit-2'!$C2011-'Data Exhibit-2'!$B2011*'Data Exhibit-2'!$J2011)</f>
        <v>0</v>
      </c>
      <c r="G2011" s="54">
        <f>'Data Exhibit-2'!$L2011/'Data Exhibit-2'!$B2011</f>
        <v>0</v>
      </c>
      <c r="H2011" s="55">
        <f>IF(AND(('Data Exhibit-2'!$M2011&gt;0),('Data Exhibit-2'!$H2011&lt;30)),1,0)</f>
        <v>0</v>
      </c>
      <c r="I2011" s="55">
        <f>'Data Exhibit-2'!$N2011*'Data Exhibit-2'!$L2011</f>
        <v>0</v>
      </c>
      <c r="J2011" s="235"/>
    </row>
    <row r="2012" ht="12.0" customHeight="1">
      <c r="A2012" s="58"/>
      <c r="B2012" s="58"/>
      <c r="C2012" s="58"/>
      <c r="D2012" s="57"/>
      <c r="E2012" s="58"/>
      <c r="F2012" s="58"/>
      <c r="G2012" s="58"/>
      <c r="H2012" s="58"/>
      <c r="I2012" s="58"/>
    </row>
    <row r="2013" ht="12.0" customHeight="1">
      <c r="A2013" s="58"/>
      <c r="B2013" s="58"/>
      <c r="C2013" s="58"/>
      <c r="D2013" s="57"/>
      <c r="E2013" s="58"/>
      <c r="F2013" s="58">
        <f>('Data Exhibit-2'!$C$2012-'Data Exhibit-2'!$L$2012)*100/'Data Exhibit-2'!$C$2012</f>
        <v>53.02508721</v>
      </c>
      <c r="G2013" s="58"/>
      <c r="H2013" s="58"/>
      <c r="I2013" s="58"/>
    </row>
    <row r="2014" ht="12.0" customHeight="1">
      <c r="A2014" s="58"/>
      <c r="B2014" s="58"/>
      <c r="C2014" s="58"/>
      <c r="D2014" s="57"/>
      <c r="E2014" s="58"/>
      <c r="F2014" s="58"/>
      <c r="G2014" s="58"/>
      <c r="H2014" s="58"/>
      <c r="I2014" s="58"/>
    </row>
    <row r="2015" ht="12.0" customHeight="1">
      <c r="A2015" s="58"/>
      <c r="B2015" s="58"/>
      <c r="C2015" s="58"/>
      <c r="D2015" s="57"/>
      <c r="E2015" s="58"/>
      <c r="F2015" s="58"/>
      <c r="G2015" s="58"/>
      <c r="H2015" s="58"/>
      <c r="I2015" s="58"/>
    </row>
    <row r="2016" ht="12.0" customHeight="1">
      <c r="A2016" s="58"/>
      <c r="B2016" s="58"/>
      <c r="C2016" s="58"/>
      <c r="D2016" s="57"/>
      <c r="E2016" s="58"/>
      <c r="F2016" s="58"/>
      <c r="G2016" s="58"/>
      <c r="H2016" s="58"/>
      <c r="I2016" s="58"/>
    </row>
    <row r="2017" ht="12.0" customHeight="1">
      <c r="A2017" s="58"/>
      <c r="B2017" s="58"/>
      <c r="C2017" s="58"/>
      <c r="D2017" s="57"/>
      <c r="E2017" s="58"/>
      <c r="F2017" s="58"/>
      <c r="G2017" s="58"/>
      <c r="H2017" s="58"/>
      <c r="I2017" s="58"/>
    </row>
    <row r="2018" ht="12.0" customHeight="1">
      <c r="A2018" s="58"/>
      <c r="B2018" s="58"/>
      <c r="C2018" s="58"/>
      <c r="D2018" s="57"/>
      <c r="E2018" s="58"/>
      <c r="F2018" s="58"/>
      <c r="G2018" s="58"/>
      <c r="H2018" s="58"/>
      <c r="I2018" s="58"/>
    </row>
    <row r="2019" ht="12.0" customHeight="1">
      <c r="A2019" s="58"/>
      <c r="B2019" s="58"/>
      <c r="C2019" s="58"/>
      <c r="D2019" s="57"/>
      <c r="E2019" s="58"/>
      <c r="F2019" s="58"/>
      <c r="G2019" s="58"/>
      <c r="H2019" s="58"/>
      <c r="I2019" s="58"/>
    </row>
    <row r="2020" ht="12.0" customHeight="1">
      <c r="A2020" s="58"/>
      <c r="B2020" s="58"/>
      <c r="C2020" s="58"/>
      <c r="D2020" s="57"/>
      <c r="E2020" s="58"/>
      <c r="F2020" s="58"/>
      <c r="G2020" s="58"/>
      <c r="H2020" s="58"/>
      <c r="I2020" s="58"/>
    </row>
    <row r="2021" ht="12.0" customHeight="1">
      <c r="A2021" s="58"/>
      <c r="B2021" s="58"/>
      <c r="C2021" s="58"/>
      <c r="D2021" s="57"/>
      <c r="E2021" s="58"/>
      <c r="F2021" s="58"/>
      <c r="G2021" s="58"/>
      <c r="H2021" s="58"/>
      <c r="I2021" s="58"/>
    </row>
    <row r="2022" ht="12.0" customHeight="1">
      <c r="A2022" s="58"/>
      <c r="B2022" s="58"/>
      <c r="C2022" s="58"/>
      <c r="D2022" s="57"/>
      <c r="E2022" s="58"/>
      <c r="F2022" s="58"/>
      <c r="G2022" s="58"/>
      <c r="H2022" s="58"/>
      <c r="I2022" s="58"/>
    </row>
    <row r="2023" ht="12.0" customHeight="1">
      <c r="A2023" s="58"/>
      <c r="B2023" s="58"/>
      <c r="C2023" s="58"/>
      <c r="D2023" s="57"/>
      <c r="E2023" s="58"/>
      <c r="F2023" s="58"/>
      <c r="G2023" s="58"/>
      <c r="H2023" s="58"/>
      <c r="I2023" s="58"/>
    </row>
    <row r="2024" ht="12.0" customHeight="1">
      <c r="A2024" s="58"/>
      <c r="B2024" s="58"/>
      <c r="C2024" s="58"/>
      <c r="D2024" s="57"/>
      <c r="E2024" s="58"/>
      <c r="F2024" s="58"/>
      <c r="G2024" s="58"/>
      <c r="H2024" s="58"/>
      <c r="I2024" s="58"/>
    </row>
    <row r="2025" ht="12.0" customHeight="1">
      <c r="A2025" s="58"/>
      <c r="B2025" s="58"/>
      <c r="C2025" s="58"/>
      <c r="D2025" s="57"/>
      <c r="E2025" s="58"/>
      <c r="F2025" s="58"/>
      <c r="G2025" s="58"/>
      <c r="H2025" s="58"/>
      <c r="I2025" s="58"/>
    </row>
    <row r="2026" ht="12.0" customHeight="1">
      <c r="A2026" s="58"/>
      <c r="B2026" s="58"/>
      <c r="C2026" s="58"/>
      <c r="D2026" s="57"/>
      <c r="E2026" s="58"/>
      <c r="F2026" s="58"/>
      <c r="G2026" s="58"/>
      <c r="H2026" s="58"/>
      <c r="I2026" s="58"/>
    </row>
    <row r="2027" ht="12.0" customHeight="1">
      <c r="A2027" s="58"/>
      <c r="B2027" s="58"/>
      <c r="C2027" s="58"/>
      <c r="D2027" s="57"/>
      <c r="E2027" s="58"/>
      <c r="F2027" s="58"/>
      <c r="G2027" s="58"/>
      <c r="H2027" s="58"/>
      <c r="I2027" s="58"/>
    </row>
    <row r="2028" ht="12.0" customHeight="1">
      <c r="A2028" s="58"/>
      <c r="B2028" s="58"/>
      <c r="C2028" s="58"/>
      <c r="D2028" s="57"/>
      <c r="E2028" s="58"/>
      <c r="F2028" s="58"/>
      <c r="G2028" s="58"/>
      <c r="H2028" s="58"/>
      <c r="I2028" s="58"/>
    </row>
    <row r="2029" ht="12.0" customHeight="1">
      <c r="A2029" s="58"/>
      <c r="B2029" s="58"/>
      <c r="C2029" s="58"/>
      <c r="D2029" s="57"/>
      <c r="E2029" s="58"/>
      <c r="F2029" s="58"/>
      <c r="G2029" s="58"/>
      <c r="H2029" s="58"/>
      <c r="I2029" s="58"/>
    </row>
    <row r="2030" ht="12.0" customHeight="1">
      <c r="A2030" s="58"/>
      <c r="B2030" s="58"/>
      <c r="C2030" s="58"/>
      <c r="D2030" s="57"/>
      <c r="E2030" s="58"/>
      <c r="F2030" s="58"/>
      <c r="G2030" s="58"/>
      <c r="H2030" s="58"/>
      <c r="I2030" s="58"/>
    </row>
    <row r="2031" ht="12.0" customHeight="1">
      <c r="A2031" s="58"/>
      <c r="B2031" s="58"/>
      <c r="C2031" s="58"/>
      <c r="D2031" s="57"/>
      <c r="E2031" s="58"/>
      <c r="F2031" s="58"/>
      <c r="G2031" s="58"/>
      <c r="H2031" s="58"/>
      <c r="I2031" s="58"/>
    </row>
    <row r="2032" ht="12.0" customHeight="1">
      <c r="A2032" s="58"/>
      <c r="B2032" s="58"/>
      <c r="C2032" s="58"/>
      <c r="D2032" s="57"/>
      <c r="E2032" s="58"/>
      <c r="F2032" s="58"/>
      <c r="G2032" s="58"/>
      <c r="H2032" s="58"/>
      <c r="I2032" s="58"/>
    </row>
    <row r="2033" ht="12.0" customHeight="1">
      <c r="A2033" s="58"/>
      <c r="B2033" s="58"/>
      <c r="C2033" s="58"/>
      <c r="D2033" s="57"/>
      <c r="E2033" s="58"/>
      <c r="F2033" s="58"/>
      <c r="G2033" s="58"/>
      <c r="H2033" s="58"/>
      <c r="I2033" s="58"/>
    </row>
    <row r="2034" ht="12.0" customHeight="1">
      <c r="A2034" s="58"/>
      <c r="B2034" s="58"/>
      <c r="C2034" s="58"/>
      <c r="D2034" s="57"/>
      <c r="E2034" s="58"/>
      <c r="F2034" s="58"/>
      <c r="G2034" s="58"/>
      <c r="H2034" s="58"/>
      <c r="I2034" s="58"/>
    </row>
    <row r="2035" ht="12.0" customHeight="1">
      <c r="A2035" s="58"/>
      <c r="B2035" s="58"/>
      <c r="C2035" s="58"/>
      <c r="D2035" s="57"/>
      <c r="E2035" s="58"/>
      <c r="F2035" s="58"/>
      <c r="G2035" s="58"/>
      <c r="H2035" s="58"/>
      <c r="I2035" s="58"/>
    </row>
    <row r="2036" ht="12.0" customHeight="1">
      <c r="A2036" s="58"/>
      <c r="B2036" s="58"/>
      <c r="C2036" s="58"/>
      <c r="D2036" s="57"/>
      <c r="E2036" s="58"/>
      <c r="F2036" s="58"/>
      <c r="G2036" s="58"/>
      <c r="H2036" s="58"/>
      <c r="I2036" s="58"/>
    </row>
    <row r="2037" ht="12.0" customHeight="1">
      <c r="A2037" s="58"/>
      <c r="B2037" s="58"/>
      <c r="C2037" s="58"/>
      <c r="D2037" s="57"/>
      <c r="E2037" s="58"/>
      <c r="F2037" s="58"/>
      <c r="G2037" s="58"/>
      <c r="H2037" s="58"/>
      <c r="I2037" s="58"/>
    </row>
    <row r="2038" ht="12.0" customHeight="1">
      <c r="A2038" s="58"/>
      <c r="B2038" s="58"/>
      <c r="C2038" s="58"/>
      <c r="D2038" s="57"/>
      <c r="E2038" s="58"/>
      <c r="F2038" s="58"/>
      <c r="G2038" s="58"/>
      <c r="H2038" s="58"/>
      <c r="I2038" s="58"/>
    </row>
    <row r="2039" ht="12.0" customHeight="1">
      <c r="A2039" s="58"/>
      <c r="B2039" s="58"/>
      <c r="C2039" s="58"/>
      <c r="D2039" s="57"/>
      <c r="E2039" s="58"/>
      <c r="F2039" s="58"/>
      <c r="G2039" s="58"/>
      <c r="H2039" s="58"/>
      <c r="I2039" s="58"/>
    </row>
    <row r="2040" ht="12.0" customHeight="1">
      <c r="A2040" s="58"/>
      <c r="B2040" s="58"/>
      <c r="C2040" s="58"/>
      <c r="D2040" s="57"/>
      <c r="E2040" s="58"/>
      <c r="F2040" s="58"/>
      <c r="G2040" s="58"/>
      <c r="H2040" s="58"/>
      <c r="I2040" s="58"/>
    </row>
    <row r="2041" ht="12.0" customHeight="1">
      <c r="A2041" s="58"/>
      <c r="B2041" s="58"/>
      <c r="C2041" s="58"/>
      <c r="D2041" s="57"/>
      <c r="E2041" s="58"/>
      <c r="F2041" s="58"/>
      <c r="G2041" s="58"/>
      <c r="H2041" s="58"/>
      <c r="I2041" s="58"/>
    </row>
    <row r="2042" ht="12.0" customHeight="1">
      <c r="A2042" s="58"/>
      <c r="B2042" s="58"/>
      <c r="C2042" s="58"/>
      <c r="D2042" s="57"/>
      <c r="E2042" s="58"/>
      <c r="F2042" s="58"/>
      <c r="G2042" s="58"/>
      <c r="H2042" s="58"/>
      <c r="I2042" s="58"/>
    </row>
    <row r="2043" ht="12.0" customHeight="1">
      <c r="A2043" s="58"/>
      <c r="B2043" s="58"/>
      <c r="C2043" s="58"/>
      <c r="D2043" s="57"/>
      <c r="E2043" s="58"/>
      <c r="F2043" s="58"/>
      <c r="G2043" s="58"/>
      <c r="H2043" s="58"/>
      <c r="I2043" s="58"/>
    </row>
    <row r="2044" ht="12.0" customHeight="1">
      <c r="A2044" s="58"/>
      <c r="B2044" s="58"/>
      <c r="C2044" s="58"/>
      <c r="D2044" s="57"/>
      <c r="E2044" s="58"/>
      <c r="F2044" s="58"/>
      <c r="G2044" s="58"/>
      <c r="H2044" s="58"/>
      <c r="I2044" s="58"/>
    </row>
    <row r="2045" ht="12.0" customHeight="1">
      <c r="A2045" s="58"/>
      <c r="B2045" s="58"/>
      <c r="C2045" s="58"/>
      <c r="D2045" s="57"/>
      <c r="E2045" s="58"/>
      <c r="F2045" s="58"/>
      <c r="G2045" s="58"/>
      <c r="H2045" s="58"/>
      <c r="I2045" s="58"/>
    </row>
    <row r="2046" ht="12.0" customHeight="1">
      <c r="A2046" s="58"/>
      <c r="B2046" s="58"/>
      <c r="C2046" s="58"/>
      <c r="D2046" s="57"/>
      <c r="E2046" s="58"/>
      <c r="F2046" s="58"/>
      <c r="G2046" s="58"/>
      <c r="H2046" s="58"/>
      <c r="I2046" s="58"/>
    </row>
    <row r="2047" ht="12.0" customHeight="1">
      <c r="A2047" s="58"/>
      <c r="B2047" s="58"/>
      <c r="C2047" s="58"/>
      <c r="D2047" s="57"/>
      <c r="E2047" s="58"/>
      <c r="F2047" s="58"/>
      <c r="G2047" s="58"/>
      <c r="H2047" s="58"/>
      <c r="I2047" s="58"/>
    </row>
    <row r="2048" ht="12.0" customHeight="1">
      <c r="A2048" s="58"/>
      <c r="B2048" s="58"/>
      <c r="C2048" s="58"/>
      <c r="D2048" s="57"/>
      <c r="E2048" s="58"/>
      <c r="F2048" s="58"/>
      <c r="G2048" s="58"/>
      <c r="H2048" s="58"/>
      <c r="I2048" s="58"/>
    </row>
    <row r="2049" ht="12.0" customHeight="1">
      <c r="A2049" s="58"/>
      <c r="B2049" s="58"/>
      <c r="C2049" s="58"/>
      <c r="D2049" s="57"/>
      <c r="E2049" s="58"/>
      <c r="F2049" s="58"/>
      <c r="G2049" s="58"/>
      <c r="H2049" s="58"/>
      <c r="I2049" s="58"/>
    </row>
    <row r="2050" ht="12.0" customHeight="1">
      <c r="A2050" s="58"/>
      <c r="B2050" s="58"/>
      <c r="C2050" s="58"/>
      <c r="D2050" s="57"/>
      <c r="E2050" s="58"/>
      <c r="F2050" s="58"/>
      <c r="G2050" s="58"/>
      <c r="H2050" s="58"/>
      <c r="I2050" s="58"/>
    </row>
    <row r="2051" ht="12.0" customHeight="1">
      <c r="A2051" s="58"/>
      <c r="B2051" s="58"/>
      <c r="C2051" s="58"/>
      <c r="D2051" s="57"/>
      <c r="E2051" s="58"/>
      <c r="F2051" s="58"/>
      <c r="G2051" s="58"/>
      <c r="H2051" s="58"/>
      <c r="I2051" s="58"/>
    </row>
    <row r="2052" ht="12.0" customHeight="1">
      <c r="A2052" s="58"/>
      <c r="B2052" s="58"/>
      <c r="C2052" s="58"/>
      <c r="D2052" s="57"/>
      <c r="E2052" s="58"/>
      <c r="F2052" s="58"/>
      <c r="G2052" s="58"/>
      <c r="H2052" s="58"/>
      <c r="I2052" s="58"/>
    </row>
    <row r="2053" ht="12.0" customHeight="1">
      <c r="A2053" s="58"/>
      <c r="B2053" s="58"/>
      <c r="C2053" s="58"/>
      <c r="D2053" s="57"/>
      <c r="E2053" s="58"/>
      <c r="F2053" s="58"/>
      <c r="G2053" s="58"/>
      <c r="H2053" s="58"/>
      <c r="I2053" s="58"/>
    </row>
    <row r="2054" ht="12.0" customHeight="1">
      <c r="A2054" s="58"/>
      <c r="B2054" s="58"/>
      <c r="C2054" s="58"/>
      <c r="D2054" s="57"/>
      <c r="E2054" s="58"/>
      <c r="F2054" s="58"/>
      <c r="G2054" s="58"/>
      <c r="H2054" s="58"/>
      <c r="I2054" s="58"/>
    </row>
    <row r="2055" ht="12.0" customHeight="1">
      <c r="A2055" s="58"/>
      <c r="B2055" s="58"/>
      <c r="C2055" s="58"/>
      <c r="D2055" s="57"/>
      <c r="E2055" s="58"/>
      <c r="F2055" s="58"/>
      <c r="G2055" s="58"/>
      <c r="H2055" s="58"/>
      <c r="I2055" s="58"/>
    </row>
    <row r="2056" ht="12.0" customHeight="1">
      <c r="A2056" s="58"/>
      <c r="B2056" s="58"/>
      <c r="C2056" s="58"/>
      <c r="D2056" s="57"/>
      <c r="E2056" s="58"/>
      <c r="F2056" s="58"/>
      <c r="G2056" s="58"/>
      <c r="H2056" s="58"/>
      <c r="I2056" s="58"/>
    </row>
    <row r="2057" ht="12.0" customHeight="1">
      <c r="A2057" s="58"/>
      <c r="B2057" s="58"/>
      <c r="C2057" s="58"/>
      <c r="D2057" s="57"/>
      <c r="E2057" s="58"/>
      <c r="F2057" s="58"/>
      <c r="G2057" s="58"/>
      <c r="H2057" s="58"/>
      <c r="I2057" s="58"/>
    </row>
    <row r="2058" ht="12.0" customHeight="1">
      <c r="A2058" s="58"/>
      <c r="B2058" s="58"/>
      <c r="C2058" s="58"/>
      <c r="D2058" s="57"/>
      <c r="E2058" s="58"/>
      <c r="F2058" s="58"/>
      <c r="G2058" s="58"/>
      <c r="H2058" s="58"/>
      <c r="I2058" s="58"/>
    </row>
    <row r="2059" ht="12.0" customHeight="1">
      <c r="A2059" s="58"/>
      <c r="B2059" s="58"/>
      <c r="C2059" s="58"/>
      <c r="D2059" s="57"/>
      <c r="E2059" s="58"/>
      <c r="F2059" s="58"/>
      <c r="G2059" s="58"/>
      <c r="H2059" s="58"/>
      <c r="I2059" s="58"/>
    </row>
    <row r="2060" ht="12.0" customHeight="1">
      <c r="A2060" s="58"/>
      <c r="B2060" s="58"/>
      <c r="C2060" s="58"/>
      <c r="D2060" s="57"/>
      <c r="E2060" s="58"/>
      <c r="F2060" s="58"/>
      <c r="G2060" s="58"/>
      <c r="H2060" s="58"/>
      <c r="I2060" s="58"/>
    </row>
    <row r="2061" ht="12.0" customHeight="1">
      <c r="A2061" s="58"/>
      <c r="B2061" s="58"/>
      <c r="C2061" s="58"/>
      <c r="D2061" s="57"/>
      <c r="E2061" s="58"/>
      <c r="F2061" s="58"/>
      <c r="G2061" s="58"/>
      <c r="H2061" s="58"/>
      <c r="I2061" s="58"/>
    </row>
    <row r="2062" ht="12.0" customHeight="1">
      <c r="A2062" s="58"/>
      <c r="B2062" s="58"/>
      <c r="C2062" s="58"/>
      <c r="D2062" s="57"/>
      <c r="E2062" s="58"/>
      <c r="F2062" s="58"/>
      <c r="G2062" s="58"/>
      <c r="H2062" s="58"/>
      <c r="I2062" s="58"/>
    </row>
    <row r="2063" ht="12.0" customHeight="1">
      <c r="A2063" s="58"/>
      <c r="B2063" s="58"/>
      <c r="C2063" s="58"/>
      <c r="D2063" s="57"/>
      <c r="E2063" s="58"/>
      <c r="F2063" s="58"/>
      <c r="G2063" s="58"/>
      <c r="H2063" s="58"/>
      <c r="I2063" s="58"/>
    </row>
    <row r="2064" ht="12.0" customHeight="1">
      <c r="A2064" s="58"/>
      <c r="B2064" s="58"/>
      <c r="C2064" s="58"/>
      <c r="D2064" s="57"/>
      <c r="E2064" s="58"/>
      <c r="F2064" s="58"/>
      <c r="G2064" s="58"/>
      <c r="H2064" s="58"/>
      <c r="I2064" s="58"/>
    </row>
    <row r="2065" ht="12.0" customHeight="1">
      <c r="A2065" s="58"/>
      <c r="B2065" s="58"/>
      <c r="C2065" s="58"/>
      <c r="D2065" s="57"/>
      <c r="E2065" s="58"/>
      <c r="F2065" s="58"/>
      <c r="G2065" s="58"/>
      <c r="H2065" s="58"/>
      <c r="I2065" s="58"/>
    </row>
    <row r="2066" ht="12.0" customHeight="1">
      <c r="A2066" s="58"/>
      <c r="B2066" s="58"/>
      <c r="C2066" s="58"/>
      <c r="D2066" s="57"/>
      <c r="E2066" s="58"/>
      <c r="F2066" s="58"/>
      <c r="G2066" s="58"/>
      <c r="H2066" s="58"/>
      <c r="I2066" s="58"/>
    </row>
    <row r="2067" ht="12.0" customHeight="1">
      <c r="A2067" s="58"/>
      <c r="B2067" s="58"/>
      <c r="C2067" s="58"/>
      <c r="D2067" s="57"/>
      <c r="E2067" s="58"/>
      <c r="F2067" s="58"/>
      <c r="G2067" s="58"/>
      <c r="H2067" s="58"/>
      <c r="I2067" s="58"/>
    </row>
    <row r="2068" ht="12.0" customHeight="1">
      <c r="A2068" s="58"/>
      <c r="B2068" s="58"/>
      <c r="C2068" s="58"/>
      <c r="D2068" s="57"/>
      <c r="E2068" s="58"/>
      <c r="F2068" s="58"/>
      <c r="G2068" s="58"/>
      <c r="H2068" s="58"/>
      <c r="I2068" s="58"/>
    </row>
    <row r="2069" ht="12.0" customHeight="1">
      <c r="A2069" s="58"/>
      <c r="B2069" s="58"/>
      <c r="C2069" s="58"/>
      <c r="D2069" s="57"/>
      <c r="E2069" s="58"/>
      <c r="F2069" s="58"/>
      <c r="G2069" s="58"/>
      <c r="H2069" s="58"/>
      <c r="I2069" s="58"/>
    </row>
    <row r="2070" ht="12.0" customHeight="1">
      <c r="A2070" s="58"/>
      <c r="B2070" s="58"/>
      <c r="C2070" s="58"/>
      <c r="D2070" s="57"/>
      <c r="E2070" s="58"/>
      <c r="F2070" s="58"/>
      <c r="G2070" s="58"/>
      <c r="H2070" s="58"/>
      <c r="I2070" s="58"/>
    </row>
    <row r="2071" ht="12.0" customHeight="1">
      <c r="A2071" s="58"/>
      <c r="B2071" s="58"/>
      <c r="C2071" s="58"/>
      <c r="D2071" s="57"/>
      <c r="E2071" s="58"/>
      <c r="F2071" s="58"/>
      <c r="G2071" s="58"/>
      <c r="H2071" s="58"/>
      <c r="I2071" s="58"/>
    </row>
    <row r="2072" ht="12.0" customHeight="1">
      <c r="A2072" s="58"/>
      <c r="B2072" s="58"/>
      <c r="C2072" s="58"/>
      <c r="D2072" s="57"/>
      <c r="E2072" s="58"/>
      <c r="F2072" s="58"/>
      <c r="G2072" s="58"/>
      <c r="H2072" s="58"/>
      <c r="I2072" s="58"/>
    </row>
    <row r="2073" ht="12.0" customHeight="1">
      <c r="A2073" s="58"/>
      <c r="B2073" s="58"/>
      <c r="C2073" s="58"/>
      <c r="D2073" s="57"/>
      <c r="E2073" s="58"/>
      <c r="F2073" s="58"/>
      <c r="G2073" s="58"/>
      <c r="H2073" s="58"/>
      <c r="I2073" s="58"/>
    </row>
    <row r="2074" ht="12.0" customHeight="1">
      <c r="A2074" s="58"/>
      <c r="B2074" s="58"/>
      <c r="C2074" s="58"/>
      <c r="D2074" s="57"/>
      <c r="E2074" s="58"/>
      <c r="F2074" s="58"/>
      <c r="G2074" s="58"/>
      <c r="H2074" s="58"/>
      <c r="I2074" s="58"/>
    </row>
    <row r="2075" ht="12.0" customHeight="1">
      <c r="A2075" s="58"/>
      <c r="B2075" s="58"/>
      <c r="C2075" s="58"/>
      <c r="D2075" s="57"/>
      <c r="E2075" s="58"/>
      <c r="F2075" s="58"/>
      <c r="G2075" s="58"/>
      <c r="H2075" s="58"/>
      <c r="I2075" s="58"/>
    </row>
    <row r="2076" ht="12.0" customHeight="1">
      <c r="A2076" s="58"/>
      <c r="B2076" s="58"/>
      <c r="C2076" s="58"/>
      <c r="D2076" s="57"/>
      <c r="E2076" s="58"/>
      <c r="F2076" s="58"/>
      <c r="G2076" s="58"/>
      <c r="H2076" s="58"/>
      <c r="I2076" s="58"/>
    </row>
    <row r="2077" ht="12.0" customHeight="1">
      <c r="A2077" s="58"/>
      <c r="B2077" s="58"/>
      <c r="C2077" s="58"/>
      <c r="D2077" s="57"/>
      <c r="E2077" s="58"/>
      <c r="F2077" s="58"/>
      <c r="G2077" s="58"/>
      <c r="H2077" s="58"/>
      <c r="I2077" s="58"/>
    </row>
    <row r="2078" ht="12.0" customHeight="1">
      <c r="A2078" s="58"/>
      <c r="B2078" s="58"/>
      <c r="C2078" s="58"/>
      <c r="D2078" s="57"/>
      <c r="E2078" s="58"/>
      <c r="F2078" s="58"/>
      <c r="G2078" s="58"/>
      <c r="H2078" s="58"/>
      <c r="I2078" s="58"/>
    </row>
    <row r="2079" ht="12.0" customHeight="1">
      <c r="A2079" s="58"/>
      <c r="B2079" s="58"/>
      <c r="C2079" s="58"/>
      <c r="D2079" s="57"/>
      <c r="E2079" s="58"/>
      <c r="F2079" s="58"/>
      <c r="G2079" s="58"/>
      <c r="H2079" s="58"/>
      <c r="I2079" s="58"/>
    </row>
    <row r="2080" ht="12.0" customHeight="1">
      <c r="A2080" s="58"/>
      <c r="B2080" s="58"/>
      <c r="C2080" s="58"/>
      <c r="D2080" s="57"/>
      <c r="E2080" s="58"/>
      <c r="F2080" s="58"/>
      <c r="G2080" s="58"/>
      <c r="H2080" s="58"/>
      <c r="I2080" s="58"/>
    </row>
    <row r="2081" ht="12.0" customHeight="1">
      <c r="A2081" s="58"/>
      <c r="B2081" s="58"/>
      <c r="C2081" s="58"/>
      <c r="D2081" s="57"/>
      <c r="E2081" s="58"/>
      <c r="F2081" s="58"/>
      <c r="G2081" s="58"/>
      <c r="H2081" s="58"/>
      <c r="I2081" s="58"/>
    </row>
    <row r="2082" ht="12.0" customHeight="1">
      <c r="A2082" s="58"/>
      <c r="B2082" s="58"/>
      <c r="C2082" s="58"/>
      <c r="D2082" s="57"/>
      <c r="E2082" s="58"/>
      <c r="F2082" s="58"/>
      <c r="G2082" s="58"/>
      <c r="H2082" s="58"/>
      <c r="I2082" s="58"/>
    </row>
    <row r="2083" ht="12.0" customHeight="1">
      <c r="A2083" s="58"/>
      <c r="B2083" s="58"/>
      <c r="C2083" s="58"/>
      <c r="D2083" s="57"/>
      <c r="E2083" s="58"/>
      <c r="F2083" s="58"/>
      <c r="G2083" s="58"/>
      <c r="H2083" s="58"/>
      <c r="I2083" s="58"/>
    </row>
    <row r="2084" ht="12.0" customHeight="1">
      <c r="A2084" s="58"/>
      <c r="B2084" s="58"/>
      <c r="C2084" s="58"/>
      <c r="D2084" s="57"/>
      <c r="E2084" s="58"/>
      <c r="F2084" s="58"/>
      <c r="G2084" s="58"/>
      <c r="H2084" s="58"/>
      <c r="I2084" s="58"/>
    </row>
    <row r="2085" ht="12.0" customHeight="1">
      <c r="A2085" s="58"/>
      <c r="B2085" s="58"/>
      <c r="C2085" s="58"/>
      <c r="D2085" s="57"/>
      <c r="E2085" s="58"/>
      <c r="F2085" s="58"/>
      <c r="G2085" s="58"/>
      <c r="H2085" s="58"/>
      <c r="I2085" s="58"/>
    </row>
    <row r="2086" ht="12.0" customHeight="1">
      <c r="A2086" s="58"/>
      <c r="B2086" s="58"/>
      <c r="C2086" s="58"/>
      <c r="D2086" s="57"/>
      <c r="E2086" s="58"/>
      <c r="F2086" s="58"/>
      <c r="G2086" s="58"/>
      <c r="H2086" s="58"/>
      <c r="I2086" s="58"/>
    </row>
    <row r="2087" ht="12.0" customHeight="1">
      <c r="A2087" s="58"/>
      <c r="B2087" s="58"/>
      <c r="C2087" s="58"/>
      <c r="D2087" s="57"/>
      <c r="E2087" s="58"/>
      <c r="F2087" s="58"/>
      <c r="G2087" s="58"/>
      <c r="H2087" s="58"/>
      <c r="I2087" s="58"/>
    </row>
    <row r="2088" ht="12.0" customHeight="1">
      <c r="A2088" s="58"/>
      <c r="B2088" s="58"/>
      <c r="C2088" s="58"/>
      <c r="D2088" s="57"/>
      <c r="E2088" s="58"/>
      <c r="F2088" s="58"/>
      <c r="G2088" s="58"/>
      <c r="H2088" s="58"/>
      <c r="I2088" s="58"/>
    </row>
    <row r="2089" ht="12.0" customHeight="1">
      <c r="A2089" s="58"/>
      <c r="B2089" s="58"/>
      <c r="C2089" s="58"/>
      <c r="D2089" s="57"/>
      <c r="E2089" s="58"/>
      <c r="F2089" s="58"/>
      <c r="G2089" s="58"/>
      <c r="H2089" s="58"/>
      <c r="I2089" s="58"/>
    </row>
    <row r="2090" ht="12.0" customHeight="1">
      <c r="A2090" s="58"/>
      <c r="B2090" s="58"/>
      <c r="C2090" s="58"/>
      <c r="D2090" s="57"/>
      <c r="E2090" s="58"/>
      <c r="F2090" s="58"/>
      <c r="G2090" s="58"/>
      <c r="H2090" s="58"/>
      <c r="I2090" s="58"/>
    </row>
    <row r="2091" ht="12.0" customHeight="1">
      <c r="A2091" s="58"/>
      <c r="B2091" s="58"/>
      <c r="C2091" s="58"/>
      <c r="D2091" s="57"/>
      <c r="E2091" s="58"/>
      <c r="F2091" s="58"/>
      <c r="G2091" s="58"/>
      <c r="H2091" s="58"/>
      <c r="I2091" s="58"/>
    </row>
    <row r="2092" ht="12.0" customHeight="1">
      <c r="A2092" s="58"/>
      <c r="B2092" s="58"/>
      <c r="C2092" s="58"/>
      <c r="D2092" s="57"/>
      <c r="E2092" s="58"/>
      <c r="F2092" s="58"/>
      <c r="G2092" s="58"/>
      <c r="H2092" s="58"/>
      <c r="I2092" s="58"/>
    </row>
    <row r="2093" ht="12.0" customHeight="1">
      <c r="A2093" s="58"/>
      <c r="B2093" s="58"/>
      <c r="C2093" s="58"/>
      <c r="D2093" s="57"/>
      <c r="E2093" s="58"/>
      <c r="F2093" s="58"/>
      <c r="G2093" s="58"/>
      <c r="H2093" s="58"/>
      <c r="I2093" s="58"/>
    </row>
    <row r="2094" ht="12.0" customHeight="1">
      <c r="A2094" s="58"/>
      <c r="B2094" s="58"/>
      <c r="C2094" s="58"/>
      <c r="D2094" s="57"/>
      <c r="E2094" s="58"/>
      <c r="F2094" s="58"/>
      <c r="G2094" s="58"/>
      <c r="H2094" s="58"/>
      <c r="I2094" s="58"/>
    </row>
    <row r="2095" ht="12.0" customHeight="1">
      <c r="A2095" s="58"/>
      <c r="B2095" s="58"/>
      <c r="C2095" s="58"/>
      <c r="D2095" s="57"/>
      <c r="E2095" s="58"/>
      <c r="F2095" s="58"/>
      <c r="G2095" s="58"/>
      <c r="H2095" s="58"/>
      <c r="I2095" s="58"/>
    </row>
    <row r="2096" ht="12.0" customHeight="1">
      <c r="A2096" s="58"/>
      <c r="B2096" s="58"/>
      <c r="C2096" s="58"/>
      <c r="D2096" s="57"/>
      <c r="E2096" s="58"/>
      <c r="F2096" s="58"/>
      <c r="G2096" s="58"/>
      <c r="H2096" s="58"/>
      <c r="I2096" s="58"/>
    </row>
    <row r="2097" ht="12.0" customHeight="1">
      <c r="A2097" s="58"/>
      <c r="B2097" s="58"/>
      <c r="C2097" s="58"/>
      <c r="D2097" s="57"/>
      <c r="E2097" s="58"/>
      <c r="F2097" s="58"/>
      <c r="G2097" s="58"/>
      <c r="H2097" s="58"/>
      <c r="I2097" s="58"/>
    </row>
    <row r="2098" ht="12.0" customHeight="1">
      <c r="A2098" s="58"/>
      <c r="B2098" s="58"/>
      <c r="C2098" s="58"/>
      <c r="D2098" s="57"/>
      <c r="E2098" s="58"/>
      <c r="F2098" s="58"/>
      <c r="G2098" s="58"/>
      <c r="H2098" s="58"/>
      <c r="I2098" s="58"/>
    </row>
    <row r="2099" ht="12.0" customHeight="1">
      <c r="A2099" s="58"/>
      <c r="B2099" s="58"/>
      <c r="C2099" s="58"/>
      <c r="D2099" s="57"/>
      <c r="E2099" s="58"/>
      <c r="F2099" s="58"/>
      <c r="G2099" s="58"/>
      <c r="H2099" s="58"/>
      <c r="I2099" s="58"/>
    </row>
    <row r="2100" ht="12.0" customHeight="1">
      <c r="A2100" s="58"/>
      <c r="B2100" s="58"/>
      <c r="C2100" s="58"/>
      <c r="D2100" s="57"/>
      <c r="E2100" s="58"/>
      <c r="F2100" s="58"/>
      <c r="G2100" s="58"/>
      <c r="H2100" s="58"/>
      <c r="I2100" s="58"/>
    </row>
    <row r="2101" ht="12.0" customHeight="1">
      <c r="A2101" s="58"/>
      <c r="B2101" s="58"/>
      <c r="C2101" s="58"/>
      <c r="D2101" s="57"/>
      <c r="E2101" s="58"/>
      <c r="F2101" s="58"/>
      <c r="G2101" s="58"/>
      <c r="H2101" s="58"/>
      <c r="I2101" s="58"/>
    </row>
    <row r="2102" ht="12.0" customHeight="1">
      <c r="A2102" s="58"/>
      <c r="B2102" s="58"/>
      <c r="C2102" s="58"/>
      <c r="D2102" s="57"/>
      <c r="E2102" s="58"/>
      <c r="F2102" s="58"/>
      <c r="G2102" s="58"/>
      <c r="H2102" s="58"/>
      <c r="I2102" s="58"/>
    </row>
    <row r="2103" ht="12.0" customHeight="1">
      <c r="A2103" s="58"/>
      <c r="B2103" s="58"/>
      <c r="C2103" s="58"/>
      <c r="D2103" s="57"/>
      <c r="E2103" s="58"/>
      <c r="F2103" s="58"/>
      <c r="G2103" s="58"/>
      <c r="H2103" s="58"/>
      <c r="I2103" s="58"/>
    </row>
    <row r="2104" ht="12.0" customHeight="1">
      <c r="A2104" s="58"/>
      <c r="B2104" s="58"/>
      <c r="C2104" s="58"/>
      <c r="D2104" s="57"/>
      <c r="E2104" s="58"/>
      <c r="F2104" s="58"/>
      <c r="G2104" s="58"/>
      <c r="H2104" s="58"/>
      <c r="I2104" s="58"/>
    </row>
    <row r="2105" ht="12.0" customHeight="1">
      <c r="A2105" s="58"/>
      <c r="B2105" s="58"/>
      <c r="C2105" s="58"/>
      <c r="D2105" s="57"/>
      <c r="E2105" s="58"/>
      <c r="F2105" s="58"/>
      <c r="G2105" s="58"/>
      <c r="H2105" s="58"/>
      <c r="I2105" s="58"/>
    </row>
    <row r="2106" ht="12.0" customHeight="1">
      <c r="A2106" s="58"/>
      <c r="B2106" s="58"/>
      <c r="C2106" s="58"/>
      <c r="D2106" s="57"/>
      <c r="E2106" s="58"/>
      <c r="F2106" s="58"/>
      <c r="G2106" s="58"/>
      <c r="H2106" s="58"/>
      <c r="I2106" s="58"/>
    </row>
    <row r="2107" ht="12.0" customHeight="1">
      <c r="A2107" s="58"/>
      <c r="B2107" s="58"/>
      <c r="C2107" s="58"/>
      <c r="D2107" s="57"/>
      <c r="E2107" s="58"/>
      <c r="F2107" s="58"/>
      <c r="G2107" s="58"/>
      <c r="H2107" s="58"/>
      <c r="I2107" s="58"/>
    </row>
    <row r="2108" ht="12.0" customHeight="1">
      <c r="A2108" s="58"/>
      <c r="B2108" s="58"/>
      <c r="C2108" s="58"/>
      <c r="D2108" s="57"/>
      <c r="E2108" s="58"/>
      <c r="F2108" s="58"/>
      <c r="G2108" s="58"/>
      <c r="H2108" s="58"/>
      <c r="I2108" s="58"/>
    </row>
    <row r="2109" ht="12.0" customHeight="1">
      <c r="A2109" s="58"/>
      <c r="B2109" s="58"/>
      <c r="C2109" s="58"/>
      <c r="D2109" s="57"/>
      <c r="E2109" s="58"/>
      <c r="F2109" s="58"/>
      <c r="G2109" s="58"/>
      <c r="H2109" s="58"/>
      <c r="I2109" s="58"/>
    </row>
    <row r="2110" ht="12.0" customHeight="1">
      <c r="A2110" s="58"/>
      <c r="B2110" s="58"/>
      <c r="C2110" s="58"/>
      <c r="D2110" s="57"/>
      <c r="E2110" s="58"/>
      <c r="F2110" s="58"/>
      <c r="G2110" s="58"/>
      <c r="H2110" s="58"/>
      <c r="I2110" s="58"/>
    </row>
    <row r="2111" ht="12.0" customHeight="1">
      <c r="A2111" s="58"/>
      <c r="B2111" s="58"/>
      <c r="C2111" s="58"/>
      <c r="D2111" s="57"/>
      <c r="E2111" s="58"/>
      <c r="F2111" s="58"/>
      <c r="G2111" s="58"/>
      <c r="H2111" s="58"/>
      <c r="I2111" s="58"/>
    </row>
    <row r="2112" ht="12.0" customHeight="1">
      <c r="A2112" s="58"/>
      <c r="B2112" s="58"/>
      <c r="C2112" s="58"/>
      <c r="D2112" s="57"/>
      <c r="E2112" s="58"/>
      <c r="F2112" s="58"/>
      <c r="G2112" s="58"/>
      <c r="H2112" s="58"/>
      <c r="I2112" s="58"/>
    </row>
    <row r="2113" ht="12.0" customHeight="1">
      <c r="A2113" s="58"/>
      <c r="B2113" s="58"/>
      <c r="C2113" s="58"/>
      <c r="D2113" s="57"/>
      <c r="E2113" s="58"/>
      <c r="F2113" s="58"/>
      <c r="G2113" s="58"/>
      <c r="H2113" s="58"/>
      <c r="I2113" s="58"/>
    </row>
    <row r="2114" ht="12.0" customHeight="1">
      <c r="A2114" s="58"/>
      <c r="B2114" s="58"/>
      <c r="C2114" s="58"/>
      <c r="D2114" s="57"/>
      <c r="E2114" s="58"/>
      <c r="F2114" s="58"/>
      <c r="G2114" s="58"/>
      <c r="H2114" s="58"/>
      <c r="I2114" s="58"/>
    </row>
    <row r="2115" ht="12.0" customHeight="1">
      <c r="A2115" s="58"/>
      <c r="B2115" s="58"/>
      <c r="C2115" s="58"/>
      <c r="D2115" s="57"/>
      <c r="E2115" s="58"/>
      <c r="F2115" s="58"/>
      <c r="G2115" s="58"/>
      <c r="H2115" s="58"/>
      <c r="I2115" s="58"/>
    </row>
    <row r="2116" ht="12.0" customHeight="1">
      <c r="A2116" s="58"/>
      <c r="B2116" s="58"/>
      <c r="C2116" s="58"/>
      <c r="D2116" s="57"/>
      <c r="E2116" s="58"/>
      <c r="F2116" s="58"/>
      <c r="G2116" s="58"/>
      <c r="H2116" s="58"/>
      <c r="I2116" s="58"/>
    </row>
    <row r="2117" ht="12.0" customHeight="1">
      <c r="A2117" s="58"/>
      <c r="B2117" s="58"/>
      <c r="C2117" s="58"/>
      <c r="D2117" s="57"/>
      <c r="E2117" s="58"/>
      <c r="F2117" s="58"/>
      <c r="G2117" s="58"/>
      <c r="H2117" s="58"/>
      <c r="I2117" s="58"/>
    </row>
    <row r="2118" ht="12.0" customHeight="1">
      <c r="A2118" s="58"/>
      <c r="B2118" s="58"/>
      <c r="C2118" s="58"/>
      <c r="D2118" s="57"/>
      <c r="E2118" s="58"/>
      <c r="F2118" s="58"/>
      <c r="G2118" s="58"/>
      <c r="H2118" s="58"/>
      <c r="I2118" s="58"/>
    </row>
    <row r="2119" ht="12.0" customHeight="1">
      <c r="A2119" s="58"/>
      <c r="B2119" s="58"/>
      <c r="C2119" s="58"/>
      <c r="D2119" s="57"/>
      <c r="E2119" s="58"/>
      <c r="F2119" s="58"/>
      <c r="G2119" s="58"/>
      <c r="H2119" s="58"/>
      <c r="I2119" s="58"/>
    </row>
    <row r="2120" ht="12.0" customHeight="1">
      <c r="A2120" s="58"/>
      <c r="B2120" s="58"/>
      <c r="C2120" s="58"/>
      <c r="D2120" s="57"/>
      <c r="E2120" s="58"/>
      <c r="F2120" s="58"/>
      <c r="G2120" s="58"/>
      <c r="H2120" s="58"/>
      <c r="I2120" s="58"/>
    </row>
    <row r="2121" ht="12.0" customHeight="1">
      <c r="A2121" s="58"/>
      <c r="B2121" s="58"/>
      <c r="C2121" s="58"/>
      <c r="D2121" s="57"/>
      <c r="E2121" s="58"/>
      <c r="F2121" s="58"/>
      <c r="G2121" s="58"/>
      <c r="H2121" s="58"/>
      <c r="I2121" s="58"/>
    </row>
    <row r="2122" ht="12.0" customHeight="1">
      <c r="A2122" s="58"/>
      <c r="B2122" s="58"/>
      <c r="C2122" s="58"/>
      <c r="D2122" s="57"/>
      <c r="E2122" s="58"/>
      <c r="F2122" s="58"/>
      <c r="G2122" s="58"/>
      <c r="H2122" s="58"/>
      <c r="I2122" s="58"/>
    </row>
    <row r="2123" ht="12.0" customHeight="1">
      <c r="A2123" s="58"/>
      <c r="B2123" s="58"/>
      <c r="C2123" s="58"/>
      <c r="D2123" s="57"/>
      <c r="E2123" s="58"/>
      <c r="F2123" s="58"/>
      <c r="G2123" s="58"/>
      <c r="H2123" s="58"/>
      <c r="I2123" s="58"/>
    </row>
    <row r="2124" ht="12.0" customHeight="1">
      <c r="A2124" s="58"/>
      <c r="B2124" s="58"/>
      <c r="C2124" s="58"/>
      <c r="D2124" s="57"/>
      <c r="E2124" s="58"/>
      <c r="F2124" s="58"/>
      <c r="G2124" s="58"/>
      <c r="H2124" s="58"/>
      <c r="I2124" s="58"/>
    </row>
    <row r="2125" ht="12.0" customHeight="1">
      <c r="A2125" s="58"/>
      <c r="B2125" s="58"/>
      <c r="C2125" s="58"/>
      <c r="D2125" s="57"/>
      <c r="E2125" s="58"/>
      <c r="F2125" s="58"/>
      <c r="G2125" s="58"/>
      <c r="H2125" s="58"/>
      <c r="I2125" s="58"/>
    </row>
    <row r="2126" ht="12.0" customHeight="1">
      <c r="A2126" s="58"/>
      <c r="B2126" s="58"/>
      <c r="C2126" s="58"/>
      <c r="D2126" s="57"/>
      <c r="E2126" s="58"/>
      <c r="F2126" s="58"/>
      <c r="G2126" s="58"/>
      <c r="H2126" s="58"/>
      <c r="I2126" s="58"/>
    </row>
    <row r="2127" ht="12.0" customHeight="1">
      <c r="A2127" s="58"/>
      <c r="B2127" s="58"/>
      <c r="C2127" s="58"/>
      <c r="D2127" s="57"/>
      <c r="E2127" s="58"/>
      <c r="F2127" s="58"/>
      <c r="G2127" s="58"/>
      <c r="H2127" s="58"/>
      <c r="I2127" s="58"/>
    </row>
    <row r="2128" ht="12.0" customHeight="1">
      <c r="A2128" s="58"/>
      <c r="B2128" s="58"/>
      <c r="C2128" s="58"/>
      <c r="D2128" s="57"/>
      <c r="E2128" s="58"/>
      <c r="F2128" s="58"/>
      <c r="G2128" s="58"/>
      <c r="H2128" s="58"/>
      <c r="I2128" s="58"/>
    </row>
    <row r="2129" ht="12.0" customHeight="1">
      <c r="A2129" s="58"/>
      <c r="B2129" s="58"/>
      <c r="C2129" s="58"/>
      <c r="D2129" s="57"/>
      <c r="E2129" s="58"/>
      <c r="F2129" s="58"/>
      <c r="G2129" s="58"/>
      <c r="H2129" s="58"/>
      <c r="I2129" s="58"/>
    </row>
    <row r="2130" ht="12.0" customHeight="1">
      <c r="A2130" s="58"/>
      <c r="B2130" s="58"/>
      <c r="C2130" s="58"/>
      <c r="D2130" s="57"/>
      <c r="E2130" s="58"/>
      <c r="F2130" s="58"/>
      <c r="G2130" s="58"/>
      <c r="H2130" s="58"/>
      <c r="I2130" s="58"/>
    </row>
    <row r="2131" ht="12.0" customHeight="1">
      <c r="A2131" s="58"/>
      <c r="B2131" s="58"/>
      <c r="C2131" s="58"/>
      <c r="D2131" s="57"/>
      <c r="E2131" s="58"/>
      <c r="F2131" s="58"/>
      <c r="G2131" s="58"/>
      <c r="H2131" s="58"/>
      <c r="I2131" s="58"/>
    </row>
    <row r="2132" ht="12.0" customHeight="1">
      <c r="A2132" s="58"/>
      <c r="B2132" s="58"/>
      <c r="C2132" s="58"/>
      <c r="D2132" s="57"/>
      <c r="E2132" s="58"/>
      <c r="F2132" s="58"/>
      <c r="G2132" s="58"/>
      <c r="H2132" s="58"/>
      <c r="I2132" s="58"/>
    </row>
    <row r="2133" ht="12.0" customHeight="1">
      <c r="A2133" s="58"/>
      <c r="B2133" s="58"/>
      <c r="C2133" s="58"/>
      <c r="D2133" s="57"/>
      <c r="E2133" s="58"/>
      <c r="F2133" s="58"/>
      <c r="G2133" s="58"/>
      <c r="H2133" s="58"/>
      <c r="I2133" s="58"/>
    </row>
    <row r="2134" ht="12.0" customHeight="1">
      <c r="A2134" s="58"/>
      <c r="B2134" s="58"/>
      <c r="C2134" s="58"/>
      <c r="D2134" s="57"/>
      <c r="E2134" s="58"/>
      <c r="F2134" s="58"/>
      <c r="G2134" s="58"/>
      <c r="H2134" s="58"/>
      <c r="I2134" s="58"/>
    </row>
    <row r="2135" ht="12.0" customHeight="1">
      <c r="A2135" s="58"/>
      <c r="B2135" s="58"/>
      <c r="C2135" s="58"/>
      <c r="D2135" s="57"/>
      <c r="E2135" s="58"/>
      <c r="F2135" s="58"/>
      <c r="G2135" s="58"/>
      <c r="H2135" s="58"/>
      <c r="I2135" s="58"/>
    </row>
    <row r="2136" ht="12.0" customHeight="1">
      <c r="A2136" s="58"/>
      <c r="B2136" s="58"/>
      <c r="C2136" s="58"/>
      <c r="D2136" s="57"/>
      <c r="E2136" s="58"/>
      <c r="F2136" s="58"/>
      <c r="G2136" s="58"/>
      <c r="H2136" s="58"/>
      <c r="I2136" s="58"/>
    </row>
    <row r="2137" ht="12.0" customHeight="1">
      <c r="A2137" s="58"/>
      <c r="B2137" s="58"/>
      <c r="C2137" s="58"/>
      <c r="D2137" s="57"/>
      <c r="E2137" s="58"/>
      <c r="F2137" s="58"/>
      <c r="G2137" s="58"/>
      <c r="H2137" s="58"/>
      <c r="I2137" s="58"/>
    </row>
    <row r="2138" ht="12.0" customHeight="1">
      <c r="A2138" s="58"/>
      <c r="B2138" s="58"/>
      <c r="C2138" s="58"/>
      <c r="D2138" s="57"/>
      <c r="E2138" s="58"/>
      <c r="F2138" s="58"/>
      <c r="G2138" s="58"/>
      <c r="H2138" s="58"/>
      <c r="I2138" s="58"/>
    </row>
    <row r="2139" ht="12.0" customHeight="1">
      <c r="A2139" s="58"/>
      <c r="B2139" s="58"/>
      <c r="C2139" s="58"/>
      <c r="D2139" s="57"/>
      <c r="E2139" s="58"/>
      <c r="F2139" s="58"/>
      <c r="G2139" s="58"/>
      <c r="H2139" s="58"/>
      <c r="I2139" s="58"/>
    </row>
    <row r="2140" ht="12.0" customHeight="1">
      <c r="A2140" s="58"/>
      <c r="B2140" s="58"/>
      <c r="C2140" s="58"/>
      <c r="D2140" s="57"/>
      <c r="E2140" s="58"/>
      <c r="F2140" s="58"/>
      <c r="G2140" s="58"/>
      <c r="H2140" s="58"/>
      <c r="I2140" s="58"/>
    </row>
    <row r="2141" ht="12.0" customHeight="1">
      <c r="A2141" s="58"/>
      <c r="B2141" s="58"/>
      <c r="C2141" s="58"/>
      <c r="D2141" s="57"/>
      <c r="E2141" s="58"/>
      <c r="F2141" s="58"/>
      <c r="G2141" s="58"/>
      <c r="H2141" s="58"/>
      <c r="I2141" s="58"/>
    </row>
    <row r="2142" ht="12.0" customHeight="1">
      <c r="A2142" s="58"/>
      <c r="B2142" s="58"/>
      <c r="C2142" s="58"/>
      <c r="D2142" s="57"/>
      <c r="E2142" s="58"/>
      <c r="F2142" s="58"/>
      <c r="G2142" s="58"/>
      <c r="H2142" s="58"/>
      <c r="I2142" s="58"/>
    </row>
    <row r="2143" ht="12.0" customHeight="1">
      <c r="A2143" s="58"/>
      <c r="B2143" s="58"/>
      <c r="C2143" s="58"/>
      <c r="D2143" s="57"/>
      <c r="E2143" s="58"/>
      <c r="F2143" s="58"/>
      <c r="G2143" s="58"/>
      <c r="H2143" s="58"/>
      <c r="I2143" s="58"/>
    </row>
    <row r="2144" ht="12.0" customHeight="1">
      <c r="A2144" s="58"/>
      <c r="B2144" s="58"/>
      <c r="C2144" s="58"/>
      <c r="D2144" s="57"/>
      <c r="E2144" s="58"/>
      <c r="F2144" s="58"/>
      <c r="G2144" s="58"/>
      <c r="H2144" s="58"/>
      <c r="I2144" s="58"/>
    </row>
    <row r="2145" ht="12.0" customHeight="1">
      <c r="A2145" s="58"/>
      <c r="B2145" s="58"/>
      <c r="C2145" s="58"/>
      <c r="D2145" s="57"/>
      <c r="E2145" s="58"/>
      <c r="F2145" s="58"/>
      <c r="G2145" s="58"/>
      <c r="H2145" s="58"/>
      <c r="I2145" s="58"/>
    </row>
    <row r="2146" ht="12.0" customHeight="1">
      <c r="A2146" s="58"/>
      <c r="B2146" s="58"/>
      <c r="C2146" s="58"/>
      <c r="D2146" s="57"/>
      <c r="E2146" s="58"/>
      <c r="F2146" s="58"/>
      <c r="G2146" s="58"/>
      <c r="H2146" s="58"/>
      <c r="I2146" s="58"/>
    </row>
    <row r="2147" ht="12.0" customHeight="1">
      <c r="A2147" s="58"/>
      <c r="B2147" s="58"/>
      <c r="C2147" s="58"/>
      <c r="D2147" s="57"/>
      <c r="E2147" s="58"/>
      <c r="F2147" s="58"/>
      <c r="G2147" s="58"/>
      <c r="H2147" s="58"/>
      <c r="I2147" s="58"/>
    </row>
    <row r="2148" ht="12.0" customHeight="1">
      <c r="A2148" s="58"/>
      <c r="B2148" s="58"/>
      <c r="C2148" s="58"/>
      <c r="D2148" s="57"/>
      <c r="E2148" s="58"/>
      <c r="F2148" s="58"/>
      <c r="G2148" s="58"/>
      <c r="H2148" s="58"/>
      <c r="I2148" s="58"/>
    </row>
    <row r="2149" ht="12.0" customHeight="1">
      <c r="A2149" s="58"/>
      <c r="B2149" s="58"/>
      <c r="C2149" s="58"/>
      <c r="D2149" s="57"/>
      <c r="E2149" s="58"/>
      <c r="F2149" s="58"/>
      <c r="G2149" s="58"/>
      <c r="H2149" s="58"/>
      <c r="I2149" s="58"/>
    </row>
    <row r="2150" ht="12.0" customHeight="1">
      <c r="A2150" s="58"/>
      <c r="B2150" s="58"/>
      <c r="C2150" s="58"/>
      <c r="D2150" s="57"/>
      <c r="E2150" s="58"/>
      <c r="F2150" s="58"/>
      <c r="G2150" s="58"/>
      <c r="H2150" s="58"/>
      <c r="I2150" s="58"/>
    </row>
    <row r="2151" ht="12.0" customHeight="1">
      <c r="A2151" s="58"/>
      <c r="B2151" s="58"/>
      <c r="C2151" s="58"/>
      <c r="D2151" s="57"/>
      <c r="E2151" s="58"/>
      <c r="F2151" s="58"/>
      <c r="G2151" s="58"/>
      <c r="H2151" s="58"/>
      <c r="I2151" s="58"/>
    </row>
    <row r="2152" ht="12.0" customHeight="1">
      <c r="A2152" s="58"/>
      <c r="B2152" s="58"/>
      <c r="C2152" s="58"/>
      <c r="D2152" s="57"/>
      <c r="E2152" s="58"/>
      <c r="F2152" s="58"/>
      <c r="G2152" s="58"/>
      <c r="H2152" s="58"/>
      <c r="I2152" s="58"/>
    </row>
    <row r="2153" ht="12.0" customHeight="1">
      <c r="A2153" s="58"/>
      <c r="B2153" s="58"/>
      <c r="C2153" s="58"/>
      <c r="D2153" s="57"/>
      <c r="E2153" s="58"/>
      <c r="F2153" s="58"/>
      <c r="G2153" s="58"/>
      <c r="H2153" s="58"/>
      <c r="I2153" s="58"/>
    </row>
    <row r="2154" ht="12.0" customHeight="1">
      <c r="A2154" s="58"/>
      <c r="B2154" s="58"/>
      <c r="C2154" s="58"/>
      <c r="D2154" s="57"/>
      <c r="E2154" s="58"/>
      <c r="F2154" s="58"/>
      <c r="G2154" s="58"/>
      <c r="H2154" s="58"/>
      <c r="I2154" s="58"/>
    </row>
    <row r="2155" ht="12.0" customHeight="1">
      <c r="A2155" s="58"/>
      <c r="B2155" s="58"/>
      <c r="C2155" s="58"/>
      <c r="D2155" s="57"/>
      <c r="E2155" s="58"/>
      <c r="F2155" s="58"/>
      <c r="G2155" s="58"/>
      <c r="H2155" s="58"/>
      <c r="I2155" s="58"/>
    </row>
    <row r="2156" ht="12.0" customHeight="1">
      <c r="A2156" s="58"/>
      <c r="B2156" s="58"/>
      <c r="C2156" s="58"/>
      <c r="D2156" s="57"/>
      <c r="E2156" s="58"/>
      <c r="F2156" s="58"/>
      <c r="G2156" s="58"/>
      <c r="H2156" s="58"/>
      <c r="I2156" s="58"/>
    </row>
    <row r="2157" ht="12.0" customHeight="1">
      <c r="A2157" s="58"/>
      <c r="B2157" s="58"/>
      <c r="C2157" s="58"/>
      <c r="D2157" s="57"/>
      <c r="E2157" s="58"/>
      <c r="F2157" s="58"/>
      <c r="G2157" s="58"/>
      <c r="H2157" s="58"/>
      <c r="I2157" s="58"/>
    </row>
    <row r="2158" ht="12.0" customHeight="1">
      <c r="A2158" s="58"/>
      <c r="B2158" s="58"/>
      <c r="C2158" s="58"/>
      <c r="D2158" s="57"/>
      <c r="E2158" s="58"/>
      <c r="F2158" s="58"/>
      <c r="G2158" s="58"/>
      <c r="H2158" s="58"/>
      <c r="I2158" s="58"/>
    </row>
    <row r="2159" ht="12.0" customHeight="1">
      <c r="A2159" s="58"/>
      <c r="B2159" s="58"/>
      <c r="C2159" s="58"/>
      <c r="D2159" s="57"/>
      <c r="E2159" s="58"/>
      <c r="F2159" s="58"/>
      <c r="G2159" s="58"/>
      <c r="H2159" s="58"/>
      <c r="I2159" s="58"/>
    </row>
    <row r="2160" ht="12.0" customHeight="1">
      <c r="A2160" s="58"/>
      <c r="B2160" s="58"/>
      <c r="C2160" s="58"/>
      <c r="D2160" s="57"/>
      <c r="E2160" s="58"/>
      <c r="F2160" s="58"/>
      <c r="G2160" s="58"/>
      <c r="H2160" s="58"/>
      <c r="I2160" s="58"/>
    </row>
    <row r="2161" ht="12.0" customHeight="1">
      <c r="A2161" s="58"/>
      <c r="B2161" s="58"/>
      <c r="C2161" s="58"/>
      <c r="D2161" s="57"/>
      <c r="E2161" s="58"/>
      <c r="F2161" s="58"/>
      <c r="G2161" s="58"/>
      <c r="H2161" s="58"/>
      <c r="I2161" s="58"/>
    </row>
    <row r="2162" ht="12.0" customHeight="1">
      <c r="A2162" s="58"/>
      <c r="B2162" s="58"/>
      <c r="C2162" s="58"/>
      <c r="D2162" s="57"/>
      <c r="E2162" s="58"/>
      <c r="F2162" s="58"/>
      <c r="G2162" s="58"/>
      <c r="H2162" s="58"/>
      <c r="I2162" s="58"/>
    </row>
    <row r="2163" ht="12.0" customHeight="1">
      <c r="A2163" s="58"/>
      <c r="B2163" s="58"/>
      <c r="C2163" s="58"/>
      <c r="D2163" s="57"/>
      <c r="E2163" s="58"/>
      <c r="F2163" s="58"/>
      <c r="G2163" s="58"/>
      <c r="H2163" s="58"/>
      <c r="I2163" s="58"/>
    </row>
    <row r="2164" ht="12.0" customHeight="1">
      <c r="A2164" s="58"/>
      <c r="B2164" s="58"/>
      <c r="C2164" s="58"/>
      <c r="D2164" s="57"/>
      <c r="E2164" s="58"/>
      <c r="F2164" s="58"/>
      <c r="G2164" s="58"/>
      <c r="H2164" s="58"/>
      <c r="I2164" s="58"/>
    </row>
    <row r="2165" ht="12.0" customHeight="1">
      <c r="A2165" s="58"/>
      <c r="B2165" s="58"/>
      <c r="C2165" s="58"/>
      <c r="D2165" s="57"/>
      <c r="E2165" s="58"/>
      <c r="F2165" s="58"/>
      <c r="G2165" s="58"/>
      <c r="H2165" s="58"/>
      <c r="I2165" s="58"/>
    </row>
    <row r="2166" ht="12.0" customHeight="1">
      <c r="A2166" s="58"/>
      <c r="B2166" s="58"/>
      <c r="C2166" s="58"/>
      <c r="D2166" s="57"/>
      <c r="E2166" s="58"/>
      <c r="F2166" s="58"/>
      <c r="G2166" s="58"/>
      <c r="H2166" s="58"/>
      <c r="I2166" s="58"/>
    </row>
    <row r="2167" ht="12.0" customHeight="1">
      <c r="A2167" s="58"/>
      <c r="B2167" s="58"/>
      <c r="C2167" s="58"/>
      <c r="D2167" s="57"/>
      <c r="E2167" s="58"/>
      <c r="F2167" s="58"/>
      <c r="G2167" s="58"/>
      <c r="H2167" s="58"/>
      <c r="I2167" s="58"/>
    </row>
    <row r="2168" ht="12.0" customHeight="1">
      <c r="A2168" s="58"/>
      <c r="B2168" s="58"/>
      <c r="C2168" s="58"/>
      <c r="D2168" s="57"/>
      <c r="E2168" s="58"/>
      <c r="F2168" s="58"/>
      <c r="G2168" s="58"/>
      <c r="H2168" s="58"/>
      <c r="I2168" s="58"/>
    </row>
    <row r="2169" ht="12.0" customHeight="1">
      <c r="A2169" s="58"/>
      <c r="B2169" s="58"/>
      <c r="C2169" s="58"/>
      <c r="D2169" s="57"/>
      <c r="E2169" s="58"/>
      <c r="F2169" s="58"/>
      <c r="G2169" s="58"/>
      <c r="H2169" s="58"/>
      <c r="I2169" s="58"/>
    </row>
    <row r="2170" ht="12.0" customHeight="1">
      <c r="A2170" s="58"/>
      <c r="B2170" s="58"/>
      <c r="C2170" s="58"/>
      <c r="D2170" s="57"/>
      <c r="E2170" s="58"/>
      <c r="F2170" s="58"/>
      <c r="G2170" s="58"/>
      <c r="H2170" s="58"/>
      <c r="I2170" s="58"/>
    </row>
    <row r="2171" ht="12.0" customHeight="1">
      <c r="A2171" s="58"/>
      <c r="B2171" s="58"/>
      <c r="C2171" s="58"/>
      <c r="D2171" s="57"/>
      <c r="E2171" s="58"/>
      <c r="F2171" s="58"/>
      <c r="G2171" s="58"/>
      <c r="H2171" s="58"/>
      <c r="I2171" s="58"/>
    </row>
    <row r="2172" ht="12.0" customHeight="1">
      <c r="A2172" s="58"/>
      <c r="B2172" s="58"/>
      <c r="C2172" s="58"/>
      <c r="D2172" s="57"/>
      <c r="E2172" s="58"/>
      <c r="F2172" s="58"/>
      <c r="G2172" s="58"/>
      <c r="H2172" s="58"/>
      <c r="I2172" s="58"/>
    </row>
    <row r="2173" ht="12.0" customHeight="1">
      <c r="A2173" s="58"/>
      <c r="B2173" s="58"/>
      <c r="C2173" s="58"/>
      <c r="D2173" s="57"/>
      <c r="E2173" s="58"/>
      <c r="F2173" s="58"/>
      <c r="G2173" s="58"/>
      <c r="H2173" s="58"/>
      <c r="I2173" s="58"/>
    </row>
    <row r="2174" ht="12.0" customHeight="1">
      <c r="A2174" s="58"/>
      <c r="B2174" s="58"/>
      <c r="C2174" s="58"/>
      <c r="D2174" s="57"/>
      <c r="E2174" s="58"/>
      <c r="F2174" s="58"/>
      <c r="G2174" s="58"/>
      <c r="H2174" s="58"/>
      <c r="I2174" s="58"/>
    </row>
    <row r="2175" ht="12.0" customHeight="1">
      <c r="A2175" s="58"/>
      <c r="B2175" s="58"/>
      <c r="C2175" s="58"/>
      <c r="D2175" s="57"/>
      <c r="E2175" s="58"/>
      <c r="F2175" s="58"/>
      <c r="G2175" s="58"/>
      <c r="H2175" s="58"/>
      <c r="I2175" s="58"/>
    </row>
    <row r="2176" ht="12.0" customHeight="1">
      <c r="A2176" s="58"/>
      <c r="B2176" s="58"/>
      <c r="C2176" s="58"/>
      <c r="D2176" s="57"/>
      <c r="E2176" s="58"/>
      <c r="F2176" s="58"/>
      <c r="G2176" s="58"/>
      <c r="H2176" s="58"/>
      <c r="I2176" s="58"/>
    </row>
    <row r="2177" ht="12.0" customHeight="1">
      <c r="A2177" s="58"/>
      <c r="B2177" s="58"/>
      <c r="C2177" s="58"/>
      <c r="D2177" s="57"/>
      <c r="E2177" s="58"/>
      <c r="F2177" s="58"/>
      <c r="G2177" s="58"/>
      <c r="H2177" s="58"/>
      <c r="I2177" s="58"/>
    </row>
    <row r="2178" ht="12.0" customHeight="1">
      <c r="A2178" s="58"/>
      <c r="B2178" s="58"/>
      <c r="C2178" s="58"/>
      <c r="D2178" s="57"/>
      <c r="E2178" s="58"/>
      <c r="F2178" s="58"/>
      <c r="G2178" s="58"/>
      <c r="H2178" s="58"/>
      <c r="I2178" s="58"/>
    </row>
    <row r="2179" ht="12.0" customHeight="1">
      <c r="A2179" s="58"/>
      <c r="B2179" s="58"/>
      <c r="C2179" s="58"/>
      <c r="D2179" s="57"/>
      <c r="E2179" s="58"/>
      <c r="F2179" s="58"/>
      <c r="G2179" s="58"/>
      <c r="H2179" s="58"/>
      <c r="I2179" s="58"/>
    </row>
    <row r="2180" ht="12.0" customHeight="1">
      <c r="A2180" s="58"/>
      <c r="B2180" s="58"/>
      <c r="C2180" s="58"/>
      <c r="D2180" s="57"/>
      <c r="E2180" s="58"/>
      <c r="F2180" s="58"/>
      <c r="G2180" s="58"/>
      <c r="H2180" s="58"/>
      <c r="I2180" s="58"/>
    </row>
    <row r="2181" ht="12.0" customHeight="1">
      <c r="A2181" s="58"/>
      <c r="B2181" s="58"/>
      <c r="C2181" s="58"/>
      <c r="D2181" s="57"/>
      <c r="E2181" s="58"/>
      <c r="F2181" s="58"/>
      <c r="G2181" s="58"/>
      <c r="H2181" s="58"/>
      <c r="I2181" s="58"/>
    </row>
    <row r="2182" ht="12.0" customHeight="1">
      <c r="A2182" s="58"/>
      <c r="B2182" s="58"/>
      <c r="C2182" s="58"/>
      <c r="D2182" s="57"/>
      <c r="E2182" s="58"/>
      <c r="F2182" s="58"/>
      <c r="G2182" s="58"/>
      <c r="H2182" s="58"/>
      <c r="I2182" s="58"/>
    </row>
    <row r="2183" ht="12.0" customHeight="1">
      <c r="A2183" s="58"/>
      <c r="B2183" s="58"/>
      <c r="C2183" s="58"/>
      <c r="D2183" s="57"/>
      <c r="E2183" s="58"/>
      <c r="F2183" s="58"/>
      <c r="G2183" s="58"/>
      <c r="H2183" s="58"/>
      <c r="I2183" s="58"/>
    </row>
    <row r="2184" ht="12.0" customHeight="1">
      <c r="A2184" s="58"/>
      <c r="B2184" s="58"/>
      <c r="C2184" s="58"/>
      <c r="D2184" s="57"/>
      <c r="E2184" s="58"/>
      <c r="F2184" s="58"/>
      <c r="G2184" s="58"/>
      <c r="H2184" s="58"/>
      <c r="I2184" s="58"/>
    </row>
    <row r="2185" ht="12.0" customHeight="1">
      <c r="A2185" s="58"/>
      <c r="B2185" s="58"/>
      <c r="C2185" s="58"/>
      <c r="D2185" s="57"/>
      <c r="E2185" s="58"/>
      <c r="F2185" s="58"/>
      <c r="G2185" s="58"/>
      <c r="H2185" s="58"/>
      <c r="I2185" s="58"/>
    </row>
    <row r="2186" ht="12.0" customHeight="1">
      <c r="A2186" s="58"/>
      <c r="B2186" s="58"/>
      <c r="C2186" s="58"/>
      <c r="D2186" s="57"/>
      <c r="E2186" s="58"/>
      <c r="F2186" s="58"/>
      <c r="G2186" s="58"/>
      <c r="H2186" s="58"/>
      <c r="I2186" s="58"/>
    </row>
    <row r="2187" ht="12.0" customHeight="1">
      <c r="A2187" s="58"/>
      <c r="B2187" s="58"/>
      <c r="C2187" s="58"/>
      <c r="D2187" s="57"/>
      <c r="E2187" s="58"/>
      <c r="F2187" s="58"/>
      <c r="G2187" s="58"/>
      <c r="H2187" s="58"/>
      <c r="I2187" s="58"/>
    </row>
    <row r="2188" ht="12.0" customHeight="1">
      <c r="A2188" s="58"/>
      <c r="B2188" s="58"/>
      <c r="C2188" s="58"/>
      <c r="D2188" s="57"/>
      <c r="E2188" s="58"/>
      <c r="F2188" s="58"/>
      <c r="G2188" s="58"/>
      <c r="H2188" s="58"/>
      <c r="I2188" s="58"/>
    </row>
    <row r="2189" ht="12.0" customHeight="1">
      <c r="A2189" s="58"/>
      <c r="B2189" s="58"/>
      <c r="C2189" s="58"/>
      <c r="D2189" s="57"/>
      <c r="E2189" s="58"/>
      <c r="F2189" s="58"/>
      <c r="G2189" s="58"/>
      <c r="H2189" s="58"/>
      <c r="I2189" s="58"/>
    </row>
    <row r="2190" ht="12.0" customHeight="1">
      <c r="A2190" s="58"/>
      <c r="B2190" s="58"/>
      <c r="C2190" s="58"/>
      <c r="D2190" s="57"/>
      <c r="E2190" s="58"/>
      <c r="F2190" s="58"/>
      <c r="G2190" s="58"/>
      <c r="H2190" s="58"/>
      <c r="I2190" s="58"/>
    </row>
    <row r="2191" ht="12.0" customHeight="1">
      <c r="A2191" s="58"/>
      <c r="B2191" s="58"/>
      <c r="C2191" s="58"/>
      <c r="D2191" s="57"/>
      <c r="E2191" s="58"/>
      <c r="F2191" s="58"/>
      <c r="G2191" s="58"/>
      <c r="H2191" s="58"/>
      <c r="I2191" s="58"/>
    </row>
    <row r="2192" ht="12.0" customHeight="1">
      <c r="A2192" s="58"/>
      <c r="B2192" s="58"/>
      <c r="C2192" s="58"/>
      <c r="D2192" s="57"/>
      <c r="E2192" s="58"/>
      <c r="F2192" s="58"/>
      <c r="G2192" s="58"/>
      <c r="H2192" s="58"/>
      <c r="I2192" s="58"/>
    </row>
    <row r="2193" ht="12.0" customHeight="1">
      <c r="A2193" s="58"/>
      <c r="B2193" s="58"/>
      <c r="C2193" s="58"/>
      <c r="D2193" s="57"/>
      <c r="E2193" s="58"/>
      <c r="F2193" s="58"/>
      <c r="G2193" s="58"/>
      <c r="H2193" s="58"/>
      <c r="I2193" s="58"/>
    </row>
    <row r="2194" ht="12.0" customHeight="1">
      <c r="A2194" s="58"/>
      <c r="B2194" s="58"/>
      <c r="C2194" s="58"/>
      <c r="D2194" s="57"/>
      <c r="E2194" s="58"/>
      <c r="F2194" s="58"/>
      <c r="G2194" s="58"/>
      <c r="H2194" s="58"/>
      <c r="I2194" s="58"/>
    </row>
    <row r="2195" ht="12.0" customHeight="1">
      <c r="A2195" s="58"/>
      <c r="B2195" s="58"/>
      <c r="C2195" s="58"/>
      <c r="D2195" s="57"/>
      <c r="E2195" s="58"/>
      <c r="F2195" s="58"/>
      <c r="G2195" s="58"/>
      <c r="H2195" s="58"/>
      <c r="I2195" s="58"/>
    </row>
    <row r="2196" ht="12.0" customHeight="1">
      <c r="A2196" s="58"/>
      <c r="B2196" s="58"/>
      <c r="C2196" s="58"/>
      <c r="D2196" s="57"/>
      <c r="E2196" s="58"/>
      <c r="F2196" s="58"/>
      <c r="G2196" s="58"/>
      <c r="H2196" s="58"/>
      <c r="I2196" s="58"/>
    </row>
    <row r="2197" ht="12.0" customHeight="1">
      <c r="A2197" s="58"/>
      <c r="B2197" s="58"/>
      <c r="C2197" s="58"/>
      <c r="D2197" s="57"/>
      <c r="E2197" s="58"/>
      <c r="F2197" s="58"/>
      <c r="G2197" s="58"/>
      <c r="H2197" s="58"/>
      <c r="I2197" s="58"/>
    </row>
    <row r="2198" ht="12.0" customHeight="1">
      <c r="A2198" s="58"/>
      <c r="B2198" s="58"/>
      <c r="C2198" s="58"/>
      <c r="D2198" s="57"/>
      <c r="E2198" s="58"/>
      <c r="F2198" s="58"/>
      <c r="G2198" s="58"/>
      <c r="H2198" s="58"/>
      <c r="I2198" s="58"/>
    </row>
    <row r="2199" ht="12.0" customHeight="1">
      <c r="A2199" s="58"/>
      <c r="B2199" s="58"/>
      <c r="C2199" s="58"/>
      <c r="D2199" s="57"/>
      <c r="E2199" s="58"/>
      <c r="F2199" s="58"/>
      <c r="G2199" s="58"/>
      <c r="H2199" s="58"/>
      <c r="I2199" s="58"/>
    </row>
    <row r="2200" ht="12.0" customHeight="1">
      <c r="A2200" s="58"/>
      <c r="B2200" s="58"/>
      <c r="C2200" s="58"/>
      <c r="D2200" s="57"/>
      <c r="E2200" s="58"/>
      <c r="F2200" s="58"/>
      <c r="G2200" s="58"/>
      <c r="H2200" s="58"/>
      <c r="I2200" s="58"/>
    </row>
    <row r="2201" ht="12.0" customHeight="1">
      <c r="A2201" s="58"/>
      <c r="B2201" s="58"/>
      <c r="C2201" s="58"/>
      <c r="D2201" s="57"/>
      <c r="E2201" s="58"/>
      <c r="F2201" s="58"/>
      <c r="G2201" s="58"/>
      <c r="H2201" s="58"/>
      <c r="I2201" s="58"/>
    </row>
    <row r="2202" ht="12.0" customHeight="1">
      <c r="A2202" s="58"/>
      <c r="B2202" s="58"/>
      <c r="C2202" s="58"/>
      <c r="D2202" s="57"/>
      <c r="E2202" s="58"/>
      <c r="F2202" s="58"/>
      <c r="G2202" s="58"/>
      <c r="H2202" s="58"/>
      <c r="I2202" s="58"/>
    </row>
    <row r="2203" ht="12.0" customHeight="1">
      <c r="A2203" s="58"/>
      <c r="B2203" s="58"/>
      <c r="C2203" s="58"/>
      <c r="D2203" s="57"/>
      <c r="E2203" s="58"/>
      <c r="F2203" s="58"/>
      <c r="G2203" s="58"/>
      <c r="H2203" s="58"/>
      <c r="I2203" s="58"/>
    </row>
    <row r="2204" ht="12.0" customHeight="1">
      <c r="A2204" s="58"/>
      <c r="B2204" s="58"/>
      <c r="C2204" s="58"/>
      <c r="D2204" s="57"/>
      <c r="E2204" s="58"/>
      <c r="F2204" s="58"/>
      <c r="G2204" s="58"/>
      <c r="H2204" s="58"/>
      <c r="I2204" s="58"/>
    </row>
    <row r="2205" ht="12.0" customHeight="1">
      <c r="A2205" s="58"/>
      <c r="B2205" s="58"/>
      <c r="C2205" s="58"/>
      <c r="D2205" s="57"/>
      <c r="E2205" s="58"/>
      <c r="F2205" s="58"/>
      <c r="G2205" s="58"/>
      <c r="H2205" s="58"/>
      <c r="I2205" s="58"/>
    </row>
    <row r="2206" ht="12.0" customHeight="1">
      <c r="A2206" s="58"/>
      <c r="B2206" s="58"/>
      <c r="C2206" s="58"/>
      <c r="D2206" s="57"/>
      <c r="E2206" s="58"/>
      <c r="F2206" s="58"/>
      <c r="G2206" s="58"/>
      <c r="H2206" s="58"/>
      <c r="I2206" s="58"/>
    </row>
    <row r="2207" ht="12.0" customHeight="1">
      <c r="A2207" s="58"/>
      <c r="B2207" s="58"/>
      <c r="C2207" s="58"/>
      <c r="D2207" s="57"/>
      <c r="E2207" s="58"/>
      <c r="F2207" s="58"/>
      <c r="G2207" s="58"/>
      <c r="H2207" s="58"/>
      <c r="I2207" s="58"/>
    </row>
    <row r="2208" ht="12.0" customHeight="1">
      <c r="A2208" s="58"/>
      <c r="B2208" s="58"/>
      <c r="C2208" s="58"/>
      <c r="D2208" s="57"/>
      <c r="E2208" s="58"/>
      <c r="F2208" s="58"/>
      <c r="G2208" s="58"/>
      <c r="H2208" s="58"/>
      <c r="I2208" s="58"/>
    </row>
    <row r="2209" ht="12.0" customHeight="1">
      <c r="A2209" s="58"/>
      <c r="B2209" s="58"/>
      <c r="C2209" s="58"/>
      <c r="D2209" s="57"/>
      <c r="E2209" s="58"/>
      <c r="F2209" s="58"/>
      <c r="G2209" s="58"/>
      <c r="H2209" s="58"/>
      <c r="I2209" s="58"/>
    </row>
    <row r="2210" ht="12.0" customHeight="1">
      <c r="A2210" s="58"/>
      <c r="B2210" s="58"/>
      <c r="C2210" s="58"/>
      <c r="D2210" s="57"/>
      <c r="E2210" s="58"/>
      <c r="F2210" s="58"/>
      <c r="G2210" s="58"/>
      <c r="H2210" s="58"/>
      <c r="I2210" s="58"/>
    </row>
    <row r="2211" ht="12.0" customHeight="1">
      <c r="A2211" s="58"/>
      <c r="B2211" s="58"/>
      <c r="C2211" s="58"/>
      <c r="D2211" s="57"/>
      <c r="E2211" s="58"/>
      <c r="F2211" s="58"/>
      <c r="G2211" s="58"/>
      <c r="H2211" s="58"/>
      <c r="I2211" s="58"/>
    </row>
    <row r="2212" ht="12.0" customHeight="1">
      <c r="A2212" s="58"/>
      <c r="B2212" s="58"/>
      <c r="C2212" s="58"/>
      <c r="D2212" s="57"/>
      <c r="E2212" s="58"/>
      <c r="F2212" s="58"/>
      <c r="G2212" s="58"/>
      <c r="H2212" s="58"/>
      <c r="I2212" s="58"/>
    </row>
    <row r="2213" ht="12.0" customHeight="1">
      <c r="A2213" s="58"/>
      <c r="B2213" s="58"/>
      <c r="C2213" s="58"/>
      <c r="D2213" s="57"/>
      <c r="E2213" s="58"/>
      <c r="F2213" s="58"/>
      <c r="G2213" s="58"/>
      <c r="H2213" s="58"/>
      <c r="I2213" s="58"/>
    </row>
  </sheetData>
  <conditionalFormatting sqref="I1:I2213 K6 T15">
    <cfRule type="notContainsBlanks" dxfId="0" priority="1">
      <formula>LEN(TRIM(I1))&gt;0</formula>
    </cfRule>
  </conditionalFormatting>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29"/>
    <col customWidth="1" min="2" max="2" width="24.43"/>
    <col customWidth="1" min="3" max="3" width="23.29"/>
    <col customWidth="1" min="4" max="4" width="26.43"/>
    <col customWidth="1" min="5" max="26" width="8.71"/>
  </cols>
  <sheetData>
    <row r="1">
      <c r="A1" s="63"/>
      <c r="B1" s="100" t="s">
        <v>99</v>
      </c>
      <c r="C1" s="100" t="s">
        <v>100</v>
      </c>
      <c r="D1" s="100" t="s">
        <v>101</v>
      </c>
    </row>
    <row r="2">
      <c r="A2" s="100" t="s">
        <v>102</v>
      </c>
      <c r="B2" s="100">
        <v>250.0</v>
      </c>
      <c r="C2" s="100">
        <v>365.0</v>
      </c>
      <c r="D2" s="100">
        <f t="shared" ref="D2:D5" si="1">(C2-B2)*100/B2</f>
        <v>46</v>
      </c>
    </row>
    <row r="3">
      <c r="A3" s="100" t="s">
        <v>103</v>
      </c>
      <c r="B3" s="100">
        <v>66.0</v>
      </c>
      <c r="C3" s="100">
        <v>146.0</v>
      </c>
      <c r="D3" s="63">
        <f t="shared" si="1"/>
        <v>121.2121212</v>
      </c>
    </row>
    <row r="4">
      <c r="A4" s="101" t="s">
        <v>104</v>
      </c>
      <c r="B4" s="100">
        <v>63.0</v>
      </c>
      <c r="C4" s="100">
        <v>139.0</v>
      </c>
      <c r="D4" s="63">
        <f t="shared" si="1"/>
        <v>120.6349206</v>
      </c>
    </row>
    <row r="5">
      <c r="A5" s="101" t="s">
        <v>105</v>
      </c>
      <c r="B5" s="100">
        <v>70.0</v>
      </c>
      <c r="C5" s="100">
        <v>153.0</v>
      </c>
      <c r="D5" s="63">
        <f t="shared" si="1"/>
        <v>118.5714286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2020-10-15T19:18:15Z</dcterms:created>
  <dc:creator>SPSramah</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0x010100D02B15178A70B74BBB9A0C6393C364E7</vt:lpwstr>
  </property>
</Properties>
</file>