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neha\OneDrive\Desktop\"/>
    </mc:Choice>
  </mc:AlternateContent>
  <xr:revisionPtr revIDLastSave="0" documentId="13_ncr:20001_{CD56F31B-0D5B-4B32-BA93-F2759A9D51FD}" xr6:coauthVersionLast="47" xr6:coauthVersionMax="47" xr10:uidLastSave="{00000000-0000-0000-0000-000000000000}"/>
  <bookViews>
    <workbookView xWindow="-110" yWindow="-110" windowWidth="19420" windowHeight="10300" firstSheet="11" activeTab="13" xr2:uid="{00000000-000D-0000-FFFF-FFFF00000000}"/>
  </bookViews>
  <sheets>
    <sheet name="4.01 " sheetId="20" r:id="rId1"/>
    <sheet name="4.02  " sheetId="21" r:id="rId2"/>
    <sheet name="4.03" sheetId="22" r:id="rId3"/>
    <sheet name="4.04 " sheetId="23" r:id="rId4"/>
    <sheet name="Decadal Distribution" sheetId="28" r:id="rId5"/>
    <sheet name="Incidents-Type" sheetId="29" r:id="rId6"/>
    <sheet name="4.05 " sheetId="24" r:id="rId7"/>
    <sheet name="4.06 " sheetId="25" r:id="rId8"/>
    <sheet name="Human-Agri Loss" sheetId="30" r:id="rId9"/>
    <sheet name="4.07" sheetId="8" r:id="rId10"/>
    <sheet name="4.08" sheetId="9" r:id="rId11"/>
    <sheet name="4.09 " sheetId="26" r:id="rId12"/>
    <sheet name="Govt Expenditure" sheetId="34" r:id="rId13"/>
    <sheet name="State Analysis-Exp &amp; Calamities" sheetId="33" r:id="rId14"/>
  </sheets>
  <definedNames>
    <definedName name="_xlnm._FilterDatabase" localSheetId="3" hidden="1">'4.04 '!$A$1:$C$51</definedName>
    <definedName name="_xlchart.v5.0" hidden="1">'Decadal Distribution'!$K$33</definedName>
    <definedName name="_xlchart.v5.1" hidden="1">'Decadal Distribution'!$K$34:$K$59</definedName>
    <definedName name="_xlchart.v5.10" hidden="1">'Decadal Distribution'!$K$34:$K$59</definedName>
    <definedName name="_xlchart.v5.11" hidden="1">'Decadal Distribution'!$L$32</definedName>
    <definedName name="_xlchart.v5.12" hidden="1">'Decadal Distribution'!$L$33</definedName>
    <definedName name="_xlchart.v5.13" hidden="1">'Decadal Distribution'!$L$34:$L$59</definedName>
    <definedName name="_xlchart.v5.14" hidden="1">'Decadal Distribution'!$E$33</definedName>
    <definedName name="_xlchart.v5.15" hidden="1">'Decadal Distribution'!$E$34:$E$59</definedName>
    <definedName name="_xlchart.v5.16" hidden="1">'Decadal Distribution'!$F$32</definedName>
    <definedName name="_xlchart.v5.17" hidden="1">'Decadal Distribution'!$F$33</definedName>
    <definedName name="_xlchart.v5.18" hidden="1">'Decadal Distribution'!$F$34:$F$59</definedName>
    <definedName name="_xlchart.v5.19" hidden="1">'Decadal Distribution'!$G$33</definedName>
    <definedName name="_xlchart.v5.2" hidden="1">'Decadal Distribution'!$L$33</definedName>
    <definedName name="_xlchart.v5.20" hidden="1">'Decadal Distribution'!$G$34:$G$59</definedName>
    <definedName name="_xlchart.v5.21" hidden="1">'Decadal Distribution'!$H$33</definedName>
    <definedName name="_xlchart.v5.22" hidden="1">'Decadal Distribution'!$H$34:$H$59</definedName>
    <definedName name="_xlchart.v5.23" hidden="1">'Decadal Distribution'!$K$33</definedName>
    <definedName name="_xlchart.v5.24" hidden="1">'Decadal Distribution'!$K$34:$K$59</definedName>
    <definedName name="_xlchart.v5.25" hidden="1">'Decadal Distribution'!$L$33</definedName>
    <definedName name="_xlchart.v5.26" hidden="1">'Decadal Distribution'!$L$34:$L$59</definedName>
    <definedName name="_xlchart.v5.27" hidden="1">'Decadal Distribution'!$E$33</definedName>
    <definedName name="_xlchart.v5.28" hidden="1">'Decadal Distribution'!$E$34:$E$59</definedName>
    <definedName name="_xlchart.v5.29" hidden="1">'Decadal Distribution'!$F$33</definedName>
    <definedName name="_xlchart.v5.3" hidden="1">'Decadal Distribution'!$L$34:$L$59</definedName>
    <definedName name="_xlchart.v5.30" hidden="1">'Decadal Distribution'!$F$34:$F$59</definedName>
    <definedName name="_xlchart.v5.31" hidden="1">'Decadal Distribution'!$G$33</definedName>
    <definedName name="_xlchart.v5.32" hidden="1">'Decadal Distribution'!$G$34:$G$59</definedName>
    <definedName name="_xlchart.v5.33" hidden="1">'Decadal Distribution'!$H$33</definedName>
    <definedName name="_xlchart.v5.34" hidden="1">'Decadal Distribution'!$H$34:$H$59</definedName>
    <definedName name="_xlchart.v5.35" hidden="1">'Decadal Distribution'!$I$33</definedName>
    <definedName name="_xlchart.v5.36" hidden="1">'Decadal Distribution'!$I$34:$I$59</definedName>
    <definedName name="_xlchart.v5.37" hidden="1">'Decadal Distribution'!$J$32</definedName>
    <definedName name="_xlchart.v5.38" hidden="1">'Decadal Distribution'!$J$33</definedName>
    <definedName name="_xlchart.v5.39" hidden="1">'Decadal Distribution'!$J$34:$J$59</definedName>
    <definedName name="_xlchart.v5.4" hidden="1">'Decadal Distribution'!$G$33</definedName>
    <definedName name="_xlchart.v5.40" hidden="1">'Decadal Distribution'!$K$33</definedName>
    <definedName name="_xlchart.v5.41" hidden="1">'Decadal Distribution'!$K$34:$K$59</definedName>
    <definedName name="_xlchart.v5.42" hidden="1">'Decadal Distribution'!$L$32</definedName>
    <definedName name="_xlchart.v5.43" hidden="1">'Decadal Distribution'!$L$33</definedName>
    <definedName name="_xlchart.v5.44" hidden="1">'Decadal Distribution'!$L$34:$L$59</definedName>
    <definedName name="_xlchart.v5.45" hidden="1">'Decadal Distribution'!$I$33</definedName>
    <definedName name="_xlchart.v5.46" hidden="1">'Decadal Distribution'!$I$34:$I$59</definedName>
    <definedName name="_xlchart.v5.47" hidden="1">'Decadal Distribution'!$J$33</definedName>
    <definedName name="_xlchart.v5.48" hidden="1">'Decadal Distribution'!$J$34:$J$59</definedName>
    <definedName name="_xlchart.v5.49" hidden="1">'State Analysis-Exp &amp; Calamities'!$S$2</definedName>
    <definedName name="_xlchart.v5.5" hidden="1">'Decadal Distribution'!$G$34:$G$59</definedName>
    <definedName name="_xlchart.v5.50" hidden="1">'State Analysis-Exp &amp; Calamities'!$S$3:$S$28</definedName>
    <definedName name="_xlchart.v5.51" hidden="1">'State Analysis-Exp &amp; Calamities'!$T$2</definedName>
    <definedName name="_xlchart.v5.52" hidden="1">'State Analysis-Exp &amp; Calamities'!$T$3:$T$28</definedName>
    <definedName name="_xlchart.v5.53" hidden="1">'State Analysis-Exp &amp; Calamities'!$S$2</definedName>
    <definedName name="_xlchart.v5.54" hidden="1">'State Analysis-Exp &amp; Calamities'!$S$3:$S$28</definedName>
    <definedName name="_xlchart.v5.55" hidden="1">'State Analysis-Exp &amp; Calamities'!$T$2</definedName>
    <definedName name="_xlchart.v5.56" hidden="1">'State Analysis-Exp &amp; Calamities'!$T$3:$T$28</definedName>
    <definedName name="_xlchart.v5.57" hidden="1">'State Analysis-Exp &amp; Calamities'!$L$2</definedName>
    <definedName name="_xlchart.v5.58" hidden="1">'State Analysis-Exp &amp; Calamities'!$L$3:$L$33</definedName>
    <definedName name="_xlchart.v5.59" hidden="1">'State Analysis-Exp &amp; Calamities'!$M$2</definedName>
    <definedName name="_xlchart.v5.6" hidden="1">'Decadal Distribution'!$H$32</definedName>
    <definedName name="_xlchart.v5.60" hidden="1">'State Analysis-Exp &amp; Calamities'!$M$3:$M$33</definedName>
    <definedName name="_xlchart.v5.61" hidden="1">'State Analysis-Exp &amp; Calamities'!$S$2</definedName>
    <definedName name="_xlchart.v5.62" hidden="1">'State Analysis-Exp &amp; Calamities'!$S$3:$S$28</definedName>
    <definedName name="_xlchart.v5.63" hidden="1">'State Analysis-Exp &amp; Calamities'!$T$1</definedName>
    <definedName name="_xlchart.v5.64" hidden="1">'State Analysis-Exp &amp; Calamities'!$T$2</definedName>
    <definedName name="_xlchart.v5.65" hidden="1">'State Analysis-Exp &amp; Calamities'!$T$3:$T$28</definedName>
    <definedName name="_xlchart.v5.66" hidden="1">'State Analysis-Exp &amp; Calamities'!$L$2</definedName>
    <definedName name="_xlchart.v5.67" hidden="1">'State Analysis-Exp &amp; Calamities'!$L$3:$L$33</definedName>
    <definedName name="_xlchart.v5.68" hidden="1">'State Analysis-Exp &amp; Calamities'!$M$2</definedName>
    <definedName name="_xlchart.v5.69" hidden="1">'State Analysis-Exp &amp; Calamities'!$M$3:$M$33</definedName>
    <definedName name="_xlchart.v5.7" hidden="1">'Decadal Distribution'!$H$33</definedName>
    <definedName name="_xlchart.v5.70" hidden="1">'State Analysis-Exp &amp; Calamities'!$S$2</definedName>
    <definedName name="_xlchart.v5.71" hidden="1">'State Analysis-Exp &amp; Calamities'!$S$3:$S$28</definedName>
    <definedName name="_xlchart.v5.72" hidden="1">'State Analysis-Exp &amp; Calamities'!$T$1</definedName>
    <definedName name="_xlchart.v5.73" hidden="1">'State Analysis-Exp &amp; Calamities'!$T$2</definedName>
    <definedName name="_xlchart.v5.74" hidden="1">'State Analysis-Exp &amp; Calamities'!$T$3:$T$28</definedName>
    <definedName name="_xlchart.v5.8" hidden="1">'Decadal Distribution'!$H$34:$H$59</definedName>
    <definedName name="_xlchart.v5.9" hidden="1">'Decadal Distribution'!$K$33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localSheetId="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b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b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b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b" localSheetId="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1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College" localSheetId="0">#REF!</definedName>
    <definedName name="College" localSheetId="1">#REF!</definedName>
    <definedName name="College" localSheetId="2">#REF!</definedName>
    <definedName name="College" localSheetId="3">#REF!</definedName>
    <definedName name="College" localSheetId="6">#REF!</definedName>
    <definedName name="College" localSheetId="7">#REF!</definedName>
    <definedName name="College" localSheetId="11">#REF!</definedName>
    <definedName name="College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6">#REF!</definedName>
    <definedName name="d" localSheetId="11">#REF!</definedName>
    <definedName name="d">#REF!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xternalData_1" localSheetId="4" hidden="1">'Decadal Distribution'!$B$1:$B$127</definedName>
    <definedName name="ggg" localSheetId="0">#REF!</definedName>
    <definedName name="ggg" localSheetId="1">#REF!</definedName>
    <definedName name="ggg" localSheetId="2">#REF!</definedName>
    <definedName name="ggg" localSheetId="3">#REF!</definedName>
    <definedName name="ggg" localSheetId="6">#REF!</definedName>
    <definedName name="ggg" localSheetId="7">#REF!</definedName>
    <definedName name="ggg" localSheetId="11">#REF!</definedName>
    <definedName name="ggg">#REF!</definedName>
    <definedName name="JR_PAGE_ANCHOR_0_1" localSheetId="0">#REF!</definedName>
    <definedName name="JR_PAGE_ANCHOR_0_1" localSheetId="1">#REF!</definedName>
    <definedName name="JR_PAGE_ANCHOR_0_1" localSheetId="2">#REF!</definedName>
    <definedName name="JR_PAGE_ANCHOR_0_1" localSheetId="3">#REF!</definedName>
    <definedName name="JR_PAGE_ANCHOR_0_1" localSheetId="6">#REF!</definedName>
    <definedName name="JR_PAGE_ANCHOR_0_1" localSheetId="7">#REF!</definedName>
    <definedName name="JR_PAGE_ANCHOR_0_1" localSheetId="11">#REF!</definedName>
    <definedName name="JR_PAGE_ANCHOR_0_1">#REF!</definedName>
    <definedName name="n" localSheetId="1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n" localSheetId="2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n" localSheetId="3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n" localSheetId="6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n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_xlnm.Print_Area" localSheetId="0">'4.01 '!$A$1:$BL$29</definedName>
    <definedName name="_xlnm.Print_Area" localSheetId="1">'4.02  '!$A$1:$BH$30</definedName>
    <definedName name="_xlnm.Print_Area" localSheetId="2">'4.03'!$A$1:$O$77</definedName>
    <definedName name="_xlnm.Print_Area" localSheetId="6">'4.05 '!$A$1:$H$38</definedName>
    <definedName name="_xlnm.Print_Area" localSheetId="9">'4.07'!$A$1:$K$38</definedName>
    <definedName name="_xlnm.Print_Area" localSheetId="10">'4.08'!$A$1:$AY$20</definedName>
    <definedName name="_xlnm.Print_Area" localSheetId="11">'4.09 '!$A$1:$M$39</definedName>
    <definedName name="_xlnm.Print_Titles" localSheetId="3">'4.04 '!$1:$1</definedName>
    <definedName name="_xlnm.Print_Titles" localSheetId="6">'4.05 '!$1:$3</definedName>
    <definedName name="rtrtt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rtrtt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rtrtt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rtrtt" localSheetId="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rtrtt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Coal._.Questionnaire." localSheetId="0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1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2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3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6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7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11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7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pivotCaches>
    <pivotCache cacheId="2" r:id="rId1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33" l="1"/>
  <c r="H33" i="33"/>
  <c r="G33" i="33"/>
  <c r="F33" i="33"/>
  <c r="I32" i="33"/>
  <c r="H32" i="33"/>
  <c r="G32" i="33"/>
  <c r="F32" i="33"/>
  <c r="I31" i="33"/>
  <c r="H31" i="33"/>
  <c r="G31" i="33"/>
  <c r="F31" i="33"/>
  <c r="I30" i="33"/>
  <c r="H30" i="33"/>
  <c r="G30" i="33"/>
  <c r="F30" i="33"/>
  <c r="Q29" i="33"/>
  <c r="I29" i="33"/>
  <c r="H29" i="33"/>
  <c r="G29" i="33"/>
  <c r="F29" i="33"/>
  <c r="Q28" i="33"/>
  <c r="I28" i="33"/>
  <c r="H28" i="33"/>
  <c r="G28" i="33"/>
  <c r="F28" i="33"/>
  <c r="Q27" i="33"/>
  <c r="I27" i="33"/>
  <c r="H27" i="33"/>
  <c r="G27" i="33"/>
  <c r="F27" i="33"/>
  <c r="Q26" i="33"/>
  <c r="I26" i="33"/>
  <c r="H26" i="33"/>
  <c r="G26" i="33"/>
  <c r="F26" i="33"/>
  <c r="Q25" i="33"/>
  <c r="I25" i="33"/>
  <c r="H25" i="33"/>
  <c r="G25" i="33"/>
  <c r="F25" i="33"/>
  <c r="Q24" i="33"/>
  <c r="I24" i="33"/>
  <c r="H24" i="33"/>
  <c r="G24" i="33"/>
  <c r="F24" i="33"/>
  <c r="Q23" i="33"/>
  <c r="I23" i="33"/>
  <c r="H23" i="33"/>
  <c r="G23" i="33"/>
  <c r="F23" i="33"/>
  <c r="Q22" i="33"/>
  <c r="I22" i="33"/>
  <c r="H22" i="33"/>
  <c r="G22" i="33"/>
  <c r="F22" i="33"/>
  <c r="Q21" i="33"/>
  <c r="I21" i="33"/>
  <c r="H21" i="33"/>
  <c r="G21" i="33"/>
  <c r="F21" i="33"/>
  <c r="Q20" i="33"/>
  <c r="I20" i="33"/>
  <c r="H20" i="33"/>
  <c r="G20" i="33"/>
  <c r="F20" i="33"/>
  <c r="Q19" i="33"/>
  <c r="I19" i="33"/>
  <c r="H19" i="33"/>
  <c r="G19" i="33"/>
  <c r="F19" i="33"/>
  <c r="Q18" i="33"/>
  <c r="I18" i="33"/>
  <c r="H18" i="33"/>
  <c r="G18" i="33"/>
  <c r="F18" i="33"/>
  <c r="Q17" i="33"/>
  <c r="I17" i="33"/>
  <c r="H17" i="33"/>
  <c r="G17" i="33"/>
  <c r="F17" i="33"/>
  <c r="Q16" i="33"/>
  <c r="I16" i="33"/>
  <c r="H16" i="33"/>
  <c r="G16" i="33"/>
  <c r="F16" i="33"/>
  <c r="Q15" i="33"/>
  <c r="I15" i="33"/>
  <c r="H15" i="33"/>
  <c r="G15" i="33"/>
  <c r="F15" i="33"/>
  <c r="Q14" i="33"/>
  <c r="I14" i="33"/>
  <c r="H14" i="33"/>
  <c r="G14" i="33"/>
  <c r="F14" i="33"/>
  <c r="Q13" i="33"/>
  <c r="I13" i="33"/>
  <c r="H13" i="33"/>
  <c r="G13" i="33"/>
  <c r="F13" i="33"/>
  <c r="Q12" i="33"/>
  <c r="I12" i="33"/>
  <c r="H12" i="33"/>
  <c r="G12" i="33"/>
  <c r="F12" i="33"/>
  <c r="Q11" i="33"/>
  <c r="I11" i="33"/>
  <c r="H11" i="33"/>
  <c r="G11" i="33"/>
  <c r="F11" i="33"/>
  <c r="Q10" i="33"/>
  <c r="I10" i="33"/>
  <c r="H10" i="33"/>
  <c r="G10" i="33"/>
  <c r="F10" i="33"/>
  <c r="Q9" i="33"/>
  <c r="I9" i="33"/>
  <c r="H9" i="33"/>
  <c r="G9" i="33"/>
  <c r="F9" i="33"/>
  <c r="Q8" i="33"/>
  <c r="I8" i="33"/>
  <c r="H8" i="33"/>
  <c r="G8" i="33"/>
  <c r="F8" i="33"/>
  <c r="Q7" i="33"/>
  <c r="I7" i="33"/>
  <c r="H7" i="33"/>
  <c r="G7" i="33"/>
  <c r="F7" i="33"/>
  <c r="Q6" i="33"/>
  <c r="I6" i="33"/>
  <c r="H6" i="33"/>
  <c r="G6" i="33"/>
  <c r="F6" i="33"/>
  <c r="Q5" i="33"/>
  <c r="I5" i="33"/>
  <c r="H5" i="33"/>
  <c r="G5" i="33"/>
  <c r="F5" i="33"/>
  <c r="Q4" i="33"/>
  <c r="I4" i="33"/>
  <c r="H4" i="33"/>
  <c r="G4" i="33"/>
  <c r="F4" i="33"/>
  <c r="Q3" i="33"/>
  <c r="I3" i="33"/>
  <c r="H3" i="33"/>
  <c r="G3" i="33"/>
  <c r="F3" i="33"/>
  <c r="L36" i="26"/>
  <c r="K36" i="26"/>
  <c r="J36" i="26"/>
  <c r="I36" i="26"/>
  <c r="H36" i="26"/>
  <c r="G36" i="26"/>
  <c r="F36" i="26"/>
  <c r="AX18" i="9"/>
  <c r="AW18" i="9"/>
  <c r="AV18" i="9"/>
  <c r="AU18" i="9"/>
  <c r="AT18" i="9"/>
  <c r="AS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AX17" i="9"/>
  <c r="AV17" i="9"/>
  <c r="AT17" i="9"/>
  <c r="AJ17" i="9"/>
  <c r="AH17" i="9"/>
  <c r="AF17" i="9"/>
  <c r="AD17" i="9"/>
  <c r="AB17" i="9"/>
  <c r="Z17" i="9"/>
  <c r="AX16" i="9"/>
  <c r="AV16" i="9"/>
  <c r="AT16" i="9"/>
  <c r="AJ16" i="9"/>
  <c r="AH16" i="9"/>
  <c r="AF16" i="9"/>
  <c r="AD16" i="9"/>
  <c r="AB16" i="9"/>
  <c r="Z16" i="9"/>
  <c r="AX15" i="9"/>
  <c r="AV15" i="9"/>
  <c r="AT15" i="9"/>
  <c r="AJ15" i="9"/>
  <c r="AH15" i="9"/>
  <c r="AF15" i="9"/>
  <c r="AD15" i="9"/>
  <c r="AB15" i="9"/>
  <c r="Z15" i="9"/>
  <c r="AX14" i="9"/>
  <c r="AV14" i="9"/>
  <c r="AT14" i="9"/>
  <c r="AJ14" i="9"/>
  <c r="AH14" i="9"/>
  <c r="AF14" i="9"/>
  <c r="AD14" i="9"/>
  <c r="AB14" i="9"/>
  <c r="Z14" i="9"/>
  <c r="AX13" i="9"/>
  <c r="AV13" i="9"/>
  <c r="AT13" i="9"/>
  <c r="AJ13" i="9"/>
  <c r="AH13" i="9"/>
  <c r="AF13" i="9"/>
  <c r="AD13" i="9"/>
  <c r="AB13" i="9"/>
  <c r="Z13" i="9"/>
  <c r="AX12" i="9"/>
  <c r="AV12" i="9"/>
  <c r="AT12" i="9"/>
  <c r="AJ12" i="9"/>
  <c r="AH12" i="9"/>
  <c r="AF12" i="9"/>
  <c r="AD12" i="9"/>
  <c r="AB12" i="9"/>
  <c r="Z12" i="9"/>
  <c r="AX11" i="9"/>
  <c r="AV11" i="9"/>
  <c r="AT11" i="9"/>
  <c r="AJ11" i="9"/>
  <c r="AH11" i="9"/>
  <c r="AF11" i="9"/>
  <c r="AD11" i="9"/>
  <c r="AB11" i="9"/>
  <c r="Z11" i="9"/>
  <c r="AX10" i="9"/>
  <c r="AV10" i="9"/>
  <c r="AT10" i="9"/>
  <c r="AJ10" i="9"/>
  <c r="AH10" i="9"/>
  <c r="AF10" i="9"/>
  <c r="AD10" i="9"/>
  <c r="AB10" i="9"/>
  <c r="Z10" i="9"/>
  <c r="AX9" i="9"/>
  <c r="AV9" i="9"/>
  <c r="AT9" i="9"/>
  <c r="AJ9" i="9"/>
  <c r="AH9" i="9"/>
  <c r="AF9" i="9"/>
  <c r="AD9" i="9"/>
  <c r="AB9" i="9"/>
  <c r="Z9" i="9"/>
  <c r="AX8" i="9"/>
  <c r="AJ8" i="9"/>
  <c r="AH8" i="9"/>
  <c r="AF8" i="9"/>
  <c r="AD8" i="9"/>
  <c r="AB8" i="9"/>
  <c r="Z8" i="9"/>
  <c r="AX7" i="9"/>
  <c r="AT7" i="9"/>
  <c r="AJ7" i="9"/>
  <c r="AH7" i="9"/>
  <c r="AF7" i="9"/>
  <c r="AD7" i="9"/>
  <c r="AB7" i="9"/>
  <c r="Z7" i="9"/>
  <c r="AX6" i="9"/>
  <c r="AV6" i="9"/>
  <c r="AT6" i="9"/>
  <c r="AS6" i="9"/>
  <c r="AJ6" i="9"/>
  <c r="AH6" i="9"/>
  <c r="AG6" i="9"/>
  <c r="AF6" i="9"/>
  <c r="AD6" i="9"/>
  <c r="AB6" i="9"/>
  <c r="Z6" i="9"/>
  <c r="AX5" i="9"/>
  <c r="AV5" i="9"/>
  <c r="AT5" i="9"/>
  <c r="AJ5" i="9"/>
  <c r="AH5" i="9"/>
  <c r="AF5" i="9"/>
  <c r="AD5" i="9"/>
  <c r="AB5" i="9"/>
  <c r="Z5" i="9"/>
  <c r="J35" i="8"/>
  <c r="I35" i="8"/>
  <c r="H35" i="8"/>
  <c r="G35" i="8"/>
  <c r="F35" i="8"/>
  <c r="E35" i="8"/>
  <c r="D35" i="8"/>
  <c r="C35" i="8"/>
  <c r="F75" i="22"/>
  <c r="E75" i="22"/>
  <c r="D75" i="22"/>
  <c r="O73" i="22"/>
  <c r="O69" i="22"/>
  <c r="O68" i="22"/>
  <c r="O61" i="22"/>
  <c r="N61" i="22"/>
  <c r="M61" i="22"/>
  <c r="L61" i="22"/>
  <c r="K61" i="22"/>
  <c r="J61" i="22"/>
  <c r="I61" i="22"/>
  <c r="H61" i="22"/>
  <c r="G61" i="22"/>
  <c r="F61" i="22"/>
  <c r="E61" i="22"/>
  <c r="D61" i="22"/>
  <c r="C61" i="22"/>
  <c r="O50" i="22"/>
  <c r="N50" i="22"/>
  <c r="M50" i="22"/>
  <c r="L50" i="22"/>
  <c r="K50" i="22"/>
  <c r="J50" i="22"/>
  <c r="I50" i="22"/>
  <c r="H50" i="22"/>
  <c r="G50" i="22"/>
  <c r="F50" i="22"/>
  <c r="E50" i="22"/>
  <c r="D50" i="22"/>
  <c r="C5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AS27" i="21"/>
  <c r="AH27" i="21"/>
  <c r="W27" i="21"/>
  <c r="L27" i="21"/>
  <c r="AS26" i="21"/>
  <c r="AH26" i="21"/>
  <c r="W26" i="21"/>
  <c r="L26" i="21"/>
  <c r="AS25" i="21"/>
  <c r="AH25" i="21"/>
  <c r="W25" i="21"/>
  <c r="L25" i="21"/>
  <c r="AS24" i="21"/>
  <c r="AH24" i="21"/>
  <c r="W24" i="21"/>
  <c r="L24" i="21"/>
  <c r="AS23" i="21"/>
  <c r="AH23" i="21"/>
  <c r="W23" i="21"/>
  <c r="L23" i="21"/>
  <c r="AS22" i="21"/>
  <c r="AH22" i="21"/>
  <c r="W22" i="21"/>
  <c r="L22" i="21"/>
  <c r="AS21" i="21"/>
  <c r="AH21" i="21"/>
  <c r="W21" i="21"/>
  <c r="L21" i="21"/>
  <c r="AS20" i="21"/>
  <c r="AH20" i="21"/>
  <c r="W20" i="21"/>
  <c r="L20" i="21"/>
  <c r="AS19" i="21"/>
  <c r="AH19" i="21"/>
  <c r="W19" i="21"/>
  <c r="L19" i="21"/>
  <c r="AS18" i="21"/>
  <c r="AH18" i="21"/>
  <c r="W18" i="21"/>
  <c r="L18" i="21"/>
  <c r="AS17" i="21"/>
  <c r="AH17" i="21"/>
  <c r="W17" i="21"/>
  <c r="L17" i="21"/>
  <c r="AS16" i="21"/>
  <c r="AH16" i="21"/>
  <c r="W16" i="21"/>
  <c r="L16" i="21"/>
  <c r="AS15" i="21"/>
  <c r="AH15" i="21"/>
  <c r="W15" i="21"/>
  <c r="L15" i="21"/>
  <c r="AS14" i="21"/>
  <c r="AH14" i="21"/>
  <c r="W14" i="21"/>
  <c r="L14" i="21"/>
  <c r="AS13" i="21"/>
  <c r="AH13" i="21"/>
  <c r="W13" i="21"/>
  <c r="L13" i="21"/>
  <c r="AS12" i="21"/>
  <c r="AH12" i="21"/>
  <c r="W12" i="21"/>
  <c r="L12" i="21"/>
  <c r="AS11" i="21"/>
  <c r="AH11" i="21"/>
  <c r="W11" i="21"/>
  <c r="L11" i="21"/>
  <c r="AS10" i="21"/>
  <c r="AH10" i="21"/>
  <c r="W10" i="21"/>
  <c r="L10" i="21"/>
  <c r="AS9" i="21"/>
  <c r="AH9" i="21"/>
  <c r="W9" i="21"/>
  <c r="L9" i="21"/>
  <c r="AS8" i="21"/>
  <c r="AH8" i="21"/>
  <c r="W8" i="21"/>
  <c r="L8" i="21"/>
  <c r="AS6" i="21"/>
  <c r="AH6" i="21"/>
  <c r="W6" i="21"/>
  <c r="L6" i="21"/>
  <c r="AS5" i="21"/>
  <c r="AH5" i="21"/>
  <c r="W5" i="21"/>
  <c r="L5" i="21"/>
  <c r="AS4" i="21"/>
  <c r="AH4" i="21"/>
  <c r="W4" i="21"/>
  <c r="L4" i="21"/>
  <c r="AW26" i="20"/>
  <c r="AL26" i="20"/>
  <c r="AA26" i="20"/>
  <c r="P26" i="20"/>
  <c r="AW25" i="20"/>
  <c r="AL25" i="20"/>
  <c r="AA25" i="20"/>
  <c r="P25" i="20"/>
  <c r="AW24" i="20"/>
  <c r="AL24" i="20"/>
  <c r="AA24" i="20"/>
  <c r="P24" i="20"/>
  <c r="AW23" i="20"/>
  <c r="AL23" i="20"/>
  <c r="AA23" i="20"/>
  <c r="P23" i="20"/>
  <c r="AW22" i="20"/>
  <c r="AL22" i="20"/>
  <c r="AA22" i="20"/>
  <c r="P22" i="20"/>
  <c r="AW21" i="20"/>
  <c r="AL21" i="20"/>
  <c r="AA21" i="20"/>
  <c r="P21" i="20"/>
  <c r="AW20" i="20"/>
  <c r="AL20" i="20"/>
  <c r="AA20" i="20"/>
  <c r="P20" i="20"/>
  <c r="AW19" i="20"/>
  <c r="AL19" i="20"/>
  <c r="AA19" i="20"/>
  <c r="P19" i="20"/>
  <c r="AW17" i="20"/>
  <c r="AL17" i="20"/>
  <c r="AA17" i="20"/>
  <c r="P17" i="20"/>
  <c r="AW16" i="20"/>
  <c r="AL16" i="20"/>
  <c r="AA16" i="20"/>
  <c r="P16" i="20"/>
  <c r="AW14" i="20"/>
  <c r="AL14" i="20"/>
  <c r="AA14" i="20"/>
  <c r="P14" i="20"/>
  <c r="AW13" i="20"/>
  <c r="AL13" i="20"/>
  <c r="AA13" i="20"/>
  <c r="P13" i="20"/>
  <c r="AW12" i="20"/>
  <c r="AL12" i="20"/>
  <c r="AA12" i="20"/>
  <c r="P12" i="20"/>
  <c r="AW11" i="20"/>
  <c r="AL11" i="20"/>
  <c r="AA11" i="20"/>
  <c r="P11" i="20"/>
  <c r="AW10" i="20"/>
  <c r="AL10" i="20"/>
  <c r="AA10" i="20"/>
  <c r="P10" i="20"/>
  <c r="AW9" i="20"/>
  <c r="AL9" i="20"/>
  <c r="AA9" i="20"/>
  <c r="P9" i="20"/>
  <c r="AW8" i="20"/>
  <c r="AL8" i="20"/>
  <c r="AA8" i="20"/>
  <c r="P8" i="20"/>
  <c r="AW7" i="20"/>
  <c r="AL7" i="20"/>
  <c r="AA7" i="20"/>
  <c r="P7" i="20"/>
  <c r="AW6" i="20"/>
  <c r="AL6" i="20"/>
  <c r="AA6" i="20"/>
  <c r="P6" i="20"/>
  <c r="AW5" i="20"/>
  <c r="AL5" i="20"/>
  <c r="AA5" i="20"/>
  <c r="P5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Table1" description="Connection to the 'Table1' query in the workbook." type="5" refreshedVersion="2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<sst xmlns="http://schemas.openxmlformats.org/spreadsheetml/2006/main" count="1793" uniqueCount="437">
  <si>
    <t>विवरण 4.01 : ग्रीष्म ऋतु के दौरान सूचित किये गए  ऊष्णता लहरों वाले दिनों की औसत संख्या</t>
  </si>
  <si>
    <t>Statement 4.01 : Average Number of Heat Wave Days reported during the Summer Season</t>
  </si>
  <si>
    <t xml:space="preserve">( April to June) </t>
  </si>
  <si>
    <t>क्र. सं.
S.No.</t>
  </si>
  <si>
    <t>राज्‍य/केंद्र शासित प्रदेश</t>
  </si>
  <si>
    <t>1970-79</t>
  </si>
  <si>
    <t>1980-89</t>
  </si>
  <si>
    <t>1990-99</t>
  </si>
  <si>
    <t>2000-09</t>
  </si>
  <si>
    <t xml:space="preserve">State / UTs </t>
  </si>
  <si>
    <t xml:space="preserve">  आंध्र प्रदेश</t>
  </si>
  <si>
    <t>Andhra Pradesh</t>
  </si>
  <si>
    <t xml:space="preserve">  असम</t>
  </si>
  <si>
    <t>Assam</t>
  </si>
  <si>
    <t xml:space="preserve">  बिहार</t>
  </si>
  <si>
    <t>Bihar</t>
  </si>
  <si>
    <t xml:space="preserve">  छत्तीसगढ़</t>
  </si>
  <si>
    <t>Chhattisgarh</t>
  </si>
  <si>
    <t xml:space="preserve">  दिल्ली</t>
  </si>
  <si>
    <t xml:space="preserve"> -</t>
  </si>
  <si>
    <t>Delhi</t>
  </si>
  <si>
    <t xml:space="preserve">  गुजरात</t>
  </si>
  <si>
    <t>Gujarat</t>
  </si>
  <si>
    <t xml:space="preserve">  हरियाणा</t>
  </si>
  <si>
    <t>Haryana</t>
  </si>
  <si>
    <t xml:space="preserve">  हिमाचल प्रदेश</t>
  </si>
  <si>
    <t>Himachal Pradesh</t>
  </si>
  <si>
    <t xml:space="preserve">  झारखंड</t>
  </si>
  <si>
    <t>Jharkhand</t>
  </si>
  <si>
    <t xml:space="preserve">  कर्नाटक</t>
  </si>
  <si>
    <t>Karnataka</t>
  </si>
  <si>
    <t xml:space="preserve">  केरल</t>
  </si>
  <si>
    <t>-</t>
  </si>
  <si>
    <t>Kerala</t>
  </si>
  <si>
    <t xml:space="preserve">  मध्य प्रदेश</t>
  </si>
  <si>
    <t>Madhya Pradesh</t>
  </si>
  <si>
    <t xml:space="preserve">  महाराष्ट्र</t>
  </si>
  <si>
    <t>Maharashtra</t>
  </si>
  <si>
    <t xml:space="preserve">  मिजोरम</t>
  </si>
  <si>
    <t>Mizoram</t>
  </si>
  <si>
    <t xml:space="preserve">  ओडिशा</t>
  </si>
  <si>
    <t>Odisha</t>
  </si>
  <si>
    <t xml:space="preserve">  पंजाब</t>
  </si>
  <si>
    <t>Punjab</t>
  </si>
  <si>
    <t xml:space="preserve">  राजस्थान</t>
  </si>
  <si>
    <t>Rajasthan</t>
  </si>
  <si>
    <t xml:space="preserve">  तमिलनाडु</t>
  </si>
  <si>
    <t>Tamil Nadu</t>
  </si>
  <si>
    <t xml:space="preserve">  तेलंगाना</t>
  </si>
  <si>
    <t>Telangana</t>
  </si>
  <si>
    <t xml:space="preserve">  उत्तर प्रदेश</t>
  </si>
  <si>
    <t>Uttar Pradesh</t>
  </si>
  <si>
    <t xml:space="preserve">  उत्तराखंड</t>
  </si>
  <si>
    <t>Uttarakhand</t>
  </si>
  <si>
    <t xml:space="preserve">  पश्चिम बंगाल</t>
  </si>
  <si>
    <t>West Bengal</t>
  </si>
  <si>
    <t xml:space="preserve">  चंडीगढ़</t>
  </si>
  <si>
    <t>Chandigarh</t>
  </si>
  <si>
    <t xml:space="preserve">  पुद्दुचेरी</t>
  </si>
  <si>
    <t>Puducherry</t>
  </si>
  <si>
    <t>स्रोत: भारत मौसम विज्ञान विभाग, पृथ्‍वी विज्ञान मंत्रालय                              
Source: India Meteorological Department, Ministry of Earth Sciences
Note:  -Data not provided/data not reported/Nil</t>
  </si>
  <si>
    <t>p-263/c</t>
  </si>
  <si>
    <t>विवरण 4.02 : सर्दियों के मौसम के दौरान सूचित किये गए शीत लहरों वाले दिनों की औसत संख्या</t>
  </si>
  <si>
    <t>Statement 4.02 Average Number of Cold Wave Days  Reported during the Winter Season (December of Previous Year to February of Current Year)</t>
  </si>
  <si>
    <t>1971-79</t>
  </si>
  <si>
    <t xml:space="preserve">State/UTs </t>
  </si>
  <si>
    <t>आंध्र प्रदेश</t>
  </si>
  <si>
    <t>Andhra pradesh</t>
  </si>
  <si>
    <t>असम</t>
  </si>
  <si>
    <t>बिहार</t>
  </si>
  <si>
    <t>चंडीगढ़</t>
  </si>
  <si>
    <t>छत्तीसगढ़</t>
  </si>
  <si>
    <t>Chattisgarh</t>
  </si>
  <si>
    <t>दिल्ली</t>
  </si>
  <si>
    <t>गुजरात</t>
  </si>
  <si>
    <t>हरियाणा</t>
  </si>
  <si>
    <t>हिमाचल प्रदेश</t>
  </si>
  <si>
    <t>जम्‍मू एवं कश्‍मीर^</t>
  </si>
  <si>
    <t>Jammu and Kashmir^</t>
  </si>
  <si>
    <t>झारखंड</t>
  </si>
  <si>
    <t>मध्य प्रदेश</t>
  </si>
  <si>
    <t>महाराष्ट्र</t>
  </si>
  <si>
    <t>कर्नाटक</t>
  </si>
  <si>
    <t>ओडिशा</t>
  </si>
  <si>
    <t>पंजाब</t>
  </si>
  <si>
    <t xml:space="preserve">राजस्थान </t>
  </si>
  <si>
    <t>सिक्किम</t>
  </si>
  <si>
    <t>Sikkim</t>
  </si>
  <si>
    <t>तमिलनाडु</t>
  </si>
  <si>
    <t>त्रिपुरा</t>
  </si>
  <si>
    <t>Tripura</t>
  </si>
  <si>
    <t>तेलंगाना</t>
  </si>
  <si>
    <t>उत्तर प्रदेश</t>
  </si>
  <si>
    <t>उत्तराखंड</t>
  </si>
  <si>
    <t>पश्चिम बंगाल</t>
  </si>
  <si>
    <t>स्रोत: भारत मौसम विज्ञान विभाग, पृथ्‍वी विज्ञान मंत्रालय
Source: India Meteorological Department, Ministry of Earth Sciences</t>
  </si>
  <si>
    <t>Note: 1. ^:  This is the unified data for UT of Jammu and Kashmir &amp; UT of Ladakh. 2. -: Data not provided/data not reported/Nil</t>
  </si>
  <si>
    <t>विवरण 4.03 : उत्‍तरी हिंद महासागर के ऊपर निर्मित चक्रवाती तूफानों की संख्‍या</t>
  </si>
  <si>
    <t>Statement 4.03 : Number of  Cyclonic Storms formed over the North Indian Ocean</t>
  </si>
  <si>
    <t>वर्ष
Year</t>
  </si>
  <si>
    <t>जनवरी
Jan</t>
  </si>
  <si>
    <t>फरवरी
Feb</t>
  </si>
  <si>
    <t>मार्च
March</t>
  </si>
  <si>
    <t>अप्रैल
April</t>
  </si>
  <si>
    <t>मई
May</t>
  </si>
  <si>
    <t>जून
June</t>
  </si>
  <si>
    <t>जुलाई
July</t>
  </si>
  <si>
    <t>अगस्‍त
Aug</t>
  </si>
  <si>
    <t>सितंबर
Sept</t>
  </si>
  <si>
    <t>अक्‍टूबर
Oct</t>
  </si>
  <si>
    <t>नवंबर
Nov</t>
  </si>
  <si>
    <t>दिसंबर
Dec</t>
  </si>
  <si>
    <t>कुल
Total</t>
  </si>
  <si>
    <t>1967-1980</t>
  </si>
  <si>
    <t>1981-1990</t>
  </si>
  <si>
    <t>1991-2000</t>
  </si>
  <si>
    <t>2001-2010</t>
  </si>
  <si>
    <t>Grand Total</t>
  </si>
  <si>
    <t>Note: Blank cells indicate Nil/Data not provided.</t>
  </si>
  <si>
    <t xml:space="preserve">Year
वर्ष   </t>
  </si>
  <si>
    <t>Type</t>
  </si>
  <si>
    <t>Affected Population Location/Area</t>
  </si>
  <si>
    <t>Cyclone</t>
  </si>
  <si>
    <t>Earthquake</t>
  </si>
  <si>
    <t>Tsunami</t>
  </si>
  <si>
    <t>Tamil Nadu, Kerala, Andhra Pradesh, Puducherry, Andaman and Nicobar Islands</t>
  </si>
  <si>
    <t>Jammu and Kashmir</t>
  </si>
  <si>
    <t>Floods</t>
  </si>
  <si>
    <t>Andhra Pradesh, Karnataka</t>
  </si>
  <si>
    <t>Drought</t>
  </si>
  <si>
    <t>Uttar Pradesh, Rajasthan, Bihar, Andhra Pradesh, Jharkhand, Maharashtra, Gujarat, Karnataka</t>
  </si>
  <si>
    <t>Cloudburst</t>
  </si>
  <si>
    <t>Sikkim, West Bengal, Bihar, Assam, Meghalaya, Tripura</t>
  </si>
  <si>
    <t xml:space="preserve"> Floods</t>
  </si>
  <si>
    <t>Sikkim, West Bengal, Bihar</t>
  </si>
  <si>
    <t>Tamil Nadu, Puducherry</t>
  </si>
  <si>
    <t>Uttarakhand, Himachal Pradesh</t>
  </si>
  <si>
    <t>Odisha , Andhra Pradesh</t>
  </si>
  <si>
    <t>Andhra Pradesh , Odisha</t>
  </si>
  <si>
    <t>Cyclonic Storms</t>
  </si>
  <si>
    <t>Lightning</t>
  </si>
  <si>
    <t>Odisha , Maharashtra</t>
  </si>
  <si>
    <t>Kerala , Uttar Pradesh</t>
  </si>
  <si>
    <t>Bihar , Maharashtra , Kerala</t>
  </si>
  <si>
    <t>Bihar , Uttar Pradesh , Jharkhand</t>
  </si>
  <si>
    <t>Cold Wave</t>
  </si>
  <si>
    <t xml:space="preserve">Bihar , Uttar Pradesh </t>
  </si>
  <si>
    <t>Maharashtra , Uttarkhand</t>
  </si>
  <si>
    <t>Odisha, Madhya Pradesh, Bihar, Maharashtra, West Bengal ,  Jharkhand</t>
  </si>
  <si>
    <t>Gujarat, Maharashtra, Kerala, Karnataka, Andhra Pradesh, Odisha, Goa, Telangana, Jharkhand, West Bengal &amp; Bihar</t>
  </si>
  <si>
    <t>Bihar, Odisha, Madhya Pradesh, Jharkhand, Uttar Pradesh, Rajasthan, Chhattisgarh, Maharashtra</t>
  </si>
  <si>
    <t>Assam, Maharashtra , Uttar Pradesh</t>
  </si>
  <si>
    <t>Landslide</t>
  </si>
  <si>
    <t>Manipur</t>
  </si>
  <si>
    <t>Dust Storms</t>
  </si>
  <si>
    <t>Bihar, Odisha, Madhya Pradesh, Maharashtra, Jharkhand, Uttar Pradesh, Chhattisgarh, Rajasthan</t>
  </si>
  <si>
    <r>
      <rPr>
        <sz val="14"/>
        <rFont val="Book Antiqua"/>
        <charset val="134"/>
      </rPr>
      <t>Madhya Pradesh,</t>
    </r>
    <r>
      <rPr>
        <b/>
        <sz val="14"/>
        <color rgb="FFFF0000"/>
        <rFont val="Book Antiqua"/>
        <charset val="134"/>
      </rPr>
      <t xml:space="preserve"> </t>
    </r>
    <r>
      <rPr>
        <b/>
        <sz val="14"/>
        <color theme="1"/>
        <rFont val="Book Antiqua"/>
        <charset val="134"/>
      </rPr>
      <t>Himachal Pradesh, Sikkim, Uttar Pradesh, Uttarakhand, Maharashtra, Rajasthan</t>
    </r>
  </si>
  <si>
    <t>Heat Wave</t>
  </si>
  <si>
    <t>Uttar Pradesh, Odisha, Jharkhand, Maharashtra,AndhraPradesh</t>
  </si>
  <si>
    <t>Gujarat, Rajasthan</t>
  </si>
  <si>
    <t>Tamil Nadu, Andhra Pradesh, Telangana, Odisha</t>
  </si>
  <si>
    <t>Decade</t>
  </si>
  <si>
    <t>1990-1999</t>
  </si>
  <si>
    <t>Count of Type</t>
  </si>
  <si>
    <t>Column Labels</t>
  </si>
  <si>
    <t>States</t>
  </si>
  <si>
    <t>2000-2009</t>
  </si>
  <si>
    <t>2010-2019</t>
  </si>
  <si>
    <t>2020-2024</t>
  </si>
  <si>
    <t>Andaman and Nicobar Islands</t>
  </si>
  <si>
    <t>Goa</t>
  </si>
  <si>
    <t>Meghalaya</t>
  </si>
  <si>
    <t>Disaster Type</t>
  </si>
  <si>
    <t>Row Labels</t>
  </si>
  <si>
    <t>विवरण 4.05 : भारत में प्रमुख भूकंप</t>
  </si>
  <si>
    <t>Statement 4.05 : Major Earthquakes in India</t>
  </si>
  <si>
    <t xml:space="preserve"> क्षेत्र</t>
  </si>
  <si>
    <t xml:space="preserve">तिथि
Date      </t>
  </si>
  <si>
    <t xml:space="preserve">अक्षांश
 (डिग्री उत्तर)
Lattitude (Degree N) </t>
  </si>
  <si>
    <t xml:space="preserve">देशान्तर 
(डिग्री पूर्व)
Longitude (Degree E)  </t>
  </si>
  <si>
    <t xml:space="preserve">परिमाण
Magnitude </t>
  </si>
  <si>
    <t xml:space="preserve">Region </t>
  </si>
  <si>
    <t>कच्छ</t>
  </si>
  <si>
    <t>16.06.1819</t>
  </si>
  <si>
    <t>About 2000 people killed</t>
  </si>
  <si>
    <t>Kutch</t>
  </si>
  <si>
    <t>12.06.1897</t>
  </si>
  <si>
    <t>One of the greatest earthquake of historical time</t>
  </si>
  <si>
    <t>कांगड़ा</t>
  </si>
  <si>
    <t>04.04.1905</t>
  </si>
  <si>
    <t>20000 lives lost</t>
  </si>
  <si>
    <t>Kangra</t>
  </si>
  <si>
    <t>भारत-नेपाल सीमा</t>
  </si>
  <si>
    <t>15.01.1934</t>
  </si>
  <si>
    <t>Most severe in Indian history,</t>
  </si>
  <si>
    <t>India-Nepal Border</t>
  </si>
  <si>
    <t>अंडमान द्वीपसमूह</t>
  </si>
  <si>
    <t>26.06.1941</t>
  </si>
  <si>
    <t>Flooding in port Blair</t>
  </si>
  <si>
    <t>Andaman Islands</t>
  </si>
  <si>
    <t>15.08.1950</t>
  </si>
  <si>
    <t>532  people killed</t>
  </si>
  <si>
    <t>बर्मा-भारत सीमा</t>
  </si>
  <si>
    <t>06.08.1988</t>
  </si>
  <si>
    <t>3 killed 11 injured</t>
  </si>
  <si>
    <t>Burma-India Border</t>
  </si>
  <si>
    <t>नेपाल-भारत सीमा</t>
  </si>
  <si>
    <t>20.08.1988</t>
  </si>
  <si>
    <t>1000 people killed, 1000 injured</t>
  </si>
  <si>
    <t>Nepal-India Border</t>
  </si>
  <si>
    <t>पश्चिमी उत्तर प्रदेश की पहाडि़यां (उत्तरकाशी)</t>
  </si>
  <si>
    <t>19.10.1991</t>
  </si>
  <si>
    <t>768 people killed</t>
  </si>
  <si>
    <t>West UP Hills(Uttarkashi)</t>
  </si>
  <si>
    <t>लातूर, उस्मानाबाद</t>
  </si>
  <si>
    <t>30.09.1993</t>
  </si>
  <si>
    <t>7601 people killed</t>
  </si>
  <si>
    <t>Latur, Osmanabad</t>
  </si>
  <si>
    <t>जबलपुर</t>
  </si>
  <si>
    <t>22.05.1997</t>
  </si>
  <si>
    <t>38 People killed</t>
  </si>
  <si>
    <t>Jabalpur</t>
  </si>
  <si>
    <t>29.03.1999</t>
  </si>
  <si>
    <t>there  1000 dead</t>
  </si>
  <si>
    <t>26.01.2001</t>
  </si>
  <si>
    <t xml:space="preserve">Over 20000 people killed, 150000 injured </t>
  </si>
  <si>
    <t>पाकिस्तान एवं कश्मीर</t>
  </si>
  <si>
    <t>08.10.2005</t>
  </si>
  <si>
    <t>Over 87,000 in Pakistan &amp; Kashmir dead</t>
  </si>
  <si>
    <t>Pakistan &amp; Kashmir</t>
  </si>
  <si>
    <t>contd…./-</t>
  </si>
  <si>
    <t>Statement  6 : Major earthquakes in India</t>
  </si>
  <si>
    <t>Sl. No.</t>
  </si>
  <si>
    <t>Date</t>
  </si>
  <si>
    <t>Lattitude</t>
  </si>
  <si>
    <t>Longitude</t>
  </si>
  <si>
    <t>Magnitude</t>
  </si>
  <si>
    <t>Remarks</t>
  </si>
  <si>
    <t>Region</t>
  </si>
  <si>
    <t>(Degree N)</t>
  </si>
  <si>
    <t xml:space="preserve">  (Degree E)</t>
  </si>
  <si>
    <t>10.08.2009</t>
  </si>
  <si>
    <t>26 dead</t>
  </si>
  <si>
    <t xml:space="preserve">गंगटोक, सिक्किम </t>
  </si>
  <si>
    <t>18.09.2011</t>
  </si>
  <si>
    <t>118 dead</t>
  </si>
  <si>
    <t>Gangtok, Sikkim</t>
  </si>
  <si>
    <t>नई दिल्‍ली</t>
  </si>
  <si>
    <t>05.03.2012</t>
  </si>
  <si>
    <t>1 dead</t>
  </si>
  <si>
    <t>New Delhi</t>
  </si>
  <si>
    <t>अंडमान एवं निकोबार द्वीपसमूह</t>
  </si>
  <si>
    <t>25.04.2012</t>
  </si>
  <si>
    <t>zero death</t>
  </si>
  <si>
    <t>Andaman &amp; Nicobar Islands</t>
  </si>
  <si>
    <t>21.03.2014</t>
  </si>
  <si>
    <t xml:space="preserve">उत्तर भारत, पूर्वोत्तर भारत </t>
  </si>
  <si>
    <t>25.04.2015</t>
  </si>
  <si>
    <t>8900 plus dead</t>
  </si>
  <si>
    <t>Northern India, N-E India</t>
  </si>
  <si>
    <t>उत्तर भारत</t>
  </si>
  <si>
    <t>Aftershock</t>
  </si>
  <si>
    <t>Northern India</t>
  </si>
  <si>
    <t>26.04.2015</t>
  </si>
  <si>
    <t>12.05.2015</t>
  </si>
  <si>
    <t>218 dead</t>
  </si>
  <si>
    <t>डिब्रूगढ़, असम</t>
  </si>
  <si>
    <t>28.06.2015</t>
  </si>
  <si>
    <t>Dibrugarh, Assam</t>
  </si>
  <si>
    <t>उत्तर भारत, पाकिस्तान, अफगानिस्तान</t>
  </si>
  <si>
    <t>26.10.2015</t>
  </si>
  <si>
    <t>280 in Pakistan,115 in Afghanistan and 4 in India dead</t>
  </si>
  <si>
    <t>Northern India,Pakistan, Afghanistan</t>
  </si>
  <si>
    <t>पूर्वोत्तर भारत</t>
  </si>
  <si>
    <t>03.01.2016</t>
  </si>
  <si>
    <t>11 dead,200 injured in Manipur &amp; Assam</t>
  </si>
  <si>
    <t>N-E India</t>
  </si>
  <si>
    <t>चीन-भारत (अरुणाचल प्रदेश) सीमा क्षेत्र</t>
  </si>
  <si>
    <t>17.11.2017</t>
  </si>
  <si>
    <t>China-India(Arunachal Pradesh) Border Region</t>
  </si>
  <si>
    <t>म्यांमार -भारत (मणिपुर) सीमा क्षेत्र</t>
  </si>
  <si>
    <t>07.01.2018</t>
  </si>
  <si>
    <t>Myanmar -India (Manipur) Border Region</t>
  </si>
  <si>
    <t>विवरण 4.06 : भारत में प्राकृतिक चरम घटनाओं के कारण वर्षवार क्षति</t>
  </si>
  <si>
    <t>Statement 4.06 : Year-wise damage due to Natural Extreme Events in India</t>
  </si>
  <si>
    <t>S. No.</t>
  </si>
  <si>
    <t xml:space="preserve">वर्ष
Year                    </t>
  </si>
  <si>
    <t>मानव मृत्‍यु 
(संख्‍या)
Human Live Lost
(in No.)</t>
  </si>
  <si>
    <t>मवेशी मृत्‍यु 
(संख्‍या)
Cattle Lost
(in No.)</t>
  </si>
  <si>
    <t>क्षतिग्रस्‍त मकान 
(संख्‍या)
Houses damaged
(in No.)</t>
  </si>
  <si>
    <t>प्रभावित शस्य क्षेत्रफल (लाख हेक्‍टेयर में)
Cropped Areas Affected
(in Lakh hectares)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</si>
  <si>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</si>
  <si>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</si>
  <si>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</si>
  <si>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</si>
  <si>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</si>
  <si>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</si>
  <si>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</si>
  <si>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</si>
  <si>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</si>
  <si>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</si>
  <si>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</si>
  <si>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</si>
  <si>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</si>
  <si>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</si>
  <si>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</si>
  <si>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 xml:space="preserve">2016-17 </t>
  </si>
  <si>
    <t xml:space="preserve">2017-18 </t>
  </si>
  <si>
    <t xml:space="preserve">2018-19 </t>
  </si>
  <si>
    <t>2019-20*</t>
  </si>
  <si>
    <t>2020-21**</t>
  </si>
  <si>
    <t>2021-22#</t>
  </si>
  <si>
    <t>2022-23##</t>
  </si>
  <si>
    <t>स्रोत:  आपदा प्रबंधन प्रभाग, गृह मंत्रालय
Source: Disaster Management Division, Ministry of Home Affairs</t>
  </si>
  <si>
    <t>Note: 1. * as on 31.12.2019 तक, 2. **as on 02.12.2020, 3. # as on 31.12.2021, 4. ##25.11.2022</t>
  </si>
  <si>
    <t xml:space="preserve">Year                    </t>
  </si>
  <si>
    <t>Human Live Lost</t>
  </si>
  <si>
    <t>Cropped Areas Affected (in Lakh hectares)</t>
  </si>
  <si>
    <t>2019-20</t>
  </si>
  <si>
    <t>2020-21</t>
  </si>
  <si>
    <t>2021-22</t>
  </si>
  <si>
    <t>2022-23</t>
  </si>
  <si>
    <t>विवरण 4.07 :  राज्‍यवार प्राकृतिक चरम घटनाओं के कारण क्षति</t>
  </si>
  <si>
    <t>Statement   4.07 : State-wise damage due to Natural Extreme Events</t>
  </si>
  <si>
    <t>2017 -18</t>
  </si>
  <si>
    <t>2018 -19*</t>
  </si>
  <si>
    <t>मानव मृत्‍यु की संख्‍या
No. of Human lives lost</t>
  </si>
  <si>
    <t>पशुओं की मृत्‍यु की संख्‍या
No. of Cattle heads lost</t>
  </si>
  <si>
    <t>क्षतिग्रस्त मकानों की संख्या
No. of Houses damaged</t>
  </si>
  <si>
    <t>प्रभावित शस्‍य क्षेत्रफल (लाख हेक्‍टेयर में)
Cropped area affected (lakh hectares)</t>
  </si>
  <si>
    <t xml:space="preserve">  अरुणाचल प्रदेश</t>
  </si>
  <si>
    <t>Arunachal Pradesh</t>
  </si>
  <si>
    <t xml:space="preserve">  छत्तीसगढ़ </t>
  </si>
  <si>
    <t xml:space="preserve">Chhattisgarh </t>
  </si>
  <si>
    <t xml:space="preserve">  गोवा</t>
  </si>
  <si>
    <t xml:space="preserve">  जम्‍मू एवं कश्‍मीर^</t>
  </si>
  <si>
    <t>Jammu &amp; Kashmir^</t>
  </si>
  <si>
    <t xml:space="preserve">  मणिपुर</t>
  </si>
  <si>
    <t xml:space="preserve">  मेघालय</t>
  </si>
  <si>
    <t xml:space="preserve">  नागालैंड</t>
  </si>
  <si>
    <t>Nagaland</t>
  </si>
  <si>
    <t xml:space="preserve">  सिक्किम</t>
  </si>
  <si>
    <t xml:space="preserve">  त्रिपुरा</t>
  </si>
  <si>
    <t xml:space="preserve">  कुल</t>
  </si>
  <si>
    <t>Total</t>
  </si>
  <si>
    <t>स्रोत:  आपदा प्रबंधन प्रभाग, गृह मंत्रालय
 Source: Disaster Management Division, Ministry of Home Affairs</t>
  </si>
  <si>
    <t>Note: 1. ^ :This is the unified data for UT of Jammu and Kashmir &amp; UT of Ladakh. 2. -: Nil/Data not provided. 3. *: As on 25.03.2019</t>
  </si>
  <si>
    <t>p-222/c</t>
  </si>
  <si>
    <t xml:space="preserve">विवरण 4.08 : प्राकृतिक घटनाओं के कारण मौतों की संख्या </t>
  </si>
  <si>
    <t xml:space="preserve">Statement 4.08: Number of Deaths due  to Forces of Nature </t>
  </si>
  <si>
    <r>
      <rPr>
        <b/>
        <sz val="12"/>
        <rFont val="Book Antiqua"/>
        <charset val="134"/>
      </rPr>
      <t>क्र. सं.</t>
    </r>
    <r>
      <rPr>
        <b/>
        <sz val="11"/>
        <rFont val="Book Antiqua"/>
        <charset val="134"/>
      </rPr>
      <t xml:space="preserve">
S.No.</t>
    </r>
  </si>
  <si>
    <t>कारण</t>
  </si>
  <si>
    <t>Sl.No</t>
  </si>
  <si>
    <t>Causes</t>
  </si>
  <si>
    <t>Number of Deaths</t>
  </si>
  <si>
    <t>% to total deaths</t>
  </si>
  <si>
    <t>Number of Deaths
मौतों की संख्‍या</t>
  </si>
  <si>
    <t>% to total deaths
कुल मौतों का प्रतिशत</t>
  </si>
  <si>
    <t xml:space="preserve">मौतों की संख्‍या
Number of Deaths
</t>
  </si>
  <si>
    <t xml:space="preserve">कुल मौतों का प्रतिशत
% to total deaths
</t>
  </si>
  <si>
    <r>
      <rPr>
        <b/>
        <sz val="12"/>
        <rFont val="Book Antiqua"/>
        <charset val="134"/>
      </rPr>
      <t>मौतों की संख्‍या</t>
    </r>
    <r>
      <rPr>
        <b/>
        <sz val="11"/>
        <rFont val="Book Antiqua"/>
        <charset val="134"/>
      </rPr>
      <t xml:space="preserve">
Number of Deaths</t>
    </r>
  </si>
  <si>
    <r>
      <rPr>
        <b/>
        <sz val="12"/>
        <rFont val="Book Antiqua"/>
        <charset val="134"/>
      </rPr>
      <t>कुल मौतों का प्रतिशत</t>
    </r>
    <r>
      <rPr>
        <b/>
        <sz val="11"/>
        <rFont val="Book Antiqua"/>
        <charset val="134"/>
      </rPr>
      <t xml:space="preserve">
% of total deaths</t>
    </r>
  </si>
  <si>
    <t xml:space="preserve">  हिमस्खलन</t>
  </si>
  <si>
    <t>Avalanche</t>
  </si>
  <si>
    <t xml:space="preserve">  चक्रवात/टॉरनाडो/सुनामी</t>
  </si>
  <si>
    <t>Cyclone/tornado</t>
  </si>
  <si>
    <t>Cyclone/tornado/
Tsunami</t>
  </si>
  <si>
    <t xml:space="preserve">  भूकंप</t>
  </si>
  <si>
    <t>0*</t>
  </si>
  <si>
    <t xml:space="preserve">  महामारी</t>
  </si>
  <si>
    <t>Epidemic</t>
  </si>
  <si>
    <t xml:space="preserve">  शीत लगना</t>
  </si>
  <si>
    <t>Cold and Exposure</t>
  </si>
  <si>
    <t>Exposure to Cold</t>
  </si>
  <si>
    <t xml:space="preserve">  बाढ़</t>
  </si>
  <si>
    <t>Flood</t>
  </si>
  <si>
    <t xml:space="preserve">  वनाग्नि</t>
  </si>
  <si>
    <t>Forest Fire</t>
  </si>
  <si>
    <t xml:space="preserve">  लू</t>
  </si>
  <si>
    <t>Heat Stroke</t>
  </si>
  <si>
    <t xml:space="preserve">  भू:स्खलन</t>
  </si>
  <si>
    <t xml:space="preserve">  बिजली गिरना </t>
  </si>
  <si>
    <t xml:space="preserve">Lightening </t>
  </si>
  <si>
    <t xml:space="preserve">  भुखमरी/प्यास</t>
  </si>
  <si>
    <t>Starvation due to Natural Calamity</t>
  </si>
  <si>
    <t>Starvation/Thirst</t>
  </si>
  <si>
    <t xml:space="preserve">  मूसलाधार वर्षा</t>
  </si>
  <si>
    <t>Torrential Rains</t>
  </si>
  <si>
    <t xml:space="preserve">  अन्‍य प्राकृतिक कारण</t>
  </si>
  <si>
    <t>Other Natural Causes</t>
  </si>
  <si>
    <t>Causes other than above</t>
  </si>
  <si>
    <t>स्रोत : ' भारत में आकस्मिक मौतें एवं आत्महत्याएँ' , एनसीआरबी, गृह मंत्रालय
Source : National Crime Record Bureau, Ministry of Home Affairs</t>
  </si>
  <si>
    <t>Note: * does not include COVID -19 related deaths.</t>
  </si>
  <si>
    <t>p-194-195/c</t>
  </si>
  <si>
    <t>विवरण 4.09: प्राकृतिक आपदाओं के कारण सरकारी व्यय</t>
  </si>
  <si>
    <t>Statement 4.09 : Government Expenditure on account of Natural Calamities</t>
  </si>
  <si>
    <t>(₹ लाख/Rs.Lakh)</t>
  </si>
  <si>
    <t xml:space="preserve">(as on 11.12.2023) </t>
  </si>
  <si>
    <t>राज्‍य / केंद्र शासित प्रदेश</t>
  </si>
  <si>
    <t xml:space="preserve">2015-16 (लेखा)
(Accounts)
</t>
  </si>
  <si>
    <t>2016-17 (लेखा)
(Accounts)</t>
  </si>
  <si>
    <t>2017-18 (लेखा)
(Accounts)</t>
  </si>
  <si>
    <t>2018-19 
(लेखा)
(Accounts)</t>
  </si>
  <si>
    <t>2019-20
(लेखा)
(Accounts)</t>
  </si>
  <si>
    <t>2020-21
(लेखा) (Accounts)</t>
  </si>
  <si>
    <t>2021-22
(लेखा) (Accounts)</t>
  </si>
  <si>
    <t>2022-23 (बजट अनुमान)
(Budget Estimates)</t>
  </si>
  <si>
    <t>2022-23 (बजट अनुमान)
(Revised Estimates)</t>
  </si>
  <si>
    <t>2023-24 (बजट अनुमान)
(Budget Estimates)</t>
  </si>
  <si>
    <t>State/ UT</t>
  </si>
  <si>
    <t>अरुणाचल प्रदेश</t>
  </si>
  <si>
    <t>गोवा</t>
  </si>
  <si>
    <t>Jammu &amp; Kashmir</t>
  </si>
  <si>
    <t>केरल</t>
  </si>
  <si>
    <t>मणिपुर</t>
  </si>
  <si>
    <t>मेघालय</t>
  </si>
  <si>
    <t>मिजोरम</t>
  </si>
  <si>
    <t>नागालैंड</t>
  </si>
  <si>
    <t>पुद्दुचेरी</t>
  </si>
  <si>
    <t>राजस्थान</t>
  </si>
  <si>
    <t xml:space="preserve">West Bengal </t>
  </si>
  <si>
    <t>कुल</t>
  </si>
  <si>
    <r>
      <rPr>
        <i/>
        <sz val="10"/>
        <rFont val="Book Antiqua"/>
        <charset val="134"/>
      </rPr>
      <t xml:space="preserve">स्रोत: राज्य वित्त: बजट का एक अध्ययन, भारतीय रिजर्व बैंक (RBI)
Source : State Finances: A Study of Budgets, Reserve Bank of India (RBI)
</t>
    </r>
  </si>
  <si>
    <t>Note: ^ :This is the unified data for UT of Jammu and Kashmir &amp; UT of Ladakh</t>
  </si>
  <si>
    <t>https://www.rbi.org.in/Scripts/AnnualPublications.aspx?head=State%20Finances%20:%20A%20Study%20of%20Budgets</t>
  </si>
  <si>
    <t>(Appendix-II)</t>
  </si>
  <si>
    <t>Year</t>
  </si>
  <si>
    <t>Expenditure</t>
  </si>
  <si>
    <t xml:space="preserve">2022-23 </t>
  </si>
  <si>
    <t xml:space="preserve">2023-24 </t>
  </si>
  <si>
    <t>From Decadal Distribution Sheet</t>
  </si>
  <si>
    <t>2020 Rank</t>
  </si>
  <si>
    <t>2021 Rank</t>
  </si>
  <si>
    <t>2022 Rank</t>
  </si>
  <si>
    <t>2023 Rank</t>
  </si>
  <si>
    <t>Average Rank</t>
  </si>
  <si>
    <t>Incident Share in 2020-2024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</si>
</sst>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 * #,##0.00_ ;_ * \-#,##0.00_ ;_ * &quot;-&quot;??_ ;_ @_ "/>
    <numFmt numFmtId="166" formatCode="_ [$₹-439]* #,##0.00_ ;_ [$₹-439]* \-#,##0.00_ ;_ [$₹-439]* &quot;-&quot;??_ ;_ @_ "/>
    <numFmt numFmtId="167" formatCode="#,##0.0"/>
    <numFmt numFmtId="168" formatCode="0.00;[Red]0.00"/>
    <numFmt numFmtId="169" formatCode="0.0"/>
    <numFmt numFmtId="170" formatCode="_ * #,##0_ ;_ * \-#,##0_ ;_ * &quot;-&quot;??_ ;_ @_ "/>
    <numFmt numFmtId="171" formatCode="_ * #,##0.000_ ;_ * \-#,##0.000_ ;_ * &quot;-&quot;??_ ;_ @_ "/>
  </numFmts>
  <fonts count="33">
    <font>
      <sz val="11"/>
      <color theme="1"/>
      <name val="Calibri"/>
      <charset val="134"/>
      <scheme val="minor"/>
    </font>
    <font>
      <b/>
      <sz val="11"/>
      <name val="Book Antiqua"/>
      <charset val="134"/>
    </font>
    <font>
      <sz val="11"/>
      <name val="Book Antiqua"/>
      <charset val="134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Book Antiqua"/>
      <charset val="134"/>
    </font>
    <font>
      <i/>
      <sz val="10"/>
      <name val="Book Antiqua"/>
      <charset val="134"/>
    </font>
    <font>
      <i/>
      <sz val="10"/>
      <color theme="1"/>
      <name val="Book Antiqua"/>
      <charset val="134"/>
    </font>
    <font>
      <i/>
      <u/>
      <sz val="10"/>
      <color theme="10"/>
      <name val="Book Antiqua"/>
      <charset val="134"/>
    </font>
    <font>
      <b/>
      <i/>
      <sz val="10"/>
      <name val="Book Antiqua"/>
      <charset val="134"/>
    </font>
    <font>
      <sz val="12"/>
      <name val="Book Antiqua"/>
      <charset val="134"/>
    </font>
    <font>
      <b/>
      <sz val="11"/>
      <color theme="1"/>
      <name val="Book Antiqua"/>
      <charset val="134"/>
    </font>
    <font>
      <sz val="11"/>
      <color theme="1"/>
      <name val="Book Antiqua"/>
      <charset val="134"/>
    </font>
    <font>
      <i/>
      <sz val="11"/>
      <color theme="1"/>
      <name val="Calibri"/>
      <charset val="134"/>
      <scheme val="minor"/>
    </font>
    <font>
      <b/>
      <sz val="12"/>
      <color theme="1"/>
      <name val="Book Antiqua"/>
      <charset val="134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sz val="10"/>
      <name val="Calibri"/>
      <charset val="134"/>
      <scheme val="minor"/>
    </font>
    <font>
      <sz val="14"/>
      <name val="Book Antiqua"/>
      <charset val="134"/>
    </font>
    <font>
      <b/>
      <sz val="14"/>
      <name val="Book Antiqua"/>
      <charset val="134"/>
    </font>
    <font>
      <sz val="14"/>
      <color rgb="FFFF0000"/>
      <name val="Calibri"/>
      <charset val="134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name val="Arial"/>
      <charset val="134"/>
    </font>
    <font>
      <u/>
      <sz val="11"/>
      <color theme="10"/>
      <name val="Calibri"/>
      <charset val="134"/>
    </font>
    <font>
      <sz val="10"/>
      <name val="MS Sans Serif"/>
      <charset val="134"/>
    </font>
    <font>
      <sz val="10"/>
      <color rgb="FF000000"/>
      <name val="Arial"/>
      <charset val="134"/>
    </font>
    <font>
      <sz val="11"/>
      <color theme="1"/>
      <name val="Courier New"/>
      <charset val="134"/>
    </font>
    <font>
      <b/>
      <sz val="14"/>
      <color rgb="FFFF0000"/>
      <name val="Book Antiqua"/>
      <charset val="134"/>
    </font>
    <font>
      <b/>
      <sz val="14"/>
      <color theme="1"/>
      <name val="Book Antiqua"/>
      <charset val="134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00B0F0"/>
      </bottom>
      <diagonal/>
    </border>
    <border>
      <left/>
      <right/>
      <top/>
      <bottom style="double">
        <color rgb="FF00B0F0"/>
      </bottom>
      <diagonal/>
    </border>
  </borders>
  <cellStyleXfs count="91">
    <xf numFmtId="0" fontId="0" fillId="0" borderId="0"/>
    <xf numFmtId="164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43" fontId="25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5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5" fillId="0" borderId="0"/>
    <xf numFmtId="0" fontId="23" fillId="0" borderId="0"/>
    <xf numFmtId="0" fontId="23" fillId="0" borderId="0"/>
    <xf numFmtId="0" fontId="25" fillId="0" borderId="0"/>
    <xf numFmtId="0" fontId="25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3" fillId="0" borderId="0"/>
    <xf numFmtId="0" fontId="29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3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3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164" fontId="2" fillId="0" borderId="1" xfId="1" applyFont="1" applyBorder="1" applyAlignment="1">
      <alignment horizontal="center" vertical="center" wrapText="1"/>
    </xf>
    <xf numFmtId="1" fontId="0" fillId="0" borderId="0" xfId="0" applyNumberFormat="1"/>
    <xf numFmtId="0" fontId="2" fillId="3" borderId="1" xfId="0" applyFont="1" applyFill="1" applyBorder="1" applyAlignment="1">
      <alignment horizontal="right" vertical="center"/>
    </xf>
    <xf numFmtId="164" fontId="2" fillId="3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right" vertical="center" wrapText="1"/>
    </xf>
    <xf numFmtId="0" fontId="0" fillId="0" borderId="0" xfId="0" applyAlignment="1">
      <alignment horizontal="left" wrapText="1"/>
    </xf>
    <xf numFmtId="0" fontId="2" fillId="3" borderId="1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166" fontId="0" fillId="0" borderId="0" xfId="0" applyNumberFormat="1"/>
    <xf numFmtId="164" fontId="2" fillId="0" borderId="0" xfId="1" applyFont="1" applyFill="1" applyBorder="1" applyAlignment="1">
      <alignment horizontal="center" vertical="center" wrapText="1"/>
    </xf>
    <xf numFmtId="2" fontId="0" fillId="0" borderId="0" xfId="0" applyNumberForma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167" fontId="2" fillId="0" borderId="7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7" fontId="2" fillId="3" borderId="7" xfId="0" applyNumberFormat="1" applyFont="1" applyFill="1" applyBorder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 wrapText="1"/>
    </xf>
    <xf numFmtId="168" fontId="8" fillId="0" borderId="6" xfId="36" applyNumberFormat="1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8" xfId="2" applyFont="1" applyBorder="1" applyAlignment="1">
      <alignment horizontal="left" vertical="center"/>
    </xf>
    <xf numFmtId="0" fontId="7" fillId="0" borderId="9" xfId="0" applyFont="1" applyBorder="1" applyAlignment="1">
      <alignment vertical="center"/>
    </xf>
    <xf numFmtId="0" fontId="2" fillId="0" borderId="11" xfId="0" applyFont="1" applyBorder="1" applyAlignment="1">
      <alignment horizontal="right" vertical="center" wrapText="1"/>
    </xf>
    <xf numFmtId="167" fontId="4" fillId="0" borderId="0" xfId="0" applyNumberFormat="1" applyFont="1" applyAlignment="1">
      <alignment horizontal="center" vertical="center" wrapText="1"/>
    </xf>
    <xf numFmtId="167" fontId="4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1" fillId="2" borderId="7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right" vertical="center" wrapText="1"/>
    </xf>
    <xf numFmtId="2" fontId="2" fillId="3" borderId="1" xfId="0" applyNumberFormat="1" applyFont="1" applyFill="1" applyBorder="1" applyAlignment="1">
      <alignment horizontal="right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right" vertical="center" wrapText="1"/>
    </xf>
    <xf numFmtId="2" fontId="2" fillId="2" borderId="18" xfId="0" applyNumberFormat="1" applyFont="1" applyFill="1" applyBorder="1" applyAlignment="1">
      <alignment horizontal="right" vertical="center" wrapText="1"/>
    </xf>
    <xf numFmtId="0" fontId="2" fillId="2" borderId="18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169" fontId="2" fillId="3" borderId="1" xfId="0" applyNumberFormat="1" applyFont="1" applyFill="1" applyBorder="1" applyAlignment="1">
      <alignment horizontal="center" vertical="center" wrapText="1"/>
    </xf>
    <xf numFmtId="2" fontId="2" fillId="2" borderId="18" xfId="0" applyNumberFormat="1" applyFont="1" applyFill="1" applyBorder="1" applyAlignment="1">
      <alignment vertical="center" wrapText="1"/>
    </xf>
    <xf numFmtId="2" fontId="2" fillId="2" borderId="18" xfId="0" applyNumberFormat="1" applyFont="1" applyFill="1" applyBorder="1" applyAlignment="1">
      <alignment horizontal="center" vertical="center" wrapText="1"/>
    </xf>
    <xf numFmtId="169" fontId="2" fillId="2" borderId="18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69" fontId="2" fillId="0" borderId="1" xfId="0" applyNumberFormat="1" applyFont="1" applyBorder="1" applyAlignment="1">
      <alignment horizontal="center" vertical="center"/>
    </xf>
    <xf numFmtId="169" fontId="2" fillId="3" borderId="1" xfId="0" applyNumberFormat="1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2" fontId="2" fillId="3" borderId="14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13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1" fontId="2" fillId="3" borderId="7" xfId="0" applyNumberFormat="1" applyFont="1" applyFill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70" fontId="1" fillId="2" borderId="7" xfId="1" applyNumberFormat="1" applyFont="1" applyFill="1" applyBorder="1" applyAlignment="1">
      <alignment horizontal="center" vertical="center"/>
    </xf>
    <xf numFmtId="170" fontId="1" fillId="2" borderId="1" xfId="1" applyNumberFormat="1" applyFont="1" applyFill="1" applyBorder="1" applyAlignment="1">
      <alignment horizontal="center" vertical="center"/>
    </xf>
    <xf numFmtId="171" fontId="1" fillId="2" borderId="1" xfId="1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170" fontId="5" fillId="0" borderId="0" xfId="1" applyNumberFormat="1" applyFont="1" applyFill="1" applyBorder="1" applyAlignment="1">
      <alignment vertical="center"/>
    </xf>
    <xf numFmtId="171" fontId="5" fillId="0" borderId="0" xfId="1" applyNumberFormat="1" applyFont="1" applyFill="1" applyBorder="1" applyAlignment="1">
      <alignment vertical="center"/>
    </xf>
    <xf numFmtId="0" fontId="5" fillId="0" borderId="0" xfId="0" applyFont="1" applyAlignment="1">
      <alignment horizontal="right" vertical="center"/>
    </xf>
    <xf numFmtId="2" fontId="4" fillId="0" borderId="0" xfId="0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0" fontId="2" fillId="0" borderId="13" xfId="0" applyFont="1" applyBorder="1" applyAlignment="1">
      <alignment horizontal="right" vertical="center"/>
    </xf>
    <xf numFmtId="2" fontId="1" fillId="2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2" fontId="13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13" fillId="2" borderId="14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16" fillId="0" borderId="0" xfId="47" applyFont="1" applyAlignment="1">
      <alignment vertical="center"/>
    </xf>
    <xf numFmtId="0" fontId="17" fillId="0" borderId="0" xfId="47" applyFont="1" applyAlignment="1">
      <alignment vertical="center"/>
    </xf>
    <xf numFmtId="0" fontId="4" fillId="0" borderId="0" xfId="47" applyFont="1" applyAlignment="1">
      <alignment vertical="center"/>
    </xf>
    <xf numFmtId="0" fontId="4" fillId="0" borderId="0" xfId="47" applyFont="1" applyAlignment="1">
      <alignment vertical="center" wrapText="1"/>
    </xf>
    <xf numFmtId="0" fontId="18" fillId="0" borderId="0" xfId="47" applyFont="1" applyAlignment="1">
      <alignment horizontal="center" vertical="center"/>
    </xf>
    <xf numFmtId="0" fontId="18" fillId="0" borderId="0" xfId="47" applyFont="1" applyAlignment="1">
      <alignment vertical="center"/>
    </xf>
    <xf numFmtId="169" fontId="18" fillId="0" borderId="0" xfId="47" applyNumberFormat="1" applyFont="1" applyAlignment="1">
      <alignment vertical="center"/>
    </xf>
    <xf numFmtId="0" fontId="1" fillId="2" borderId="1" xfId="13" applyFont="1" applyFill="1" applyBorder="1" applyAlignment="1">
      <alignment horizontal="center" vertical="center" wrapText="1"/>
    </xf>
    <xf numFmtId="0" fontId="6" fillId="2" borderId="1" xfId="47" applyFont="1" applyFill="1" applyBorder="1" applyAlignment="1">
      <alignment horizontal="center" vertical="center" wrapText="1"/>
    </xf>
    <xf numFmtId="0" fontId="1" fillId="2" borderId="1" xfId="47" applyFont="1" applyFill="1" applyBorder="1" applyAlignment="1">
      <alignment horizontal="center" vertical="center" wrapText="1"/>
    </xf>
    <xf numFmtId="169" fontId="1" fillId="2" borderId="1" xfId="47" applyNumberFormat="1" applyFont="1" applyFill="1" applyBorder="1" applyAlignment="1">
      <alignment horizontal="center" vertical="center" wrapText="1"/>
    </xf>
    <xf numFmtId="0" fontId="1" fillId="2" borderId="7" xfId="47" applyFont="1" applyFill="1" applyBorder="1" applyAlignment="1">
      <alignment horizontal="center" vertical="center"/>
    </xf>
    <xf numFmtId="0" fontId="1" fillId="2" borderId="1" xfId="47" applyFont="1" applyFill="1" applyBorder="1" applyAlignment="1">
      <alignment horizontal="center" vertical="center"/>
    </xf>
    <xf numFmtId="0" fontId="2" fillId="0" borderId="13" xfId="47" applyFont="1" applyBorder="1" applyAlignment="1">
      <alignment horizontal="center" vertical="center"/>
    </xf>
    <xf numFmtId="0" fontId="11" fillId="0" borderId="13" xfId="47" applyFont="1" applyBorder="1" applyAlignment="1">
      <alignment horizontal="left" vertical="center"/>
    </xf>
    <xf numFmtId="0" fontId="2" fillId="0" borderId="13" xfId="47" applyFont="1" applyBorder="1" applyAlignment="1">
      <alignment vertical="center"/>
    </xf>
    <xf numFmtId="2" fontId="2" fillId="0" borderId="13" xfId="47" applyNumberFormat="1" applyFont="1" applyBorder="1" applyAlignment="1">
      <alignment horizontal="center" vertical="center"/>
    </xf>
    <xf numFmtId="169" fontId="2" fillId="0" borderId="13" xfId="47" applyNumberFormat="1" applyFont="1" applyBorder="1" applyAlignment="1">
      <alignment horizontal="center" vertical="center"/>
    </xf>
    <xf numFmtId="0" fontId="2" fillId="0" borderId="11" xfId="47" applyFont="1" applyBorder="1" applyAlignment="1">
      <alignment horizontal="left" vertical="center"/>
    </xf>
    <xf numFmtId="0" fontId="2" fillId="0" borderId="13" xfId="47" applyFont="1" applyBorder="1" applyAlignment="1">
      <alignment horizontal="right" vertical="center"/>
    </xf>
    <xf numFmtId="0" fontId="2" fillId="3" borderId="1" xfId="47" applyFont="1" applyFill="1" applyBorder="1" applyAlignment="1">
      <alignment horizontal="center" vertical="center"/>
    </xf>
    <xf numFmtId="0" fontId="11" fillId="3" borderId="1" xfId="47" applyFont="1" applyFill="1" applyBorder="1" applyAlignment="1">
      <alignment horizontal="left" vertical="center"/>
    </xf>
    <xf numFmtId="0" fontId="2" fillId="3" borderId="1" xfId="47" applyFont="1" applyFill="1" applyBorder="1" applyAlignment="1">
      <alignment vertical="center"/>
    </xf>
    <xf numFmtId="2" fontId="2" fillId="3" borderId="1" xfId="47" applyNumberFormat="1" applyFont="1" applyFill="1" applyBorder="1" applyAlignment="1">
      <alignment horizontal="center" vertical="center"/>
    </xf>
    <xf numFmtId="169" fontId="2" fillId="3" borderId="1" xfId="47" applyNumberFormat="1" applyFont="1" applyFill="1" applyBorder="1" applyAlignment="1">
      <alignment horizontal="center" vertical="center"/>
    </xf>
    <xf numFmtId="0" fontId="2" fillId="3" borderId="11" xfId="47" applyFont="1" applyFill="1" applyBorder="1" applyAlignment="1">
      <alignment horizontal="left" vertical="center"/>
    </xf>
    <xf numFmtId="0" fontId="2" fillId="3" borderId="1" xfId="47" applyFont="1" applyFill="1" applyBorder="1" applyAlignment="1">
      <alignment horizontal="right" vertical="center"/>
    </xf>
    <xf numFmtId="0" fontId="2" fillId="0" borderId="1" xfId="47" applyFont="1" applyBorder="1" applyAlignment="1">
      <alignment horizontal="center" vertical="center"/>
    </xf>
    <xf numFmtId="0" fontId="11" fillId="0" borderId="1" xfId="47" applyFont="1" applyBorder="1" applyAlignment="1">
      <alignment horizontal="left" vertical="center"/>
    </xf>
    <xf numFmtId="0" fontId="2" fillId="0" borderId="1" xfId="47" applyFont="1" applyBorder="1" applyAlignment="1">
      <alignment vertical="center"/>
    </xf>
    <xf numFmtId="2" fontId="2" fillId="0" borderId="1" xfId="47" applyNumberFormat="1" applyFont="1" applyBorder="1" applyAlignment="1">
      <alignment horizontal="center" vertical="center"/>
    </xf>
    <xf numFmtId="169" fontId="2" fillId="0" borderId="1" xfId="47" applyNumberFormat="1" applyFont="1" applyBorder="1" applyAlignment="1">
      <alignment horizontal="center" vertical="center"/>
    </xf>
    <xf numFmtId="0" fontId="2" fillId="0" borderId="1" xfId="47" applyFont="1" applyBorder="1" applyAlignment="1">
      <alignment horizontal="right" vertical="center"/>
    </xf>
    <xf numFmtId="0" fontId="2" fillId="0" borderId="0" xfId="47" applyFont="1" applyAlignment="1">
      <alignment horizontal="left" vertical="center"/>
    </xf>
    <xf numFmtId="0" fontId="2" fillId="0" borderId="1" xfId="47" applyFont="1" applyBorder="1" applyAlignment="1">
      <alignment horizontal="right" vertical="center" wrapText="1"/>
    </xf>
    <xf numFmtId="0" fontId="2" fillId="3" borderId="1" xfId="47" applyFont="1" applyFill="1" applyBorder="1" applyAlignment="1">
      <alignment horizontal="right" vertical="center" wrapText="1"/>
    </xf>
    <xf numFmtId="0" fontId="0" fillId="0" borderId="0" xfId="0" applyAlignment="1">
      <alignment horizontal="left"/>
    </xf>
    <xf numFmtId="0" fontId="3" fillId="4" borderId="3" xfId="0" applyFont="1" applyFill="1" applyBorder="1"/>
    <xf numFmtId="49" fontId="0" fillId="0" borderId="0" xfId="0" applyNumberFormat="1"/>
    <xf numFmtId="0" fontId="19" fillId="0" borderId="1" xfId="50" applyFont="1" applyBorder="1" applyAlignment="1">
      <alignment horizontal="center" vertical="center" wrapText="1"/>
    </xf>
    <xf numFmtId="0" fontId="19" fillId="0" borderId="1" xfId="50" applyFont="1" applyBorder="1" applyAlignment="1">
      <alignment horizontal="right" vertical="center" wrapText="1"/>
    </xf>
    <xf numFmtId="49" fontId="19" fillId="0" borderId="1" xfId="50" applyNumberFormat="1" applyFont="1" applyBorder="1" applyAlignment="1">
      <alignment horizontal="right" vertical="center" wrapText="1"/>
    </xf>
    <xf numFmtId="0" fontId="17" fillId="0" borderId="0" xfId="47" applyFont="1" applyAlignment="1">
      <alignment horizontal="center" vertical="center" wrapText="1"/>
    </xf>
    <xf numFmtId="0" fontId="4" fillId="0" borderId="0" xfId="47" applyFont="1" applyAlignment="1">
      <alignment horizontal="center" vertical="center"/>
    </xf>
    <xf numFmtId="0" fontId="20" fillId="2" borderId="13" xfId="50" applyFont="1" applyFill="1" applyBorder="1" applyAlignment="1">
      <alignment horizontal="center" vertical="center" wrapText="1"/>
    </xf>
    <xf numFmtId="0" fontId="20" fillId="2" borderId="8" xfId="50" applyFont="1" applyFill="1" applyBorder="1" applyAlignment="1">
      <alignment horizontal="center" vertical="center" wrapText="1"/>
    </xf>
    <xf numFmtId="0" fontId="19" fillId="0" borderId="14" xfId="50" applyFont="1" applyBorder="1" applyAlignment="1">
      <alignment horizontal="right" vertical="center" wrapText="1"/>
    </xf>
    <xf numFmtId="0" fontId="19" fillId="3" borderId="1" xfId="50" applyFont="1" applyFill="1" applyBorder="1" applyAlignment="1">
      <alignment horizontal="center" vertical="center" wrapText="1"/>
    </xf>
    <xf numFmtId="0" fontId="19" fillId="3" borderId="1" xfId="50" applyFont="1" applyFill="1" applyBorder="1" applyAlignment="1">
      <alignment horizontal="right" vertical="center" wrapText="1"/>
    </xf>
    <xf numFmtId="0" fontId="19" fillId="3" borderId="14" xfId="50" applyFont="1" applyFill="1" applyBorder="1" applyAlignment="1">
      <alignment horizontal="right" vertical="center" wrapText="1"/>
    </xf>
    <xf numFmtId="0" fontId="19" fillId="0" borderId="14" xfId="15" applyFont="1" applyBorder="1" applyAlignment="1">
      <alignment horizontal="right" vertical="center"/>
    </xf>
    <xf numFmtId="0" fontId="19" fillId="0" borderId="0" xfId="47" applyFont="1" applyAlignment="1">
      <alignment horizontal="center" vertical="center"/>
    </xf>
    <xf numFmtId="0" fontId="19" fillId="0" borderId="0" xfId="47" applyFont="1" applyAlignment="1">
      <alignment horizontal="right" vertical="center" wrapText="1"/>
    </xf>
    <xf numFmtId="0" fontId="19" fillId="0" borderId="18" xfId="50" applyFont="1" applyBorder="1" applyAlignment="1">
      <alignment horizontal="center" vertical="center" wrapText="1"/>
    </xf>
    <xf numFmtId="0" fontId="19" fillId="0" borderId="18" xfId="50" applyFont="1" applyBorder="1" applyAlignment="1">
      <alignment horizontal="right" vertical="center" wrapText="1"/>
    </xf>
    <xf numFmtId="0" fontId="19" fillId="0" borderId="4" xfId="50" applyFont="1" applyBorder="1" applyAlignment="1">
      <alignment horizontal="right" vertical="center" wrapText="1"/>
    </xf>
    <xf numFmtId="1" fontId="17" fillId="0" borderId="0" xfId="41" applyNumberFormat="1" applyFont="1"/>
    <xf numFmtId="1" fontId="5" fillId="0" borderId="0" xfId="41" applyNumberFormat="1" applyFont="1"/>
    <xf numFmtId="1" fontId="4" fillId="0" borderId="0" xfId="41" applyNumberFormat="1" applyFont="1"/>
    <xf numFmtId="1" fontId="4" fillId="0" borderId="4" xfId="41" applyNumberFormat="1" applyFont="1" applyBorder="1"/>
    <xf numFmtId="1" fontId="4" fillId="0" borderId="8" xfId="41" applyNumberFormat="1" applyFont="1" applyBorder="1"/>
    <xf numFmtId="0" fontId="1" fillId="2" borderId="13" xfId="13" applyFont="1" applyFill="1" applyBorder="1" applyAlignment="1">
      <alignment horizontal="center" vertical="center" wrapText="1"/>
    </xf>
    <xf numFmtId="1" fontId="1" fillId="2" borderId="1" xfId="41" applyNumberFormat="1" applyFont="1" applyFill="1" applyBorder="1" applyAlignment="1">
      <alignment horizontal="center" vertical="center" wrapText="1"/>
    </xf>
    <xf numFmtId="0" fontId="2" fillId="0" borderId="1" xfId="13" applyFont="1" applyBorder="1" applyAlignment="1">
      <alignment horizontal="center" vertical="center"/>
    </xf>
    <xf numFmtId="1" fontId="2" fillId="0" borderId="1" xfId="41" applyNumberFormat="1" applyFont="1" applyBorder="1" applyAlignment="1">
      <alignment horizontal="center" vertical="center"/>
    </xf>
    <xf numFmtId="0" fontId="2" fillId="3" borderId="1" xfId="13" applyFont="1" applyFill="1" applyBorder="1" applyAlignment="1">
      <alignment horizontal="center" vertical="center"/>
    </xf>
    <xf numFmtId="1" fontId="4" fillId="0" borderId="1" xfId="41" applyNumberFormat="1" applyFont="1" applyBorder="1" applyAlignment="1">
      <alignment horizontal="center"/>
    </xf>
    <xf numFmtId="1" fontId="2" fillId="3" borderId="1" xfId="41" applyNumberFormat="1" applyFont="1" applyFill="1" applyBorder="1" applyAlignment="1">
      <alignment horizontal="center" vertical="center"/>
    </xf>
    <xf numFmtId="1" fontId="2" fillId="0" borderId="20" xfId="41" applyNumberFormat="1" applyFont="1" applyBorder="1" applyAlignment="1">
      <alignment horizontal="center" vertical="center"/>
    </xf>
    <xf numFmtId="1" fontId="2" fillId="0" borderId="13" xfId="41" applyNumberFormat="1" applyFont="1" applyBorder="1" applyAlignment="1">
      <alignment horizontal="center" vertical="center"/>
    </xf>
    <xf numFmtId="1" fontId="2" fillId="5" borderId="1" xfId="41" applyNumberFormat="1" applyFont="1" applyFill="1" applyBorder="1" applyAlignment="1">
      <alignment horizontal="center" vertical="center"/>
    </xf>
    <xf numFmtId="1" fontId="1" fillId="3" borderId="1" xfId="41" applyNumberFormat="1" applyFont="1" applyFill="1" applyBorder="1" applyAlignment="1">
      <alignment horizontal="center" vertical="center"/>
    </xf>
    <xf numFmtId="1" fontId="1" fillId="0" borderId="20" xfId="41" applyNumberFormat="1" applyFont="1" applyBorder="1" applyAlignment="1">
      <alignment horizontal="center" vertical="center"/>
    </xf>
    <xf numFmtId="1" fontId="4" fillId="0" borderId="21" xfId="41" applyNumberFormat="1" applyFont="1" applyBorder="1"/>
    <xf numFmtId="1" fontId="1" fillId="0" borderId="13" xfId="41" applyNumberFormat="1" applyFont="1" applyBorder="1" applyAlignment="1">
      <alignment horizontal="center" vertical="center"/>
    </xf>
    <xf numFmtId="1" fontId="1" fillId="0" borderId="1" xfId="41" applyNumberFormat="1" applyFont="1" applyBorder="1" applyAlignment="1">
      <alignment horizontal="center" vertical="center"/>
    </xf>
    <xf numFmtId="2" fontId="17" fillId="0" borderId="0" xfId="41" applyNumberFormat="1" applyFont="1"/>
    <xf numFmtId="1" fontId="4" fillId="2" borderId="1" xfId="41" applyNumberFormat="1" applyFont="1" applyFill="1" applyBorder="1" applyAlignment="1">
      <alignment horizontal="center"/>
    </xf>
    <xf numFmtId="1" fontId="1" fillId="2" borderId="1" xfId="41" applyNumberFormat="1" applyFont="1" applyFill="1" applyBorder="1" applyAlignment="1">
      <alignment horizontal="center" vertical="center"/>
    </xf>
    <xf numFmtId="1" fontId="7" fillId="0" borderId="8" xfId="41" applyNumberFormat="1" applyFont="1" applyBorder="1"/>
    <xf numFmtId="1" fontId="7" fillId="0" borderId="9" xfId="41" applyNumberFormat="1" applyFont="1" applyBorder="1"/>
    <xf numFmtId="1" fontId="4" fillId="0" borderId="9" xfId="41" applyNumberFormat="1" applyFont="1" applyBorder="1"/>
    <xf numFmtId="0" fontId="21" fillId="6" borderId="0" xfId="29" applyFont="1" applyFill="1"/>
    <xf numFmtId="1" fontId="4" fillId="0" borderId="12" xfId="41" applyNumberFormat="1" applyFont="1" applyBorder="1"/>
    <xf numFmtId="1" fontId="22" fillId="6" borderId="0" xfId="41" applyNumberFormat="1" applyFont="1" applyFill="1"/>
    <xf numFmtId="1" fontId="4" fillId="6" borderId="0" xfId="41" applyNumberFormat="1" applyFont="1" applyFill="1"/>
    <xf numFmtId="0" fontId="17" fillId="0" borderId="0" xfId="13" applyFont="1" applyAlignment="1">
      <alignment horizontal="center" vertical="center"/>
    </xf>
    <xf numFmtId="0" fontId="4" fillId="0" borderId="0" xfId="13" applyFont="1" applyAlignment="1">
      <alignment vertical="center"/>
    </xf>
    <xf numFmtId="0" fontId="5" fillId="0" borderId="0" xfId="13" applyFont="1" applyAlignment="1">
      <alignment horizontal="center" vertical="center"/>
    </xf>
    <xf numFmtId="0" fontId="4" fillId="0" borderId="0" xfId="13" applyFont="1" applyAlignment="1">
      <alignment horizontal="center"/>
    </xf>
    <xf numFmtId="0" fontId="4" fillId="0" borderId="0" xfId="13" applyFont="1"/>
    <xf numFmtId="0" fontId="1" fillId="2" borderId="1" xfId="13" applyFont="1" applyFill="1" applyBorder="1" applyAlignment="1">
      <alignment horizontal="center" vertical="center"/>
    </xf>
    <xf numFmtId="0" fontId="1" fillId="2" borderId="7" xfId="13" applyFont="1" applyFill="1" applyBorder="1" applyAlignment="1">
      <alignment horizontal="center" vertical="center"/>
    </xf>
    <xf numFmtId="0" fontId="2" fillId="0" borderId="1" xfId="13" applyFont="1" applyBorder="1" applyAlignment="1">
      <alignment vertical="center"/>
    </xf>
    <xf numFmtId="1" fontId="2" fillId="0" borderId="7" xfId="13" applyNumberFormat="1" applyFont="1" applyBorder="1" applyAlignment="1">
      <alignment horizontal="center" vertical="center"/>
    </xf>
    <xf numFmtId="1" fontId="2" fillId="0" borderId="1" xfId="13" applyNumberFormat="1" applyFont="1" applyBorder="1" applyAlignment="1">
      <alignment horizontal="center" vertical="center"/>
    </xf>
    <xf numFmtId="0" fontId="2" fillId="3" borderId="1" xfId="13" applyFont="1" applyFill="1" applyBorder="1" applyAlignment="1">
      <alignment vertical="center"/>
    </xf>
    <xf numFmtId="1" fontId="2" fillId="3" borderId="7" xfId="13" applyNumberFormat="1" applyFont="1" applyFill="1" applyBorder="1" applyAlignment="1">
      <alignment horizontal="center" vertical="center"/>
    </xf>
    <xf numFmtId="1" fontId="2" fillId="3" borderId="1" xfId="13" applyNumberFormat="1" applyFont="1" applyFill="1" applyBorder="1" applyAlignment="1">
      <alignment horizontal="center" vertical="center"/>
    </xf>
    <xf numFmtId="1" fontId="5" fillId="0" borderId="1" xfId="13" applyNumberFormat="1" applyFont="1" applyBorder="1" applyAlignment="1">
      <alignment horizontal="center" vertical="center"/>
    </xf>
    <xf numFmtId="0" fontId="1" fillId="2" borderId="1" xfId="13" applyFont="1" applyFill="1" applyBorder="1" applyAlignment="1">
      <alignment horizontal="center" vertical="center" textRotation="90"/>
    </xf>
    <xf numFmtId="0" fontId="1" fillId="2" borderId="14" xfId="13" applyFont="1" applyFill="1" applyBorder="1" applyAlignment="1">
      <alignment horizontal="center" vertical="center" textRotation="90"/>
    </xf>
    <xf numFmtId="1" fontId="2" fillId="0" borderId="14" xfId="13" applyNumberFormat="1" applyFont="1" applyBorder="1" applyAlignment="1">
      <alignment horizontal="center" vertical="center"/>
    </xf>
    <xf numFmtId="0" fontId="2" fillId="0" borderId="1" xfId="13" applyFont="1" applyBorder="1" applyAlignment="1">
      <alignment horizontal="right" vertical="center"/>
    </xf>
    <xf numFmtId="1" fontId="2" fillId="3" borderId="14" xfId="13" applyNumberFormat="1" applyFont="1" applyFill="1" applyBorder="1" applyAlignment="1">
      <alignment horizontal="center" vertical="center"/>
    </xf>
    <xf numFmtId="0" fontId="2" fillId="3" borderId="1" xfId="13" applyFont="1" applyFill="1" applyBorder="1" applyAlignment="1">
      <alignment horizontal="right" vertical="center"/>
    </xf>
    <xf numFmtId="1" fontId="5" fillId="0" borderId="14" xfId="13" applyNumberFormat="1" applyFont="1" applyBorder="1" applyAlignment="1">
      <alignment horizontal="center" vertical="center"/>
    </xf>
    <xf numFmtId="0" fontId="5" fillId="0" borderId="1" xfId="13" applyFont="1" applyBorder="1" applyAlignment="1">
      <alignment horizontal="left" vertical="center"/>
    </xf>
    <xf numFmtId="0" fontId="17" fillId="0" borderId="0" xfId="13" applyFont="1" applyAlignment="1">
      <alignment vertical="center"/>
    </xf>
    <xf numFmtId="0" fontId="1" fillId="0" borderId="6" xfId="13" applyFont="1" applyBorder="1" applyAlignment="1">
      <alignment horizontal="center" vertical="top"/>
    </xf>
    <xf numFmtId="0" fontId="1" fillId="0" borderId="0" xfId="13" applyFont="1" applyAlignment="1">
      <alignment horizontal="center" vertical="top"/>
    </xf>
    <xf numFmtId="0" fontId="2" fillId="0" borderId="1" xfId="13" applyFont="1" applyBorder="1" applyAlignment="1">
      <alignment horizontal="left" vertical="center"/>
    </xf>
    <xf numFmtId="0" fontId="2" fillId="3" borderId="1" xfId="13" applyFont="1" applyFill="1" applyBorder="1" applyAlignment="1">
      <alignment horizontal="left" vertical="center"/>
    </xf>
    <xf numFmtId="0" fontId="1" fillId="0" borderId="11" xfId="13" applyFont="1" applyBorder="1" applyAlignment="1">
      <alignment horizontal="right" vertical="top"/>
    </xf>
    <xf numFmtId="1" fontId="2" fillId="0" borderId="1" xfId="13" applyNumberFormat="1" applyFont="1" applyBorder="1" applyAlignment="1">
      <alignment horizontal="center"/>
    </xf>
    <xf numFmtId="1" fontId="2" fillId="3" borderId="1" xfId="13" applyNumberFormat="1" applyFont="1" applyFill="1" applyBorder="1" applyAlignment="1">
      <alignment horizontal="center"/>
    </xf>
    <xf numFmtId="0" fontId="5" fillId="0" borderId="0" xfId="13" applyFont="1"/>
    <xf numFmtId="0" fontId="6" fillId="0" borderId="4" xfId="13" applyFont="1" applyBorder="1" applyAlignment="1">
      <alignment horizontal="center" vertical="center" wrapText="1"/>
    </xf>
    <xf numFmtId="0" fontId="6" fillId="0" borderId="5" xfId="13" applyFont="1" applyBorder="1" applyAlignment="1">
      <alignment horizontal="center" vertical="center"/>
    </xf>
    <xf numFmtId="0" fontId="6" fillId="0" borderId="10" xfId="13" applyFont="1" applyBorder="1" applyAlignment="1">
      <alignment horizontal="center" vertical="center"/>
    </xf>
    <xf numFmtId="0" fontId="6" fillId="0" borderId="6" xfId="13" applyFont="1" applyBorder="1" applyAlignment="1">
      <alignment horizontal="center" vertical="center" wrapText="1"/>
    </xf>
    <xf numFmtId="0" fontId="6" fillId="0" borderId="0" xfId="13" applyFont="1" applyAlignment="1">
      <alignment horizontal="center" vertical="center"/>
    </xf>
    <xf numFmtId="0" fontId="6" fillId="0" borderId="11" xfId="13" applyFont="1" applyBorder="1" applyAlignment="1">
      <alignment horizontal="center" vertical="center"/>
    </xf>
    <xf numFmtId="0" fontId="7" fillId="0" borderId="8" xfId="30" applyFont="1" applyBorder="1" applyAlignment="1">
      <alignment horizontal="left" vertical="center" wrapText="1"/>
    </xf>
    <xf numFmtId="0" fontId="7" fillId="0" borderId="9" xfId="30" applyFont="1" applyBorder="1" applyAlignment="1">
      <alignment horizontal="left" vertical="center"/>
    </xf>
    <xf numFmtId="0" fontId="7" fillId="0" borderId="12" xfId="30" applyFont="1" applyBorder="1" applyAlignment="1">
      <alignment horizontal="left" vertical="center"/>
    </xf>
    <xf numFmtId="0" fontId="5" fillId="0" borderId="1" xfId="13" applyFont="1" applyBorder="1" applyAlignment="1">
      <alignment horizontal="center" vertical="center"/>
    </xf>
    <xf numFmtId="0" fontId="7" fillId="0" borderId="4" xfId="30" applyFont="1" applyBorder="1" applyAlignment="1">
      <alignment horizontal="left" vertical="center" wrapText="1"/>
    </xf>
    <xf numFmtId="0" fontId="7" fillId="0" borderId="5" xfId="30" applyFont="1" applyBorder="1" applyAlignment="1">
      <alignment horizontal="left" vertical="center" wrapText="1"/>
    </xf>
    <xf numFmtId="0" fontId="7" fillId="0" borderId="10" xfId="30" applyFont="1" applyBorder="1" applyAlignment="1">
      <alignment horizontal="left" vertical="center" wrapText="1"/>
    </xf>
    <xf numFmtId="168" fontId="8" fillId="0" borderId="8" xfId="37" applyNumberFormat="1" applyFont="1" applyBorder="1" applyAlignment="1">
      <alignment horizontal="left" vertical="center"/>
    </xf>
    <xf numFmtId="168" fontId="8" fillId="0" borderId="9" xfId="37" applyNumberFormat="1" applyFont="1" applyBorder="1" applyAlignment="1">
      <alignment horizontal="left" vertical="center"/>
    </xf>
    <xf numFmtId="168" fontId="8" fillId="0" borderId="12" xfId="37" applyNumberFormat="1" applyFont="1" applyBorder="1" applyAlignment="1">
      <alignment horizontal="left" vertical="center"/>
    </xf>
    <xf numFmtId="1" fontId="6" fillId="0" borderId="5" xfId="40" applyNumberFormat="1" applyFont="1" applyBorder="1" applyAlignment="1">
      <alignment horizontal="center" vertical="center" wrapText="1"/>
    </xf>
    <xf numFmtId="1" fontId="6" fillId="0" borderId="10" xfId="40" applyNumberFormat="1" applyFont="1" applyBorder="1" applyAlignment="1">
      <alignment horizontal="center" vertical="center" wrapText="1"/>
    </xf>
    <xf numFmtId="1" fontId="6" fillId="0" borderId="9" xfId="40" applyNumberFormat="1" applyFont="1" applyBorder="1" applyAlignment="1">
      <alignment horizontal="center" vertical="center" wrapText="1"/>
    </xf>
    <xf numFmtId="1" fontId="6" fillId="0" borderId="12" xfId="40" applyNumberFormat="1" applyFont="1" applyBorder="1" applyAlignment="1">
      <alignment horizontal="center" vertical="center" wrapText="1"/>
    </xf>
    <xf numFmtId="1" fontId="7" fillId="0" borderId="6" xfId="40" applyNumberFormat="1" applyFont="1" applyBorder="1" applyAlignment="1">
      <alignment horizontal="left" vertical="center" wrapText="1"/>
    </xf>
    <xf numFmtId="1" fontId="7" fillId="0" borderId="0" xfId="40" applyNumberFormat="1" applyFont="1" applyAlignment="1">
      <alignment horizontal="left" vertical="center" wrapText="1"/>
    </xf>
    <xf numFmtId="1" fontId="7" fillId="0" borderId="11" xfId="40" applyNumberFormat="1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4" xfId="47" applyFont="1" applyBorder="1" applyAlignment="1">
      <alignment horizontal="center" vertical="center" wrapText="1"/>
    </xf>
    <xf numFmtId="0" fontId="6" fillId="0" borderId="5" xfId="47" applyFont="1" applyBorder="1" applyAlignment="1">
      <alignment horizontal="center" vertical="center" wrapText="1"/>
    </xf>
    <xf numFmtId="0" fontId="6" fillId="0" borderId="10" xfId="47" applyFont="1" applyBorder="1" applyAlignment="1">
      <alignment horizontal="center" vertical="center" wrapText="1"/>
    </xf>
    <xf numFmtId="0" fontId="6" fillId="0" borderId="8" xfId="47" applyFont="1" applyBorder="1" applyAlignment="1">
      <alignment horizontal="center" vertical="center" wrapText="1"/>
    </xf>
    <xf numFmtId="0" fontId="6" fillId="0" borderId="9" xfId="47" applyFont="1" applyBorder="1" applyAlignment="1">
      <alignment horizontal="center" vertical="center" wrapText="1"/>
    </xf>
    <xf numFmtId="0" fontId="6" fillId="0" borderId="12" xfId="47" applyFont="1" applyBorder="1" applyAlignment="1">
      <alignment horizontal="center" vertical="center" wrapText="1"/>
    </xf>
    <xf numFmtId="0" fontId="7" fillId="0" borderId="14" xfId="30" applyFont="1" applyBorder="1" applyAlignment="1">
      <alignment horizontal="left" vertical="center" wrapText="1"/>
    </xf>
    <xf numFmtId="0" fontId="7" fillId="0" borderId="19" xfId="30" applyFont="1" applyBorder="1" applyAlignment="1">
      <alignment horizontal="left" vertical="center" wrapText="1"/>
    </xf>
    <xf numFmtId="0" fontId="7" fillId="0" borderId="7" xfId="30" applyFont="1" applyBorder="1" applyAlignment="1">
      <alignment horizontal="left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8" fontId="8" fillId="0" borderId="8" xfId="36" applyNumberFormat="1" applyFont="1" applyBorder="1" applyAlignment="1">
      <alignment horizontal="left" vertical="center"/>
    </xf>
    <xf numFmtId="168" fontId="8" fillId="0" borderId="9" xfId="36" applyNumberFormat="1" applyFont="1" applyBorder="1" applyAlignment="1">
      <alignment horizontal="left" vertical="center"/>
    </xf>
    <xf numFmtId="168" fontId="8" fillId="0" borderId="12" xfId="36" applyNumberFormat="1" applyFont="1" applyBorder="1" applyAlignment="1">
      <alignment horizontal="left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6" fillId="2" borderId="1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32" fillId="0" borderId="0" xfId="0" applyFont="1"/>
  </cellXfs>
  <cellStyles count="91">
    <cellStyle name="Comma" xfId="1" builtinId="3"/>
    <cellStyle name="Comma 2" xfId="3" xr:uid="{00000000-0005-0000-0000-000031000000}"/>
    <cellStyle name="Comma 3" xfId="4" xr:uid="{00000000-0005-0000-0000-000032000000}"/>
    <cellStyle name="Comma 4" xfId="5" xr:uid="{00000000-0005-0000-0000-000033000000}"/>
    <cellStyle name="Comma 5" xfId="6" xr:uid="{00000000-0005-0000-0000-000034000000}"/>
    <cellStyle name="Hyperlink" xfId="2" builtinId="8"/>
    <cellStyle name="Hyperlink 2" xfId="7" xr:uid="{00000000-0005-0000-0000-000035000000}"/>
    <cellStyle name="Hyperlink 3" xfId="8" xr:uid="{00000000-0005-0000-0000-000036000000}"/>
    <cellStyle name="Normal" xfId="0" builtinId="0"/>
    <cellStyle name="Normal 10" xfId="9" xr:uid="{00000000-0005-0000-0000-000037000000}"/>
    <cellStyle name="Normal 10 2" xfId="10" xr:uid="{00000000-0005-0000-0000-000038000000}"/>
    <cellStyle name="Normal 11" xfId="11" xr:uid="{00000000-0005-0000-0000-000039000000}"/>
    <cellStyle name="Normal 11 2" xfId="12" xr:uid="{00000000-0005-0000-0000-00003A000000}"/>
    <cellStyle name="Normal 11 2 2" xfId="13" xr:uid="{00000000-0005-0000-0000-00003B000000}"/>
    <cellStyle name="Normal 11 2 2 2" xfId="14" xr:uid="{00000000-0005-0000-0000-00003C000000}"/>
    <cellStyle name="Normal 11 3" xfId="15" xr:uid="{00000000-0005-0000-0000-00003D000000}"/>
    <cellStyle name="Normal 12" xfId="16" xr:uid="{00000000-0005-0000-0000-00003E000000}"/>
    <cellStyle name="Normal 13" xfId="17" xr:uid="{00000000-0005-0000-0000-00003F000000}"/>
    <cellStyle name="Normal 14" xfId="18" xr:uid="{00000000-0005-0000-0000-000040000000}"/>
    <cellStyle name="Normal 14 2" xfId="19" xr:uid="{00000000-0005-0000-0000-000041000000}"/>
    <cellStyle name="Normal 14 2 2" xfId="20" xr:uid="{00000000-0005-0000-0000-000042000000}"/>
    <cellStyle name="Normal 14 2 2 2" xfId="21" xr:uid="{00000000-0005-0000-0000-000043000000}"/>
    <cellStyle name="Normal 14 2 2 2 2" xfId="22" xr:uid="{00000000-0005-0000-0000-000044000000}"/>
    <cellStyle name="Normal 14 2 2 3" xfId="23" xr:uid="{00000000-0005-0000-0000-000045000000}"/>
    <cellStyle name="Normal 15" xfId="24" xr:uid="{00000000-0005-0000-0000-000046000000}"/>
    <cellStyle name="Normal 16" xfId="25" xr:uid="{00000000-0005-0000-0000-000047000000}"/>
    <cellStyle name="Normal 17" xfId="26" xr:uid="{00000000-0005-0000-0000-000048000000}"/>
    <cellStyle name="Normal 18" xfId="27" xr:uid="{00000000-0005-0000-0000-000049000000}"/>
    <cellStyle name="Normal 19" xfId="28" xr:uid="{00000000-0005-0000-0000-00004A000000}"/>
    <cellStyle name="Normal 19 2" xfId="29" xr:uid="{00000000-0005-0000-0000-00004B000000}"/>
    <cellStyle name="Normal 2" xfId="30" xr:uid="{00000000-0005-0000-0000-00004C000000}"/>
    <cellStyle name="Normal 2 10" xfId="31" xr:uid="{00000000-0005-0000-0000-00004D000000}"/>
    <cellStyle name="Normal 2 2" xfId="32" xr:uid="{00000000-0005-0000-0000-00004E000000}"/>
    <cellStyle name="Normal 2 2 2" xfId="33" xr:uid="{00000000-0005-0000-0000-00004F000000}"/>
    <cellStyle name="Normal 2 2 2 2" xfId="34" xr:uid="{00000000-0005-0000-0000-000050000000}"/>
    <cellStyle name="Normal 2 2 3" xfId="35" xr:uid="{00000000-0005-0000-0000-000051000000}"/>
    <cellStyle name="Normal 2 3" xfId="36" xr:uid="{00000000-0005-0000-0000-000052000000}"/>
    <cellStyle name="Normal 2 3 2" xfId="37" xr:uid="{00000000-0005-0000-0000-000053000000}"/>
    <cellStyle name="Normal 2 4" xfId="38" xr:uid="{00000000-0005-0000-0000-000054000000}"/>
    <cellStyle name="Normal 2 4 2" xfId="39" xr:uid="{00000000-0005-0000-0000-000055000000}"/>
    <cellStyle name="Normal 2 4 2 2" xfId="40" xr:uid="{00000000-0005-0000-0000-000056000000}"/>
    <cellStyle name="Normal 2 4 3" xfId="41" xr:uid="{00000000-0005-0000-0000-000057000000}"/>
    <cellStyle name="Normal 2 5" xfId="42" xr:uid="{00000000-0005-0000-0000-000058000000}"/>
    <cellStyle name="Normal 2 5 2" xfId="43" xr:uid="{00000000-0005-0000-0000-000059000000}"/>
    <cellStyle name="Normal 2 6" xfId="44" xr:uid="{00000000-0005-0000-0000-00005A000000}"/>
    <cellStyle name="Normal 2 7" xfId="45" xr:uid="{00000000-0005-0000-0000-00005B000000}"/>
    <cellStyle name="Normal 2 7 2" xfId="46" xr:uid="{00000000-0005-0000-0000-00005C000000}"/>
    <cellStyle name="Normal 3" xfId="47" xr:uid="{00000000-0005-0000-0000-00005D000000}"/>
    <cellStyle name="Normal 3 2" xfId="48" xr:uid="{00000000-0005-0000-0000-00005E000000}"/>
    <cellStyle name="Normal 3 2 2" xfId="49" xr:uid="{00000000-0005-0000-0000-00005F000000}"/>
    <cellStyle name="Normal 3 2 2 2" xfId="50" xr:uid="{00000000-0005-0000-0000-000060000000}"/>
    <cellStyle name="Normal 3 2 3" xfId="51" xr:uid="{00000000-0005-0000-0000-000061000000}"/>
    <cellStyle name="Normal 3 2 3 2" xfId="52" xr:uid="{00000000-0005-0000-0000-000062000000}"/>
    <cellStyle name="Normal 3 2 3 3" xfId="53" xr:uid="{00000000-0005-0000-0000-000063000000}"/>
    <cellStyle name="Normal 3 2 3 4" xfId="54" xr:uid="{00000000-0005-0000-0000-000064000000}"/>
    <cellStyle name="Normal 3 3" xfId="55" xr:uid="{00000000-0005-0000-0000-000065000000}"/>
    <cellStyle name="Normal 3 3 2" xfId="56" xr:uid="{00000000-0005-0000-0000-000066000000}"/>
    <cellStyle name="Normal 3 3 2 2" xfId="57" xr:uid="{00000000-0005-0000-0000-000067000000}"/>
    <cellStyle name="Normal 3 4" xfId="58" xr:uid="{00000000-0005-0000-0000-000068000000}"/>
    <cellStyle name="Normal 3 4 2" xfId="59" xr:uid="{00000000-0005-0000-0000-000069000000}"/>
    <cellStyle name="Normal 3 5" xfId="60" xr:uid="{00000000-0005-0000-0000-00006A000000}"/>
    <cellStyle name="Normal 4" xfId="61" xr:uid="{00000000-0005-0000-0000-00006B000000}"/>
    <cellStyle name="Normal 4 2" xfId="62" xr:uid="{00000000-0005-0000-0000-00006C000000}"/>
    <cellStyle name="Normal 4 2 2" xfId="63" xr:uid="{00000000-0005-0000-0000-00006D000000}"/>
    <cellStyle name="Normal 5" xfId="64" xr:uid="{00000000-0005-0000-0000-00006E000000}"/>
    <cellStyle name="Normal 5 2" xfId="65" xr:uid="{00000000-0005-0000-0000-00006F000000}"/>
    <cellStyle name="Normal 5 2 2" xfId="66" xr:uid="{00000000-0005-0000-0000-000070000000}"/>
    <cellStyle name="Normal 5 2 2 2" xfId="67" xr:uid="{00000000-0005-0000-0000-000071000000}"/>
    <cellStyle name="Normal 5 2 2 2 2" xfId="68" xr:uid="{00000000-0005-0000-0000-000072000000}"/>
    <cellStyle name="Normal 5 2 3" xfId="69" xr:uid="{00000000-0005-0000-0000-000073000000}"/>
    <cellStyle name="Normal 5 2 3 2" xfId="70" xr:uid="{00000000-0005-0000-0000-000074000000}"/>
    <cellStyle name="Normal 6" xfId="71" xr:uid="{00000000-0005-0000-0000-000075000000}"/>
    <cellStyle name="Normal 6 2" xfId="72" xr:uid="{00000000-0005-0000-0000-000076000000}"/>
    <cellStyle name="Normal 7" xfId="73" xr:uid="{00000000-0005-0000-0000-000077000000}"/>
    <cellStyle name="Normal 7 2" xfId="74" xr:uid="{00000000-0005-0000-0000-000078000000}"/>
    <cellStyle name="Normal 7 2 2" xfId="75" xr:uid="{00000000-0005-0000-0000-000079000000}"/>
    <cellStyle name="Normal 7 3" xfId="76" xr:uid="{00000000-0005-0000-0000-00007A000000}"/>
    <cellStyle name="Normal 7 3 2" xfId="77" xr:uid="{00000000-0005-0000-0000-00007B000000}"/>
    <cellStyle name="Normal 7 4" xfId="78" xr:uid="{00000000-0005-0000-0000-00007C000000}"/>
    <cellStyle name="Normal 7 4 2" xfId="79" xr:uid="{00000000-0005-0000-0000-00007D000000}"/>
    <cellStyle name="Normal 7 5" xfId="80" xr:uid="{00000000-0005-0000-0000-00007E000000}"/>
    <cellStyle name="Normal 7 5 2" xfId="81" xr:uid="{00000000-0005-0000-0000-00007F000000}"/>
    <cellStyle name="Normal 7 6" xfId="82" xr:uid="{00000000-0005-0000-0000-000080000000}"/>
    <cellStyle name="Normal 8" xfId="83" xr:uid="{00000000-0005-0000-0000-000081000000}"/>
    <cellStyle name="Normal 8 2" xfId="84" xr:uid="{00000000-0005-0000-0000-000082000000}"/>
    <cellStyle name="Normal 8 2 2" xfId="85" xr:uid="{00000000-0005-0000-0000-000083000000}"/>
    <cellStyle name="Normal 9" xfId="86" xr:uid="{00000000-0005-0000-0000-000084000000}"/>
    <cellStyle name="Normal 9 2" xfId="87" xr:uid="{00000000-0005-0000-0000-000085000000}"/>
    <cellStyle name="Percent 2" xfId="88" xr:uid="{00000000-0005-0000-0000-000086000000}"/>
    <cellStyle name="Percent 3" xfId="89" xr:uid="{00000000-0005-0000-0000-000087000000}"/>
    <cellStyle name="Percent 4" xfId="90" xr:uid="{00000000-0005-0000-0000-000088000000}"/>
  </cellStyles>
  <dxfs count="15">
    <dxf>
      <fill>
        <patternFill patternType="solid">
          <bgColor theme="5" tint="0.39991454817346722"/>
        </patternFill>
      </fill>
    </dxf>
    <dxf>
      <fill>
        <patternFill patternType="solid">
          <bgColor theme="5" tint="0.39991454817346722"/>
        </patternFill>
      </fill>
    </dxf>
    <dxf>
      <alignment wrapText="1"/>
    </dxf>
    <dxf>
      <alignment wrapText="1"/>
    </dxf>
    <dxf>
      <numFmt numFmtId="1" formatCode="0"/>
    </dxf>
    <dxf>
      <font>
        <b val="0"/>
        <i val="0"/>
        <strike val="0"/>
        <u val="none"/>
        <sz val="11"/>
        <color auto="1"/>
        <name val="Book Antiqua"/>
        <family val="1"/>
        <scheme val="none"/>
      </font>
      <alignment horizontal="righ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wrapText="1"/>
    </dxf>
    <dxf>
      <alignment wrapText="1"/>
    </dxf>
    <dxf>
      <alignment horizontal="left" wrapText="1"/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6" formatCode="_ [$₹-439]* #,##0.00_ ;_ [$₹-439]* \-#,##0.00_ ;_ [$₹-439]* &quot;-&quot;??_ ;_ @_ "/>
      <fill>
        <patternFill patternType="none"/>
      </fill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fill>
        <patternFill patternType="none"/>
      </fill>
      <alignment horizontal="center" vertical="center" wrapText="1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30" formatCode="@"/>
    </dxf>
    <dxf>
      <font>
        <b val="0"/>
        <i val="0"/>
        <strike val="0"/>
        <u val="none"/>
        <sz val="14"/>
        <color auto="1"/>
        <name val="Book Antiqua"/>
        <family val="1"/>
        <scheme val="none"/>
      </font>
      <alignment horizontal="right" vertical="center" wrapText="1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4"/>
        <color auto="1"/>
        <name val="Book Antiqua"/>
        <family val="1"/>
        <scheme val="none"/>
      </font>
      <fill>
        <patternFill patternType="solid">
          <bgColor theme="5" tint="0.79995117038483843"/>
        </patternFill>
      </fill>
      <alignment horizontal="righ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4"/>
        <color auto="1"/>
        <name val="Book Antiqua"/>
        <family val="1"/>
        <scheme val="none"/>
      </font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solidFill>
                  <a:sysClr val="windowText" lastClr="000000"/>
                </a:solidFill>
              </a:rPr>
              <a:t>Incidents of Natural Disasters 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600" b="1" i="0" u="none" strike="noStrike" baseline="0">
                <a:solidFill>
                  <a:sysClr val="windowText" lastClr="000000"/>
                </a:solidFill>
              </a:rPr>
              <a:t>by Type and Decade in India (1991–2023)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'Incidents-Type'!$I$3</c:f>
              <c:strCache>
                <c:ptCount val="1"/>
                <c:pt idx="0">
                  <c:v>1990-1999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'Incidents-Type'!$H$5:$H$18</c:f>
              <c:strCache>
                <c:ptCount val="11"/>
                <c:pt idx="0">
                  <c:v>Cold Wave</c:v>
                </c:pt>
                <c:pt idx="1">
                  <c:v>Cyclone</c:v>
                </c:pt>
                <c:pt idx="2">
                  <c:v>Cyclonic Storms</c:v>
                </c:pt>
                <c:pt idx="3">
                  <c:v>Drought</c:v>
                </c:pt>
                <c:pt idx="4">
                  <c:v>Dust Storms</c:v>
                </c:pt>
                <c:pt idx="5">
                  <c:v>Earthquake</c:v>
                </c:pt>
                <c:pt idx="6">
                  <c:v>Floods</c:v>
                </c:pt>
                <c:pt idx="7">
                  <c:v>Heat Wave</c:v>
                </c:pt>
                <c:pt idx="8">
                  <c:v>Landslide</c:v>
                </c:pt>
                <c:pt idx="9">
                  <c:v>Lightning</c:v>
                </c:pt>
                <c:pt idx="10">
                  <c:v>Tsunami</c:v>
                </c:pt>
              </c:strCache>
            </c:strRef>
          </c:cat>
          <c:val>
            <c:numRef>
              <c:f>'Incidents-Type'!$I$5:$I$18</c:f>
              <c:numCache>
                <c:formatCode>General</c:formatCode>
                <c:ptCount val="14"/>
                <c:pt idx="1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D-4904-8233-33A52CE304D5}"/>
            </c:ext>
          </c:extLst>
        </c:ser>
        <c:ser>
          <c:idx val="1"/>
          <c:order val="1"/>
          <c:tx>
            <c:strRef>
              <c:f>'Incidents-Type'!$J$3</c:f>
              <c:strCache>
                <c:ptCount val="1"/>
                <c:pt idx="0">
                  <c:v>2000-2009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'Incidents-Type'!$H$5:$H$18</c:f>
              <c:strCache>
                <c:ptCount val="11"/>
                <c:pt idx="0">
                  <c:v>Cold Wave</c:v>
                </c:pt>
                <c:pt idx="1">
                  <c:v>Cyclone</c:v>
                </c:pt>
                <c:pt idx="2">
                  <c:v>Cyclonic Storms</c:v>
                </c:pt>
                <c:pt idx="3">
                  <c:v>Drought</c:v>
                </c:pt>
                <c:pt idx="4">
                  <c:v>Dust Storms</c:v>
                </c:pt>
                <c:pt idx="5">
                  <c:v>Earthquake</c:v>
                </c:pt>
                <c:pt idx="6">
                  <c:v>Floods</c:v>
                </c:pt>
                <c:pt idx="7">
                  <c:v>Heat Wave</c:v>
                </c:pt>
                <c:pt idx="8">
                  <c:v>Landslide</c:v>
                </c:pt>
                <c:pt idx="9">
                  <c:v>Lightning</c:v>
                </c:pt>
                <c:pt idx="10">
                  <c:v>Tsunami</c:v>
                </c:pt>
              </c:strCache>
            </c:strRef>
          </c:cat>
          <c:val>
            <c:numRef>
              <c:f>'Incidents-Type'!$J$5:$J$18</c:f>
              <c:numCache>
                <c:formatCode>General</c:formatCode>
                <c:ptCount val="14"/>
                <c:pt idx="1">
                  <c:v>1</c:v>
                </c:pt>
                <c:pt idx="3">
                  <c:v>8</c:v>
                </c:pt>
                <c:pt idx="5">
                  <c:v>2</c:v>
                </c:pt>
                <c:pt idx="6">
                  <c:v>4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D-4904-8233-33A52CE304D5}"/>
            </c:ext>
          </c:extLst>
        </c:ser>
        <c:ser>
          <c:idx val="2"/>
          <c:order val="2"/>
          <c:tx>
            <c:strRef>
              <c:f>'Incidents-Type'!$K$3</c:f>
              <c:strCache>
                <c:ptCount val="1"/>
                <c:pt idx="0">
                  <c:v>2010-2019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'Incidents-Type'!$H$5:$H$18</c:f>
              <c:strCache>
                <c:ptCount val="11"/>
                <c:pt idx="0">
                  <c:v>Cold Wave</c:v>
                </c:pt>
                <c:pt idx="1">
                  <c:v>Cyclone</c:v>
                </c:pt>
                <c:pt idx="2">
                  <c:v>Cyclonic Storms</c:v>
                </c:pt>
                <c:pt idx="3">
                  <c:v>Drought</c:v>
                </c:pt>
                <c:pt idx="4">
                  <c:v>Dust Storms</c:v>
                </c:pt>
                <c:pt idx="5">
                  <c:v>Earthquake</c:v>
                </c:pt>
                <c:pt idx="6">
                  <c:v>Floods</c:v>
                </c:pt>
                <c:pt idx="7">
                  <c:v>Heat Wave</c:v>
                </c:pt>
                <c:pt idx="8">
                  <c:v>Landslide</c:v>
                </c:pt>
                <c:pt idx="9">
                  <c:v>Lightning</c:v>
                </c:pt>
                <c:pt idx="10">
                  <c:v>Tsunami</c:v>
                </c:pt>
              </c:strCache>
            </c:strRef>
          </c:cat>
          <c:val>
            <c:numRef>
              <c:f>'Incidents-Type'!$K$5:$K$18</c:f>
              <c:numCache>
                <c:formatCode>General</c:formatCode>
                <c:ptCount val="14"/>
                <c:pt idx="1">
                  <c:v>8</c:v>
                </c:pt>
                <c:pt idx="2">
                  <c:v>2</c:v>
                </c:pt>
                <c:pt idx="5">
                  <c:v>9</c:v>
                </c:pt>
                <c:pt idx="6">
                  <c:v>16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AD-4904-8233-33A52CE304D5}"/>
            </c:ext>
          </c:extLst>
        </c:ser>
        <c:ser>
          <c:idx val="3"/>
          <c:order val="3"/>
          <c:tx>
            <c:strRef>
              <c:f>'Incidents-Type'!$L$3</c:f>
              <c:strCache>
                <c:ptCount val="1"/>
                <c:pt idx="0">
                  <c:v>2020-2024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'Incidents-Type'!$H$5:$H$18</c:f>
              <c:strCache>
                <c:ptCount val="11"/>
                <c:pt idx="0">
                  <c:v>Cold Wave</c:v>
                </c:pt>
                <c:pt idx="1">
                  <c:v>Cyclone</c:v>
                </c:pt>
                <c:pt idx="2">
                  <c:v>Cyclonic Storms</c:v>
                </c:pt>
                <c:pt idx="3">
                  <c:v>Drought</c:v>
                </c:pt>
                <c:pt idx="4">
                  <c:v>Dust Storms</c:v>
                </c:pt>
                <c:pt idx="5">
                  <c:v>Earthquake</c:v>
                </c:pt>
                <c:pt idx="6">
                  <c:v>Floods</c:v>
                </c:pt>
                <c:pt idx="7">
                  <c:v>Heat Wave</c:v>
                </c:pt>
                <c:pt idx="8">
                  <c:v>Landslide</c:v>
                </c:pt>
                <c:pt idx="9">
                  <c:v>Lightning</c:v>
                </c:pt>
                <c:pt idx="10">
                  <c:v>Tsunami</c:v>
                </c:pt>
              </c:strCache>
            </c:strRef>
          </c:cat>
          <c:val>
            <c:numRef>
              <c:f>'Incidents-Type'!$L$5:$L$18</c:f>
              <c:numCache>
                <c:formatCode>General</c:formatCode>
                <c:ptCount val="14"/>
                <c:pt idx="0">
                  <c:v>2</c:v>
                </c:pt>
                <c:pt idx="2">
                  <c:v>17</c:v>
                </c:pt>
                <c:pt idx="4">
                  <c:v>1</c:v>
                </c:pt>
                <c:pt idx="6">
                  <c:v>12</c:v>
                </c:pt>
                <c:pt idx="7">
                  <c:v>5</c:v>
                </c:pt>
                <c:pt idx="8">
                  <c:v>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AD-4904-8233-33A52CE304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5591871"/>
        <c:axId val="215589951"/>
      </c:barChart>
      <c:catAx>
        <c:axId val="21559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89951"/>
        <c:crosses val="autoZero"/>
        <c:auto val="1"/>
        <c:lblAlgn val="ctr"/>
        <c:lblOffset val="100"/>
        <c:noMultiLvlLbl val="0"/>
      </c:catAx>
      <c:valAx>
        <c:axId val="215589951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Total</a:t>
                </a:r>
                <a:r>
                  <a:rPr lang="en-US" sz="1000" baseline="0">
                    <a:solidFill>
                      <a:sysClr val="windowText" lastClr="000000"/>
                    </a:solidFill>
                  </a:rPr>
                  <a:t>  Incidents</a:t>
                </a:r>
                <a:endParaRPr lang="en-US" sz="10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91871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b345bad-7b1d-44a2-9888-81ec9ab1db4f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ysClr val="windowText" lastClr="000000"/>
                </a:solidFill>
              </a:rPr>
              <a:t>Annual Trends of Human and Agricultural Losses </a:t>
            </a:r>
          </a:p>
          <a:p>
            <a:pPr>
              <a:defRPr/>
            </a:pPr>
            <a:r>
              <a:rPr lang="en-US" sz="1400" b="1" i="0" u="none" strike="noStrike" baseline="0">
                <a:solidFill>
                  <a:sysClr val="windowText" lastClr="000000"/>
                </a:solidFill>
              </a:rPr>
              <a:t>from Natural Extreme Events in India</a:t>
            </a:r>
            <a:endParaRPr lang="en-US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'Human-Agri Loss'!$C$1</c:f>
              <c:strCache>
                <c:ptCount val="1"/>
                <c:pt idx="0">
                  <c:v>Cropped Areas Affected (in Lakh hectares)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'Human-Agri Loss'!$A$2:$A$23</c:f>
              <c:strCache>
                <c:ptCount val="22"/>
                <c:pt idx="0">
                  <c:v>2001-02</c:v>
                </c:pt>
                <c:pt idx="1">
                  <c:v>2002-03</c:v>
                </c:pt>
                <c:pt idx="2">
                  <c:v>2003-04</c:v>
                </c:pt>
                <c:pt idx="3">
                  <c:v>2004-05</c:v>
                </c:pt>
                <c:pt idx="4">
                  <c:v>2005-06</c:v>
                </c:pt>
                <c:pt idx="5">
                  <c:v>2006-07</c:v>
                </c:pt>
                <c:pt idx="6">
                  <c:v>2007-08</c:v>
                </c:pt>
                <c:pt idx="7">
                  <c:v>2008-09</c:v>
                </c:pt>
                <c:pt idx="8">
                  <c:v>2009-10</c:v>
                </c:pt>
                <c:pt idx="9">
                  <c:v>2010-11</c:v>
                </c:pt>
                <c:pt idx="10">
                  <c:v>2011-12</c:v>
                </c:pt>
                <c:pt idx="11">
                  <c:v>2012-13</c:v>
                </c:pt>
                <c:pt idx="12">
                  <c:v>2013-14</c:v>
                </c:pt>
                <c:pt idx="13">
                  <c:v>2014-15</c:v>
                </c:pt>
                <c:pt idx="14">
                  <c:v>2015-16</c:v>
                </c:pt>
                <c:pt idx="15">
                  <c:v>2016-17 </c:v>
                </c:pt>
                <c:pt idx="16">
                  <c:v>2017-18 </c:v>
                </c:pt>
                <c:pt idx="17">
                  <c:v>2018-19 </c:v>
                </c:pt>
                <c:pt idx="18">
                  <c:v>2019-20</c:v>
                </c:pt>
                <c:pt idx="19">
                  <c:v>2020-21</c:v>
                </c:pt>
                <c:pt idx="20">
                  <c:v>2021-22</c:v>
                </c:pt>
                <c:pt idx="21">
                  <c:v>2022-23</c:v>
                </c:pt>
              </c:strCache>
            </c:strRef>
          </c:cat>
          <c:val>
            <c:numRef>
              <c:f>'Human-Agri Loss'!$C$2:$C$23</c:f>
              <c:numCache>
                <c:formatCode>0.00</c:formatCode>
                <c:ptCount val="22"/>
                <c:pt idx="0">
                  <c:v>18.72</c:v>
                </c:pt>
                <c:pt idx="1">
                  <c:v>21</c:v>
                </c:pt>
                <c:pt idx="2">
                  <c:v>31.98</c:v>
                </c:pt>
                <c:pt idx="3">
                  <c:v>32.53</c:v>
                </c:pt>
                <c:pt idx="4">
                  <c:v>35.520000000000003</c:v>
                </c:pt>
                <c:pt idx="5">
                  <c:v>70.87</c:v>
                </c:pt>
                <c:pt idx="6">
                  <c:v>85.13</c:v>
                </c:pt>
                <c:pt idx="7">
                  <c:v>35.56</c:v>
                </c:pt>
                <c:pt idx="8">
                  <c:v>47.13</c:v>
                </c:pt>
                <c:pt idx="9">
                  <c:v>46.25</c:v>
                </c:pt>
                <c:pt idx="10" formatCode="General">
                  <c:v>18.87</c:v>
                </c:pt>
                <c:pt idx="11" formatCode="General">
                  <c:v>14.44</c:v>
                </c:pt>
                <c:pt idx="12" formatCode="General">
                  <c:v>63.75</c:v>
                </c:pt>
                <c:pt idx="13">
                  <c:v>26.85</c:v>
                </c:pt>
                <c:pt idx="14">
                  <c:v>31.09</c:v>
                </c:pt>
                <c:pt idx="15">
                  <c:v>25.49</c:v>
                </c:pt>
                <c:pt idx="16">
                  <c:v>47.44</c:v>
                </c:pt>
                <c:pt idx="17">
                  <c:v>17.09</c:v>
                </c:pt>
                <c:pt idx="18">
                  <c:v>63.975000000000001</c:v>
                </c:pt>
                <c:pt idx="19">
                  <c:v>50.89</c:v>
                </c:pt>
                <c:pt idx="20">
                  <c:v>23.68</c:v>
                </c:pt>
                <c:pt idx="21">
                  <c:v>19.16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1-4024-BA1C-B65F82C19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4412927"/>
        <c:axId val="334413887"/>
      </c:barChart>
      <c:lineChart>
        <c:grouping val="standard"/>
        <c:varyColors val="0"/>
        <c:ser>
          <c:idx val="0"/>
          <c:order val="0"/>
          <c:tx>
            <c:strRef>
              <c:f>'Human-Agri Loss'!$B$1</c:f>
              <c:strCache>
                <c:ptCount val="1"/>
                <c:pt idx="0">
                  <c:v>Human Live Lost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'Human-Agri Loss'!$A$2:$A$23</c:f>
              <c:strCache>
                <c:ptCount val="22"/>
                <c:pt idx="0">
                  <c:v>2001-02</c:v>
                </c:pt>
                <c:pt idx="1">
                  <c:v>2002-03</c:v>
                </c:pt>
                <c:pt idx="2">
                  <c:v>2003-04</c:v>
                </c:pt>
                <c:pt idx="3">
                  <c:v>2004-05</c:v>
                </c:pt>
                <c:pt idx="4">
                  <c:v>2005-06</c:v>
                </c:pt>
                <c:pt idx="5">
                  <c:v>2006-07</c:v>
                </c:pt>
                <c:pt idx="6">
                  <c:v>2007-08</c:v>
                </c:pt>
                <c:pt idx="7">
                  <c:v>2008-09</c:v>
                </c:pt>
                <c:pt idx="8">
                  <c:v>2009-10</c:v>
                </c:pt>
                <c:pt idx="9">
                  <c:v>2010-11</c:v>
                </c:pt>
                <c:pt idx="10">
                  <c:v>2011-12</c:v>
                </c:pt>
                <c:pt idx="11">
                  <c:v>2012-13</c:v>
                </c:pt>
                <c:pt idx="12">
                  <c:v>2013-14</c:v>
                </c:pt>
                <c:pt idx="13">
                  <c:v>2014-15</c:v>
                </c:pt>
                <c:pt idx="14">
                  <c:v>2015-16</c:v>
                </c:pt>
                <c:pt idx="15">
                  <c:v>2016-17 </c:v>
                </c:pt>
                <c:pt idx="16">
                  <c:v>2017-18 </c:v>
                </c:pt>
                <c:pt idx="17">
                  <c:v>2018-19 </c:v>
                </c:pt>
                <c:pt idx="18">
                  <c:v>2019-20</c:v>
                </c:pt>
                <c:pt idx="19">
                  <c:v>2020-21</c:v>
                </c:pt>
                <c:pt idx="20">
                  <c:v>2021-22</c:v>
                </c:pt>
                <c:pt idx="21">
                  <c:v>2022-23</c:v>
                </c:pt>
              </c:strCache>
            </c:strRef>
          </c:cat>
          <c:val>
            <c:numRef>
              <c:f>'Human-Agri Loss'!$B$2:$B$23</c:f>
              <c:numCache>
                <c:formatCode>General</c:formatCode>
                <c:ptCount val="22"/>
                <c:pt idx="0">
                  <c:v>834</c:v>
                </c:pt>
                <c:pt idx="1">
                  <c:v>898</c:v>
                </c:pt>
                <c:pt idx="2">
                  <c:v>1992</c:v>
                </c:pt>
                <c:pt idx="3">
                  <c:v>1995</c:v>
                </c:pt>
                <c:pt idx="4">
                  <c:v>2698</c:v>
                </c:pt>
                <c:pt idx="5">
                  <c:v>2402</c:v>
                </c:pt>
                <c:pt idx="6">
                  <c:v>3764</c:v>
                </c:pt>
                <c:pt idx="7">
                  <c:v>3405</c:v>
                </c:pt>
                <c:pt idx="8">
                  <c:v>1677</c:v>
                </c:pt>
                <c:pt idx="9">
                  <c:v>2310</c:v>
                </c:pt>
                <c:pt idx="10">
                  <c:v>1600</c:v>
                </c:pt>
                <c:pt idx="11">
                  <c:v>946</c:v>
                </c:pt>
                <c:pt idx="12">
                  <c:v>5677</c:v>
                </c:pt>
                <c:pt idx="13">
                  <c:v>1674</c:v>
                </c:pt>
                <c:pt idx="14">
                  <c:v>1460</c:v>
                </c:pt>
                <c:pt idx="15">
                  <c:v>1487</c:v>
                </c:pt>
                <c:pt idx="16">
                  <c:v>2057</c:v>
                </c:pt>
                <c:pt idx="17">
                  <c:v>2045</c:v>
                </c:pt>
                <c:pt idx="18">
                  <c:v>2391</c:v>
                </c:pt>
                <c:pt idx="19">
                  <c:v>1782</c:v>
                </c:pt>
                <c:pt idx="20">
                  <c:v>2206</c:v>
                </c:pt>
                <c:pt idx="21">
                  <c:v>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1-4024-BA1C-B65F82C19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14671"/>
        <c:axId val="117015151"/>
      </c:lineChart>
      <c:catAx>
        <c:axId val="11701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5151"/>
        <c:crosses val="autoZero"/>
        <c:auto val="1"/>
        <c:lblAlgn val="ctr"/>
        <c:lblOffset val="100"/>
        <c:noMultiLvlLbl val="0"/>
      </c:catAx>
      <c:valAx>
        <c:axId val="1170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1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>
                    <a:solidFill>
                      <a:schemeClr val="accent1"/>
                    </a:solidFill>
                  </a:rPr>
                  <a:t>Human</a:t>
                </a:r>
                <a:r>
                  <a:rPr lang="en-US" b="1" i="1" baseline="0">
                    <a:solidFill>
                      <a:schemeClr val="accent1"/>
                    </a:solidFill>
                  </a:rPr>
                  <a:t> Lives Lost</a:t>
                </a:r>
              </a:p>
              <a:p>
                <a:pPr>
                  <a:defRPr b="1" i="1">
                    <a:solidFill>
                      <a:schemeClr val="accent1"/>
                    </a:solidFill>
                  </a:defRPr>
                </a:pPr>
                <a:endParaRPr lang="en-US" b="1" i="1">
                  <a:solidFill>
                    <a:schemeClr val="accent1"/>
                  </a:solidFill>
                </a:endParaRPr>
              </a:p>
            </c:rich>
          </c:tx>
          <c:layout>
            <c:manualLayout>
              <c:xMode val="edge"/>
              <c:yMode val="edge"/>
              <c:x val="3.7539103232533899E-2"/>
              <c:y val="0.21795641823841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1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4671"/>
        <c:crosses val="autoZero"/>
        <c:crossBetween val="between"/>
      </c:valAx>
      <c:catAx>
        <c:axId val="334412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413887"/>
        <c:crosses val="autoZero"/>
        <c:auto val="1"/>
        <c:lblAlgn val="ctr"/>
        <c:lblOffset val="100"/>
        <c:noMultiLvlLbl val="0"/>
      </c:catAx>
      <c:valAx>
        <c:axId val="334413887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2"/>
                    </a:solidFill>
                  </a:rPr>
                  <a:t>Cropped</a:t>
                </a:r>
                <a:r>
                  <a:rPr lang="en-US" b="1" baseline="0">
                    <a:solidFill>
                      <a:schemeClr val="accent2"/>
                    </a:solidFill>
                  </a:rPr>
                  <a:t> Areas  </a:t>
                </a:r>
              </a:p>
              <a:p>
                <a:pPr>
                  <a:defRPr b="1">
                    <a:solidFill>
                      <a:schemeClr val="accent2"/>
                    </a:solidFill>
                  </a:defRPr>
                </a:pPr>
                <a:r>
                  <a:rPr lang="en-US" b="1" baseline="0">
                    <a:solidFill>
                      <a:schemeClr val="accent2"/>
                    </a:solidFill>
                  </a:rPr>
                  <a:t>Affecred (Lakh Hecates)</a:t>
                </a:r>
              </a:p>
            </c:rich>
          </c:tx>
          <c:layout>
            <c:manualLayout>
              <c:xMode val="edge"/>
              <c:yMode val="edge"/>
              <c:x val="0.93237805128373596"/>
              <c:y val="0.26301348959287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292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de259d1-f0c1-4465-bd2d-9d84c4e82da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Government Expenditure on Natural Calamities</a:t>
            </a:r>
          </a:p>
          <a:p>
            <a:pPr>
              <a:defRPr/>
            </a:pPr>
            <a:r>
              <a:rPr lang="en-US" b="1">
                <a:solidFill>
                  <a:sysClr val="windowText" lastClr="000000"/>
                </a:solidFill>
              </a:rPr>
              <a:t>(2018-2024)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'Govt Expenditure'!$B$1</c:f>
              <c:strCache>
                <c:ptCount val="1"/>
                <c:pt idx="0">
                  <c:v>Expenditure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'Govt Expenditure'!$A$2:$A$7</c:f>
              <c:strCache>
                <c:ptCount val="6"/>
                <c:pt idx="0">
                  <c:v>2018-19 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  <c:pt idx="4">
                  <c:v>2022-23 </c:v>
                </c:pt>
                <c:pt idx="5">
                  <c:v>2023-24 </c:v>
                </c:pt>
              </c:strCache>
            </c:strRef>
          </c:cat>
          <c:val>
            <c:numRef>
              <c:f>'Govt Expenditure'!$B$2:$B$7</c:f>
              <c:numCache>
                <c:formatCode>_ [$₹-439]* #,##0.00_ ;_ [$₹-439]* \-#,##0.00_ ;_ [$₹-439]* "-"??_ ;_ @_ </c:formatCode>
                <c:ptCount val="6"/>
                <c:pt idx="0">
                  <c:v>2982769</c:v>
                </c:pt>
                <c:pt idx="1">
                  <c:v>3915991.5</c:v>
                </c:pt>
                <c:pt idx="2">
                  <c:v>6013578.7000000002</c:v>
                </c:pt>
                <c:pt idx="3">
                  <c:v>5139726.3</c:v>
                </c:pt>
                <c:pt idx="4">
                  <c:v>4131110</c:v>
                </c:pt>
                <c:pt idx="5">
                  <c:v>4252850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3-456C-80EB-539AC8209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273007"/>
        <c:axId val="934284047"/>
      </c:lineChart>
      <c:catAx>
        <c:axId val="93427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284047"/>
        <c:crosses val="autoZero"/>
        <c:auto val="1"/>
        <c:lblAlgn val="ctr"/>
        <c:lblOffset val="100"/>
        <c:noMultiLvlLbl val="0"/>
      </c:catAx>
      <c:valAx>
        <c:axId val="93428404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39]* #,##0_ ;_ [$₹-439]* \-#,##0_ ;_ [$₹-439]* &quot;-&quot;_ ;_ 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273007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3.6032388663967609E-2"/>
                <c:y val="0.36983304170312042"/>
              </c:manualLayout>
            </c:layout>
            <c:tx>
              <c:rich>
                <a:bodyPr rot="-5400000" spcFirstLastPara="1" vertOverflow="ellipsis" vert="horz" wrap="square" anchor="ctr" anchorCtr="1">
                  <a:spAutoFit/>
                </a:bodyPr>
                <a:lstStyle/>
                <a:p>
                  <a:pPr>
                    <a:defRPr 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b="1">
                      <a:solidFill>
                        <a:sysClr val="windowText" lastClr="000000"/>
                      </a:solidFill>
                    </a:rPr>
                    <a:t>Expenditure (Millions)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afbc22b-3245-4a88-ac15-4a1e31c4827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_xlchart.v5.28</cx:f>
        <cx:nf>_xlchart.v5.27</cx:nf>
      </cx:strDim>
      <cx:numDim type="colorVal">
        <cx:f>_xlchart.v5.30</cx:f>
        <cx:nf>_xlchart.v5.29</cx:nf>
      </cx:numDim>
    </cx:data>
  </cx:chartData>
  <cx:chart>
    <cx:title pos="t" align="ctr" overlay="0">
      <cx:tx>
        <cx:txData>
          <cx:v>1990-1999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1990-1999</a:t>
          </a:r>
        </a:p>
      </cx:txPr>
    </cx:title>
    <cx:plotArea>
      <cx:plotAreaRegion>
        <cx:series layoutId="regionMap" uniqueId="{89CE87C5-3A17-4016-8669-57AA9E133503}">
          <cx:tx>
            <cx:txData>
              <cx:f>_xlchart.v5.29</cx:f>
              <cx:v>1990-1999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GB" attribution="Powered by Bing">
              <cx:geoCache provider="{E9337A44-BEBE-4D9F-B70C-5C5E7DAFC167}">
                <cx:binary>3HzZbt3IsuWvGH7op6aKOTCH07cucEjuSYM1ujy8ENuSnBySTJLJ+es7tiTbEkuyXDq+QKs3DBgS
dzKHxYhYsSKo/7oc/nWpr7f1myHXhf3X5fDn27hpyn/98Ye9jK/zrd3Lk8vaWPO12bs0+R/m69fk
8vqPq3rbJ4X6A7uI/nEZb+vmenj73/8Fd1PX5tBcbpvEFKftdT2eXdtWN/Yn1x699GZ7lSdFmNim
Ti4b9OfbfxdXcb19c1Jvr65t/PbNddEkzXgxltd/vn3w3bdv/pjf8W+zv9GwwKa9grHI2+Oe5yEh
XXn7eftGm0LdXeZyTzKPIk/S26vk29TvtjkM//Vl3Sxqe3VVX1sLu7v5/+/jH2wFLp+8fXNp2qLZ
HaSCM/3z7aa4SrZv3yTWBLcXArPbx+bdzcb/eAjBf//X7BdwFLPf3ENpfm7PXXoMpG2+Ld5si6s3
75JL8wUerI3V8KP9dmy/ATG8x1zXxcKlD6CSeE8QhJkgP5C8fUq+Q/WSxT2J29M3m4MI0LwmEK3d
5r8PLsz2iEeJkGBijxjYDjXMPbA+8riBPbeaJ/C5HTZH4vxVIbFO8i04V/37vR5BexITjzGBwZTg
gx6YEud7mDCMCBO3l9m35+HWlP7Jwh7H5+93mEG1fl2eb2XAJ//GmEQYwUTiR02G0z3Xw0wyjG9N
xvs29S06z6zlcUBuBs0wWP37VZmLnwAR+XYU/3mcwd4e41J4yCO3RvDQRgRcdiVjVOJvc94e/7PL
eByAu2EzCPyzVwXBqk239bb5diC/AQQI9hKedcTvgod86KjQnie5SwR85fbzbeo7U3h+PY+j8X0j
MzxW+68KjyCOt02TWLWtfyNnxmgPQ+ig0ns0egi851IEQd2dWcavruZxSB6OnuESXLwqXPa3ed7e
0OSDrY3z5De6LUL2PPBbnuei7yZxP6Hx9pDLGWPfLs9C++3K/tc2L//Pm19Y2+NQPXqTGWL7B68L
MYgtWQyZzDcH8xt8G9ljHkNYijvqKx74NggwHqOIQEZzCySkO/fzmf1fWdET+PwYOkdl/apQOdoW
Sdn+RuvBdI8TyoB+/Ugi71mPJHsCOAH3vsejh5j8wnoeR+T7wBkeR68rdzzY1sW22Wa/kwwDIsil
mNJHgw1newjcHZC0x/PHX1rR45jcGzpD5eB1EeOD63qrfyck7h4FOQzB59EQw/aoC4yMop1OA58Z
DXh+OU/gcbeNORiHr8xlXcXj/4CQiSHuE4FAzLzL2R+mK1zsYSEkI+QOs5mQebT91WU9Ds58/Ayk
o9eVzh9tIUICM2vq32k2co8CYxYE1K6bzwwh8GSukATfKc1yltb/4pqegufehubYvLKYf61AE9uO
vxEZSPU9ECkR4XdB5GGWKSHf4ZwJ7j6eZR79yoqewOXH0Dkqr8utHV8lNv6dkLh7HiIupWAtt5+H
5JjuUSxAV3bvbGlmLM8v53E8vo2bgXF89qpizEl71UL5rq7Hb/T0P89WENoTEiOGyeM8TO6BhWCO
6a1v2ynK97OVX1vS46DcHzsD5uTTqwLmbJtubQNp5LfD+c9xgfqKJyioxZCYPGIoHDIWkAIwMINb
YGaG8ksrehyWe0NnqJy9LpXsPMmy5HeWvPieB6dNXPxoEinEHuUcQ0X5zpJmEszzy3kcj2/jZmCc
vy6h5cO1bd7414Xa6t9oJDsrgCq+y/nDMML3JAftmH6L+zPr+MXFPI7Hg8EzUD74r8pvXWzzRL95
t71qfx8mEFBcxJDrioe6F2Qq1OVgOx5gdT+E/NoiHsfi/tgZFBevS2K5uIZ+CrUtfiPXQnwPckbm
QYn+gXVA84vryp3Of5eSwOUHgPzKUp7A48fQORyr12UZ9U6A/I1gQB7PqedCef5vSQinmENJ/i5q
zFzVxfMLeQKKbwPnQLwuzvu+aaDb6Lf3hwG9uumUQOCobj7Aa+8JwgLSFMaIh79p+DNZ5ZdX9Tg2
s+EzhN6/LlHlZjPb31xEIe4elEhcqEfe5eZ/c2EQSAjUWO7I8cxqfnFNP0Hn24bm2Py/zboe70e7
de63OcmDb/zDpkqMoecLe67wvvGqB0YDcQUKLIxDJeXWpmYE+K7F8enVPA7H3bAHC/8f7pd8upfy
e89pCPWQxU2z6r12yp9fvdkeNNLOht7F3kdTxtuz2lxBQyskexAmgDt974Pd3edB4P5ebXps2DVk
qH++lVB2AXUFWitAs0RUUKg+9kDN4Qrek3JXYYa+WCxBFQOTKkzdxH++3bXMSBdSGwT1fwKSGij/
1rQ3l4CBE+Z6cEfoO5OEsO/9widGj8oU38/k7uc3RZufmKRo7J9v6W4/5e33dpsUFKRsRBlUT13C
BecczL683J5BUzJ8Hf1vr7JF6biZXBudOesmi4ivErlPm4n4ZaOwCjw1XGQiLVa0016g4ml4n9vG
OS9Q8kFBCT0oEymumJuofUxy+sl29BQVeeUTIo6jisU+zqN0jQfjLr3cqsqP6+gvUKXyoyZzNpOt
yqXsrFrrzJ45RYYi38A9Fl6XFgHu9EkqUiF8neZZ6ls2Nv6UFavBiVjo8EROYemx7kKOowiGqIn8
qR/LozqlQxx2qBvWkxulq6TM+NopJPXW0srhXLd5/DEpy+tscgoeqoZUdTAk6ecEp1+ymE8LG+uj
hNJ3acGMPxq9TQaTL3uRN6El1IYFHb/2w6D9SKmDSFS535nWWw9ez3zrRPlZqnR1JDNvPbZS+32O
sqBOvCGY6h4FlNUoiGhiw7QpK+1PzPJF75FNKVjnR+3g+KWseJhCyS733VYtY5pEAfXqNPX7Ji/P
soHWGyeKooDEo7aB7PJPfY6PhXU/52jI4ayioluN2KhASKrO27RO/upark87zZyV7r2oCEsauade
z0XpU9XHOpgK1LlBxqSYfD6RnPtC01VWZ8TPdOwW66hwqjRoUmfkvq5cvqmrytnUPVOXOCqNjxu1
LGPWHtZ9vEzAKpbdGPV+5PWHLo37A88tDnCaxQckStNFivMhyLCMwzxXMsCFZH7XkrMpR42fVswe
siLyVlWFi1B2jRcgA2eWD9GKFAXeJy1vrpEwxfu6U2ZRkVi7i8xWebGyGWqHVdoZ2QZsSsaVjaY4
CZmb1qMvqRAmoCVKs/NktKg/GKs0D3Tae37sDXgxSFYHbuXkoZSq+Cuu5HTCIkZ96+bvElOnB6NC
9KSlxTT4IlLFpxFRG+iKT0vP9CbkZqoTP2dVetyVrbhSjdcukiI9rbXB+2AtRWhUnqIjaAHK3uUy
4cpv6sZNA93kU3KYQ2HwIB4cflyI3FnxLqaXIuqcFXJ0cxI5GKyEK3UZVUk++kNStZ9HaCQKOtHh
48hr3dOkYzo0CH2hOkJrd7D5whqvUmCO9YmGx8lPPLzSuRlXqEL7bm9rn7dOdyBUJUI21NWij20d
WBwmNRJ+1YyHZeN9jNU0LODkPmhljE+zJIKdyHHhiLjzcYkuctmYIGuHdU1NCk9NuZIDuVIu6pes
ci4rkhaxX1C0KuNmn/A0jFF6qDE6sHn0IVIkFFW8MV3/JUHMV0a+c7tO+2Pbesthaq/yeEDvsopc
G6rkUdaWNATNrl6KwRFrg5qtJ6zdjwXqAsuy+GqUst/vmLCnucHjxlpv8tMyEX6eZ2LVdfYSXLEX
FB656qiWSyevWVBlSoQ5SpIDmjqfpjhXq3x00buikkdpPY0ByVq8KApnDAlHZkmaMgqq1hZ+59VT
wMq2DYtOBxLAzmifLhpRhmB3S1Pa5mgqUR2O0ziuOC1tkA/4vFbRcKQRSjY4x8Whg0YWCIvYOzVw
dJp5hT3xCrUgsks2TiN0oHq3AedT8GSfQYNZ72NH02sb6W6BW1R+zTol/CxjZknbyYS59bBPcgxX
E0+FKcnSVdUPqQp0i8dPg8c767NhxB/42Dal39W5+zHxkuavqqGu8YskTb/aibgrS3JwACTu4vc9
qr0+wJ7ufZG5zE81awJFY7Xo4O0CfyC69quqrsKh1ZOvNff8LiFRIOWh9DTyq77PNigXZ10vP1ZF
ZtdlWwROEkeHRVt8UZM8L53jIe7ZGstViTsV1COLm8C6tDlt82hTDeor+NnQiMKXnXuCm8QJi0Gc
ui6EFdMPfg6xdJl5eAh7t/xCptO86UIrYAxC5cfcwempdd1NycA59HWdaRhh3pd1lwayisovsnQi
nzn2RLAxxEp0m84TEKy8SfstiS+sZiqoHDD2LOPgmzVR64qrzGcMDFOOTuqj3NhgnCZ3EdeOk/sV
Xw2FiRcTMb2fc7U/toyuKkNCTtOqClJJTBihwhyJtJQfkw4dO403hR5n3Ur2ZXHetekyo1qEUIpr
AreQEEubzjvRk3fGxz7exzgdfBKJTanyIWwpeTcYOGaPn9tqagPr9OnaYS34nNxbjKnWS8wmu7YV
CQfWBUI76ZIy90pzZX2VoXMP088k7k3QTZQtqRUXztSh677hHyGmiPN2Ul/vv1nzgKxcmnKsExXf
vd/0/cf/vjA5/Lt51ebHL3evR/346ejbe1U//dbq2uw6We38Szvi+f1eP17q2TG972/4zOjj7ZtY
T3DLn178NeIJLPGnpPPf99/k2JG42wF3dJOBGLhL01zovgJyyUD8uKWbAgpLoExRziiFNqCbK9/o
Jqi3DHqxJIduRoKAX/6gm3QPGus8KdiuIwJcGfondBNo5YxuQpVRwkxIYsmhToyA896nmybmvRs7
lqyjeIKH3x2cGC1aFJF05ZoWjF+YSZ+IJIpj8BJEFEGnxob7UZOWeRA3Oy9Vgzxdh5Np0LIQ7uSB
W/Nasx6cNkpWZqTOWsga/BxC9HpEDel9oHjJPvV0q33Vgu+kOy/KwJ2mO79KkwKfyhtfi8Hr5tgp
Dgcsk43d+eQW03Ox89JwguPK3XluY3BzlFq+tODU05139xjZ53ke8J3fB4IHEWDsCuBCEBWmWpgl
H7MppLuYQbx2DAyEkUg56F3nWLWiU/wZ2HRyMGIw6dTpWDC5Vi4NhKRSYi/oIUgVu2iV7eJWs4tg
7RCNm7Q0zem0i29Z4sZXsgLT1SOy+wWEQb6LhyAQ18t0FyN7CXOKhF1HHUfvmmq4mnYR1R1G7UOM
e8cq7pt0+iIh+DoQhBsIxkNFDppKH1II0s3Y7ucQtBMggbHPIZBTI/plBKFdQ4i3N7GejetWjybA
PblQEviASdJp4e04Qr5jC9WONgDBWjScf2Spe5jumIXgYW/7OkjaoVrIHfsQOx6CdowEAzXJdxxl
TCiQfpb48JrkSVaXtfKnHaehKsfrvqRfxt7RIcRu93SCd3KOx9bDga5p+zm3GDyxYd2OobLIj9MB
7tASZ1Wgnl7WdQtsuK3EMVBQfkAGNn6tZdP5LU1IBbnIMB1kZd4f1nF27KIy+Upr8IPZWBIfKUf5
uTWO7yW6uSqzNgsc4ZyhSu5nbZMHSCGIKJNTk2Mc9dF61OIkM1yGPZvORGxOM+6uHNXzkylP+o3X
6eQgqRpIOdwswieyM1WYeOOl9tJhKRz9OSdtd2Q52zhYT67fYZudcd56C15W6cHgis6vmFiStOwX
xUCmwNBiPGgyfowc6p01ylp0yHmUysCNC1SFxegkJMhplrfLJtdtEji6V86CS80qP+1gs6EuKdhd
ylrZB6xNcr2gU5S7qyxJGWzYSfFZDU1T2k9JbrsQYnyRhZpNrhu0XeWmfukOtVpYLkYVTkDDWQCk
KeJhpKO+XagU0dpvnSIe/EIBkz90aJI36xbJsglinNncTzOalB+cDJKYBOxZNFOY5cLTPneNgDRR
FN07L06bcS2KrB4PoirWPXDCHc1QRV2L8xxXntlknnbM1zJLJgnzphIsADI9GSjspMwfo6igfhtJ
oRajVCYPVOd6ZhUTNmIf2HPPFg12k3gZ5Y6wVwZ3cR4YeGWvC5EZDfDaSnqfXazGD0UPFiObNDqp
VS3GMI1QUvlsHGKzjnCvXR93Tl4ELB3a3PeMVl7IMw2HxTPHryEDbmEZ77PUBQtpBJhCMsV+lhb5
uU1Vc91HlaFhEvd9FWRpgrITZtI8XU6QlIgFsByr3sVZAejTsYxXqhtws8BRVuvAZWIi4aicMl3l
bczRhlV1oy+r2mmTpeRZlQU4F5H1aYembSF5ElRDG5/JAkiMpxlM2JZZ2KC8g42WMW83YzTUnl91
g6/NtM8cjD9nLImPIOdutn1hWurreKiOWmPbwo/FlG7ygU1b4TmBF1vqu8xepA2/iJvhoyjSIbRF
NX4SXl8tpyzWpyRF4PYSxZaqKJpzKA2bJbB38Unhqo590tDpM3Knq561UVi7bfFX5NRhKYvQsWnn
53XXHDC4b+2zxoU+WHChfZcfNnWXkZV0IjjRbqzzgKneMb4WTnU81hotnHiI2pXqywaHhmd1v8BF
ofsD8Np/dQ0d+JLFVXOe5lyTs0hXXbTUoLMA57XswOKCpv4Iid1w5mlQK9aaVirsXJ3F55qj+Mph
Gnl+n+Q2DkVNk4vaFE33WZmpqfcnNEBCGXeJZX6lYh8l2bjO+uHLEKeR8Bk8y8gXikHmrMppiSKb
BvVgu5OmGZNj6hQq6MgwHAnSno5ZSzdRzNJTwdx2afVUvHcmlx86Ug+f7OCVp6AEycTvIGO6sJMe
T8eozvVJJ435UhDPW7fZ1G+iLueO37ci37IoQaeOlZA44kYeD03eVX6DUvFFYdF+0EmWVmFdeAnz
a9JGWRA1RHwVeqoOy7Htv0Zx17dBIg3XF9apeGC5M9YBvFMZxwtu3FR/TQSrVZA6sfsu6zp2Zgxi
H/LeAUmnSzBfSjoyfYiKagCvMMYL0HjqC6OqUgU264trzIX52nGn/9hXuC3DisYyZF5eGx+lTQZJ
8DBVx45JyJHS1smPdFbSCyclVX5YlIPI1hkylC1U4nTpQrqx+MiNIiJIQUZapWW0y+ZRRq+MU3en
LMPiwjWFPiySJkEHdRPx97pG3uephQiSjOBVfZ6P6iPrHPcUD0gVvh71cGRG0oXQF8TWUS/JAikP
HcQKN5uO4qzzFVVF6LW964CPMHW2FHWdV8HkjBT7jpzs+yFGzruoqPPJH5StWp8pPdVHuZOY1p9U
XkCi1lV69GtXFkHrTqNexLox+7YZWrycCLHeaZ12+iNodPDQGaVIt8i7LiIhjiRP92VRk2kjoraJ
Nk6CnXrtUhfiX6UEK047DzvjsceiGJ867mhBlDBp0y2diBTCt4SPZVjGsPWw7zWkR7mT9cRPBMr6
laqlpw6TwmFj0BV9d4pwBHIiLSfPPezTdMoXrnRKEZTWnEkzlNyfQIBqz0D98Mq/otwLhtwrglSn
pY8lcRdFBiYv41gGPWLdUcaRWPVNJS+iIWenKTAXFeQR+H02VMnaoRNZS08MYYkTvIZ4lh+TSedr
wS1IBDSOIZHrjA6d1E6HNqKi8QtLnIOEWECh1FXZwwPR1ZeDYFXhD6MB+kDcd3bsE1BPojMXDD6o
bRItGuZq3+qy+yhQWx3kaaLep7Zqgsz2juu7JVMX1FOQQwO7KQBhM2ymUVTlYW2MyFaE0lSu2SAF
wAp6DAmiNKbNCcbaBfGPkyPtxOQ97ZuhWunE6aPAsAzcct4wloVlmuYbR0Tk/Yi6BGAeR64WEtSV
84GkfblBo8j2YzypKwhz4CyjuvcGv+tjyGt14kYLBPnHtkS5PBipq08mak4qjoaVTVrka1lqvy4m
79DUpQiL1juoJo8sCtxcKJZkyE+K6KB3vGkLASM9Vxzrq7Itu1WVVaha9sQBRaCpo8KHVKa6UqoA
Cma8aKO02691l0OAKoeYFz5N6hQtXBBjlxXhbusnBALBqh+Ath95cSNX1vRY+iDSTscZBSULFCxz
WdrxsqmcjAQNSnIZGBd71bIlWkYh0jnIq/cqAo9J7M9kPJBb3c94yNAWrjHNsKFGV41PPFvvF5Be
w4t43wsPvzgNtK9JRjEUhKBm9HCabsoLE0VOv+FD3Rd+qlQaVGNF+TPb2dUD7tcLpLvDF1FCXMgI
qZzNg6SDGyG9djO1RbtNdxGeNRNkBGoUOg4GJ0uudQeCmU+bHItnZse705pPzwnhFF4egux2vs2k
V5lT1qTZUKjGL+MdEYBCAggSO3LQ9VafiopUy8zQ8VM2mgGU/eFj58oLENgv6A3NQCrUO+JRMOD9
03AycGM2jFRDue+6CqSvdGp46Tt9oo9tXYOrMnyK/DKNTe17EtqNf4bb3zcEmbDLIWV3EUi63qz+
MhEac23acjMl1qZ+lSUKxDeT9O6iZZ2EGK+0IJt/OilxGQjLSAAzZdCO/fBhqaNI0S6TFiZV0yHh
BLh088mt1X7CxwqaNH62w11K/xAymAxBBx9oC/BOGN1JAvcqTAo69QsNZZNNPyXOwqvx1ZA5y9wd
mmd2BZW0+UTwWMJ7Gx40mUO/8+76vYlwblFpqqTYJG2Om2OKyggCZ4G8dv3zHaG/gwbd1HT3lx2g
JA79VTPQVJbQ1Js8vWng3Z2DuAVKASWbWB2C+kHaMIPeX7uSUwJ5Xhn39jjrW0JPBPICCETxVXvD
/krUqbCp22haDzf8sL7hij9f6t/OBEEVE/4oCAg7cCzwYsvDM1EOVU1tRLLJ4hhqNaVom5PBDJAs
/eN54E+TwB8A2pU0oVo9O3tWxbZSqo03RQTJQFhzXCShirSGDld4mO7qvye3z81tBfO+LHdfpfv/
WRR8UHP/1iR2U41G0BDz3er+Voh+UOn//v07SZDvQccmPASCYND4PAKdN7eSIBN78DMCsRDepIF2
qN2VO0mQwJsc8GYzg8oHBBV6M+iuAs2gQd2FXwqOQcKDbhH8TyTBhw+oA5GEU3hg5o5cYihPWT3w
RePFOvYnKIZ8iDEb/tFz+f32FGTQ+74g5U429kPBQXGv6voM1BZXXahhMl/vHfPd43i/gP7QE/y4
/8yuZD5los0itgB5zk6nOzrk+jFJPeQDKc6xT0nVRMufT/bEWe3k4fubscxlaa8KBoyQCOKD9qtq
34xMfP75/R/2AvzYzG6T9xwnl5VbpnJkIMSW9AiBKJaf927qssNRNMWwcvjEaj8fq/Ls5xM+taGZ
ClwKt+z4bsJOSz7sm7iN2oDaNk4WP59gB/OP2PNjRzN3JJIJqmMt8RZ9Znm/z0YS4aDMLI4PvSxO
8RFqd1JdZasCytiupkA9Qdbs6ucixY4OPbYAsN77R1ry3GaeHb1Fq1RXBQKLFScIdCdS9RlkTKA8
+O3InUPTg0K4aDFw+8J3lMD5MwTjqTOehV2txhz6NXo4AgEKMqnNV+71yTP7e+rm4Djub8+ApfZi
bKB0NFr+0QXly4+gJnX8c/SeuvuMY2qRJsyS2ltkJEmuXfireoeFk2Rt8KLb7/pDHyze6b2yij1v
oaGc8BfqK+oP0cRf5nnmEbfWfVqWIDUuGuNM0wIqHF0dstIY/sLlz7wBHhQSo07BGxjapsHI2ECh
ygqmFL7sfGbuAKejUxhbgjxuRs5OLLyw1vyVN43z9WX3n1m/FW7r9oMnVpNB+WJU1KmhgSGDBO3n
939IPL8bP9k9VvfcmTRQGYWadrQyjpigZadGZbfQ/YiSsEpiKl84DXk4DaEmEn3p8FXTtLhZQ5tQ
4S6gfUZDd0TS9MPLTI3M7LgyXRWRIRdQ/s6mC5C24+OCM3nxsrOaGXKfDQL1QA9W2BmShbY1J4eK
jqb6kHkiG545qicMmswMOhaqzAQvxarWdNw4+eQeS4Vq7f98E0/cHs8NOkpGFw6HrVpe4cF304F+
YpMpnwkmT91+FuvbjhsuXMZWnQYEGq2g6NQ6kCK+bPUze26hWDLqMRUrarsMMBihkQXajMZkeuEE
M3vOpONVcoDTh1ayqtiUyCv6RZ3yqT952Q5mBs3xSCxyBraSNk7+4tB+czIkqhqfWf9unY/EUrzD
5Z4957LrvbRVfJVrW0VnUGet2r9INUl3v3FiyU+hK5Kwzcv2MrNqPtYEatgeX5WENska2iAH6cdZ
3rsvs2eMH+5mSMaKNbjmq8yqkm4stOQIP21Bz3hmgt1j+dhxzUx6VKly8x6epyoayzpMFeH8JIdu
DbavmijPFoPCY/FR54J8bgvVF8+cHHqC8+CZletBRdD11oPf1UKX+1Dmjzgw+0wCrRNNn1IQTZt0
6oIkZmW+zIZJ8ZDRnpjzzm3Yc1n6E+aKZt5gjJjDReZEKyhTtCFJer4SUJp55mGExodHj3f3qs/9
p9HrGmi2w5VcEXeqzWJCUdcsvGia9LqUoHIfK5tDgdGhfb6mkyi8dwMBBeQIChEi/Sgy7HnPLOWp
jc4cB9TIvNL0UBYveWQJNDnK63IYoBr4Iku4EUHumZ2uCUPjkPJV7ZQg0TeIQvcEEerqZbefOY0W
1UykqaIrBVWWTx6E0nfWdfKX+Ww08xkVUUXqOFyuoDcNeipbJKAu0ib1aF9mZbv0/P5jYJNqhJ6y
WqyasY/wRtC6dr8MJQKLi3F80zDXlrmPJ1aqyzKfLH4hLDP/QXoQ0zJcsxUTUd76ZYWhOj621Hlh
uLh58O/hPtEpq1pW80VbeWgBfSxQsmfGCV8G+8xJsEi6RVoN08q2qllNBbTMsbpMn/FBT5iEO7N9
kCFjZ4DQsEpxkgcYSpFhNBr8sofKnZk+ZD1GoMRMKwx5o+/G6EOh6HOs9amlz6wZsbKgg1bTSvGx
OWrHwgUuUEFr7Muem7nmG6fQ1UnqcVpBb7rc4G7IwgheWli9CFZ3Zs2k7LyyyeDuTYRp0BNufQvt
s/+Xsy/rrhPn0v5FrAVCCLiFcw6eY8dOZbhhJakKAiEGgQTi1/fj6v6+FeutVLp1m0GWhfaWtPcz
eM7dieZsIEdmUnzWYCW8FIDAFEyk1C+Phk4od2Ggwq1ejmqO2v6y5K9N84Qel39fmdcV+Ifj+FXE
6edEAfQ6P44o2Co0vf7Cs1OYC13FNFTrljLP38A58mOTmqET9VbFCNz3gF9354iOwu85Hjohuw64
Cm0H26qRJuz6tflz6uzgl26gxPt2fSJgjmqAQYCwWHp62/YyvZ/23mvqgEW+HRwHdS1EFK8A1wJ+
U6qELGXKd8G9shk6OW/HT+pmEcGBMs80tPuNWJv1Ttd17xVUgGy+HR310cBEulsvSjfb8hxvYda/
S1QGSs2/781/zjnAeb79ASJqzdwYsuNKqI9STMlnm9vhNxv/V4M7QZt0gQDLojbnuedRES+aFHOe
a8+pO0EbTx0ldZcZrHzwWRHc74Z8rz0/qxOzYjqA017Y/0ydkpkUiWG+U3ejNQGEIuOROecbisbk
dfTFf2GcaBWhmep+weh7l/NSZwJIEEb+b13t/1dbga722x3DaZKhYR5idEr+mlvaX5q28atsQWbt
7eAC3hpZ22DwHGiZqk+BK+KC7V53A5I5sbqvcVr3VphzsoKPtEeGFOgQrl5HFMmcWJV8IsMYh/o8
mGMoNt7+pbsj8tvsmROny6HWaeRASkrBacFo8jkwC/Ec3InTsE5UbHmwntM5HE7L3n5d9LF4Du6E
6QyQVDe0Wp87lvOCdS1IE4r8DpTwixSTOXGaxl0AXFaOqec6ul/QHnms0+Z/eo7/7fDx+N9n9M89
nl+N7sTprikashi5OiI4uxTHkLHkFKzAfXruGSdUybznUk8NSHpUDqoI4imppo2s372ye+rEatTW
RI27xMlaL/1N3i3RaRGdPfuN7gSrVvUUNzbR1ZrHX6KOPC00fvIb2o3UxXbS2mAF1jx4QHr8bEnq
VysEnu5tjsnbVqbRkK5Vt/HspHnyMop69Pugr4zeN3c9sQQKuCxdBUD/gU2Y3qVkDv1CKXXiFO3b
bVr2LDgP/f5na6OPJJEgz///pvH/fqenTpRmgNUEOK9thWEX8GvJwoGFXuLGL/WmTpyaJtFcULVW
EBcIP9EVeaBY2iPyu2mkTqDquSdhX4+6kqM6TuOefuPtVHsuuxOkddbOqWmVrhKrbCnlhKmL33Ve
f5FiXtk6P2+YfGBAtQdyrcALBztjaSKg9+rpo9dnZU6IkpWsCr5Q2I68BkBabp9SIEH8xnZiFKi/
vKu50JVKDHgQ2f65n7NHv7GdGKUb3bcWBMsKcMsXqu19Qpd7v6GdCB03QJ/WuFnPYR0EZdDVd+0R
+tUHINz79muCTzilR0CCMwwv3kmbfs6U7f1SC3NCNOC4p6sRa9Lz4WlsRhAQuF8mZ0500mmz8Y4C
/nk8zJXayC1N/hu18389QZkTmJNNwGSZ8LZjsrnLxr0aVO3VZiXMCUuwbXauNSY9yQ+H0WWX/uG1
QxInJPu8U9Mh8BEpF9/Unj9lB/PLUy7WT89G7HZja2WXLno57EqqTsfLyW/iTkTGQ70PXZuv1RIA
SkAGcZXX+Se/sZ2IFH27JFAXB3yvxe02CNlXCpS1X4ZNnJjExp7nPsSRDF7QXiQLDUC6T41f4Lio
wGwx6UoTE5xn9qzGU4Yqtt+aOBHJGz7Tmdu10hnAHFu8TEU0sxe/wZ2Y3NDvsnaol3PEp6utR29/
jrvVc6c4Yam0DkXQY/CsTx5jPX1vqVWeq+LEJaBkNpyzfDkrGT8mGHvXxnNsF9QVbS2gwXuEsjGJ
wzudNd3NTHfmtyrUOS2BDTY97rPYKMnBiiPsPvSM+12wXATXnmu6iRyRv8d27cqQ1mw8gc8VtX6p
hToBOm2SAk6PGGro9DXYzEc0Hz54bUXqhKcBElyxGOuiNRhqswZnBj5Cqd894lUe5+cbkOImRT16
x8T3/VGP4c0OkorfXqROhIKRFdKUx0uVCbAiADg8A1ROPFfciVDdKGAjtVlBCe6faNCXneJ+lxTq
xmcCJlMDJmVFCDisUI5RZUS7H36f0wlQi47CAjT2AjQD+9wsOyDfybPX0C6wCijmWmTgBVU2giJE
P6bzZZCdHwwDOr1vd8qYbENugBWq0EI6TsMxPqQxWEZ+U3cOTz2BR8ujTVUjsDbg52gV3AYmtO/9
hnfCcwtiZEWq8UWN/XPBDW5fsm9+QzvhueLg4RMbl0qw5v0+TdehlH770AVSmToTrOupqg4z87PZ
GnIK+uG737yd4GwPWi9qF8DJ86kU1D6Azfuba+frr/6fLReA7d/ulC1APdhMqaq4NIkuVMq6+5lN
e7F1BOR7v/k7QZqIYR/EmChwrOIvkNP5GEzC7/B34VI7EI89S2uF+DfLlVlUVESG+rXqwA54uzoN
4UmrYoKJ0+ijNAGYVMH0h9eiECdGwe+dhAr5UiWkpdv5iLWlxQBikPA7pIkTp5CWaTIoOGBL7sFT
K8lLO3u+xf+mHv3U9+7bZMaDGUPXNn9aw/ZdHTO/NhRxYrTPbC1nkIuruJakCjKyPkXN1nohfYmL
jyIpKOqmxU6sQeoE13gGR9ATnUaIE6ZQ2grWfeGqGswEdqJJL/PWeFaHXSzUCnUGTXMsOdLjrbHk
tk92vxgiTnjmW9Prbm5UlUKcC0pm9jZXrWffzEU65dgl4U6EqqLRPMbRfKfC1W/eLnoJCnFrzbZg
rhaWfWwj9dSL2e8R5yKX6p1K0UydqhhWpsgBQi9mKzO/fBg5kbnG3Rx0Yw7OacrnUhHxpIP8g1da
caFI0HLidkjCuWraGMJ2GwoVZx0GzHNhnPCECgRQaZ1F3ORWlplm7D2YrofnF6Vv863pwIkG1m6u
jlyRMlroA05Sz+65C0OCZkY2JvuI7TLmNBTItVYsvIAehfjNYfo6zX84TP9W9PkpLQILHObNPmDt
G76l5YDiWVXXdPbsI7hwI6gS6EzJeqqyYBFzabZJ/tB5unk+Gv9GK/40/0iSkG4gj1eKWygHNgyS
dAtP/F4BLuAoTfc9C004VbpnBLoaALGDJ+eZH13A0doDgbfEw6u6TtqsRXQQ8VXYfWj8br2hE7N7
q5jadqzNyLuxaFf5Ye8jvzPPxRv1ZNxkkGqs+5BNV3YJl8vWj/zKKyO4eCMTm9hO/TZVXZ0cH8Ox
bq4oRCyF58I4MRsjTybE4rPmQz0vl1RnMS2SeoQijt/8nWMVzTgxDpPBysfLdg15mg987j1r8y7k
KBWQumGrmqAuuD63zfK0ifXZb97OsdrUdov7vpmrdMi/DOMWFRzWQ56L4jxNZ5TMs0DLqYpVl32B
ZMMOxRFpvLYM3Nve5uE1DHZ7xBDzQaTmBQP0pQhskJ59FgacyrejKxugR99j9MRYXSTRdCOG36GY
0tcF+M8cDJ22t4PP7Q54XUbGyjDR1AW6xR2STdruomxk3ogrOdntWculv44hS8GqlfM5eQHFLZ0f
YUuwqOc8lexKoC85XnVioKxIe+hSQF1yzsKtOKA7qD5AISXQZWihxPh15DyYS4aLJTlFCWrtEJjS
uz71EapkJUOXer/Wc5B1FUl3DmGZsdtsGYWoJnwKgOy1lyiGRBrUMaHLVm59ux6XZs75ArYdOfRF
ErIfp8XIePiyp5TWjytlQfdtiZJ5rrKD5KZSO37f07QeybkLobpYDimBii6DYoW+aiKojt4xqD1h
yvNBoAOQb9DDYup6ahd1QE8uz+xlk72hJ6Nok5xNulGUsHtuaNn0k4TIlslzW2aqjdNCjpA5vd0G
SGNd93G00urAam9lEgtzfRyBfBA93tYVEKBdWnS1qo/nPurG1OsWAu7t248sd6oZVMnGiiV8RNUn
KEgT516hBdbv28FjWltcJKHTxpn8q6biuU5bz3k7udKgE7P3BPNOdF0teX9TJ5FXcTDKnSyZGCBT
IlSQKsAG96IOclHkfTR6rgl5uyYqbGIm0LSrGgLVj13MP1inXvzSgZMnO9BbzQBpskpbPT2ADdZe
jfEqPVOZkyg5ayFvRdgC4RxB76AH0wH5r9fPXnN3MV5KNsaYyYyVyBr9h8rmA8V8KK75LbuL8pqh
jASaSD5WkEqAbh7p7vjR+DHNIhfkFSKEE5pNY2XHqZanMdy6ap/D1u+VE7kwr2hooyOAuF7FGgkZ
Q7IMGjrZQSLmk9/iO4G6ynmrA76OFRpVPyBreJMEix+jI8qcSJ30psxsU8jZhTlwZOuS7n0Z5x35
4Td3J1xNMh+x0WSqeshlZ0U6zjF67BmBVrXfD3AiFsq3fRTuDS4IYQSZvhTKm23bel4QMidmp3Sr
u6PBEY4ejSqBKGPlFGxh5Td3J2a3EFTppB1GsGqhisFik6wFVPeYH74fvtpvs9nSDQ2ATCPS8KDT
Gz7E4Re8aa1XKThyFU/SXc4HpB3xSoNs03VNoYiXhmvqt+lfzcV+bgKRuNd5+3o6da2EbtsGkXKI
Z0q/XeNCviIV7XrHO7kK7BD/xYE2/+uQWvohPyGK9HbyCYmHjndiquCFYIJrkQ9RGdbblvymd/gL
Xl3kAr/Aba1r1mdDdfRRrF6gXWnGsk4HMkE2dQxeQDh7CCDi151wixOQsszxGL3wIElGz6/vBDZI
wVAM7HD/3OzMszKQHQQoJB+m3usZHbkAMRbGB94sr5mpXqP6VrYNeGd2tmtYekWfCxE7Qq1AryVD
BV/nVhT71m30VVPUeF6w/r66/1RmYMsh1UDwA6wmgC0f+iPQ+9+9Ju+ixGAIYNdcH0M1qWEp9yb+
cayJ58RdkFgzH9GyiFRWJqSXnghIhy9eJQDYy7+NDBkEYbNBQaRaIR9bioCi1bAd7/0Wxbkur7xX
TbSZoaq1ys6aEwjxJq3nUcmcoN7SdhwGfNGqVXvwTXZb/F1BM/3sN3fnIF46OkCWN5IV7loPqTlu
+7n5jZbL6xD/8FR0cWLNjj4jg4RoteyE30S9yuDnMm5+h5gLFdug6JpBLlVWscjGpoAvy3wDvaeB
+4WpCxij+T7GbAhllSYD9Ovy7ErQyPqdAy5kTE1D09R5O1Q5fEjuFiVpma6defr3b/q6M/5h4V3c
WL4JazZo9lf9QWdc+cOlyc99GI3jmeFVN/jdsVwMWWZZnbG4GatQw3MCZiVr9xpaYT76ncWv5pE/
n8XQC11mk7fYmwl51mv4volqv22fOCELJYs1g8jcCMpvkkAWE6X8Q0eD3+d1YWQDNmMggAo8RykE
N40NpueBJ35sJjwi3i5L3w6RDsnSv+bg7GmScVKtbZJ5LrpzwE6oLoS1HHo0w1GVGOfsCcJtrefC
kLdT13YdrLZtD4QAJJxKkA/nz0efQ6L033f+L1JO4tybIUhT19Oq+upQ6TfUju5lyj/6De1cmqkJ
0a0GQxCk1bGGOuKizV9bPPtJb0QuoKzF823g9euyT1mNguOSXUsGnx6vybuAspF0ej8goFzVDUfZ
KSITXFJ2zxPKhZTl7EhtsqD+Fm1rZE9DCzxC2Q1DZ/yKLy6kLDNbPeFm21cRh/NJ1oTh4wg+33u/
xXlNoz/dlyxrUeHa5uDURM0+3nRhFD4QMkFY9N/Hj3+Rj11gGQQiyc6YxtZhOpHv5iga9FUrzKwu
eIhB8RgKj2w5zUm/j3eBxavgbkq7WX4mERRlNSPHdUoDmxT5UWuoK9hAiHdygDlUKefZtuXR8Pr4
Nta21Zdhwplbaoj0f4cFGr01U7fe2JabS1zrDUNAA4MXoWzp8cIj8FuexKtOxcvQZhOsxHRKD/yt
2koeAvn50E08OE7410t7H5N6NH4XSRcQB1wjfLRASD43ddQ9mFzkd9A7bjwPWFfpcwxEMtLQiIrs
4V+MzE951Dz+++f8RY5xIXF4a1oZsA3yxwdwtj2h12Rcfiek8Xr+/MPRTZ0so3Ugm2PZRTVP0Oq4
VtA+3065BerhtOGF0FyznPXcr7rmguTgDJEwahJRBVPAzlRs/eWY+uaD1zq5IDlua403YiwqM1J+
Curj49qR363TL0Iqdq4GUdi0WigtKgabiGegqum7jDf7172Lgt9UNn/1I5wrQgih8YZMszgveyzY
ia+zmqFIr1Bsv243MNp+86j+xSf/O2v8lH4AT2g0/NEa6LqvQlx0skdAhwX9uZVHRkoguj2rSi6I
ruGondSqx6INJADQjX1EIvI8wGLn3hBAcASFgEFUEdpxcLq5rHH0mwT9qy/h3BrSGFjOAxzck2jm
dL3O+yW5jFmOvj9rTB96oQtgCPT2GEgwNmvbNIBMB4QEwXVvPsH20I/aGrlAusXmc9ta1VVpmqwX
YK6zouaR52PFBdKZFqXIWEe8amH7eZmMlacsb/3ecS6SLmRTBL+0Hprkpr0J4cpJR+a35i6GzsZh
v4wrhj4Oeq7z+SJb4vc+dDF0Fqpr7ZKL+iRacpsmwe3MPKt4LoYOsMIQss8wEpq6bb7plmWtgiR+
9kqbLoSuTlJubBxgs0fNcp4mRQub9/TiN7oTpWEuVJ2EQVul7TLdAvX6cW6snzgs1J7fRlDD0iYw
RLdVD/eoi87X4Sqcez8oauTC6AK74ykkVVvB/m+GmHV2F6RqOfuti3Pu7l046yUec3hN0Xa/ELJ9
mJQQnkVFF0rHxxzeVXTIYcQ4o3c7Vp0a/Q5xF0pn+b43ssFFql91W8CrMCyPPvlN5v3FXcdF0hmg
8w8w/BBEixkLoMbKiUFR2GvNXSjdAZGexaxTC9aStOXQQDEdFg9D7gdIi1yDtxwumTQVSQ6i1XgQ
mMfW6nbcRevHg4SF29vtrmEHO6RznJ/kBqMT8QQUwG9W5u8h/uEa6GLpKDsiiFM1vIpsEJvbsJUJ
CEYNhENfoJQ0Vm2SwxQ5nQ0sExmqaxsMJURiIMc5MXuZdR7OZzh7NuSrTBNiqjqL29SvAu+i8PZg
jqC7sb4+l9TaXLdxmOkzX8QynPz2hXMQD227sizi6WlXnCFB2Q5mfDxhUez39nBxeGoV+jD1pM96
5NNZZnSDNxP1qzS7MDxc2ZJ4iqU+R6+6X1syg6lNUy98deSi8KbU0KVeMbjR0G7uFzoXY0/8MH6R
i8GjXIMNDy+NM+miCbayUQdT1/6b11d1QXijyOAcH9fr2RA4cmRBAALXTkO/c80F4TXAmoY0iNfz
CGRNMQrVPPRpvP7hN3cn0uk2TXHE5vUc5Oh6UHE059YmngvjHMktPLhHNGLXMzQqyeMgd/GNhUfq
dw1yAXhHwrd51WaBQTDrSyhXQxGG1n6qJ/Cpf5sC+3yNjzhLlnMLr5dLUq/QFw+EZ4/dVfuKNwLn
I7Eu53iTHIir9QX06v03OfafjzZ4grydut5mSGaldjnbFH4tIhSqTIXfXSV0IXiJ0CyIZ6z6Ab9d
mKTbH6HiflxCmJi+nXlwTHKu+xhmhWDPnPIN/qTIx37Ne9h1vB0dTpy0bg0uVulEvi0yfpac+NGr
Qxf6xSVKyuNE4T4eKngyT6Q+1zVgdP8epf/8TAxd448+EjMRY5xdWN0n5pFr2cqLZaRXF6rg2OwV
UXBRebtAtYlrGnX4JRKSBSdDkqYcdu2HBAvhaPGmGDnxOl1XhtFhN9WeMsDAYNxt//z3FfrVnnfC
VXRIB8AzqvO0T7ZsYZ59gtG518EXunZM+URDODgn6myENhfJMwKnvfzwOvlCFwlmZcwY3GzVeeVH
f4kW8eGIusTvk7o4MFhE0WNErec8ZTwtZb93JSCpfrD/0AWCDalN1zSrp3MgA1V2xzQU8WT9lJtC
FwZWUwpTv45N53adeXkksi8zyOSfvHaMK/elI4uSs2qyS9cNx8sRTvsfHTy+fxOxv9iPLgqsjrct
0gArw4opAh/l9cIxwejIL8NnTqDCcwrlahhIXmiA0rkJvo/98OK3LE6UCrxOa/hnpBfofNV9YQ6g
E1e+L1441tCFf0X9GI9HqPJLMsFLrdy6nfE7FvVD5hermfPcnZZM4xY/5Rd4TRddTm760O8mFrrg
LwhxwduOYGhJcfy94iEGP0Bi6CK/YAYBM+50zi/Hq/SR2CJaUp5tftvFRX51Yc/Xw8LHFipcV4Oa
HkPmpyYYurCvMAGoKJaSnhjgD90Q3NGhffLaif8B+YKMEFfxQE+EaRlVdOrBu+ab1B/8xn8N3Z+q
08MUzV2vx/RCx2iHhDpd6M0rVe93eoKvl5b/fOnCfe7t+G0Aj9Nsq9lFTsFytdbGyIclDZvmDJ5q
Cq9FeWz8fj3q/8Xj+m9np3/6oU74ppbUg+lmuI4u+zbsZdS3PZnOQiDq+guvdxhlz6OEXU0xxDPO
9r2zakivx35iXF7wsO6ELPpDGHvNaxvUX+N4A+xuCAFpFUXc2WPbClxypvlOsCib7s1Sw/3zeg/g
JCkKdfRN0BZhnLdxUyh4/OEiNDJ8Orj6zWPzdVJcwsKSirSV1zE8h8l4snjQp83Jzgb+5MLG3f4M
CbnNtEUiYPEzFoNt9wVmlbkOGIVLKKThxVU0CQbpe4ma5Srhga56jQku6Th8mIjEQ6ZLu+yHnCT+
WOmZmhMD3BeOxFghURqzkbY6rN7huiTCeBm+wh02THWxK7wGtiLJWMM/Dy0V+XfZaBj9gMh5jEoW
UPvq7KdXkN7VdEgLO22IRi3ltrVLJE4piJP1+UDLhpwDUu9LWWfYaXlp2GYTeSIGfqu3UWZYfmkT
fUjwwuYRlu5DM5Qpmwy770LdZqewjbe45CmbcQvLJPzaJQRwi31u4H4K/GY3cljb5XjvpyUqJHsz
YmbzoNICFogpeCOmrWqa4tqIXMKkvsHXGnlbqAw3uyKPgl6etBzIl3mV7LTZY0+/6/aw8WVSYyIe
DgUBzj/4TNL0IV7rOL47ap5pGDse4KjQS77pCIoIB0t1fw+GRobvNbXthMk14ZE3+hJC1Ri3MRmO
h7iyLN63b3Mm27EpR4Ni8HUKBlL+AvflfbFlP1A4iTVZ8CoD2et+2AKwWA6AtqCgk2qjzxbfEi6S
JEEhjVwzMWRw6mYivzDBB/iv7ptUqKbYYDGvN0uz3IZ6EedNIUc9sLHR3cu+kwZGuUqPRF862ITu
5dhwSqASy21/wruGZ5+zNR7G23w/8PDjSajhzwpfahTzixz2fwQ3qHWN47iEC1zcPUUiU+wCgRWx
3w5ki1DVDmFYvR1oM6+mAXcLPr1sBZKTQWQt7PU30gfgzCiT0uk5TWSUnXi9JN03vH2yHkEj6WhO
S5eMy4PQYcNeAM+a5aWzKWhC+RiOyc2RBETcRXwTx5/tAGtLeqIqGOnDjKDlZ5iFW3I9yaibP/JA
ZiFBehMNS2CLTPPpIVxXEX2jXV1ntqibXDbVthmT3ISqpeOnbmM2KaF5H4KN3mxxlEPaOWH993qF
NWhTwLk8+5bEbJ4+gl1+8BLdJZxd4HmM9h6oviXDfx4D+n3slDmuJZmsfREHTE/LiSOSvncU2/yq
EeR4WPOwuYRkzrp3mdIpO4dZO/H3s+D78biB4EECdKKhG5CdXpWI2fWyrcPwQ6Bzw287Nse2Gseu
r6uZ5JG61XOekrKjMSWfM0Zo/me0ifoBFPLgBm2k4zuoLfC535Lm1EAgKDjt7ZFtN/CQMMcVxIPi
T33eUjhK9mA6PqWW98ND1MCB+3obW23Pwcy7/Sq3KmRVynYRfgxZLer3fM6bqZzsGkATsQvzBSQa
yRZzY44lUfdLeKzhdTyxqf8A4456fKeTPOWXkIsxPa17Z5A7tyRT/AL8dKTu59yw7z00AYayRslw
e8f3UCGV8HHfziwZV9WcQnSrzK3oIHB8qRs9gV4TpKZ54dmS02s5TRMrVtizs2+waO6mshkWsXZF
NkR1CKMjGu/XSy+X9bRuBJbX6zKQqBj6Y5s+x2uOGZySsIkgZ7hjFm3QLKro9mAZzsOrJE8BQbtD
PMwbiGnnZFLbFxLajcFerRmgywkrCHaP61LzF9zaIV7c9ZzA9l1uyfjRzjAYhcCRlJA8K2JxHO31
toIl+2LhT6fqgs9ruiPfH9M2jkW34pjeClS8zfJdROvavDf8yG/hw6FwKsCAPM/f9xjq9WtOq1bn
JGdod56HjcikAAF0SKo+j3JxNqaJ4c7dRGt23L6aGKN0scPLKr8Ka4uLIuhsnF8vsFoLikO1bfDM
EqHIiVP42J6W0ET5KbXH0f2hwiPursx6bHml5RjUp3kjtb2L4ZjzGEZL1z6jfESsKNq+X/MLpOOb
9SYXeMY8WNTFsgsVLQ69ta6TGWBvyvc72YSdKMdDRWtJJ5UGIC+opW43UOiOJXq/hkKCkTHQdX1s
9zAlVyP6xt3DCLm7di6MpXDRgbh4MW8qj66jOF/Wd8kyB8NX0u5Zf8f6eMFGG7js+Z9xnx3YDhK6
bct5bLLWXPCb7d05kTBy/gA7a17fLE3bxddg0rL+XisCl68zclLPTjBniuu/DuglQ9h84V1ytYxt
0wDgDBoWNkoGMaUb3q12upo6GQM4TAAkDs/LBOvDwqx2IM9DkGc3Rvb5HxkRKPhCJj2pX2jE++AH
oPbPr6DXK0ipEHtZrUqfAf/cf4zLHG6nKMABWJpuED8mkGv+kKBhJFcM6TkqTD4LexVtw0ehaHeC
HHL7Hq8aaCQdYQBDwl4dMi3znWDryxCGDQ9m2g1sz3FZexQEbcNLswbktHXtiUDV84mlg9nu+4NY
emrbbkmeZT5nwYWPwVTyfSQF3CRCbAO59WWok2P5ojqCZ1nWQUilXPEWvO9W8D4fOYWa4gkwJ9hz
4w/uj6ZvTi3uTqgtEBHvp44q+0nAEHktJaht9g6SgPFXrtRe0I7dcynCa7MsQVyBZzvF1zMQWFd5
mtHnI5IQg+E5ov4ljBCLRU4Cg/3QJyUhOPfDvGuHE7LOMj8cgc7OJvvbo76+m7pAfoBmr3mXaqT4
U9LL+NTO4/cj5HNhZd1+gbdKd0c3C7XzbUFL5EowZSluHOs+2lOoknj9OEcN6KO4aB0J5AtXKA5C
q09gHxTjFtAXAq8Ycmq3KRq+ZyZGvg/A3budugWQ9Q6g4eY2j9fd/AC+Zm2LHF3W4xQGxCS3Wboe
+5/pILdLY1ZAlwsOgf532bwyXs57wKcn3iMZfolHWRdqCaaYl1JYDUUVuDD3YyFUOjU3B4Hr+QmY
o1VX28Lk/SZxGfwxrOljvB4yOg1d1EgsFQelvs+DuX4k01TvFwAjh+E9MGtr9wzxBHbHw7Y2lZyt
tQ8p1Bumk9rRmL+mkMoxhdRkI0W8zzP/pAfVhF9aHpt3XUzmx0mpgxcbJNgXgybEsbPvY9TO0fMK
Q8bgU4xWWPCRMmRSyDatawIWLe1ZYsu0VYaUzQQH2hveHnBan3WKejfTui7TIzGXbNVdV+Fxckz3
GzAxjzkO21TBslsCatUkDySH2b1N4ZioasDykL91EXS6BvyY65KoIz3vLG+vrWzLehs+S9iXFene
btcbcHTdOHwEGs+WNh5pSTgVDOImG+wS1Jj3OL5A6Mq6OoRIm7anpqcTbvbLBN9Bk0d37bAG9sQV
D6+SDfhbW6MpSge2niPwfsu+VzPM5RMIRyg2fMCt9wsTyTsdwZghWhGi1L4isSXZcf9kn5o2vzcx
jOXnCJERRWHFRW+G8ug6dI+C/+Luy5rjNrKs/0qH3+FJLLkgYrojPgC1cl9EUXxBUBKFHUjkggTw
6+cU5bYsui3N58cJO8JBk6wqAonMe889C4nu/M6NB2SMNSrx6zbcNZGMUwuJ67UmrTh6Ne9VSorh
En2GmXZByymbcM9IN17KciwhX/dhBbuVcd0OF2EnnYezAg4LZzErwqweRjNvqV9F05XfEwVDZwzu
4/tI9K7cTi2il67HoAwfhUZsUKajHNiSqDzDLpde5nxLVO2CKww0w/5WG7Ze0aht/Z1sh8GbE32C
L/oIOy4UF+BAit3kS/Qma1/EZzm2TDmnIoqK6wXMKi+dGZ7eW726EYJ76KoDl8ImM29SHvuVvGo0
MExcvKIdN+EC3Xa7hQTS34g87PtMkTyQqV+VrX8RWXlKCmb6VFwLUHfLIo3FRIOssyPxLV4EmvG+
M3xTixbWXMnaQRp7L6GgDB8KzYZz1VuU9WlZ1F7q17AexNIV85Rwx7BJBBbeGvuCOYmiks8EvWBh
MMmFT4ByyFgKI88cKnwYcmMHPJhpQNmYNUtp+10z4zz5QIly0zbgTesjA0fBXM+PqlBkC2/LT/FE
i0SH/rq1ws6PPZKyA7Q8NK/1pQVbDzueQklfHcNKOsz+8+VKLKfg3VWt4ZkWoiEbgeSkGeUbSt1M
rchAf3Dt5BWHhvXU3Ns296fbXlk/xWxuDJ6WNndTSufKy2RTvotna5NJei9LAxXXgElPoua63JdG
wtglgq4fxV6YrquJZcLRkI+g/TZ3RpFgHzSB282DjTeu4+FZE8bx+xYFVTov9ccCRtZXPiCt69IP
WIGYAnNH3XQcBpwMR+GK5bMva/9h7Kko90FVQl6w1nqNL0YvUNfEwX8Y9vf0As6hNhFsgYuKJesO
Zcv4UAByUteTJ0EwNzNPrQfKRe7RByF6nSyDuMAYEh4DyNwNVaJJcYYtbjosSgTvsLsXmyaoWZN0
3WzAvUHYSUCdlxYOCRBZg0cH18c67Bl5ta8sLzZYGAgMY8VyXJn4LERhbqIgio6MNFhwYavSirCb
lqrunb+285Vgsr4piNQgUtm2acZkJlXsdFKgf1u2C8IXlz2bguKB+bM8mnoRcVb3I0u71a7ztlc1
PS4g5EbvnCf4XdG6EEEDgem5t887Prk2yfGsCBg/LCX5XJl8Me8oZWxJpqqbBcjJ/uSWrDo5XBza
ZV5hBCSUv0hkRY+jxiqbq3Cos4JNvnec/Aj+AhBKO3JUpZ/Hl9qbtdlOcK4gDytrA5bGSzSZMxtJ
WjyhF+tGhGYEXrCXlayi83qeWsQXF/2ErdWXSjyEtpXkagxtKDcwHll6mGxoVh4Gb4rbDx6eTISw
0aWiVUZ0XZrE0grNVWwsr1LVoup2SR56YdgmC11s9WkWNBzPp3mY1o+IWXMo8EsjKE7vFg8ylUkN
CVy9gS9UHuyUaKv6ZvaBZm2GPgq7reHY+DL06AU/jCdC6WbkXRBeQSZW0zMwwkM/8+OZxgcfQsD5
S4VTtLuy2ghJ0iUupvKoRx0SlsAiR6D+W+ugXW4A9vAAuA5IyOuZ1q3GTlT2HDWU7PDo3zWAX9yH
hjbxIRow9A115/gHX4eN99SBMgDgZx4oMkQxVilTrA5U/klupwYJMMrO2dQVSrxncKkwD8KVRDxq
PcZBnVE+eihW8p560x1zaz0XiRcEPESVk6sujfOwDS71KublSwQDi/azqqDP3IgaQZy3S1vOMSw0
6KCukVpOm3nTT/Ar3sWVFwzXDM8n9mASqlOBgHgkDvi77CHU39chKd0+bMqGdFm0qlkNScsYKxBs
MKCjRvtSj+mCIhWFNeoe425qgxLR7eKmaNRDq71h2g61Z+KD1rGluGNr7FQ2Bu08PTUxhbqOlU2s
n4xrxmkrC9J5adxY/6wai5ylI6gd5nyp66jALeEV5K0ac6NUyWlEhzUyGCQ92DWKBST/Y34+FMG4
c/ksbscwWIxODF1XebW0bZsopN0mkDkWNkRinqiH7eIEypcCAcH2sIYakEMZW55o41A/J8Yap2+4
73j5ZUJYj9isDSFlxhzsvIak0EhN2a+sox8XRD9WdRIOXpwfETAesSjV7Vp7aK4W4u3mFSt4xwPq
86PByVI/x2tVZksP45OrIdBqU3njasES8HLvgGYtNCkBMo5dUZgxT2EYFr4LJwNG5eTKQh7i8nQ8
4WoZH37Fw1ClOANl90AxlCLbuix7k0mPVm4zzZDmAMbwoBhdeelXl6J2BBBQtTSXUDbYQ5tXrMcT
mdvjQADdXcRBYYID6u32SdTl4C77xumjGXnflplYljmlFBsHwMUif4KRC5qRosNuWtWquTCGxBBH
wFnHHVouylSuC5J2oGci+4qrsL0YTajbC5VbfWalHOrnQM2i2QyiUfeAUcJN54WowvB5mDgsK49U
2s6Re6Cw13lRsIInSQlDmQqLGIVO0jrebUPkqNt0RK86pAKj+glhj2LGvAL7pkY5qua0tcBAUthG
xXMKDddSJH6JxTsuTdCmEtQvkM7hmBNcDHFvABgab427I3cTLR9nN43r+RrhsHsH45ohOO9YZSud
mnCS1dkgQAyDKeA8Z4TVg0UYenQVIJQzmwY+13BCyBE+3aOo4Dd+GQKOyTX6/IQhzPG41rk3gzA7
tmvWYIiOKiE3kMV9ynuEzRyCBhBiksNtQrwMBrAajjI0LgibnAk4FKvB9nbhiXgwdxi3BercwcgA
da9DCOplZOEvlQqhpLvqMA39GK3obJ/6gpryfTkUUMs1RsoWRMAuuu+CGN0N8ofRBDQISQEGhDBI
7H2TfF9WQD2AMetto+3iJ9gj5rxKVmDRNGs4K8v2bHEcwEkCgZn/pLTsw3QAtDJdLbJY3Q2Ro8cf
XT729spOVVwdRRmjpdl0Nm+qw1SUs19ivw3ol8ahpn1qlsJ102aNJWyym2Fc32Fy0IH9NgFi6uZk
xhGv9nOtHZ7sYHwIwjLcYsjjn8FdAQeJoPA4T3rHLH+H58G1m7g0JZoW4ffzuRO2bz64DmhMgh7W
Rhe+F7D+RdZx3GTNkKvg3gvWbrpciKiny3xAxNuNAKQavAJJ9lLqMOy/0F7HfD/7RUvSKIJT9jkO
sgKHdTHTwGU547OQKUKywPtNVx/sl7sJtkbkyGDRRM6wsHhztCyMJDL7yNxfxBIAa8Jk6GB0Lkv1
QmhYlZfBmvcgFOWk6fdwnPeCawgeORtSxDetDoObfpFbBC86tQVFTXYpxiHUfuxdpz0kG65GHLwW
EMgjabsRDQRD5Zj5KpY1ehfUs92lBfDXpBBGGG0TmKj4wRlhAUXVTo3X7ysQJKaPLlhijb+K5Wbn
ikq4TFEpm00bhmLMAkTJmCYZVbeUWxRSLTqCCL5pYE22p1wvxJwNWV1W8XzMDWaNKQQeRUwzWCgQ
DUP0vMMgGjPMoTiyaQ5XbM1GRnvskwPG7COOsAQAqt8kUHqudTZ2vW230Wz98YVXtGk9lEh+ZEIE
1cJ95ItsuhZCrAajLaPTqcNxGKVeq+IdC2SwzIfGF6F4sAoRLOenNTdL/OFVVEdp7c/hcEV51c7v
Pfw1sZeUaPYGuz3ZUKO+n8Q6RZf21Jqc5d7QzDhjQHRdk3rJi+Jq6XyNmkzZkJEJMyXgTDzFkIQ6
kxDdxf2nasGWDVLewjvyoszkjVsLdwnUhXjM0fsjZmZQRx0PVlzRsp4KnIiiXj83JcYIT3XthmYb
FVHvoQ8eZdgjRJmp6iZCVYOjAVmFEd1KbO3jSykj6kRi/Bg2y45HVtz7wNQq5LYAuDcfY/iwNg/S
s4N3PRSY1NxMcT1qWA0sog1SPo0wJIbeTar2UHYYWGGRRDLcKo76jm0QgGjHM0j3CurSFcOfoYO9
muIVzwhlRpw5iRHQOYoIwc4bG0X6rm/rRh15Ebrh4Fkkqj+FhKA9Z/3MoMYZOs8mLQ+cdz4Q2Erd
eFbb6tFbESiYxigA+s1iO6EuK22gUOko4dP92oKLmAqiMZ2pwraHN4wqPPNJMC3z+xDYUBr0CCao
p/XorcjdVlkIQ8L24GQRLgnKjHpNfT4bu1+GPg73CvC427UNW8mDXxpKj1WDEV4qSYfJ/QZCYKLQ
2/VA6IHb65l621EFgU1D1tVegmfugkl9gqJ6Cl+LLYEjzzBuK8/HoIb1mM0sSYtsNJEs4yxppkpO
o72ZbbzuZTR7pIcXW+BsnDRhgZAzNF9+fU59pfUD1bBDf+FFZLtzAlCbb1ta2vjOOcxUsrYAvAdZ
IZhk11Xft+wsL9q+uXMCF+ZsCUSjj8QiCwdABajliCJfVnpdW94Vx7lWcfMO9SxQJCCGbKlGIAqi
A9QcwVytIqnFwyy9FKYdbJEZBnhcxNsGPL6T9zD/AOtBov00juFc2W06zHC0PfDOKVxYw2uprmeF
i4ZhJ1YC0sgDHi93IS47VFExLZv1HcYeALYmPMnbeF35OXoF5p0FXg4EMWEEtnPBaf4mgh2pGZO7
puYjPV/bAZJpP1gG88FVNgZ011h4fmwNEqaXMvEdMFgMJwOwpcioxQR3O9Xpp26KRHA9wC9BB9uT
R6uP1m2mSGUXao2nOo0755ps6dQpCs5odklVHvWHCBJctx97acOsmBbZnwcaBjPJnDfEP0SrpOG5
p33f22KsaKqsFUWMulqOWgIZC7sqfJ45gt/P8rWo51sAypEBUl7mav0c9jQsPspmIO2BhFAnHkjl
lvECQn9l7lu4SJfvhp5G87kfeXr5soy0lufVZDu+WS0VwD5ijKcTzOgsxiGV1uDnjSa6sKTTLjUL
sj4PCh+hzuwaBE0KOjvDmDuKTozYSWxjkJEv2wlhvu+Iawp9oczq90eOpDpUBEC8c8gTYrMgzF3z
qP4I0MQD8kSFJzXQQZRgqe6xzrsN5kgNgAZsoac+xp0qkdhTU5gunucrPCZiVFA4SHq6drFEm14k
AG3jK82n1oNDQMWrz/Z0Mn7mFjgb5N+0OIxDjCKEYKdr70KlAmPTqAByrxLbRvBgcCGinTigUJKF
AfVAiAmLMb8MSm7cFvsn3Auntq+mF1PPcj4fVt7R96gCWDQn9Vjb4wIscn4veCenKxzXRbjXqFOS
DvY0Y4L4nmLO+hDYPA5bjByvURXH/KhLaAMuMdXoIFFHYMGK1n1s0JVTRE1G1Dxb640igRQocIAz
ZQPAQo3lLYgNfpFNE2KUb2twEXEgIhUDbovxJPL4gUsSgxveE0yggHDlahxMUkGhFyWDwOQ/TDGt
VvYFjXIBOAwNKTHP6MbWykuYAfehTii2V7MmRTtAn5HAVl66YjtD0Ik4n36OWPkBmmiA0ol1iJ0Z
dx16japO3QjHb3dEIzxTP1NhCfLF3yO5vXXkYUvUd0Ov2w2JH+vonk1/i5RO3hrx0DacZo3efBNW
twI9T0X/nvSEvLXhGeByGOcV51ucUgStajyRC43N8meR8n9h9ETeWvGg4Q4MmFyouz08BGM5VOas
c94A70ANVgvgsKmGnT6Px+B61gCIUsTgeiQFKoue48fUoxPj+D+wdN569hQzMLbKU3w7IAW0zSqI
QS5AuhtTlEuY2GHaJn6i0P8LEhJ7w3lWo150FIZsCyH9yO/MMuQ2kwXKTKiu0YkBAS+9FkXhvPQ/
URf/BfXxratPDV4VNvOAbplAloWBXctmBKL1kz/or179DWtLIglP8zKmYFx0HxvlPzgh879H2nxr
64MqeexkkdMtxlyo19VyqGwb/s0Xf8PMMr5v+sEyugXStQHhEfCqD3zjxwvqr67KG/pzPmOGQeOK
bQviaRypU46+G4fv33v1N5zKoJEhWDW4LujU4GlrYqQzrsPdj1/8L1boW0sfpjCokXON5VLyOPis
+6pzKWFLgDweEXQykRYs5j3EQVT+rVg78tbepxSF4/A6oVvEiNL30aj0Ze0DnfnxH/SqwvsPT/db
cx9eLyGbliLadiIugXPF/eIA4eKfl8U37CFC4Yv/00d+z3aVrO/rtbr3sdLoPteVLdEqFOUGqYaf
5yksZZAYjoro66f7r+/iAvW//htffxrkoqqiNG++/Nf90OHf/z79zu8/8/1v/Gv3Mlw+dy/67Q99
9zt43d/eN3s2z999sUFZbJYb+6KW2xdtW/P6+sXLcPrJ/+03//Hy+ir3i3z55y/PnzuMqdFzqOqT
+eW3bx0+//MXuDGeNvPfo1hP7/Dbt09/wj9/OX+G5/zzZ/fyIv/D7708a/PPX3j0q49cMxZzFqIt
hT3JL/9wL6/fCX4l8EdhJBJUhDGGa7/8o0diaIl39n/lhKKvDnkE43l2MqHRgz19S/waMN8P8J04
4EGETMpf/n0Frr+ula83BVfkt6//GJL8qtT/tqRYjIEP9zknPtLEBfmzV+/vnFjmuiOKz12M8et5
0akno0ETiTjJMJTFOB1RqjmMZVPKyUOZM3I+6OkxdPUHK9UlU+uym8sJrcJoruuix5SNATsbrFdl
o9QRZmTtoxG6RfHXPIKygxppOYYxA2vUMpmiDk0DV/+Esv39afj6xwk4A4IyLEL4jr81TvlGU567
GnbYdtvkX/53bOW37xThTlLQpmIf/0bRW51R4SmfTyfWsobPcQXe5Ym5vJgh82WR/WGJ/adbdlJb
fbtlHCA045F/+k9I8Z+3kvpvHjw9mz7xfOQp7/r3r1X0iaSTT6BDtmxqMoL0pIxPVmP3izAiKMZy
l8N3aL+CjBBV/AN+6h5+eRceDdaMUvVYeO5sYPw5KLOISpZRNnxUMxTHoD9At9uP50sED8keCPU2
D8mxC62Gd3kJRBUhmZsI7Q6oh8szm9YP41g9hZjfJG1D6E/OjVdR75trIGJKaMAYZfRPAvdvyn94
G+3KGsyuDhZNsjRbOeS7eHiUHXv2cF4FJz5WBcgzmrrPrVe+/PhmvCrpv/8g3PfDIOSERIEQ/ptz
8o2k3IfFUDoBLxWFVtnst59AIT6L6uXE2TpTdr0f6HIz5bDJDCWm/10c3IRW3WHek8103EUFf17r
4qlb/O3PlemvATd//LCcMYFNCA0/TBcotpDvCeTfvNYIWTHYM8ORE3cPu6670WMX0lT32g6HOmZ7
kEh21UgevBJcVYuogHIuMbquswngNTc+xs1tmZaM3buT68KPL+qf7i4+Z0xFIFiER4lip/v+c36z
F5mq9k6Ketw6MKHADJmvAI6eacDwCcwdSRIxE4HesT4B579Dq7+x+me68u+rCB69+Sxv5R/kd0eP
vC8hwyNJE/vJq7MHgAz907d73ZPe3KMYsxCC/AX4YAdvZaLfDFxO/CFMa+WQCFCMbOewKkBCKdpg
K5ZuwIzCA1Wp49U1K5dDRMonvoRhUtdICAUC3yZ93D/mlmLyBoEJIpnXqm3OABi0qc1jMJBodRN3
xGamjjHFX8+F0dG+ZvmcgFCFLKApSJZg8DcY0ZyJOK5Tr6fdJorG83b0im2+tCqRsYYSQZBlM8BG
OqHdUCdgmIQbiF2vf7wqvt9iv94IFhDGcFbBTfetWBxU+j/4n6xRsa3l5VyLrPlZbt5/eEw4YSEO
RRHhjUIavll+v/tthTU/q6bmpafArgGt63SF+3kW6/J9Pbu7aFwPxi634RJ8yEWnEygXnlSOwAOq
Pxd8TXrS7FUb3BujLuah3f34grx6xX2/VL7/nKgf/qg3+ea6lK/sfPHdFoawSCmtu0c4D5OEk2nK
SomZWOkhwKHFkEKdtIxCjo/FCt7W4FbvkkXa28zzGO7DupouFAw2szpwzZ72It8VI4tAqFDNg3XR
kMrRXE6DAzIurU6kmWbMszGE7mO8MRBz0LHWBbyHMcK0xS0m8caq2wzAeXaYBbyfTf2cn+rPGeHV
Twu1D8EqWLaicoCsYmrTOS/UNrdjcdazYd02Zfvw42v250WEaodGqHpwTIc4Qb6/ZI2JUW6EMBcp
aH5phgabILCwkO9y+bOE0VdPjje351Rz8BBe0pFP33pqfPNJmYI1PFq7vl8rGZ5JtRQPJdgxSTuO
CeuXC118KXjlUgz9JCYAOGCdGVS2Lj7DTaHq2o+X7Y+vw/e639PDhMxdiqc2hgka6tw3S7ytJ7+j
Ao4/ddcel2LLMaJex5/ooF6tWt5cAQHNdQAVl8/94K3g6ptdV40RoYAqY7/QqslyihFZVUKmo+2t
K6R8bkf6DkEkN1SHIDyAC8gjWCvAu1xiKFX1G67na6Foed56mFOpnEc/KSje1lS4HgKMEByKWBbB
n1NmakgTZwqbIsEG7CoQQ091l9BSlklBSJugldwCiztDBuBPDjtU8t9Vc5yDtM0EY2ADEk7fbjbf
bGM6yR9yRHWdnGM6+MKGfQA7VHuSHv/kLV99br67L3hPBs8hFsU4YUGN//4p+Ob2Eo/5rgs8zJ0q
OR9lxEMANyjtO/sJmOG7sYyewSF9DtagTHPvIzqoIi29YbgUc/+l5uHBH3ha1fc/Xpyvzn3ffT6w
Q5iAkSM2YSZQuX//+b7ZpkB7eaIn7HKab/MajwsEbgxj47VF2j0mmXPwpabl0a7sSQ9q3hqWf1Dj
Cp4Ri25BJ/sCSsW2mwlIvuCGek117VizkyVMaOgARrAcPoHTKDbcFtup8OLDgG+vMnLHGuhZ0s06
W2Y7bhuqX5aO3CMXE7ygIsPEYDup0yAvB1UjVD8LsHqFUd9cAYa2BSMYimcnfmvg9M3XRU/8HpqD
m1UMe5DGvURKpD/ATEJtNC0v5Fy0qZ/j/wwgWaHD1xtT6Fuj3G2kahwGXiDgZBFhUqBwwHOSiI48
8hFTgy7GBB6ug+eFNgYSOGzeyIjcKsdAE+iac0ypXFbl+bOgQ5+wQtyBHvsBTi0XPtiqTRscVI3T
oF76zGGECU/g9TPmnTKzwXipbJVN+KA+6a7adj6f6/q8aRsKsRl9nozJQBqDEXXvQEhmF7Cg3I3o
QTZz3PAEIMYKQkAYbOZw3Awe8RPi/CIx3ZwtfjNvy0in4cw8JNr7x4DKT04VV0P7yNcYyu6fVPh/
qv/AfmZo0sFr9UkY/cn74nfnojBIx3VP+X4a9iNmsP8WWf4GZPzW2b1BTN58+X8MQAlIiI32r/GT
/6ds//ypfG7/ca2eP7/o8o8oytdf/gqixPxXnKBBTHAzKGKQTjDGVxAl9n+l2MXimPo4YsTpiPkN
QwniXyPIcvDTQQCDC34yzPsNQwnYr0IIiBjQZQBKEZC7/39gKK/v/oc93Av8CF05jd7icsOAKVBd
kvIAXvNkMvTW0D2aaliudN+F79xgoo2EiqXJMP5CNd+rqb/vR2/ZwOHE/2yRrFWfL4hj88Hnoese
TJacJKB4MpMOAvkXiSOOQxHCczFu4BbXkaSH3dOBYozurmbYGSgY+KzuQbOwuV046UHFhOgMCgcJ
GdrFutrmuhTQXMDcHKwaUoegqJWTGaCXX8N4SoU/kSvQrjXJcs7cRZw3+uAcX+A0Vvdna+HN27Zs
IffDgGZPZx4fsVU4MLmRoINBfIHcitw8xLUnQbDD4E8hEwQfagLh1uCWgkJG6y0YVAiuETByHDBh
TZmL12UvGASGXTJBxdPuisFf0XMQCFrPeVSJjeRiUAmS35ej1jCObQtQiVIVEe+2aWDhMA+GXnWg
EV7rsCzuRrcgtxhbMvSiGNv1q62TqfaHqy7uaCqsBzaGYfR9DyVHNoH0kpp2lNvSgIxckMVs0Hks
18LJIPVGtj77ePkn6q3o4luQ6xI/x0dA/Za6BkGRGOrZ6llPzD+fW5U/lnlXJjEm69cmL4JbYlj7
AH3IkCcahNjDyi0Dj3Ek9kLqmF1XUxdcr50ILuga93sfS+Zq5FBsVAX9xIdovoWCV30JnbWXcdQ2
FeaajWmu+6HU9bUoFjW9a5dIPrYRwwhJNDyOdjHsaS/lKqcg462vMco1Obw67gJERQwXtcuLo8Pu
LRNCpu4JvA/fP4K0cDI45qIoM/DXZ5aWa4+340Wz7jDNWp9HSEn4RnpKltt+baeLdcKfnYZ1U21r
fJNveDEX/t7BvfBYwRk6SKnnlyRBjkZz6/rRORDZZFhtiGrAQmjaDvY7MIVxehMFRaR3va2QjGk0
uPgZ2PPFJbhi8ZHZosvhuyrym16q9TEifvRiB2b3Za0NOtOTYiSUIwIwmzrokhm8sL1coOM9zgIc
wg20xP0Do3UDSVQTXQKytLcFSGKP8C7076suOtE+8uJ29RrUdyFR/d1qx+b+VTsixir3oXCFYSoT
bjorx4iCsiU0P/+qClHxSDcI+hzOXlUhCMGrg6wFoeNxyd2XSVrM90BjwOzcUVivNJAoPKlwUWWS
o54oE6ghumdNyunOhzD0MZ+h006DDk5ryeIvMLJBXRiCpOl8EIoqlwcQk43zvR/N/XnNwhBZKH0A
psDa+3QPWuHUAnxroYl7VZhU4co+YShe78EOMlBozCsI9NDUosGPZrM8EaG8SwfmaZh4cJaGvoiY
8hZc5RF6De4ysgbTZzhbr1VKjBbv/6hHqQJSPAbWLXnSgkDcIW1JKehCOYFAVqnuTkJY+o6oiJbb
ryKVJRbxGXLWW5Lggdc2Iwtqg2zIER2ZMF8v4QWIouXHpR6CPO2lGN+PQd4pIIccjG1nJO3PwI+v
5NbrObcp6FEWUsBAoVhTHp/2EAGjbjC+3tNi9t71KI2uDbg6H4fZN3dQm8h2M/AGBYkCS9ylgCkq
PDcj7muqip6dr5P0DyBs5BAGmgLgySw7r0mRJ+5dLTUogeimywiM/BVKQmOjvk5ARYJGSWtCsWKt
i7Nx7e2HtQzDjwXIHXobRBNHBfSqmhlAi37sweoG5abkUH78QT/TGaQUZGPF503uTc2UqLoZHxCg
tzpALnO3gfpIgIuXC7eJGwFOjPFge5015XqSRtTxVQ26wa0qg/7SGR+1LfJsP/RBCE7uVyVO33Yx
CJsCStZ0zeP6WUWe24VQczuQP6iPB7Jv409jP7c3X4U6Fq58UKCB+KZT+Nmiz8cTbwLQj6H/z77q
d5ApYj/WToYQ1M5VFCVjvzCI8/NKXaplXvx0qaB6dbkPCn5u+qcGmu9ub8HCGq4BF5f7aQ3oM1s9
Xm3s0ppLweT6QYLR82jHUH+ZCyK6zDO8HVNEXRYPi2uxzzYTlP6d6sopza1HvfNiiDEcttLrD181
QlVYvlMTC44gpxh1hI0lqXeweoCUCUx9EKPjUl29SojaclxvIXWaEzcVfZ5wn8x3Koj4nPmzlx9i
NCjFFqTC9lC8KoxWiwWUBqAr8Su7AqPbQOi97MjowucJRJYD2IHDJUGZmriYL10SqcjFiYokTv1S
KwCG8ejN16/apKql7hNHNPPnQrbekkDm1KmsghYaajY8ns+uALUfLM9/q5am3guWZKaO42SuF4hs
6tZPcAUxQI3BCbVwSyod8pKnBkrNEc8XaPLTGmYeF+OhXq25j2hb+1mUzzBFIG3YFzuA/ksCy87x
QnjRjBQ4BkuLk9ZJDnCTvuq8jmHhYQKMyWlFlhAGxF54Bg636a5lo/S0gT5lqBDYFy37niAlMGlj
nND/Q955LNeNpG36VvoGUAEkTALLgTmGPKRIiZJY2iBESYT3Hlf/PziqnhAPNWJUxGwmZtEdVSWR
cJlffuY1S40UB3gOaFGtmiNVSvco+vZ/oEUVrd1ed2neqK4+hcty9ZMhZUunjYPQqJYvtUPmAAYf
t+PGaX6Y2WQfVUQGP5tmFn9yynGAWCPUaT+pinaswJPuLWsejksJa2pVyuE506ZFMLcwKIx+cqxA
R2nHPNaX4MytSk3FuCOVqnxrtrFFtVJ6XkUkzW8YOYOutZzafJBju16thqof537CkX2cF/U2nyJk
ZRSURcB6VxWQ0BHaYLXS62qk3r7XAfXP7HG04tgxMCBG02qeVtQfdpmuloWXZ8b8UNWyPM4qzFi3
k6u8SYAqZpykqnkVlk7zWVhoHY9gQPfQk9jnlS3Ld5WjygxRBSsHzhz2j1E/GteFpa3XobDHe1SX
zH3dTPUhK1aI0mkUGacYaxsIt4n1dwSwzOGVF+s+XLXsxPC8+hF3RRG5P5lZCr6mN0C2/2FlAfEb
e9BR3bQfs9x5R55SPfXzOsRuviBT654ZWVtf/3QmY0XanH9ZojH9cOZgETK7A5PyZIdpRHXlgA1u
Xaf6r0rW/+1a6ib5hvhH9dz/PzCN3gpQmlN/rKfK71+Lr+V/vpbf/3ObfKuevrb/QXGBf+1+raz+
92/6p7jS/6IRinohSuuMSc9igP8UV+Iv0l6dcaODwIspN3Gt/06o9b/4Lxi4bjMajvatu/lPdWX9
RYfVsBwaNyaVF7/331RXZ93kX1ohNv1+qXJnlN8OyIpLcymoVFDHkrndxxPpSmoWT2QIWUDrqHNB
Xda7as2fe4vUfHWyp0pjNuRUiuY1o+pyAG2xrAT6Pk8mDOTk04iOyxvNwwvkF51DMMC6g0ajJXkj
9BBf9qv0EZ1wLYvavV0wPQHvLALAUbCVYuc0Ns1XhDFuLfKeLkJ/NrOa9K2G3ta2vnhH3AANbcGr
kvSMXt6AyLTanqgG8azhBvR1RnxAQ5lIT8IgbqhphjAMXfjvV0PcDG6qcR+/LLR/ehe/Agm2luHl
HTBcJAs3aZbYlyi7zkhEmxd5s2+HaEELSD4MsXmbNOVbmoYXndrzu6ZdymUM6TgMXl8+qrWGXb/A
GcOQk0ZMH6GEIfv6sWoKFNoWOExYbVVeY3W6O06T48lQLU/KLO7NUitPRWgrAYzF8CtsjSloZ6G+
R7x39LZ9sYfXxgFeVsseyZwsUIBzu1lmyMC0gDC3nMsofUYrEwpx1yhMluOQF7k01t+MJI/Iqdg+
dP3wKioVexuMLPvOXIme4ccVbBxMZ+a/mm3uEPOZb+cue9YgzAfdmD+VZ/w3zt6r7fwY4+K9vsrP
f/5CF41mXtx5pAVQwTKYLl7KE8q1VPMoaTC81EM7AJ73N2o96H23vRcKkSDpFDlQEkbnjVHD5Yic
CxsmipPSljotZ8LIyy9W1I6k6sXyyO7iPLD7PD1KhEIOAjKHH+ld5ydyHb0KCtF1sbChyw5tGWmX
fNAczas8juBedw7QE/YUVPTMd0JJK4Gaf5+nYe/ZjjCANyulCP78zs4y/C+XtYHmmESGCQSPJS+H
jip49HGRuCk5mij9BnPO6yjOEHweEYiZhirIZJ/ve3Smb+vZPo46sj5ZdDXkTgf5yzr+DEDGvKvM
k4W8jwt5H7y0wkNL6LMu+imJB2Pm25/v+/W3BhdC39IEIuTQH+PU+HUy2IsExPnIbU9KiwcF2Z7L
oCb7+aJbC92CZugdTzFy8db+fBUHuLIhGGEDywDCdPGxB1GEUB9wFQsBK3vj4Niuk/TdGxiYbbJ5
+Vm2MQ062DwcAefl85W4wOtKk+f7eJHlXrZNdtWG8dMbL/FyDrGtXEYkUkDJxWXMvrQKqYpWSlra
+b4S+XMo8YOhtHJKNyr1zsVmimdTyLZDGtpBqa3ZVWHmz1pkrPf1iupNOcScO4vjadgReQU00ADP
bPWQAwveobIk6HcpiaeX9oNiKcsOEcVbAT0Oy5yBufa8tbC03NkpcMoCahgR2JW5V2fim6nNwkMi
C+Z0wl/rYlM70cIGp0V5xfbg543GhqKyIv3AkNV2m3lWDiR/FbKhCepBg1LCmq2NnRDdpxlolivq
Ca5yj2zYmjyZqX5f1Gt4FcKscw09fW7FUB26IXZclZ6VMjtQSkCn7fIqeW6j0KZOIeY2uoTAMeL7
bmus7zLqhDfW+ZM1sgZRDPvIdGZFzcJ5AC3GCuwz7lu/LxNHOUzxKAJd9I8a5DzU74je9L26z/Vs
dq6hwNqZ6XrQFOJiuZMaXzV1ISwj3ODnU/LURbPtg3lG0sSiYkyE+aVs4exEQ8EkrZpIHpKVg3i1
lEDm6TN4Vkb2UW/7RcH9Rn3/nonlDyvj9Jx0QHATKgyjTeCehroLMg4QPwVo7RWt8ihRDqCKah3P
iZGKAOAXeoPRxTtiGboSZvLELKF04YUlntJxAucL/LbCKE5mXn9INeehIclmG7Y99FE73pP86Bws
o+HlOp+m7Frq0lV1i3p4R4KxxzDoqVW79tgNDNwVyaTH2RT6ioVg2Tap5dnYBzdN/lxChnGtZqRE
G6/XInvOZensZ1oSfoRVp9tNaFhN+k2oswLtcrR9Bri3uFAjKwutD9qSkfmCOtYPa9Z5tR2ZS0V+
heZsDWs8e1YihRXLl11k9GwijuplamN+GjcxsDKyS1cYReczzH+uoBOhDkW0Bhpm+0pcnWZJeQN3
PPHytXhCXyd/B0MKEtmo2B86zFDWNH6ydLU6xIvaXluhfFD7nGckPT1Z6UButX0YMoPbzmr7INM4
PM5rd5lYNmrtQMsP896t4+TJDskZzUi/1+3c2fdL/mSrI4owrHCtZ2ucF267qVaF5UybGoqaVlh7
uFYPtUMiEzdq9nMLFKwwkGD3wEg73xxJPg2jXm/KmY8FpZhsQ+H3VcWm3hCzgnSNz0+HzwFuXKmu
EGN8ojJVAm0KE6+2WbRVnzydb5zbJYsZynWXUovvHYfnFubQfR6gr+9w8yRe1zNbTcY1PGenCRLE
Jj25IEC2NvKoWQwqTQa5btKD00nn8VRNtObTLEx3cx+WbkEAU7otYEmTn+E5WLpM4rcPXKjmvcib
x6pmX1lz+txY3HXYpE/ncDHI7BlNJh5rJBKUacQFOguGPiJkXm0ttPy1voOBwkukGCAfWsmnyJIl
Ra52YPqdnnJY4n7WEJUIVFlgrfWjKarT+XRCrq9y1Yg3ANoxvBJW+ryoITpJEP0ZwGZeYmF41HZl
vcPFzyeefi9zgokuWLkUyJ3bdcnHrmMfGwq/dyTWZlbFC5nNfSvzp578agtnMGQIebl1ew5Kg0l4
AeH8mMJip+di3YrKWg9Nbt5T7+AgjNCEa9npE0q6qWfrbermIx/3XE3EW8JiJbqC7BGLtZK35yec
lux52xJNYt5vR4G0xH1fc2Pnb1AL5zbBPdFVoQMjMneyo9T0tHJbNrSD3VAAr6q09lFNDe1ktima
hFEeoKGU0UBhMZ4jnW0QTJAmf6gWk4hK7ycgmkzvUEHog1lh/6bszGBSVn7KNpRDjibNVb99HRpa
iWeu1WmNkNmAFMJ/qtf56hyJk3lLxKwo9yfa5+xg0qxltR9kXgPs4ics7sSed93Mn9odH2BIhhqS
3LDulKxIbulDZL5t1hw/HRGBNcyv384VPeOmsABlq1rmvdaGwRJny14PwYplCy9yW2Hzyt8EGnTP
XL7ejbCmXfooKN04BB6kZFmmI9HHHvk0ukNCsX3dLm0fEyZtqF8Q9amCyn0T8QubkargHH/zLTqG
TVzuy0yj2e1UDG8ZIATbGdc6XCCKWdXmwAaSa3ayLO5aQJT0YJ0gvbqlw0OS5sEwIZKghPnyEQUz
RvFQgV0dNWFXxYPivFbKvnhK7fgZAa6HUE0XDgwEqMaRV72dNqFDXMx6tkCIqcoNDf/MtxRgWsbI
dM3oafSYgqb0UJfNDnPpiG/bJrdTwlsFAEt+Tq8ICER8yOuKA2/pm1uiZHOdGHF/NCZoeJ0JmWLW
49lHl5JG8zDZQVU5gHzgELoVxGbkWmJTPbT1Gj3hcAdxTEfqaDeipMF4LgH9LWNSjTl5rprqEYOh
fjdTWX1TkBn8oOdpfa2W2exHdf8BKZxoT52Dol2oaY+qoSErUCwlGbGe+PGghb6ur+oBhShGjZRJ
wJK31KAeqyNIHnmnDUXvTahMeMYUKqyEpjraWwGXQV5ym7W91bXY2Elj1q5UJ3oalBw1OylghGeh
Dlp8RdQASYzrtWU7wdF+srcyr5J15qOXwf/Z8CdNc4oPDsy+WxhlmT+XaeJNm4MI/liqBzMPweI8
MshREJ9ADI+Td+GNjaL9ka4kbD2zA0Tnyhw9x5opoTSOKFmi6VlIBOXq1YWKO8HHxZY3s/VuX2tt
CiLGCLk8sOSy55cZ2sDvZjrgJpo27NrBvMqr8QtKfdOPrG/jQ9HYoT/NIVRnYX1DCCJIo+XbMJM8
M0sjaClqx0B4hEDf9IwUxKaHmEH4sTQVyTejEio1XGIB49EPyiaEpHeTGoz0JEme75Qp85SWANCp
w47hYRLYEd80im+Uqb2G5lqxCKePmjpdtVZuu3ZSwOl1lB814km+nEQWiFkT6DQqX8HL2awnTT/2
q3EfMXuDGqCeWkXPfJTEZkbMQ+e3CdaSTRKrPtIP7Nqt8lkz9ETVlbCEBMezNjOCjmPyJy0k0lRl
vHzUewPSshSrN+WcQEi5hc+4O1ae0Oz8U9lAujVW9XEUhApF6x5LnD3cImvab9HqGIQ3MGOIB/f7
rCIJjudm3U0ZGZNKDZe5qSIIXFscN5TspKuccxHBAVw/XjVjhehm3fJTW0VvIubgS51tCiMWo1dV
u9dnm3lUmWReW7Bu0QaG6Rc5e2OanpxxsPdZOd7HNismdJhcKeVI0OQo2O5ztNV7je7DvmPYBUmL
n3VIswctfsJ69VHNBnJkU73v0Mp00VdghSKZcaVpMVwCVUKvk9FdmU+netG+UEA2O3U06Zarov04
KNnfKWcakmf7BpGHq6klqEGlyBj5cjdITtgQhnqy6y2crn2x3mQDJ95o9whPmPaDnmRP9VKcSDDm
uxVvGrJA/aZuyWsUzTlpAMCoG+3E68WUgCItPjjQYHEmWne9yHlWtJZujSmN79RWq/9OVN59SZoc
aJk85gYrrM5ZDUzgKxIs3mmRT7xnQ9qfKr1sr1H3nh6KRlHdvmW5ia15lUQLg/Ys9habuBbiTRhk
TTzfKooutjb8FqQLqpVxrMm9u37lYckxBWO8fZngOF211SGPtH2oQlDQnPS5VOJn1CQe25ZzqCvN
W2RbVf98ovczRdiW7jTbWo1YJreoX1DlkRNQXIsg1RclQI3cRjGTM7NcKnS0tqplnWkQSQRd/SFq
H6uCo2echuldVLOlhKnyscu+3IMRDq8WOpNABFAey6w+e9+gpeIVqhYokTp6MwTEXU5FH5xPubav
SmjhOmmUsdh+ZKN2GNVcJkfFxp1jff1S6DJGLWp2PLoWwDgQaUKieog8dNYEQmDgtvKp47e0xbO6
qupTEY7lCQTD03n1U28GsPqTK4rVZ5oQPFVuvUd6Z29BSSgjjsku5ORKkZ3bGlWmsTaHIXLGG7Ph
iyyM8g4yYn0OlRi9jhyKoBDV961TMvJCiM6LNSX1hBrfLglhjGZkFhQSjbLM7K+UgcHyWNdoGqAc
aTRcfoFnj8oyCRbiVu/ydgT7bmBPpcST5jsxxzCrnSNu4BONpXF/PnudmX0aG+Eb+MOtR3HZXQDw
pUkdeIm0Lg2yBjGoNfpJ2d7YXtNWUhk9Dw0ItQ9a07hPItbfn3sN5u86GrQ1wfsLrviKRDymoxyZ
6OEvXFLnAj6E/N33j01NHzJVi3W3KlrGi2Nh9Wu+7tA+RtMkqz+ZzWe7qR8QuUa8MKa23jKbQapK
YEn5kI3RnSrm1dMLZOmw9xn8eEKhop7GO6tQEG+xe3LuPvp47p2eyzKQvKjVFfGzNQOOBjWDIvkK
yE/ptZOwlvnKqufiNCsaOeS45cGSsqvXN0k4mQGf6U3SvQ21d677MDa23w/291TBUrBEFw3G/5Z4
xknlWpTZvonqDoou2vzvu/IMISDmoKcGacC5dNlN8wR9SjbnPuyocmw5IT480ASxEDq3isz8hC8x
sZ7RAVANdrg2kaf++bP+pg9nO8xPLANp5G2A8bJPpdt2YyYiG/ap7Ay3E2t8QCuTg89q4K0o4Dxi
a1S9MU/0NzpkZ2vBi0VMxwBWIThvA4TaxaUJJtqQZGhfID45umhxSHSLFe19MlmbJlxdfxnUFCsF
da3QPEjvKryTPzi12C/6rD3++TW87tkb9EdNaTCeUNG0vbgXvexVys1w2Hehbgd5s9hBE/FPmLc8
zF07Ip+hTH45tfkhicbi8Oer/2ZrMSfgBhybT8Eo6+VHKHhCvUeUa49MJfIXNHTAmFhveQr9JmjQ
ZQa3DKTwN2MqTlNhMiUD2Y6CqzcwCvXbdP6iLN1th5ji0ufJWwv8dw+mQ+MCyijApsqLB8OZISIt
Kfo9ktrdNQgL/B96oz2yP2nlTPZDzPHp1irdM+Q9n4o5X/bjrNXuHDWDl4/J9/Vf8iu2juk2RwS7
zMqjCbyNiX6xQIHT1iaOWrPgs/RLhTrIj5/Jb5aS4+Vz8wbf+oIRvU3eTJMgDVdKgBenMH95vUFI
xQpLdI3tRN6i4oNrrGKWQRUaIJfIml1ttL4aefoR9Z9jrsqPLZLI6G9ON4PIvvc2Sh+rmaxv2X1u
/fWXm880wZyYLHX2mXUJ39ZteDYRkIE92rb0aXKSZ6th3w9qyZEpxHGomlNMk+yz3tf1rqv4RMht
0tJVqketnWlMkceBrxLCTapyIcnQbyekpt0+Tb9ZwJx6dfZRkr1fewkBU78X5DhDhMgAziJpoPRR
AMwoRcU5ir2+RFtomzpmlopqupqD99lQeB3YDA80jnDzEAiCGiqgMbdW1ja2O58y6aq2xz/vRvH6
3WyTZBNwv+U48B4uhqWONs6Qw9R6j0D3jG5oE3myj0YEAdGIrmXTe0usg7TCXdjtx1E9PyatVc/I
m4qEUNKqDTl2VmQLr2p1UAJTZUo0bnkz7i/rrgPHdUNLAqLIpvoGl/mt0/rM6nz5faWJx4UFd8Ji
KK1uz/jLMqeXQdBtSTZJSjtMoTC3o6cGA1+2j4MwKxd7lBPo4xZZWgnxIE/A1atv2ce/nrnCV3FY
XoLJvQon+OVdABBDeQZW7x62/pWYeDGClZCUo/XGMXY20r54XsmM25FMeAFSX0YapiAh0p+49oQl
XcGUJERbsnXXyL58zlewwxIHRC/ZusvN5u9XZsjLi8FZvLAYI3+q4yd4TU/JxLwJRVd6gZSAvF/k
I7easaR4p799AiFJ4zSnDYc2hPLGLO93H40BHs6pJtx6OFkXoynUIW2hrXG9B96i+SIHzteWc+0V
HVnnDH8Y78zh+1YvLRntJ2Caz5g3vRGxLghoBCwJLIJ5Ipxh4zWaIRdDJzEsqPd4bfzQMR7yeA1c
LG+FNy1vXU28BgZIqcPvUm0AFOB4L0/eCr1K1RJoxpLd7LIaaf1tLLl2AlFk1PVp4JJQrz1DDmEb
0btirR6rucpurILk3lBRs7K15SaH6ngYKbzdDPci1yio7JWwG29SfXqDs//6HOWOgeyTnVpE9Esg
QQvEvOhmtpZUlmRfdTVckYwOxKBSP9HKVv1Rzd8YWv4m++ZqrAjIaiph+3InoRBkTxUOM/swpbHZ
VEDE3H4WpxQs9iEuevqpEapoWjYcO9pT2ArQqNx6hvTblaAQleonJS2EkEGR3+MqQiNU165orWi7
htSy1ikxY4uyWzf7R7FSTZx7IqVG4YSSmr3r5RbNEpN+7TZ+MQD732dUVEBV9fhgIKe6jxCj8JJQ
/5g3YgVXz1Cv1iwbec8CIDteb54R4h1ibhNKxCPu54k+yXm2UeWG6jJz+7ZVwlbSc7lZZUIRftGV
eUbFq5t26/qmXslvwwYSmAB4mAmjMXCZDdiw/FqDsBEtfXyXFYwxNWqJnTCN3qWxXHEGUuQmjnii
bU432+RDl1Nj+9Mg8qC02gntMnpE51gPGprR6JLAwTY6hPf6Xvx9Hm0aNXrMDtPaq4Jx922c8hH+
fGi9TmBt4ivJK4gTVaDc+TLStpHBCLaVgNUlh/GAEZpfyG1LGPF4HbUOUs72WvwNWl36uhyzN87M
TQnkIp+wwZyaOpgXsEbaJYTCsefMmeay2qs5U7RKtPOdltHvt3M64XrjGJ/K2iwgssbZEdw7mh0G
J+Ss0MdOtn8yM4wFB1UWfrSyTDm7mChJBkDoeX1RteEqW6pHpaP5ep4/0NrQFPp8Id4tMZ55j2a9
TQNMmuwpTcm9Wmw9PgSnGaTVyX3bTMYnNTf9WnVO7YhwuWmtaB5tmJcicp75H0MPUMw/DBCe+9IG
YIMko/D+/JF+k1nAG7Q1VDggBKFRub3FX07lkVldmU5xtW8YUpwHBIWxjYQ1JkJ1wjZc+3xyoTaA
sczUs0QdUPJPDA/q43kMs6oDwKnWQZltUu/zLb411oOBmg5z8frvkom+Hy3MIqRaLPs/3/3ruGcL
i4yCfY9j66saacDnqStovOwV29hrIfPFLVRkCyXquRuFeuAbUe9V8ox8DHEABdMN5sDBfnEgxhp0
izajz0FrG95B3Us32Sb351lMd/68A0OhkfgCkmMzu9jGgGOPFp5ezUPQNm0WmIBZXKAab4kdXR6U
55uD/Kiz3zbU0Pbnv3xMa7HTVMnKbJ/EDSrNLfcAoJgpAOOyfHsrf379v7nctsVBKukaxcSrYyer
TTwIqmw/mduqlcUJKWwiUsfaoXZ8K4OEYfZyRyMaDmkM7ZANyAbB82Ktxu3ItLFN4n0cx+bJSUZA
uUYr/dlwdoyanE3LmYwEagxnBmnoAQna8IAsZXlrVIb8PBmFc5ciuGPpwzvU3eagsXrLNaaxCSb2
qE+ro7vO7bpE0Wex4OqXyanUUwe0SsF0c+3LXZfwy/GvtrbZ9T0MhfSYDqWG8HvX+EolEAKAunOg
hjFiD4T35BuRCadUj8fjHE47OpJN0EaNAYc40q/AcihMVLJ3HWKFkGWkjnS6zjvU2uRkNUqK31oW
vSupk3frqIw+Hq22P8T8QSyUJ21D22lTM9wvJGq7Ig9TX8ZUajjTjrQN4WAM5NyrmzCn9kukea8A
qJrgwDIn9a2iKXdlbSRXAxZxE0iLEtadEup7XTb2AU5acsJJDbqa8qHujXdRjPWdQnf42raUlV7M
qn2BxKHve5mZb2w0/TJRl8ImCROAaIlKKvX6y7XsRE3rKDmnPAgK+3Cue/Qc1EjZqUy2yaVgMKnv
6qYp0SGY4DWtixGIevuAVWb4dtvjhJEO5PWylamfYEuSi1RHB6TB1MeZLPo7oxEsip36aNQwCC/b
cscQwfC2rsTO1lflAZ6hcXK2X59W/bs+Fg+mBG0yzRZIEnPQg6EtyoNIO/uN7s/l4QXsjw3FDiaP
IdCoF0udyKmZOmqbu7hd9228uLSI3ti9l8HzfAkJwtB0VAu9p4sXTBVm0gjAermY09qvRnqhY4sC
UlavgEF6aMTIlr5VFV0mBVyU2IlECB32LWxcRKhIwXHcitFcbCrZBAy/0ENd1YaxW6YBGGCkhzdK
d6zg4HhG/2/1Jjc4JeccaDsSeJqbdFxerqqlKXJECrCbRUBLYS6fdnxtffXTdLtgiEtG7fT2nmj3
QNsh20MWHD/+OWqeEXC/Fobne6BfLahlAP1eui+zbVopWsXa4dWCwfvSdIfC0GEZZWq3ui168egX
qN1XSA3hLS/SuEV/PvTLXtgflEyufjzK1usmI90NxWo/qp3gVTYd2V1c74osbt9Py9IdzVbyOH0s
T01jWCdZT80nEYFKgAenJfvJ6e90GSGxOCr5G8mXubXRXjwjCayBO4au63SROZsv3nPSW0bDEbrD
eKs8TTo6A2odIZU8VuPV+SGcIc7v1CmSpy7mDxg8hp6zqqufa2BHVlIwX6cX4elxGB2cKLZ9ibkG
+1rtjlDznmuwGAc0uYGQ4RrpJ5F+n4lCD+o2Ga/WNe4OkHJaEACrvbdmOTLV7gJ4tWg4oVUT5Fa/
gvCB0DNWpbIratS82tB0ozqedxmKnbczP7mrrRGIRRy9XyBNeVY45XfLWn9a2xSeWDxcmdPAzUIj
dKMmHm9EIvtHpSq//3nJ6K9OWl4nHXEwlZJWMMooL19n7aDGulI37XAaoXcyKK0n0/GURNMHBNRC
LIQMxK969FESawk9QcfLS83aPmS4trpKQvcKwxYNDQS2WVqO8XWTRerXZkkl42Vnvea3WKdxhBiL
DV55oJE0uLx0a5+p47c1rRG33zzF1B7Inonm0a4ROMyilN16ilV9GvJl2I2z8lDQkPaztf3Xmc1W
EGnouG/ie2T1F3FjmZOYQRsvYMzNZyDz9t32wduhRrhXi8Y3epHyVfiFimTqwKxoRyIff4nILZAH
F+rQEybABPmoQzmPoKPi6xruqKeuxbzT1TC9ja0+vhZoZ7uMSNETnbTVn8eGNBRZb3wRx8+jE56m
yLoJV7PbaUBVZgvpmLTym4XFOabgNvm7Xk1i4ysOLxd549AXE0uS3PMZm8X1XlQg0rRmHX9oVdUd
Bp0PiX4/pNZOtQL0miM8EJvpI5Tw9j1T69DXRDze4wK8eoYAbLA51wa6tTYBJEvYyPbsHBkr3veQ
PA5OtrD8V2e4KaxS4htWjTeTSmzp6izbddvtMIPLt2xy/GguES5qI7FSiWHbeqaQ6Q4PNpZSr6S3
Qq2QXEYs/oseyhych8ZMNsagcee0Bb1T5EJ2DS/SjaVmBTENDdIommTrG0fbb7YLi4SGwgaq3kL9
y+3SWVaeYbNm7ewWZEmK79iurU0ibGVUvjSr9I0qynh1lhoaHSHOE/SBOF7O4my/JN4p6psWz2Hu
tJHU0oZB80XMCHOTUhGgusEWwVDZ/b6fZmWnK4UCTKyJr7W0tw+LkdQYRYSDW+QVDpBoAzB14lDI
MK3F3crEWkfgK3DFYa34LdBNnB6JYCglpvjF2Th4qbYWLIhNov2ugXQxPkyj/mgoGs4gjvwQxsl3
KvHBrRllXhe9IjH9rcebqEzsu55qJ4hzpBKweqBZVMa1X0wzPEA6V3uDgfSOsTlheOSSs5Prb3QY
X38qRnwg0kmxKNTNyyod/2iQwSsqsHlRkIDUXA/YnHMEc2Qf4tVs3rie9jqxpGxD44KKF5i6RK70
5eKwgbc1AkLfDhyTHiQLyFBNw64hKRhElZhtXs+OkQRRZ6GLOLR4I/BBrKzRg6rg9cqpZBQwydCb
qZw9Z+CgUtEu95FgagElaD3MQR4lsar2fQF51TXL7XA3w5aTJ8nvzLL6umwfKirNEMQ1+9XS8q/g
F5sgtUCFphUmdhG9yYcKi4fjatk3+Rij0tDpz4jBV/464RsjcxQnuXdFxQFxscP1mr6WCLRhprFS
tQ/dSpjAXjz9ebTWGalWi2bBI4gyPXBQObjXAPmCESEQOQ6nZMzuvcYlAqeWHiJoZW2naZEBBq/J
S7KEc2YoULBAWGb1F0HobYtheSpXVlA2EiLWhgWKbWp3ABXP2ZOxsLusbj4lSaZgJsKZmbfcUC3h
Q9NxWX1HiZkC4Anxz5/mhArMQhT8NhSq+QpkCNI4U+PNzPnR4uc3pLHoMPhE86Yl5wEdNpEPQKbk
Jc7dMe5V+0ZrmKYP+DYfnT6yD50kuJU4Wfsqboh+GTq931WAv8F89/sW1cnbRANFVPYhji3bYyrQ
u29HZV39etQ6eNbVpuwYOkeBj0Dg5Ka9x/7yo7XIbwV4XQQaDHEksI0nODV6QPBnFZuLvR+bnJQl
IY0+R0rH4vWBNOUKuKX6tUOmExe8/9jRe4p2Psc5cfj/mdKpMT36JXt6pS/8v8rvcfv1P78Rx/n5
kz/5m7bxFxgjgNso3WgGA3+qn38UhqFiUnLqiODoiJtZW6rxX/6m85dmoa1FN/Ef2Zx/2Jua+Ivo
jzAcv84y4G/+K/LmxfyBtBkWqOXQkcNQCtEx82WAslABGbUhxXJ1iKbuQzzY9sMqlbL2zcqx3hkS
kKavaPirlOpc7Qy1T4O8j0z/l9d29zNZ/5WdSHJ50XCh1QIDDbFjciFGj0Tol3eimqOVKAvbGxxW
9wkZhQE7JCfEwKoQD0OWOKeZE3xrghdhRU+8Gg5QBkCFoP5w4D8lOwA41b7K4uILunAI8WDFhskS
qhp+gcT7ndov4RGgq/AX/JLoQgM/wZQCuL2BKsp93OGakTSiPNqY8SAyo8AkQb0rDBR6cMwF5LLV
kKWHRdz0yMEnsUCxmGWngGKvLfz/oFWKMfNS/v7i4pKtHfHcnb9W0N68ITVu2c8KojqpSfSi5v3K
3DK/MfU8ZGrc5OzWGbTwjLQQefX8pKNd8F3LWvOBlrezrxZ9vOoxjLtDJRRgdhpnAHSiCXK3tLvj
YI3tu9jogeJWmvCt2B52jG/6u8jSAbiWYgnQFgLWWh/wISBXgPz9cTGcvMH5aWF2ixz6o4buKMhJ
VXyMJ0fZDRhpHNNSD9111MUJOKWy46+o+1mGll9NcXvokAE9RfCfjqO9OVks+a5cIoTKjGa4Xnol
wcnJiAKqwRoNtwZHlAF42m6RkxmEvbEEkWn1D2aDm7JDIuNvEsgf8nIy0Qqzw6BdsPDTW1U91J2+
8mjN3Zoti1tYynQTcVw8DCQ5n6cJi0N0GMODMBiktJVIgqbizNDXdvzeFKkdgCcq743CZnAdWspw
M9VMI0jrDZ/xLbX5dGPEzcEulWtERxDVnymZmVi/k3q6NUQyqsZVTfaiKBHONFszkBmcnUxHQrPr
UHE2cN0+WBwwZbhm4O2KAArGXT6A+c2Zzbpy6EBoFW1y0GnW+XXf4jmcZf1jkkZkAl1fYQSFBfhS
KsqTXJsZYGi53BamM/qYoKNPzLLaGQPOPrXeFds/Wd+jtnfQ2KujzysuohscdFxuIqDmXLP6H+rO
o1dyJLvCf0gc0AXNNr19+bypDfHKkYygN8Egf72+nBEgQYAWWmghDNCL6a6q7pdJxo17zvmO82Qb
z3kcS21udmMtJFS02UzoAVCNqxu8Y7o/OWL3TToMT0Uhgn1RcFD7Q0IB6IIeVnrUoGnqTh7VnFc3
9hQp6a9cbKn7DY5Z67JEzFoacysbfywh30M9Nc17UXkenyayelWobFvFJaCkjALYKS5fk7tnEMko
3PB71GvSzsFBm3i5mMz4x1qwD6mqlJQZLm98T2WYrksrjtli2tHamATmSerlh26ge0als232jNjY
SOiPgzDiCR3yigh41noVbKzGhKSbyrk8ELvzTjOcrtUIme6W06f+rA21AxWX72ZZ9iwLxDWq/Xkv
i0pvfNBR1zTKbjEvmS3S680egUBkk1mndjWetePlv+a6yxBPzLiOC1pDnHhJ7phX+7aEHghX3voH
GlyDU4cN9lpN/nBcKi12Flrnredfm3SZoImbatVvt4nyUyAHcRiASv3q8FI882aO6Hqsux9uy83f
CSVbixThF7FkpAZV+GmgjpEv1pQpEGVIwnGc92Jp6f6GswK7p2/acZdkatohOkbNQ0VRXbUZu1Re
xwnwedYxAsuU1qCsjoBeJAluFKfqwmHjtrZXwOXS3gCEcAo2Ok/ePXo0b36Z18vaFXHtEuEq+Jxj
ClbEV+lE4xPFpwxnLjm4975tFiJpSXoLuM+dOPw0kTaqe3mnEbyex+o0zWX2BcyY/XGUdjzXrIcG
EhKx2i3NVKUYy2PjXbJGiRPaQOJvvSamZpnioGNTVWzSx6E6RUUvPv08hpsua0wpmD9weqDjwLQN
zbKCbtT8zWs1N9tk6Ya/YY/umuhl+CydeDw0QX2rMuujNVN/qO6+SCwdYhVRSwESpXBiOqqDeOD5
X/yvIlRBDG00rT/9siuOsZz5A+wpPMIuiNZzWcK4cVndbCw3MWDX26R4dLJJO3uCt745BnLW8aUp
E4ckoyX68dmRpf8CRtozu6Gxmu+eR+E7SdzqnZpH69qmAWDrpOaA3jodf1oZL9NbI/3O4pBK/PdU
609VxtaZZkaTnG1/7tYBZbYByxOAXnbuTVQZ37//adN5zxWONMzAVUUPXT4Hf53ZFc8chX10nEJZ
yKeh7+vjEDr5y8hq6iVjyg/Q6FpXPOgybv9CJPHsbZaHwUfVGu8XZa/zEZeU2M+5Ds4B6sAf0hfs
hxLXlgcrcsQlkT7tl1Y7tS9uJgJSefxUlSrCvXZwWvq91QbPKgnaLy6x7bPP2xpceNsewPTrXQqX
gdI92rWDVexH5uotiXfwRZ5uySoOu8lPQqxIU/jeZzS933rkOXnS6tmKdXSWrMzJAqp0a1M/SXAo
tlv7o467/Av21+iuOlB8SEpFOnBFq0fxIyBCVN0kxYj1FvbTQjCjiOwtLnluWIsbO6QFgCpZjpU+
ZZOYPouucd48a/Je6sGhpsHpaU7xTH1L6PJ+44qZwbvhdrIiQ0nVZzdOEnxsh8Ji8mnfwl8+s4+i
gw+j0pMA6r13WloBqmmpKWA0CAQIQPOaXlj91hmnkhslW6oMA8I+D7Mq3WG7ENQhPnBvylqnZW0O
0uE+M6XpMelrQ5gIA2fdzdlH6pb9FaZRyVqFi2HFOnit+QGvF835Wcp2bcUk5bPSLLcRgtqma2OS
4h4Fwsxi0d4YSV18VaqSJkNCqYM5N1Sq+vQIYAo4hD2lvCeuPNmJcQaEsEtf5StjAzot4WQ67BvO
930sQ+dR0c26Qvziq7DUGD5lB4mHX7UTEmtJh4wPrUpUmwBj4HlKewBN9ZyWyDJd/9kkwbJKpJjp
mnaHXaK6lOPIIzndCmsF+I6Ie72kN73MYjf4fEf9rIsugQXdDYN4vsr9VeP/yeyj6apP6u++KS1Y
SU+d3PAThQqcKEVtNHYaq8ecDzMIXGJjiE7M+sPK5vYRK6XcenTL4vv3g+jh3tq47Gd7DADlqXgf
WYpycBUXe5nQQEhYM9gLO4+4jga6fahzXrYRmL8VSSt4iYntzI+9sd2agvdFXIO41I+ZyKyODFMh
z5iF1asek2zl4gncC90XR9njDNZZ5oEtwjv0R7tlEa7TepIf0T3ZhNmSFuFY9qG3luAPwSM6JHrZ
LkQA5wz6lkxWQmNlrLWA2hX1Jl9LiFD9OknK9CDM5B+pp212QctuvQpH+4EkR+sy36p3U2eee9Kp
tjZycsLkECdJWxwkwaoL7QEjwaxFHPhPnggPEzEhMOH8HPvUe/QnlwV5hxD5wtsmo1cvo6eQSFCe
bLohIWWR6BOxxEuHLOWFitqxvrw7Eqv0MrFcx7tWWN/LlAz9XgeDdUKM/m49K6YsPcwsIq5u8Wes
wvSmeCty+g/wkjoK2XByzcmM/cKurmGRM71Z2n5vaJZ/5IBrz7U9+WeiVdRK+u6486lRBJ5WJ39F
ERREmb3wBobaZYAOR8wYU4iakDfWuxUsvENmtBOzjpvK3iuCSaTYRfu8TIGfYJd0vQeCcOgt8WK+
hSySp5m3+N5NSdbAHmAscyrQ/0X/BxhZuQ5Su2V/6DScnGnC0Lk45Aynh6RjKMgn7+zxCW1JJIRb
Hdj1W4MUtg04aHCltnJb5kl4nbMie3fG7qF1gwH6fN3vi9rtiZhzubl0IlXnQHUhLxK3GA80jzO4
pZlLIEvMTzSeFng6KzTO4i1wyz9WEt3w6AF0dDK1bo2yd3lWTUcLGiipOhJwd+RP4AzLDXJ6+Uuz
JrzVTF8r2v3SS4b580BDGJYh5yeuBjrWBx+6lqKRzMwHz/Iz7lLLtJmzudw5HEgp6f+ZsFyepgd6
oTErutOqzo4mF6dsDtgfp2eS4sEVK69zriJSdwrDm1ovjWjQdrTFyFj+jqY2dVa9nl4bHibIxWm9
DqKZaFmrSEIS23tKZybaBBvRGQaf/+Q7ZXTSdqO3g4MiH5Ki3Cc87edxDg250rpzGEErUuNjIYh5
89WwTAcxUZhDUgQoGV1+itSwp+Z949zhAaHmO01mqhLFhqkjP1HJy07LlebcEUTazAFnE06xejw6
YemQM5dEX33RwRpXnQ/SzRxA1xzQucxx8XXEOhyfSxrI4pgsJe8/rfmok6a22PJgpUFBsM4ZANtP
WzQ+xv7Z+QAS5q/jNi1ODUCwjWM56bWwhL8VU6wPi5buD2RR7yMIl+aZCVgehyTX76pK6qNXNdaz
o0fxrJZW8a4UUUYCsMsuBBeza1a2y9ZmaPsFJIsrtNOwkPaH+reXtWJl+cPFtPLcl4nYEB7/aRvO
Pm8G+6bEesytV7ohqSKdUdCbKUZrm4vwaDCoXqdgil+iRA6kF1uJ/YkBVt+3ir2Hji7C5mJn6CRO
DhPOTlYZitYG98+z1EYxJ1TdNz1f/obuczRXrvjH3nMP9AlbJ9uj+qBypuFhIK98wm31LKhDFlFF
TtPvHmr3o7XNdVT2dvGinTsEXyqbbtVkOweVmZcoZvFmlc/UmhwS5dyPpYCOcafWuLe7jy6NP+FW
bFydf3csNtZFp1qiYhW9lGYsD/EQ8GKfvOriq8nle9zVxzhS50hk5Sk1/nIOugwQhoiKQ6lYj8+q
Xiu6nw8Ak/LjNBTp3tPji+2RM43mCsYCGMgNxo2W1gTG8KMtuFzRpKZ+eWT1qQgOaeLNpyrYSEwd
DOnWIaultxFDYe/TuEx2tQqTsymIuVvUAR9ih5v+qmpliPrnJveGgM3SR/rYFarY53ANRnSF0j0s
XtluqRMXb00TDheW794bGduGdy5J761wZw5GVZbEn1UyR+M6kqPYLX3evFtTXGwijyvKEmBUQhxq
zllt6xfodo9K2Cs5C/55+pApOj0NZfunMqK7lihJ5SqNbCqLI3GyiRm2oPF2rJiao6Q4Yd16hrCi
6ubr4jp6E4Su/cvjv2+V1qMa1iH1nJ9kHtujxkTzaMZK7BJbOxt6IFd9WjRb3cKlD/SwHr07DsCp
P73Asp8pB6IlyzXx/ASYIXRXkRV0u4G6nP2Ex3Q1AVs/2vT2rkM9xeT8rRRUXycuZeX7m6AJpks4
J9GFSPI1zW3MXM4fVNiMgr3wFMcvWN+oh/Qe57w4Qh79SbvLnzntApLsKHcbz21NgX8vbQ+90wEy
HGnmmsQ9eu1aNjT2cnoYFczmVWjlB06ug4JA64T9ZvL1ZrIjBfeyPERRzQMVlltO2z/B5D7QHRPv
gRoeoAOfBSr3illr12r9xU48RWyAaXtsOQ5eOqguD16SfY0eSeCutt69PBa3Uprh2xJec+DvYzBn
bAm5QBy9ltsYI4r1YmLvWnvtppGYW8O6CS6t2yUQ41x0An5IwZ1R4kE9BUMSzJtodt5LPMgbGSDN
L122Y4Zed41az/XwZ8SJAEDa1BAzunRFZLZbzWWAVuEegyw/lsqss6l8he/CeEmDdt5qyj85wHcl
VA2WG/uimj+tJvJ5eiy1BeJrE5/1i+GFS3a/w35+lYnOcWYPjySfGPXoi3/Meu9N0pK7Do1H0XsB
fsR12BgRygPu2ec70+awAHK3YJXn+A8G+84mKnSFWCGTjQDT4Pb2NuiAk0MJ0idfXazYPjdTnvM4
Vi8ANFejrk5J3MeHvB/h4cSmwy42xpuxdsrXtK3NZ1wNJ7kAGC64cKzKxhyCtjD7ocndaluYuT4C
dRoBPwTOkYi6e1C9ox/RddMfuF+wKoTeN1f+V68r1tOj26xGp/0dsud6pdW4PjqMvseMzdC2glVi
BdgyqwDqv23C6OC76CrVNN7SknXLONbNu+fI5aDkPKbEQyNv6zRkyTH0d5u2mZuLG7Ix49qQ0OG5
BC9LNhHotRdzrRcfMUS6QXsMQMdsOouirSo2F4vKtFU8ScMHZaf7xk3yLcGHOV61sKrftDD+A9+z
rTvOF4By/UUmPrxNabP1Oi7Sjbb82v6z733riDcm39aejbXeXsJfQJP6g46nlziRL7gysj1mj2bf
xY16tyo2363oHkcPgrDM7fyuWWEUSqxxm3LOMyfT8SAzn7bfonmmUkevQHpvZwzgFCxbbXVcGvhj
YLW/RK3Jz/AWPwZ56l/hQykarTOwxZKoBsj3lM/sMBkvossB2uaKvVATwv3gn0s8llBZlbGhasXv
kFUXvfWz+1gF0jzJPm0d+FPsw2MbGEGCKqdcN/1Qi1CXPqqrU+UFptn2uaRZjSBApVbJbOR+oi3+
Rycn1GHliV3NpMlApcYNRly9AWdEFAcuugs3BRaPc4VkqNOLDuZzhTT8nrgAFWTD1WPbW47zGsMm
puI9Uor6orqUF9MzkoVJ4xz05NhnE+LKX5VVuVDNNUPPIgmaU5retwh2VMnYbj5cuMu77zlC19EZ
gvZvnzWMjonfX6aOC1NlefaTW4n0hvfDI8/TSezDQJHWTtA62zQfOXl1U4qLDeG/Y/gD7OOCX2BL
cYk74b5Al0pPOFLdV1781W0MvGyv03ao6MNu270rS6/dGbt0BYU/jVlz+W84+sJlPfutviOiRjZh
9exm31HA+2KF01O9gTy4jjEp9HCeqkdI68HaMf6fhMznT+TUOtvgOUx+J0VevjKGfMkYfb1V3RMB
k1c3Vnqj7wuvka7zYZnBjTE7n42x+boKFl9RUOmDsZbquxF5eIgaHykzTWBG1AQXU9aDGJ3V8ogh
2qzREQbk9zBibaZccIG2z4IuGLlS4D6rc4q4IuWN66Y14X7Ihjc9ZzSIu91H7lBB3OUYTpUrgodl
SHPcR337w08jC/B8EoKhFqPfrkffy1aN4GKTJq9ZFsdHajEZdwgTBdF4NrmUvPCMPM1u+Ddn/AdI
XYLOYgXFm8CIu0M5il+douQw6RcgJeMA7xFc5OMYLo9BGsRPWRiZtaMLkKGD+wssMF9GkQMfL5mN
O9JUAIhn61sHabpN6vhHPDjRIWgyqhOxSkC+KhjCYq+xkIiAGBrtOgdOXa7G7ilnanoDxiweXIev
XxVaUABNZB242FEa3hVPwz15aBCmdmTcLg6Deh8Neu8tbCW3VET1QMEr60HPZPr5PF4zojl3myvy
SkcVeGYFGv0YcnHV8R+Ps58Wvpu1tPYFfuqyihIhT06EB85RKmYzFKjzUJlnB0r6CpJLuAqnibqU
JH6ZzeCfs6p6Qf22V7aYdp0O460Zite6kA/zsNiEVaCMGVfmYPAVBaJrMQJzCapu2LlMOLwLWY36
2wH2RbqaQlWfgekMGVuAzufLTFyGB4gXshN3zdscW8HvWoRsLessXjNYLHy8d28kX8PNHDUULMzw
QXYNr8XrkPXJY7csy2ke8AtEMcgT2CFvIg2egl6SovTj70A658Kkl4ht994XYLW72XuKmYvOeTYC
RMs3edm9z6P8FBoiddM3tOXVGMjUE8GlbLMgsLx0wivXrlUXz/DGunPb18NGp0H2DrQqOKhuYqQx
fb0ZyOSnixNu2qzxt2HUWPtyiCFEPBm0pms6ZfIkeda+S5PkCcT0hrEbm4qzGgVPAO6IizO66GIt
1Jlt1AynVPtgoZzuiNOhrki+LPk+AqDMbYVpYSXD+Z7UIpe5toVvs3IM4B7BOOVjjEr33aaa6T4A
NeIYmaL66bBr4PkZgWrxm8pTFc1vQ8SKqrDcXc377RrPhQzXFsa2X4tiMOM8nJ7yadHHtKlUtoq7
wf4UeWe9cu/3Lgtf5XdTFaRI2LFnBPay/sZ7oQehPvrFj8DE+lcWDtzrWBrEGlFIKbGcQWvkiu2t
P77jrctv2jI8xrPiQ0BjmrKHZJmwPyxDzphZNF78WjgBXgdTL7yuOlt/TbRkvY0Z3Jt9EbKnqlL6
h9hk+rC4kd6KWyoiiw71wsSUDqUlHOwwyv0Gf1iYv40FISHkKMa4anTzHTdq/xCOZY5ZocYYuQrd
EqyGmvSnDKtfGRzJ9TAPv7iW34npeS2pTXV/FQx8CG5AqeD5SlYiPcaks3aHnDdFzf82cJr66xzU
GSOlLT4rqXiW+Nt2f7W8oP/pFRgo1/gj6l0zavFbMpBje/eDY5RgokNlNQ+4digZ02jCXTBRXQoP
/mnEQc3THqZ8UdqQT2/MAu9gQU9Af8rmtcQMdN90QQXqPf2Hn864q8iqQbCV+cE23XNgfGTIInFo
ofVxespEFtfBCswLm7UMt3K5XhYNvjGy2nJYJSoIch4/SVAzDKj5DJ1E/KxxwuktBRjtqbeK8s0d
YjKTbGUPoSm8WzFZqoetG01I0a639jCij9rHUOil2DA7k+9QFPftxBc4XaLvKrPTXdQm8pEvfrtd
rHg81m7t3mydfcf9HZWUM9Ouxkl/+c0wrns/bbekmB7HTNMm35S4YOxlhF/lzusAig2uw88m36je
bleeWz+gCNb8+tZ5S5sWJ7Lq9nEeLe8YRO0NoES6QeU4QZB0wlVSdCevwkRnwqU7cAukqcKzkuex
AacUjsEPkwzZvJUVVjI71t1VRiy/DCuwZ18lqqC4SviviE1wODKZPE3VlBOps8xXMjh/ioWlg4oT
/1ZRh/GOM403ooooZIzj/Gm8hwy0CIpyTYlIRlaKg2FZS3oZ6JpMNLcOJeVrNtrDc+gi+Gwx6lA5
gIkzP4t4voNpIt8BnMuZLFS4ThbPvJhZOURERr33TcwFrb6ravlx9klZ8WUJt/eTOuTisQ1jmh8b
DAGEB1v73UA9Wpmxn9mmUCKCMAvkMp80fZ7NKzczppTBB2xdNx6MHal35Vzkm1m5P9DfkjODCHQ/
psl12XKhmfMyOIuGV62WQNNmtL9rITPxEVrLtkztaSdzbz70wxAeVNN0mFCdHFBZbz9nk6v3iAys
OYdmatjdzE27H6opecm0AXDEY8nviigYtpV/Rpp2Hvmp+swH/txcnQQADupaBUxvCV1sFE20XGCx
hX/nuSopGBo87oCobgZEEkG3yF/49rBLfU0Xf7x5Y/NopcumYpt3bc0QHP0ihAwH5rY+p1XKMq61
BS4qZJWR6lFH4fCu/7a0pUGqC5BUwtobfxdYB3aDVSQHD7xXCnQNoobDoHD2bXMoynn4VhobDw5F
awpXqajydz7fH7Pbyr1hicDRha5OaN3h2maw08ketprM9rSPqHw1OZnoVnc7Ossd9Dt74/ueNdLO
NAbbSQVIip2jz/Ni4IG29JEMszc/ypnzsWlDQq0ZF4POq88hHaU0eAaCwwbNnPm/nbP8mWwXDQy0
xXo3L+UNPdT2I1rDDngn/7eY35xCqN+LVeavfdyFv1Hg4osYibqO0qO8sgNDtooIala8Cx3qVgxA
AwtB9lY7bYd9sMLdKR1rYyuv+THFcqDOItGKStA8YBXMzPCLHSg3D7f1bqlre1uMQZT8RFV5Q/g3
xzqr4mbVG98+p2XOoy0HBCYLc2U1WF9JZ7ofcca8scbCZp/ZPnPaaCnkr4RlJdcEfwr23uRIYjgi
5gMa2w8WQ195tvwkN1VwjAfdm+dmxTFvxULPDumlT4f758cw28g6o23Ph6ljTueuAYaQknHcAdxZ
Nikprq1Spnqin3dZJ1UU3IayDEnyFNOBXiW9rNn0DTsaBGufsNKEJ4NChmTiJjpYVFJ4639ecBRr
id0Sdk8oXs6qy2uHLUbam0NkuTFShhXtrdaAuvNtfQktlNeB99EzJg+LKLfINwzt5rEQqX9wabP5
pOTKe2spkMLrgGsFtcfGzGH5ek9ai/24pTrngc7Xezt7V0YIXkO/JoS2qXOBmSikUYIg2syiXeeq
JKOVbgbLcS/2WFTAJWCHrqqFkPmGPgqSWG1QbaOw/yudfNgMtPyMq15iZ+hUsWzBZbyG7PbXue3E
+4C36RZ9t7xYhfsoNARUYP9i5YolfJi7lo693JifuvCg8/XRFD35iN8gx+jNerBzp3xGpI1fXMs3
jwjYwU83yqqzNQfoapWtT7IL52WdpsW49uosevFnVMbZGz579tDwIcZuuXq5UTucNN2eoxS/C57N
GxjrZyx46mKYuQ4y7r2NP0Xvbdllm14Ctlu3kZFvLX6dx0kbQJz26Mt3gh9oBFa0YG7KdbNuvOXa
8YVYVyrRHqje8Nhnap+VU3YSZc46MomiEw08D02iyg2lO9EB+nx1ZJcB4CJvSp4IM52Ixi1PZKDZ
b3ZhWK6TaLY/E5rsrzwS3ocVeM9Rl7yBw5oeM/qMNmHCLY54BS2Pk8g2pKKeMnTCHDfUgQQqz08c
z2fYmGxe6QV+ULXu1lWnjh7j7FMV5uwNuERd4rmEnMflybs2YVwf2Pv9ivrm1bfnc5oiGEWWOFVt
iWhjR+l4ID1vf2ZdG+56KofIGfvlmwPeM18NaNIYoauTUwcjzlyFJ8QXZpM7bvteKH5QMEWHFddk
0qUdQrWN+NDfX+lWu26Dqdil5BMPrpVj67hzzkqb+rZJDSwAzDi7ECBTdNmM+MoTr2ld3CV5s+Xk
qHdokvZ5dPWfpnPY9fSpOCT5xGqvQIp84L0FBqH35hN+Ah91OjWvekjNQ1Ql0yEeo+UZi2WxXfKE
lVTsVM8tw8XzNMz3loey+ZqJYWWrbDT6bMg6YYB1or+B8ZJ3TakZ4EcupWykk1bx5C/tDXkp/qjy
Yt40ec3WgEzBRlUk30UlsiPUvvpYZqH75ORB/uBVFGzHS0adXjx5wyO7AcJ/E3oyOciKqCCLSOwO
TnAml+x/OmoyvM+Wnq2hEedxmbFKzxRf4dvK70Zen5qnJPZPDCrpL5aEzBDyvooCOPaUcwkvuQjA
p4yGz/sq6MNOcGWRrbeHryUJ3He2G/kX/rTlxm7D2+LvJ1XdxfJPZvnO82wClIOkLl5J2GRbZAGu
9xXFRl7chC/Cdux9NrZiTfN79qxT5PN144/Facik+ls7nn6pOF4RZubkRsePEHgnivIAq8bfWrQV
nMbS83Ztz1nD5bmyH4tinr5YswRXJCu6BepoVHzl/f6GYuC/lCMXcKue1YuqrZ+y76Jd0HF+jkVy
ylLILZknulvaGudbVJq1orpHkqp6gDAQ5hbGoI4WvXZxoT5Ia8V6Rj8v4HjZz09jR341bHZLxyID
RjrBl9h1/rqETM44dBrAS9ZI39ucjNljwHCwQ4xLTmXNczh1bcnXlqs+V2e2BahR7vNU98mzjON6
m2IEeK2S/IXTlZlHcJfm+PUOXRlSRTFl6tyrwrwFU7Yc5qFBeLLgAKxcxlqa20b1EctmZhltJdmn
9kN2bnEhJ9YO7LcXfDW8onJL7ULqTs+9S9lh1eTBPspQ7/qh9ED3CnQ8Sd0i6s78wjZsOJB2uLv7
7rv3htTsX8w1NInXqXhZWmc5UlRMe7c7w4F28/jUqClgp4ESw6Parga/nFif9CF7hTmgbhhbHkUd
CgW7NA86H56oJhpwxg16N8ZJtMNNxsyZ5ta+Qrp56bVpuDH34mD7rcutKnImwaVyjv4u9BNxUizV
mwLmzCzYe7ucXr4jfvvkoZNjd/OTXp0yh3//lPpgdvmhT1KlcP7wwrGuOpnBAQeFFVkrURS8g/4N
r5iU0i3mXaYnLPFFVP8RbZ1sjUiKr2KY77FpLMNvQYH+IXBfPeoqkT9U3OsH4SG6sKfFDKsII/JG
ktXT/4kTfv+nfvgu//T/D7qNKK4hdfk/F8Wu8uy7+68VRv/6Bf/hf4/+4RFWEpCJ7H8a4EnA/cv/
Hnn/4PJN/OueZ/JoYP9P/7sb/oNyIuQdh3Ut3IUYZ/p/OOBd/x/8CvqngSqJfxYi/W8s8FHw353n
rk3B7L27CbBMzG95z5f+l0BVS5ykx6Xq7ZvE8V8lxM3NOGfVybCS3SAxjUQryq9MlZAX3Cj6ysOy
JHwhRh4c/uLvKwyD16z21Qd11jkuyyW4AlwIE8KjQ4ac6BLfvGNYgw93mZhZJ2Cel0ShvkKcRjJQ
8RzsqZJbPoAV1n+XOhw+Mui07J08d7gFIYV0nN/FKu5ta+23tdqh5NGk2Wn3eeyn9uz3VX2anZ7R
AWnomGqGdKJ51n34WFz/3Ay9PMsi9kixRH71qvJksY/kbKyzLfmD1sKXmktZQHdoJsrkzdSy3ZfC
EucghoXc5g3XWWlFKl+34Zy/Jyay3xIx3/n3XsrvDXECZE0hEXHTYnF/x2lS3HvZy/rU9Sbd4e9X
D4srO38l+zG/2KUMKXekgOC+pS5hvQde92TBzo5Zi+fzU5wTDNRlWF2ryFcaE/aYUV+mRckxP8zj
X3Zq1nOCfx7gRJ5M38TYS15dFtcVDC5z+5CZuym/paSw2SWhz50jzTB79Ms8HwOOcZZPSHoI3Mw/
GFI8FkFhfSETLo7ScbhslkQ3dyXXzIM7Cta0xvubDXfHa5Ahh+Bv9ruDtODmr4CrjxiUB5tPNxtj
l+bPiGtjz8HJJb8KSdDZcORCh2O2tsOd9rzu9505mPPTALw44vf41VCA9+UMOjhxDUjPIuvrJ4wq
7tuE0eKqhJKC97MdWjvR2NLaGnRCxE2aF1n1yECcmLBnePIm5vSvmi3ZBqQEUfvladbkLWnFnE5i
GOynRTTh2aPMYOsEGB7ZcBfEacXwAh0gmw61i5CWLxYOLogu8OekYGtB9jG7gZxmJxKqaLiKLvIu
okVwtZ177WGS4F4Z+4W212riRxp1Aesox4qZXNJx8iAhaHNJiJmAfEx+xF0FMFX5/lfI4HwGJ1Uc
Urdz77g9J35gyqntlQgrzLqNbql3rfqowekdSw50gp3hsnOSiT1b1C/escfDyBxD4ImYne6eLVKu
8Bfk1p5IuImm/dFguiVSUpcbNmfWe+t3hg1PfbINGbBwJI8lZv82KNbqRHl2ZczCNun8DyKN23J0
+11dh6A4ljC7+HY0sUpof+EIbR8IVb203b9Tdx7LkSNpl30itEGLWcwitGQwqJLkBkYmk5AOOITD
ATz9f6J6Zqwqu6fa/sUsZtNW3Z1ZoQDHJ+49V35HWRcvYzi6ZaRIt5Cof2dXXwQS+QANztLK/YFR
mM9GxlfiEnvIQ4Cz0k1vtG0XxBeheUKWOE609d28Hc0p6EEaU+7hwVxq02GIC9oLkdbcg68LXH/N
bTg8V5FbnQ2TvKsWdR8cgV6pa++j5l5AUW4hUJlgehdERYfvRFjCUO/D3mBy3CfpT8bsprniNEEQ
WJtzHx3CeUzTraP4clislARMM3ThTfKX0GPUxGEiZwPFZiDFg45O7RMUX5lTqY2y8I/eHC5cFv24
tYTnbs3BNdcMC6291bJTGzTaRZEgIl+Q5ho/B3y1S4WsbKHBlWxCdCiYuhk2ZRCJGDFWea82U57P
Zxpn8zHM2/k9tG4RmEDWh6OwbbRJQVzcE6YYb0z8jN+SVX7PHsFjXjn35rQh9mFcY77RQM7tgBve
GdSbZHa6awpfozKbi2w3xVmzUXWRoO3rAvvckqBENEKU7VBMta+u3XpcDhMb7RhSm5B1vy7dang0
S6t9NUpVHALRTM3Kzll4dKphcMui8x7YA8wihzL6M2FcT80d7ebEO1LKTqfeLMrX1k46mrVxp+bC
eFQSOhWDzeJhAvhy8TtzvpBbKbZhVTn3cB9l1u/FMEz4mXA24bManqPIGbBQa3xG+RgQZ11I487s
KlMeHa6mi5ZteWJnnYNpIcrl4OryLY6i/i0wiuKlyVR95msurqKY3fceiUKBmMaEvNcgA4DEwo49
HSaQaxAdOsRD6KQ18tJlh+gF5ddczSsdq2ztRupIyKRLSPXgQVUc5mMLporo05KfbtZFuSFSZn6M
5x4vP/rS4keIvp8g0rG/iNR1DkEpZgbV5SyXnZ/nX02RIogbFD+SIKHzsXQTrrLbawdZ5tzDzLE3
+ICmnW1J/6el02nrxwlHHzuYieCmEqY/HXoP5IY+5xQw2Lnt3cstwqst881mY2F82rDb0g9p1Hnk
XBsgnsIwLPbRPCXb2E1BdMVx+QN4/fyMjtg+zSCRioWFCvYgXaYnyyolViwxnS/0rMXKtHTxSQBI
Q44LwoLnkY0mYRGUHtUqatrgNMowP8PInwC/c7ai9/pwOiRd6FzzO3T9ycWh3WW3OscJQwkdFe+a
8xSsQmqSaDIlVX2lRLb6vW4yEuvg2jCeq4U6mF3r47sohucxt75ahY54m8WdwYiInUAQdcmvQPXJ
pvIZOS0mm0Hm1LloGVwdjdTYjv3CREY/0XnoDzKvMw5de4DbEBZm5S4CMA/PwZSXv0qnxMrl1IgZ
U3DuUvTWW5rbtr9rc+aCfSPZqXKIjkBYbqFY+WFmAvcaxcnnTVjGrRUeGwR0oPlQGg1Gsqsa69Gc
+Z0JmdaHqYnvWMw2CzNH9BcqPTObkJP9WLTcJDtS0b0jURH+48DkZmF0yt7mVdRj3cspOhgLdp8y
F3cIWvmhJrvd29Lwtg1WPfJeMb2sSjJDVpVn6yus0o56z+TRKlCPS54pzzUE+Y2FIo/4Jau9L8m4
eAZVY2DNjrxFUVY+A4mSRWPtGU+o4tajOwGrNO3wqgn5uGsRbS0yJ8t/WNNk74dWAOMaKvlVER2N
CKOr1gnl1g6EF7AHR0wXQgfqr6GzMSd3LOAW2venx/am+MScSWFidzs3MdNTWisMNEPavEcV0dsj
05rvgJ3AUsbeRdptdhRI8Q+V3VifUzX9sdQL8QCPQ8f+fhqM7FiKOHGpJIvxO45NfZrZAmSrURj+
HWIVDhImL59iaG8ZNV14TGLIzJp0pXt/oo6yoCNtgt5CapAH8oxjkB6QjBdiIlx/0XTjl/BnTIqy
uVOh0yMGA/Y3WQblQJ8VqCUY2qG9IA1Q6RNFZ7bKo8q9lIONsFFyrNem4bJnBnoWZCewhJ8g9r+k
FV2QiHUbUfe15g7OgodaSnRcjTStTdoYR85EOCJIk1LCCjhXF/U0VkCGgaZQRkTNfAz8Xm9w7BkP
ISnJ5puWcxgchrjDROaDPcGCX7rfFFm12rJ3tl54SDXbUbMyCjydNIdZNNR+bVhEX4gZLCgoLU+j
zh3QEpVeALVbzWezM85gpLwHisnpkEeMnhyzQ5YDeJlq7ibvCkWeTUvYk1280Ky4n8rCSnaioz8m
5pukkT4/Op707zgRCEJpEnHyE3togfU52StaQudkC8DVS+rM+a7tQ2aA0myCt5LK+pGcxvbE/eop
aq9+2rTNNFwLo8k0EhH29bAamJ9Iv5rtdUyFu2ImY7XsuqvyccYNiZITb9gbO2dxcroCrQEST+/O
qalQigKcwYJiVdiLNPHre+Qmnr/sRBf7i87TUECKpk3mdTKbtYHYU6Y/zCK1jq2UMNpS0zUOSUCJ
gX9xXxeluBsgcpWrvhNne/CDa5iYLrDXwGE3myMc+gqnzPpMpArxQxTBG3tntYe3zUqFrSiKWEHc
Y8osP1YjYnVCWFeVGit0DGzPsHsB2e6mNu0XLUrQ9RgG7Of7Oty4jbeNsGasWDozSDeYCS6nPG63
nFofDDx6vLyqRhzuplsgbQKVf79N7eTebrzvxhqSXVzVxn4E17IsmFkTSHAzJN3NtY4Wgy/FqsTY
+Wjq1mBB0iIf90rY5ibBOKVLiMCtxWBSvOOLIE2l3lQ1tSHvBLF/9W0iNAMyRB6AP+JjLii4aZGL
RYbfeRXV6Y+o1cj20uSpT9nKW2XybFB2LGgHkYrk/YXuvMKcEJ4dG1KcQOjrZGjEaEY+Ia6dCi9f
kRxP6naU8Wwwk/e+to8JypCF17X2qleBD/ihmRZFTXZRQDD1WmgLSr0fz6s4Ew7uJYSxBbNB+HQ4
yfxI14TCtBtR2isyND7E0CBZTHdk8aSr2q0uM1Pme+2Ieu2n5oz/dna30okj5vaRhWh2aonuAoZ4
yKsueYhJEN66MYPfpBnUujGVYg2W3SZjEv/wjL2TotSYhu1oeRgpYs+KydcrJof5sArx25Z9e/JR
l2Q4Kvh+wxavWTEa2EMdd9i5RhC/KMtWr11esXJJ05KGJSdq4Dh2UyBXsz0MV1LpRbr2Exm9lK4Y
P9hQxsfOB4mxawlbp6DxXhMtMeb1hhfh0JxpcNCVW9mDL5MRDYfjzDs5mgSVFZH5I6m68rE3E0ls
Ruv65tYoyu4AN6SnBg279mYTkD9ct390Ji5Fsw+f+r7wjhwwxUJkIJbGsvnAwUuMo88Arx9hguDs
RHptDr/sSaU21akZ3iXKCXf0WFXPLSeB24ehf5v+gRiv23h4587Klpkns2YhRLoV/ujDc+FR7eF/
29tplCAutcddD+rDJC7PitbEB8ujlXDmcwqZ+iXxivKtLqNsm/m9qsgO6YLnkMLFZS8gyhFrFoLh
/ydztf9raPjP8X/8rGFtY6zq/+f/R9M38NA3lN3fDeC2Kv9oP/o/j+D+z9/65xQucP8BYYIQah8W
HnvZWyDFP6dwfvgPi4BxqlYLCjDYa+Zz/4tCwagN4bLnEK1rY+D3fP7S/57Cmf8ATeGEsNfgm1uR
5f53pnC8xJ8ZbmACbvQHVopmZNlMQX6jP0R2NsCioJLqPTxLC9yM04+U4++/R/fmZUimthk4RgGA
M8/57WU6Cs8c6Zu/9pkovQ+mEW4Y3Cfs6vti2CZCDts//Qr/Bmxh3ciGf4LT/fGKvkc5bgInxpLy
GwEoEnPB8zVG12HdPK9SmGW6VGQJ3GD0DphiX2SPIdaMXR+Tw6LNyFg0/K33anKsrdlE+aHzU+dg
NWSv2rPKDwjF9BmE/nyyxkL+BxrZ78zZP94vPzmzUFCNAcTVvw5Dc1rCCd5XsMbaKb40Op0lUyv+
s4gqpPh4wBZw9HzNGLH+ahkYfKGi1C9wxgiuVrX7nXBUP1f1iIRuRIDx91/n78Tqf76928zYch0C
NcLfZrVBBCoiZ1q6Vuxcz9lsIfPPvBs5otMpC9MxAG5vyfpY9s64JmEiIYKcyQbvGcTTCJjVxkF6
mUaMK5bcm6lxHVnnEO5IRcdYqRmKNwcz5xYFMoU/EqhPlVjFVkyNfPj7z+LeyGC/XxoUHE5oOw5L
3RsW5s9z5zCbtdnDLFhLVaaniXHaUo+jnaxoEFNEMKwwbup3b20QDfhV+RoVbCmqqMB9Cyhg9CPj
qsaxf/PdwTEW+K5OojC815HivOu8c9CCUGVXTHg6NmTUGWrY93WaAlPI36R388HG3mvk9c5db9DF
VtOFamvYSRy5+6IltMwSVXPC8z+jHMHoTG5sZsWbVOCQonoJ1mrCPWGX2jm30ky/Qp/SDzerI48e
cRrnHml1wg7PNo+tMFGiYVGBh1QTo/b699/lHzfub98lTannsg5wLIftwF+/S8xCXeF1k7e2Ykdc
akDTUHK1ebOhbgPH+jZyPV7URIjmUowAXnaqLfU3+vv205VNj8tek2hls7zakz5YYvlDOUTuAf5O
KiZ5zxIY0wAzxvGYSDF9RUpbzGpiZLXlaADWK5KTnBEmk4XJfmlKzPEUFirf9GQw/4cLh5P1Xy4c
7szbIyF04c788f//aWEhQ5yJwe0m6IpmuIOPo9CfoLHYS471e9QV0aaxLBsvWjkD/w6TIyt0k7bp
Rgu2Zjd8ZsQ9/aJLNX/+/e9w+5p/+xnC2z1628+AyfZ/wwmVySSAJgJ30cyNl05bfzM42gNXHVfB
OBz+/sX+zddAhg2ZMSbIXiBGv+Gxa54PSFN6bw2ANHg1adpvd3H+H/IObm/5Xz7Sn17lt7u0DMnX
6xz8K4WTZb/MuqtPoCsMuSBzbNr8/Sf6NycCCCSe0TxRQ4ewor9exVySuZR0GOvKc+wj7L75C36o
f3Jbx3ywx45jt6LBqOkozeo+quJ29fdv4N98pcAMXXJEOP9d/vGvb6A2NJPy1PNgPAXDi6VhM4wx
Up+/fxX7N4Sh64WQJk0sohzhbN+C3xCjNkduiNyZFbTXPshb1oUwAa9kw3UUT3WUXcYKyeqov0YI
ALBbjQsaDYbOcw25wtHTKlLgEfrUZT/C3HOLAqpfeONDZ8tmWUypuZYZ2zJTpXuJhfumb5hbdAfN
L0Yd/4HH+Pv1AVcXmQzPSijht7rqtl380804uzP7H78N1g2PnSVj0HABAiNZzT6ykb//3v7lawOe
fHvw0YSzFwXX9deXSufYLgNlRPjK/eQQT0zCcBbcAg6qcuOwRtrxVUf/4UUpBW8P1T/fAiDKOG8o
lzhZQXb//nNpenxbEIu9Hkr9hHy8XjsJ+/8oHvWrg1zZX4DDezCSbN8m+o2U+3wT6Mn+yBPbIi8z
PVL73OwpwcKJ/ftOEkHM4dZss1ZuAeegdoqzt9ju3mowKZmpUROGOIpwCzOtK3u2EHrce8UA7jPo
zPvI14ymBdvQbEIuYLCiIIZzMjctwmgYPjFCAiJPpW2Um2DUSOdjkrcdKa5ExpCQTWoHN9DDhEWT
Q39fuOFjEtXqMpNEJecvWIHdpZqFx3zQS1672lAXo8ntjcZ3tYrn3FqQBysWbRfk2xJVJMLLpszf
pps0d1RZlS6jsRu+7DJqt27qRiwUesd9GzM73ESmeJJyuG/DreJzQn+yfsYZOURejOEtMxLxDrgS
MXxfeu3GawryNrIIaBem3KU9teLObfLi3hp90BR23hDYkWN8s1pl/+qcIjyjZ+w2mYX2K84KwLCR
NcRrEARES8Q8pd6ZPep11lXY2PNpKUv/kTYQA0XjQEioFNaBJbTQ6dg6qXuN06Fh0s7gBOJLBFQE
cee8tUtnB85DsWadRneFzir6njRjBa2e6NZ/5VSXL5nNkhrjk1hH4fBDpMjUxdhtOlY955jp5EuT
E/k9FC2A+EnWhEFNJavjaCYpxGmuQG5exoSpz4AaZNfLFliVSpBrFCHKWeZaw6UdZ1ZMc+ndsz0S
X4xDu4tqQ6CwcZp8hwNsLDZM3c5sQnkF4GK9Vo0sf+jM2bLtqHsE8GN4XxOecKUPV6isGbB66Lib
CQ3hMD2XydxfnXhSsBVy8jiMdnoy0lhuMdkXd4Zskt08tsZDQaF1p/LmZq6xzZXViIBX9iVWClyD
CL7MtWJc/2HE2Elq5JN39NLNKuXXg1gk+muqyk8cPhN57nxCbXrGli793kzc7Vw/mUgXliEz4iae
zrERdNvczDVAmaL+GcdW+lSbXJKNozIK8NBasXiwDgZIXAJYmn4FcZlZ6Jh416DB3kEwKGxKgmox
AbXVN9DPcWMM7nQQaKkulRf+wrD/VplmjG7BInJ+0drZ+IPuvmYCrUFrTBGiGYfVgepSbEIaawBE
qR+t7H7IiGkrogir/SxJNnpJwsInnqAR28iZ6jWcGJspu+5OrWi9VRu1/i5HQbZpjTBZew5vCvRt
9eK2lXHOeFcrpvH84aJ64IQdd41oNCZBx1/zp5KtHegTVqFfjpfAqBgZQOYRgI/KdEYYJil/gAjl
R+hiITLDwdgUgP8vMajhtVUb4aMDT7QLvfqhbLV/8RSnAvfgvMKcMexL4d3P0nSuKhX8JswCq1Xa
aXVwrU5zU/XpJo20XiqySEa7licQ2emiQHK8+ANZ4cVz+tw7KbAMR85H02z4gHXTLfEH5BvP7SYe
EJjkPCvNPzpVqdOQePoum2PkkSQBsO00cOHLtl+lZb713OytgdG0AfhQrZCTIT0x2ZMO4OFGQ+R3
DGfZ5ZCv/dPRuVrosMlXyKmJPSqS5t42BFLqmNbO3zjCfXHixuMMTPJ2nabVygqKi9Gb6iGJJ/z8
BL47oGCh68VFUfGJZXF1zBGd1ZTZX9h2ywc55FT6oWaIl3c2wbsIvPLV2PqX1vbdVSVRvsGGerTA
oXiVSzKEinFuBArorVRrYKif1dAcU8sDnVN8Vhm7g6wa3K2Wvr1tDfOxLuC5puNwrrwBrLVCjrLw
2CW89jMGcdnoKn5PaM8I7o5FwIZ46umu5/bYWz3cMHCyxOImdwpewbK3tYUZ3Jkx4dTjLaS7Vfi4
ogpFWVe5N1DijeUSHyg7IEjmeXGsHWO4NyxWwplZwZWua3nw/K5+cP3mmha4Xpl9GR+Z29Yfc2sW
t0QYRDEoVZjKudkpi1vnlXddr5Fwe0iCsnILVmnepvgVPyJQx4cmRCMa+Dw5WyZz3BcS3xBgN8wf
Oe1gOZERktRiLx0v4+j3GgTDhXkuGThu+obDO8/aa2t9FylzhIXPPuAp7IMK914q721dTg9+UoRH
dr/TMZiD/MhkfcIx1Mc/wOhOrwoTMhuE0nogbrLZolDnWZja+dZt++ydpd2M+LNrNkMTBq8yMc19
liKXyJ2Ex23K/tkv0tVYOMk9k50enYWqwY9P3rFHCHiKHeWRTTSYTzaCkSv2N2ffdjo8uVGiMO3k
yXkQIf/URcMdzocvKRpcNR6h7xAjzR2X6BoG1mcovHRTldSLi6C9nS4R1Cps75K6fw78ad+5ztox
2oNUF0hDa9H51UWXTDYTOYb9kr0wBE8VBmcsUPVDP2fel5c14hUPigca132ZYtdb1fifqAzwe3p6
aCMyfPt8a7qk5hiuLwBvNj5nmAs9JjCcFZ5WFDdoPx4ND3kDhWkZDZtAIg9uHDSn5sROtbTAX80u
uc6EE7WGJNved/c4bthlhuaP0O2De+TZA3FVpLtUESawOWu+ULBYkMpahwq4bKvHqlV3RucA1nK/
q7A9EI+U3HtF5K8AUWEFxtq4x0FkPiVB5kG9mPSCcdS5SyBYJPGSQi3etLHQ+E6tKV0PBqs0Dffu
0vdd8kyL6RMEXGbWBhGJny6CbmjvXCeKX4I2sB7IUjfPdq/lAXfOeB7HsfvqEGJgNWjS9ElXvBnD
dL1fzmhGP0N4QIciA4tlA0fG80PuYosn1UILLc0NDlgHD9/oTB921AUnMXSTgUSlrtZtFFQPkvSu
fdrkw68SvYlC9GzII2kM+CCwN8kFTDrrGXlXs4R+GpGz5fG8Hhj/1Avhx+bW1RKHW6ia+MmVluLH
L1GXdVok26lxcEp0ceNLcuGxGWadXb7UXjS+okopgVh2bAzgGaZxvM4x8rHLrPPoDr/8sLEL4GkO
zRBi8djw3pKGR1Ag0Zr6tgq2kWcgoS40LhitRXQGqip58yaLXeoZMNKQxqFHlxBlL2PBgBK7aicv
ckq7cz7kDyxMP90g/6GEq/CrTfahTcihUGp+VTOLnI6943JKi3annLle449E83R73Jg2wY/owYHt
MyICTSZ86BplqE6207IVRdm8AWCKqNkIKgy4Ih73Q6o3+EdXuSgj9FNdhg9N4HLspio/Ql+QL2TD
H1X8NbvBQ6jtpzYcPqwGNNiUvHtF94oK2d0JwDfXZjABXptVsHRNEZzKAeLRqqwzsapNq2vxeWEC
EaZskT9F806UhgJpXtrUSaFXwRZo+0ejK4qVVYfoEl1pq7uiApWw6HzP+yDEjVB73oK6b2IvuZbR
+BiPwtmxTqreRnCMNSmsyK4ZLelfQx73jzOhb9tprNm5AaIB5jgl4QIH1fSlVMh+TWDUSaDkE/vu
3AIMnbBZ9m3N1jHXu8G02HrWPY4eS4Vrv04qYJ8RRsRCXv2CgcsCcBPWRbA1+8Cr9At7PR46YTg4
DUg5LO5+PdOzmhmmKYB32Td/BxpHK2agEhP+8CVlTOri7uyMQ6HDfE39310Ctijp2mXUum7tSJwA
xBoe4Ro4AtlmB1uAhT1Hrls7YI5sY1Ohvn40iGEEPsDQ8JkdYI3qOcBN5WT1tg3tiJsbq4yRGAhP
4vlq5Xo54Cv86hk6bkaHDAXuYXs9OWRWFTgo7qGgqfUYREBhR1yve4ft2tlMnThfYFktzmXaxJeW
4mPtpQW7RZKhtyoOMXETIHIUSfhcDubBFl39OaskA3wFyNcdjPpx9nDwKtlP1wzuLE1d5F9vKX7v
qVdGDwpuxZkAtHjBvzL5eTsK30VSp49KC8BRFLnsjiHEoOA3oudg7vunAA4eKJQ++8nBUt4hAR+f
tTll5C5hcye8oqve9VRBnqnSYpcm2AzLPkvurDlprkM7gtfLpbOXiephsQvQdwbojEyqGAEF3hyJ
DOao/RApBQXbDxFlDqY9dcP4JbNEVTm4BvqiMdo1QzBgiVEpNuouAZTlMhkcjUkc6mjowITWurua
XRowTpnbaYfDDFJ02fu/tEWmyWLOq+wKWEtemzCfoHwamuhhL6A/Tku6SQzuDGUXFbGsG7Qr1Q7a
Wv6j60T71uSuaa0dk8XBom5mkz1qovNnZXkQpyDnrF2iFsnBE4LGJsSrDL55SO8MH2CS5UGBHmJi
vQ2HsOl8Stt7HpPkVjhz6XCXkPhLMvX0YlhV9YwVAQ5sGXqgXIjNmZuqvyuC8Yq3OODiHwq1k3wE
YyHJMvvmv7r+UpPo3K6R/wP7jTAxa3qr0HswUoQm2B2oQmK7cJcNWqBnq7cYmJoIfVAUZM3PUsbY
gubBvliDgOxjUPAAvTOGDy+NczL+jKpdx5bXD8u6cnX24KRpvy0bh2LXmCcFw8/tOBmSCYcYxA/y
AkeDpgp9Nw/1CXi1L3aFY5jOi4jj7nuwc+w/NpPD6mC7wseyoyZPH6Mp8+3FHFvBtCoxFOkVlbRh
XNAr9OHRYkV/kzh5r0qMYoeSxHkoZwdij5GxNxdgOpBdkukM1xmxbbimz9ToonTDUTDPiv0oSPN0
I6pR4sEbKG4hXss1wOvJPjHeIwDHxw62hj6QzwtPN4gNEMGeCyfqnrOBmDdtIFDUzQ1XZYTj9yyj
GZ657erDbNTi07PkTRRY8oiceMICp9GDcxKBmH/Yldt9p+Dlz+bsGV989OZNxSiXgFSAPuBRyDHA
b+MC11IibO+8MJnuutoP0QOrudwM3mCemIYlnOeDKPUKy2LG6rmWlwzj+l1tevk7rSXtYqCb8DMn
CprpOgf3j8YKo2IdOvqY92mIaEAbFQRh7cu3riFvokRS98pKiftqKDMavax+rIY4PMU3XOEGuNBn
aTOA0mStur3L8oR55jYf5kMBM4AvmxEYbkcjecimoHwa1dhvHOKgjjINrQsaaoPBR6tawEUIFzZT
Nff7STT2WhpZ29+iYtsfDkLdXc7j6yWBdtJzwqd+ziexukM758VHTbm01rrud9yqCUI2Zd3LLjd8
dHJkeeMSgBe07EfScAEQTjEu1CDlKTkO8xlhOY0B3fCn7TUhMX1zcrSH8Rd4pl9tZzybtAA335u1
J7FuXIVE3W5czRFaE2750sokOYSRjE45GqhfQyCSDGpgNt0x2eLJICisAZLZgYJkYTEGbTMsRaM0
fnWRRrLgB853Z3u6+3l7CdTEYA2ihzF1U2/t24OJbH3IaO0JusFIZDoTjFRiZkgr48PVU0wLPr8A
JQRzX8z6M0ONUSyHEPnmGAeASHvv3HMGwyGe4xWSEyzMUeGo44BJa99qt4ewP72Z/FswEEMeXNGY
FFu/n7Ayc0SMEOSR9yrmcMk2EjdleKgvKJuc146Pfgh5DOPSx+DAjqteM11yXng64a9KG8BE8eTd
GfgxQbDkSOjKAiicNZ/TSjTHCGnbMkaY+DWVI+M2oQyy/Oh1DRLpwCPoHu12NQVLLGrcB4bl7TtK
WmzZPKz0oh95JPeFPW79dja2IMeRPrao0KFt2PKus40KYmgb7OvATvAXETP2KBHA/2SUAUGSiBLc
EUYOm8rqHkTcpvfWDSJKNif+XV855zhWy56wmPXkTzX8n7CedvziPR5k22XpGuJGV2l0rIfoVRtO
8JLCOScWtpXLIpwtRrNiXHk8ew+A1Z1zOCh/FVKuvA6Wnx8FWvMlxYFc2+MAC21oCI+OIn0edYjg
vTeNaR05Kdu6iv7qGkx0xahOhmMbRNnPpCWlT5JTsHQ81mhFllTPwveKpyRR8wOAu+CFfX1NS5TF
Il64CuchQq56Wfq5hTO36sOXkGAwZrCl/dhPVUQ/C4aFFohg17nr0Ps54bLVBCjd1KvV0q24VCJ3
FNkW3GKHkhy01yILTI0Z2gN3EqVuQrk1De8co2itQWkDnolqTWkfk162ZwsdwkboGik2XRaoB1hB
5g4EWVxzmoaNpu2yM6yTniZak5yeu6au40MIcWOb1rA8tfb80+hWzU4XVgUbY85X3tDRA3U3KHKc
y/tsrO87HI/P1ggmsbXfs9r/iEokol7tj4C3fIK6/BS1ElQCfwlR6+yr2NslSWo+yNpDvVg54UFM
ujxnXfFUpZGNmmtIUZjZ1mPQui7JF3W8R+s8r41meASASkpT7OsHFJnmDvpocTfyJK2UqNZdkquH
2JiTR38WYtv1rb+xBVNmBrrOWVcuskZf9hvVAbRhGfIGM888mklpbMdY7En0CrYKndMqT/vvnm7l
a0L8B05pXKpJAePA9I1WVxLPI8UeTjE4Cjwc2yDtmA3F6Oq4wp0EWuacPmFB2MzsYx2MKHty5uy1
OXU/3U7Mx0Rr5xKqHkF9C4hXLgxO0or5E4ovUwGhNI1mIXsYbrZ3aYBYLpqeDKll60G0y1FnpaBj
c5DJZlMeQyycszTWUV5hVDTUm4i8L2ylyVYZJHBMFS4OQDv+VZntsu78kz33O0PS39V9AqaiSS/M
fmt2B2ILK+NaG575mUowtJDqQC1rAdB3HKYjA7DnIkLdJM1gyeJhaWeYd5JByb2D7DapcpdeYiy/
HKCpy8Jp3+c5ORFIZeHCyGqc8jh1MZXK0OZxYMAzh/njzV62hyLSgWGLGiHJxGKTRekRHD0DE347
0yD75RRguyBqJLREzpCSdsIDjP9egeBC90oCqVP7NO1q3CScuSszSOCLlRmUGPBXj36TVNDrUjtt
F9rAf+JOeb8rpwlPCl0FVncjK4AuCMt7aweg5h8x/wO3ZwuscuVE1pOD25Zea2DaVkwwFLhv5ZJe
ej2HhJ9sWFAwymjxbMWGGz9C6EP9rCKCrIPQ3keeA/YUsXzj2WhQqwGx3w4OYPYRBzFPxSDnkiIw
sM6fjGzOWTlaThp9JNi5vYWFARAEHqauo5/RnywTiIb6LYry4holgecAww3zcjkp9iMsaIGdeDeM
Q0Fsum4gok9+DxMCOXbjm6wQOE8jZOXweR9yPRSPqnc5bTk3oDflMzNNgDgeOpDMD95kVaqPqba9
L6hVwAjcSAngmdTNHX3d0q7HklT23gbkMVn9jui3alma/NQ0gwPdIuJX4xoa7SuD4nYNvwHY5dgH
h8D3mOEjRUTph6dkLu/gN+NQkM3FybEyC/kBxh4/ua8vHs/3pCZ8w0iAn/XGo2vpCfczxJOrR0Fy
5opL3+Imb+iIm4XuEhO8KNp/b7xFYdtyVw5NxnaJKByRR1sI/u8Aux+8ZnzFdzv2cIgoM2CrNfsR
CWQSJv0Wtxm8HsfBndT+F3fn0SO5sp7p/6L18IAMmiAX2iTTVpbJ8mZDlOugJ4Oe/PV6eK8G0lxI
AwgYLTSbBs7pru6sLGbEZ973eXnQi4Rho3LFKrKx+gfu7pIbMmNKluZ1AUpiZdd0IB7UJl+G4hfz
B2ARx27DFSle4o7YdBIfuu8MJioTj61UHbTjY1CV3bPqQQpOic2QGlj2bYqAwcyzmxX3swM/a23B
JzOkaKsoeqNfALqEKg0wNkSC01DZ3UdipS2oHiJzzkvXmgo/drYGCgLWh+PGpVv0iiMP1DrzgjlV
wXE2rR4fNm0e509R3Zp56T5qZKgUWsxPExM5PZaF91YZ1mFetZfMVqebpHKbLaEOy9ss6dqKkFUW
kw2Ph+XOa4q3EYzBPRCySO3bzp4/gIpnx57q+MaB9fs26wUFrWatR0m0uGGVzoF5M5G6jlpV8jag
BzPSQ9Gq6M5mNPRNb0oXsqTRbTKokkEF7x/vpBFLa4feNX+mhUu2bdMcAEOGYwFv0QkM9gXtkD0X
nT42fU3wRzG+dG2heQfVMwvkQ235krjSaN71S9OG5ow8egsxgBl3atzZipUi50ry3FUSRoNf05nA
cmR85ZnNn3JJbmstVy3ufOhhxrNTu4JZA5wXGiqp7vhcHVGrPWAKgMEV6hdviy76S/TCrREx1uOx
oN98M8uAWarn6BO4S/2DxtlE9yR4IMakgVlZ6GB4zF1LTKG2uuwIh4QuAW//NYlU0K4mD7ksflDS
v01nxQKNKPOH0iOQQWe3nSQvpR3q5IpNCSsGqPjHqQnAAzZmvzqAgJI9LFNSHhGaje1WxL444nHB
O1Ku7AqB4ewt5RT8XqyGjATENI9eHQ3MhacaytPicGS5crh0GWuyAZrAjnPCOOeJIKjd15VzasTg
lKEHDuJ2pG65GuZIdazMsJ2R8TphxF/yig93ZwoHwT9vcWiI/iVrQWX6/uLvEhKdDqNvkRgdgLSV
QJs2Y+we3JaKCSV2J27o2KpN3LBFHLZaL/cYTNo0MX4rhM5hIzHoZWuFOy4ieUCfV93a0ADDqsjT
S7os3pGPjn1BLr28OLGQO1T17hYTckl/53YbSE8idDOytpw05ZyCgHGNronYVzlQK0d6PHPCTuBq
oGP3nMoHzwanQSjOugnTkfWaM164itj6bEkEjJGc295Dj+Ycf0TlflskJkYkwlZcFlk62dseGNom
Ho2UnB1IYMyM7K2J3n9TZ0b31iSx+2jxPN7HtcWjpOyOOcNSPbhIs5A1CzL2XBt7GocqA6nBOZnY
QFYS8Zxs/cwtHpOizg5963WvOuJsq0ybBT5JgXgCZjPlOy4MYGZhXlpskpTsoB9U8TcJj+LdxcV2
N69ietaHRigQJgKbtd3QlwHgbVMRtpLlFXG39nyG/8MVo/h0MBCutP9pjMY7wL9fNUj7htTZCw8U
03mmR2GRd+klNqyC7MG0WTsFh+SN22BhVY0+fmz7Q8VhGYdx0w5HHmtNuWgzIh0LPwYElKhnqc12
Xi+ewdwCr5gnJPBSIhFYgutysAAgyKL5FpCMbGbskbS7O20U8wlukwyzzIAs040pcpkYOt49ML/6
kacrec3K2nqDHYdHAt8cca6u2kdVtNx5ZZVjAu/pJ6OZOOQut8w3VJbdc0Y4ytbxCwzR6WIRItII
HSITU78BkLltHZnZLvCW+RF4SH1d4u/YczvkO0827VU5mTX9pzkI1i3W37riPpzsUp8NiNtbofL8
yp0VPOOV177eGXa45P68b51huWWwQrxSnBmfmVLei5lBZec6CO4SF6UJP4otdNldLqb+xwi0OCWj
iKyNFKOXh7GVXGMVmS48iznFs9O8Y8dIv+0A414Tq+VRSkFm/UxnU29nFsVoFbbMhzcoGfkVYtjw
NGOMIggKvzII2aFrH62paG+drNLuremXhLfNFnp81xj7nUtXdYRSxK6cIO7LbMfgdAyvsODOxvmu
9jrUKBZmZ0lOyhNoInEb1xUlhyUZz+Ri5JPMh65WLetKf8mf46ZALEJEDPvO6saojGdZGr82Is6n
ojb0Q9U70d6opmStX1dAfZK8mEYz3EFslk+Q0ocHzBQkUqb3I0PVvcB1/JaRyXJxLXt6A1TS7VIk
J2e7IuWol1H/xoHy5mW5fTMbayUwFtmtnTniXOatechVXFwUhq8wcofsZ8BktdejMMOmGBKaEpNz
ASnVkS4wUaGuBWRShB7uKZctP63GX94LpQHkdiR5fMOApPJqa9PY5FTE5zRx1bZ0PCawTllsWw9f
sYKtGWpnFUGUOPEHW9WnoobjTQF4aGzZX9WAb4AMWNabG+QATX1eVQFRsrDuGasmZwKh7D3T2ZS/
VU77qjazkyI26VJL3e6KAL6iEZf+ubcYXqTln5HJjDdxW+R4jw4UzOAuZ9shhyuNzTDCWHLU4OOZ
pah3P45/0CP9+sxVieeR+ySy9pNEjKbxuR5qXf0SagXL3FvddE2+WbFOdTY727gYrlWjrkdZvUwg
9PxpkdsJnjjxQ7PJhhiDSofJxXJI6JLWKR/qx7m1jmiDQmkO8XFOSRXBmYXWgP1PtxknVlZ+z2Cn
aGE4CeO4mPoqtx2chvO1o5lzz0Q1PjDUco4tFK290ymUx/WS0Db2ffohsVgQYqbSG18m2SOsAO/J
LekNqyVh6F1U1uF/LRWk+YYl/Q4Lm/okasi5odk194uvMvLukvb5b9q4/9fpo/+DXB8WucEoAP9z
6MrN5088/8fpo3//0n/Fr4i/fPDHnrRQHwFh8VFb/t34gSXEtJglmwh/hY/P4998H95fPl9AMpqD
nNeSAS/kf/s+rL9MzBNB4DEsRMEZ+P8V34dFwvk/qgvR9HjWasfwJDwN9x+k2wmAiGkhf3o/5X3s
bM1GxQfWh/GdYaTmS+x21quvlU9Lscj8GjwllGS/5LT3xyR9RFySQLsA6L3R4+yw28+Cp6Xsgpr4
JyXArCBqi18Uj/AMU6/yXwhwEBtRC7GdYItjwc4ftGNPz9KtXDSl/XBHfs8LNDfWBnU5PuGTArq/
lOVP70r7rgFcchRO7V8R+ROjeCz6C4wv8qxt6U5VyB65QJ4Yk7jYiZlhkju3tD1duZzx0owcgb0P
3AQ9DHr4BELRlWg0qWygIR+GoK1s4guW4rE2fao6JB7DY2FVRXAFSgLVSWASNbXxHULXT9yI7A3s
Iap/DMPvySzWZcSQrTBVd40JMggwtwpk+vPoiOZ+nrP6x2mcKiHsgxOf9Y4KfphyT18ggiuODHin
xa6TEAfZhxKAmQQBgzDDy0Rx5/qyXDcL7vCnW0c9txORLx+56EmO9iB+2E3k3wtndg9jmp5gudjG
VU3wsHmoct/7wpTlDCfb4+jY6KjRtIqxBxU7nmpCMQigwogPAS2EwLOyjmfziSVO8t5j+P/pUd59
T2Yrbwu0iHLX+vQoUTwq8ieLekRdKojQVNHoE/TQFAfeFWQAnYuPCBwyRTvwGnIthmwMFeKgazs3
iuxj4eF4SFPWZNTgpXll4OtlFZgLqB0KiVsdzfHGwhyUhHVfNJsc7DQEQKwPrsPSEr/5KP/GaQGr
kn2zBQIeDklGgbWuejBeKn30W4x9LXABUBZ83z2DuzA1FisOlTNVnzT90aZNevuPygv/1WkKHnIL
r7D9EdcSQVQN3Vn2RMFalck+ZjCOZN2qbVBaLFjTpYu3HdvJM7TdB+J2kokZZHztujNSPzbu702T
J6Cvk5a6Z17igyYp9rsphAdJwDTyN3ahfb8xhMutQELBpELpwDrd9CaL0zBP88kHhp+n9VVb2gaz
nEVT3ueqvR7JxVgjBB98PBZk5lmOPjhpx5DYhhftOMN749BJmzW0D7B4vgtvFtYeZqsq8u2jyQjr
0y3iPn7tzSrGijjFNJslWxa0NJYxjidTdvGwGXt4nDQsZlKeLOEzrq2DIX5rx2RinGGprtpXtgQq
o2dlBFuCLjWBCb6w472T4WQOY2O07nBewxSuvcZ7t6F2GhMLUWlEh6jonVeHG9u4RZAXN/vETeJ+
PzF7dQkAbSFIgAchJmGcJ67alGEw/CGM1WiT2X2VE1pcGvebaEAEGVo6NekxAv7UQ+yPAItmGVnj
K7gdVkKmBMuzj8AhVETwxGYdEnCKMJNBY3Xs4qR7MlMSEHyQp/oxa6uZBpA6N/3FgVVfD3nFnmC1
hENtQAr/QjNEueNUaYZUpgsIyY2ipqZi0Ia5VYDcWx6kBfhFy/wpZzxsRcO2WPI/oAB1WHj2CEE/
rbP2xJM50WElQqJuaJz7ZkjK2xLl849nTKU44hUgrYrWrPmiHCYiuYiJMYpidxpoBAMw0sEkiDh0
rGfY6bhFzcxy9nnmKILfkMiGsV/LUCK5SsJl1Z5v4d6kzBHjJabHnDvZEo7c64rhLP25ldQRvvHY
RpKSE3pPkEPZjO/DUPpIgd3ytYIXyxTOHefbfhTZVdnYwbRp6hp6jUeW2nZi03X0rG68GQIdXCLD
z1GRpHGwZ0E33TMXm0MnLsUDMhq0GGPnpiqEk1SdIo0qiT0HY2NLz8m560h7dVF5PVmlsF+Lzhv3
VmMDRy8D79QnIw19wRVZ7CbDNL8mNeShbYgpJZUCVPEO5UF/MOc+uAYWY4QlKq4MRzWUgtgpaxSX
Vf+JVnX6SEbLeWmRtZ28fkj3ZjNED9yWiX/QlmyfKiKuv3SXOD9ET45PY1OMdOjlI+PIBkAhG+B2
Fw/VY9qvYSoMEOorrTNOXt+S6mgV2t4W7eAehrLEDu06HQs9tiVJvPfzYWkIt/TelSz5sfZt2Z4z
D2wfcbg9woPKCRECm8e06xCmy8JQiK5MMR5N0du7fMh9hit5dSxYeO+aJh1v3VYTjamR0aT7GcE5
h6uyfusKWmOPJZixeams+noubKbYbbNUzzofc5DfE5kNDIdrXExOP5yzLFZYxaTvABIEdfOByMq5
HyB23aSa/ARgqCuExfO/uZqb64V19Xs6gG2gwAVGWE+ZOheMy3ktMweVa0/NQ0FwXwXscAjueC3d
B2gV8yWzWmw1iPGXBwF+/ZS4c93BiQKRKtNfzxeE38kl3Y1RkXS3/PTKdxPt0XZyO+OQNp17qOiW
tuzWfhhqL5c4WPxbKhc2mkFZvM0Wk1wdGAmT0MqBPWT1KCNAqvF5kww9LDPx7s3aMmOoZ8F8b/Ww
8R8xihuoEarmQ1glD5gCE0BydQXJdTs2oBNhXbbdF3ZF5wMqFr6ZPPDskxuX2Vs1KqXuZqfL+TCm
TvmFCqX7hpNGz9BOVWNctaTBpevMgwQzhsHyMSACnFg7N5dXNWQouFduxa9z7Bq0K4ptwsYkx2HY
NlUCKk5ofjOLOvfeSUVFc9FyMvPDtV4moy27Xdcxa0Wx5hbbmsKMZY47JYd5Gbs/pMozf8sG/tu0
4/6Py+jrlOM6uh7x0KybiPo+qyqgMK2cQQe4sFuf81KXhxg6FtERyPxML/KugFvzF8F+zl9TK8dT
G3gtl83Mm8MeErJjTOgUv7kOmQOoNEWb7uvZXj419hRn9zcRIkkO0XfXTrDj23YomXH4Dq5IMSG2
u1jEfKObhT+zEXx5ieOkBsRayLa80+wWHyhM0b8SjMaYNCHXY8vwYOFhNSKU50FafQQZsQaha5fj
niQXgjqibGDD4+p6lZl5ii1SU35ms4vDP4qiTxtT046h7qrYwXR5hlVkuezf3ewkeUk7xZm55guY
1WvnK/0NYgOpiV1J95bZGLFEQV95DzHck2v0hSVGqp7X1jQYDio/GZJwrJP2VOpF2TvhqOrCqT9v
G1a8y5Fip6pR4UTqGdfgeu7gvHJawXTLKwIGYk1E0bSdq5TBtz3N+sNPUq4a3whAzSLVQqvfT/1n
11XuTsZpC5kD88qdDTcAcBDT6QxNkWOa7DfldNMhsQNm6pvLMyaL4IlxUEaiD3/ZLas1E8jyRPDI
JCfnzQzcIX7Mpj64aGcdFnHA+D8dtSVJ0ZM5R/uWm/lSojy+iuF9siYuOv9oo+CGUEEY6LxRvGdH
Ij4R9xI5yfDUaiR4u3UF45cjo11unW3tqZ6lepcAXxD+ZZzVivJzdXufi84d9mawuC0liWFCrO4G
b940JJE8Dh52NeQnHkWen813TJuybzLB7QeNoYKbyK4URlsDKY87ILbhxMMdlbesZmc//ZUz+h9K
Ifc5mILK2sN39B7MfvQ+Kvg6SRjEdhJ6WjRAI2fYbDGqwPdMDsulMBvjqwIl82gyUE/OAjTsuYT7
+Ac2c1JfLwyHSJQER/QDBKx7Yb4FG3DJhzM6ZXIvHRmbaQhxIi33XtwQZ5KUnEJHrQvvCCnCePYU
5ORd3tYtKAq3OxdxA3drTkwzxD4AjZelMLZhwVyOcduIHicf5tfFj7odm1QSAuQstWSCkRBPhZXk
uiNfENaKSprdWCpQG6o1T4w+3yYTHWWkqmS7QPfmhQj9EVUICLia6qsptv0TXrEVUqkcMlEkUJxZ
QO9PZrbbJofXxjbiF5FZ/sZpxMR6mE2laIM/FeahFq7kaUJRu9N+l+/RikwHf4yrQ5TM0W9k1O2d
IyrOP1JwCBya6A6NzjlURRczHSbpa4tmwrvFIlZdppUArdO63VuzUR7xgmRnrWT/Dei6vgdhGPlh
hNmE2kVWTw53397zx/Y45oH6oJwhIzWIH5KSoxlmFdX0wgh81MQHyaGKzrVL3lyNoBcxTN9e90Jx
U4NR244JXO/I605IZUEbcRNnu6Ecu59Ml+a4S8ecUNg09j9QkFjMxrTXXY08IAjc54YlN6FQTpXB
Dmiz4XPx9Q8rc2qr3InW65RurI7L6OTNTXM1G2JBKafUntA+utoEVNJNkLB9jlm3olgghqVRg2CE
NXn3HcZNP9TT1Jw9CPbXcHDq04w3irWF25h37uIyIDNS79quoice+3vPUedh6l/sZXQuDiDJje/m
SwgPDx+gBT2HH+caAKNSGrdljRY1OkRGZMuh17YneEJERYV0nwjEg1I/e2Y3fSZ1Nl0Ana7UQK9L
b+bFk0dPEF5ckSJgH8ypJenMTKcFybZ5l9Vtc5cVDjOCtjv2lt1QAfYliWC53X9QdUYQ4V33rZ2r
4ate2psizvW5zVPYkZZJaDUIHPUlgsj8UpQbSM6naj/jhr+h0FvOA1DT2zQf+kdgjdxzPjsoRau8
17nCueM0hnsqlkLcVp4cn9iNkrHUZh2Oqtzo3nVEoGVniWFXFj3ihdnGBYEsep8HciJhJBofI8WG
1fQ7cz86Preb5zl727C8V7/UKx4AldiaLzYsuPYWHwo3VMAdSJ4cmQF5aTttaHwHVdaXHbsM2XGF
I/Fm2wuMmg0jyQ/kIpCrFhv98EfCXJZPUk1rOJcoSzqTDg03noDkpxGEnodwnKZjuiTlx6Tg2mx6
W+DWZZtZq0uR1uYLKbIV5XdWXFiaiA9BVtYdskuLdZVRWRBMc3QNNT+HU093s/cwr5HGwoLuJdMT
JGnDr0XyWNdtCTNNaX9XK68D8pfr5W2Ia/ckmQCdSEkR9AusDC5WlsOiWwckn8o1UEdl6Mw2DrR5
WIwYt6GGk0bxaAHs23Tj4ITcL/VjnMvuU7DEgyhnFUfhJh9NWsVnu207dNw9WGlcLhhRuCKtrRdV
7pOWc3dsy8UWN2qa4XfbIN6anWjFQtQaolNjb09GioZwLEr/hWgCYR5qbk0bM0K+loyMdsd6n6B9
4o3oApK7IpiP7SZFSPmnBk566y9O9GpOwMU38WxHPX9Mpm8Jc+IrJjglcKNUEygk6im/MmRqF0/w
L5fHsrMG77qYwG7D85+w4C8EK++S0UAgx1Ti0NnyPSh0Eew07dvBZjjHJmzBgEuGnrvc0HQ2YOa4
sfbjmMC9U1jfaM2Mp9pHkAlYmMj2gJzimE3wBx+5pLnlyPecs+6L9A4Sg4PMsPdfmcyw3uA+opKu
3UOZ5fWtG9T6G9YhkoskUDbxwL21t4I4/0EOYiA0xHfPbjeG20WKuD0x24EMiiCkYWCAkEw0XejV
o2ttG+LKb9LMbte2sFfMI3LdopKa6s7Zcq7346au1QiOoK3QyLNbdAvU9BMf9zaNZzabJv7cY0sn
lgL7nUnlYjNnbpvM7ZCnNHX/hhlpLZXbCj1ygjr2KWMc6IYRE8u7kvaF/1s0HO54uJS34Z7OPNQu
hfOpDHhITQ/LPsygkFLhcEXN0mV9vO75rsag9r6y3KpfWf74bygryMdRTWxcKn/NR24dxyfqw27n
PaQDStgEsdKJShwNLhFaeYg7lewLMB2mDuu0I/UE8qT6cPRcH0qv925JKCPeSJSFT+6N7ImXTHz3
G6J0RGi7yAkAd3KAsAk1z1vaGmzVIQLrc6o9+1IADSITBwM2T7CdP5Rs049jZOuGdSS9RygCBRXa
wuJzDUdTiU2rgXpuCxZB7DeLqtGHCFIdwavIKwuCeYMm6nc90deHbJDYaSLgze+Dty5wyAVuX/pZ
IjTz+ingu5Ye+QMi66CPYKRggDZkVMmwUqwnX/qE8jmd71EnZMo+e+3Aiki5Q/opWlwzRyeZDGvP
uhBgdjGQ9XYVyH55TaHDsWkuyJRFzw3o19o45qTekqRrD0UpvCsGIjIBLmaXB6a1+Q/pGeKmDGaE
tYSOoWwqWjDAd0mvuhcduOmrHk2c0MTKk6M2Ln7lhZkhyWtKnJ6Er5FHhdVftADdbXxSUvpBBU9F
0tDNT4LjZ/as9CuaRyJdegGAhJxgH6mkMi0iCoCaFNbJn9DZwQcPBvs8FkO/bLEuy+/G7Zvn3BMx
zViCwnOTwQicNkknkevEHrNHegGSbTP0bbgEyG9QnzA95XkSDbPSJEj92xTHD2tGzk8O7FSROlVw
/i/kXWDCI622W+S6EGdg45EMYbJjGkjkgO+FsB+q7rtHkMR2kbp/55PUiOvGRManWEz217UJq5t6
WcLkM+xW/URWksb7SawIxCgqyQ3hWuJcmcqJADOsYc7VElRITc2+05gIuCYdtqLBeHC8rN4ZYpU7
DLU5X8+lQbglXaRBQEUz4a1FTEFCr4iT5V7oKKsPPpVRQ8sUtFsNcqnfDYkT3YyTEY0hieXLTpsp
SJQRqjsHqhl0qGA5OwfgjBiiq9Hsr2eINzo0NLcM1ld8lGHSmAyTWgnnhpifwL9tFxDKm5ybjRbM
m8ttlIIv3fg49zw2sxASkd0rhkVzxQsGwNxGN7h93WifFxZmCcN/aHxpMXlMiVRyEEJOSB5g8fIx
zusc80PdIOzk2CQeudPGvaLV8F9Essw75bHwwwjWaS4XC38zbb2T/HGccv7IKchI3E0QfjDFdUre
Y/yj8SiTh4yV+RFdXjzs42ySL3XS1+dlHtQLsDsq6dKv00uu87eayPRdlUgJj5hLZBf1otsgDxqi
bT9F5ScLHeOnSur5Ca58b2xjAPCUphy7MxTg1QA2+QAe6SEn/6jHdZaNXOebYq75MlO/eF5wFuG7
rcd2R7MWXxkWy6awq9bvqIt6G5q3JzhUc+fXMvS4Z2ph7ycGCmdGOk6I/KK/tOYs+q1RVDY5mHJc
jjYPLilZY/0QLQjSQB5ayTYWSjw2GINY8Cx+95T5pK+cY90TD8J8Re2XUQ4I3VBjM5apQfztI6e3
k6PP4wu2smIDD08hHuHzWlAGkf1Zw3Jd2wgwj+0EP+2KaSYspCQT1qmb48dYY4Nhkjh/miQX24ZT
bWsTpzwy4nz8ZiGj6QS0eKMmmyAgkOvuPWa0JoSGEVa1IStAPTVAYp6oRcl4M4NYGqHJKsqgbNP6
1ZNm9ScQVM5sXpgDhH5rFr+ihe4d+vbKtvUmhv26TzQCchT9q7Mlp6JsvOLw37J5/f+OymcR3+0D
zPu/7mghRzLzSFr12cT/Hs737774X7e04PlYxJrgZOyVhOcBYfn7ltY3/xKuy75Vmlg2/s7gg+PU
xf/8T+D5WOpaZgA2D0aLZ/3bmtaSfwGdI4eJ0o0vldL+r6xpZbAief4PBoyPa1iQxYF70Obf+wcM
khml3L7pMO0limHBkqRtwrFNiZacA0iyVGRLm+4apPL+Bt8x80Upa24q8DtsxjqvY9QeeOK6HHFv
V33F5dZHhb52pcwfM4rSJxCe8UlN1XDxijI+E6ZD99wgXjq0UwbzxkYdxHw6/hlsf2HeN+c+C7DY
jo80ovnLokp8XFGOQkNZJVn34KEYKY3RfO8Bx0bruTzCxSS30KCmKXqfKInC3ZEr1pxjP8Cp4zPZ
3nNQ4xmLJtV1eFVnYzyUYtS3SbVOSBnwmY+Rm+RvFIvqEfxAufVMkX5p3LE3c75CaWb69S9VBe7H
FDuSUUTffI5of4FGZKvYMUBJbece+k8rg9dOfXbBJpPf1QAXdqXBu1MKIGMm/Y1VxCJM7EbsaTpV
iLgFMGnlWV9+4k+ELFQ9gBwsnRCVYy/7Gr1gmajS8+BHVYZ6ZtHHvD2VJF2yqjEEmZSCHHog/uMu
oETD38POMIXSc0WiJCbNjHF/56XEZFUk8yZlFG2lmJJsu8CLYSFYMpFZJs0kAOgRDFhoRTe9N6af
SekUv6aIzODQsK+CYFgO7bIxg7llMo94tHZbA5R5scB9D9bwrhCAB7eJAUJ8I2Dw33T+GFxNQVm/
ky7cdmHR5xRHuCiY8kKR8sKGaOK3Ii+IWUeRFx/tln/Hmm3mhAhN/CDMFFEqG6oQvG5V1GCViYMo
wfJh9j/comO8J4Z0OvaJgS69lzMxV8Rl7ETds2uStk+JwYHdPneOLS7g1p3ryOvbJ0LYq0/FsDrl
Bqa9PneKRzEkqrr+1oU7v7dBXJG0lqCF2QRpU3/gPIdptFg4ZA4p66tHMJrBxXEsg1KpHvFuZVV7
AYnDZNwvY0tgMPCbe98rp5fWMdg1RyB7f/s6ddFjWhbhAzIrGPZ7kOmnmd8H+T4+0Qyz7VBd4bP/
AhlB6iHhBgYODSL2uhSz14hS7GB07EpVPI4vKzeJqXW1YC2DrzUHmaYQiA3kYLVH9WxC59xq5U6a
BHGRfSk+XOuXRjlFcpNT+5tJS3PrDJ5/GtzEu+QGlJKNcPIJuK0m847QYhgTJowZ6FAFP0CfkXR1
sGcfxbitYSy0ZjOiuwNKd1zaGPtU5P1GuVjeRzUB76tCuxjtb1xOeL/NLG2+XDkVeehYzvQ+Mavc
6j6eQvqq8Wka+/o69m0szK4jrggRJR/DxQERKgLydnqe2tellU68VW3n7ITPsDCduuoKaJbXbezZ
W7ewdbkHG+whKPSj4zzHrIXnZVcxKyGrYlpX2jFKYwrwDdkR0Usg0gI1hy2DFQbvhYbF1IGWD6JP
OKqCImspSUogvNS0wmIkunwnIozBoYh18pv2dfy8yDg+sybNmEh2jEpATIjxzeCDYu2xLDTUo5qC
urDTuOEjQpQj9T0yjc1SuPpSk+E678s+pabHCULKj1F31K4uB0vfe/0tu78ZLUhZVaeuaNu31pRR
mGD+zooh7bdlwzk95Ll3jgPI3Du/N7BXL4F+NjuR3iy+oFUJIK+8OpFqru0ojt+tQaYs51w40D22
PcDjE2iHEDOpiYJNL/K7LYljVkX3beo16hm9I7oWX7irlCTXPw4esRV63FNKl9043sA5UR2CXab2
29ZKwWkYLQDO0IGi4G/4PpnfYbmOiUgAkWVDzg7a3xlNCKLfaVWa1dwyzlAcIQnpK7z25V3BO8Xw
vyapG9RbnnUH0dptfGSQK/ZO4nXmkagKGstUIepgD+GRUUFHl5POGphOu+XR1H8gzvlXJjzsrdW2
bb8hDIXDKcgBcRh83NolSaZtPmpNDFSLGLoOfP++qxvxMstqdVjqjODNuBLPQTPoN1ml/hUGFYIc
YtmtDtFa2Xd155d3aKzks4ZCxtudejw+oDdyez8TXYumMRluSH8heNiZHPUSWL1ZbKdKWn9MbVr+
mVcY2whn3BwQuz/77x15TBUXlGhv+Ny6xTFyEHZg2nER5yWyucb5kd4igRR7YIpICCOBM3gyyHGn
f0mMOGQ3YO0NXSXX6RzJ13ltj8AqFXdZShZ1LjTRUmOVXIBSEhS1WNaFIUEVkjCsXxi7ZM91YNdb
lgLvtSntp64enAshdGLbZ6l9ZBxiPmmg8L/sYNG9UJEjC2dLc4JmRW0b0549oVySF1klT1VlGpcI
w+k2m8tV2U8dfzFSYaGcqZHX4O9Hr819t8S7FdCDUJS3LQ5nmTo0l7k/rU9CbtefCSmR+wlRv7sf
ZEZuNYT2I0BreeoUpQNEu+WbiUKCd1ynZGz2VXxXEQh2DQtY7urRSz6SrnlnsEMgTx9MbA36MsRD
jn2pR59ZIfV4wOdeEvnqriqjuNxrY4S3jeYODsWo/S1gbgKYRct48kbixPwgPRTtB4q8yd/hdmHk
WTamc8pVzeHS2r5zginQPelVHFIaTXwTZGaz6yCT85lTKa1vhQrdBH1zgOaPpF8Uw5PL1XIPGspW
YTuOxGLEsEaI9BnbzwUABPmd0Bz+hb0zaa7bSLv0X3HUHgoAmUgAEV0V0Xe+HC5HkZQ3CJKSMM8z
fv33gLarxSuaLFVvetEOb2yJggAkcnjfc56zZkYIMM54AYHNnXmjy7a4NFqXA36DbuRM9zt1I6wA
IBFgJmPb1wKpkzM4B7yAfnOa1Z5OnguyoHMV2cljMbrel3aM4+sGOeH3qkyoITIGIPPnFGZpEtEV
6Pk/AHCWlt9mCa7JWUdjCV7xAouLt6tqtA205fOReDTLnXWvxWVcZBrhRzUVgoWoDfGoqIeqVRP5
wZ16Uev0rpNrh8GqglPpR9OqtnrP24oALgZopHbs965n16hrxkjdQ6JApZKG3bVNQ3rbxKlx0ZsB
EqHGqskzauFf7VRm+1vg5c0Xf4zzq+pFVGT6LfoX6munKgCHNSfaR1isxHhGCQzHuYY4+YoNbI8A
cRYnBUZDdSDpuzl0hmopwp6hvCdqs7h06yheDxiID06rfDQwlpTDyior3mhVhVO6GFP7ay5lkS6a
wBwPWudlJy5yxG01YULEIdtoa1Bs6hmfewPqrZLjYxM09NrqNNPWBG13T1T1IkCDArMkWaTuLmqn
HtBeg5Hi5S5RNxMwLsvui9uh/Z5lWz1I+3s+TiHRymXFJcVqas1l+hlTw3VCAw/FMbIvl4wevlmq
DJTsO5TKKXKlpTbrJTJh8uI9T7n3hQEMDPNb78dLYNwIymzTEXfIx8sz18jzaxpp6rpLVXHO4SU5
I7credAc4EC0mmvnOZ61aqS8zPHv4CgPg6M6LHdJM9BzHvXxJB9EN+5i1+iIjcxMg5Q53x93DRGE
z17iV1sv0xXLlQbJF7m7XeR08B33APhx2mHVdb5paD6++T6t9nUXxVO0aCfdqVYq5V1jd6JpvTXB
kH7u3NqkGJRED5OmETPrpp7YdGPusrYF8FFxtVzbo5nA92qnyykUDZr7efHFHkwFv0UF0fW+dz1S
WHkacqc+t7OsuMVJeWqU2BQWqLvVY5CHJYRq6QRijdoGk6OpxpZUKhObbGz3NB1wDC+CcCx5z4nl
tgvSeGLMZW007YeuxP9Wg+GkQInL6gG9DTq9tmyowOhh1S9KXS+epVY2uz6vwvOcciAslr68r8it
/VqXlrtLsti464y5tT2Mg7/HJ1STg00STLhMs8bfa66ctH1MnXln2uFAbje0voU1Bs3veKfwNA1V
056FgUiLbawc4BfoaqIzjgThTlW9uSMFoUQM5EUu/JGAfejYYRMKWtAhK9CcE0wnz5oMGtLg9jKM
9SdpGhEq0lGxxPzhGVitE23C8izmByxaoHh6He0gCdG17Ym7vvYZmbveUNmTk0/IlThlk3/QijTB
WiS0G5129WWaGNV9PJTjPgZ8xFaVBR+NhgfszKgtfqXT2WJoZn5Kaak4y10fGWkIyM9b5kkePaZ5
UgU7E6DMhZmns9MpLmzJ94B1onXT71UjlOBzSQmRxWelVSHamDFpc+TLCD38gDioBedK/Ra/KOgF
k1KkdCaiXZOxVTGF944NCQWn+qQOyddaYUeRSBhqVezqptSxN2ahxtE0iOZFmbrvrmpqXg3beD0l
NLqz+uqkYUV6xNQLKzMjAArfKW0+anuGnWApaBqP9rhFIgiSHIpSMYR5mroRsgLkewo5mwxOa1PQ
DScT/WsKfHkzDUPazNtIfNd2G8AqT1Qc7kHx1N8GP87P/SpmJtFwwVyhHtE/p9Z8pmho7q4oSuGX
1R2DrFeafGeparydqROA1MU2ihTSNsuNn6XDnTRpz26pzud77O7e75TM5wKWmhJK8BLbjiBxx79H
FNuwAbR7yuz/v5iVNQCnbsfi2z//8fg1DbNViPU/fG5e1aN0gxEgqfr8vd9g9Zg+Zr89Zl9/Iz33
7R/+M2rC/OQiktUNHDuwg6WCc/2n40D/BOheIXQ3wLIo3QVA/VctS//Er7AUKDR1iHnnCtRflgP9
Ex8NVScLuI6B0fiXoibcY5zxXGJjIBn8Kw2KOnOp6wdic1FRTJaZIUHnht+JujnYlbUtlHsbeZSY
gKkil7YHztHeLequq2JSX+wKnoD7e9C3tLuwYnvBdBe3aluE1sbQtHV0hl/gpKHJONjJ2ve686DX
7zjMbXG/bIrJ2kZTtUP1mwceCEaSVOYuF2nXPT9LqB+4pJ0sk32sxJWqrIOlxLYv5ZX0jINk+VI+
8tKAs4E7N71vHK24mQZv7SnQLEFOApG+SJqnKbkZiUyM0mlrkddoy/7cLpx9S34UaQmHTA53hZDw
JbNLZQGHGcdtkuJlAjI6mt7tREVt5Xjytlb+ruqji9Sjc2AHxFbUVrWbCNtc4BO8ogCyE/BuCF7o
+ELdW9bOhwjPFE0ruQXxvC/pOjkcBjUcnAA4zmSUrH8YeZd/FB5/g1pxiaCwqf/5D+O4HvnyEqFS
43NjnHHmeP0SqYKYdUBU2Dopy5WPKp/D6JnflxfWOF4g8iY7HBE7bX/gj0ACeTPv/wXksW2FeAyl
2wSGWG/bVkq2n8SWAJdkT1gU4ZnTVhs6IMaiQ9G3hqRJsDVYhdabOChNdx321zPLsLQ98mv2RItv
o2iqzYQsfdkBbtvYhpeuvXw6GxJIf4jnljjHtL1OMyidsJBIC330NutHF3wBNTWnT9a9gDMwJMAs
0LnsPFeclgNx4oHtwRyuTRoNuF76YYJ+EW6nOoSOaBr3ojRPPVR4TtSeZiVo5rwEkPTrE+l/VvL/
2981e7+ecxwhc15P/a+XmGz/W756bB5f/cf6ZYK7ar9V4/W3uk2af/0vfvLP3/mf/uJv3/7DaVI3
mKB+GCvzX+fPH57TvP/5j/9dtdnjc/CY/HZZPX79Vr+u++tMiy9/wB9TpWt/YjFk6v3DmTVbsP6Y
KV35yZUWtXuSqecZb04H+WumdD4h9FaknFGQw4TlgJz/a6ZUn5R00ZzD8J+bT/KXzFmICV5X/R2d
Sde2lKTkSf6P/fIV/jBVthnVYBEMLapoyzi3krx5LDTf3TSDze5fd/b51FU1eDvPPQvYLKIUUP1w
Qu+ZnUpSDJTdMBVRJZdiwsKddgWNZHKztlqlXycGEoSYappk91OY8FO8KbZXCQnzwJs4eQKpMboz
g5kETEUsPY5KQ7kpJ6/aWcMgn0WtfZkgbaytahblDio6GdOJXGbTu8zplpxRNiUZMVbtjVfm3abv
qEwiduwBFel4zZMCPNQmCGcxFNLYZjOF3VkAORFbtNFtYH/aO6JVrxOr9h9EbnRynUvLv02o2dyX
UgMc0GbpZZcJjhtaX7d3VZmLKzvEW4QXB/FV1eXncvIlWoPZ629bnDWqPBPbtiujiQBVcRf2Eiob
bQYX5E+YsRVcdwDd2FCTZ1xKz1rgHWvQZQ8owAH+NJeIcus77KjZZyw66IVQ1Hpf6I0XJ77orJXy
ySCvHWPAyuV5X0AIhlueKdxjUi66/dThP4rqDG21ZZ+SfnZeq9iA+WDR/JeqJ/UE+hL79/mp6MEh
dTi5NmZW3fmRKvdJq3vbEqTMHQ7wp7HHVl7ENlpOmCgRPZdqplK2nbtrQubjGDg+JNtgAzsheEJj
0WzF1GV7iUBsO6Dgp9oKL6OqWkKNjfQalZxcJRxcBFLUq6Yuns2B/MialL5bkRjyUI1JuJtSzVlp
oxRLKMUkQqh2E5aTdqBoP/vyibD43MQ8XuqzNKP6JqDOXnTBRkGhXtoTYl6Eqc2XzjTCWy2ozbsS
fffOQ9YfLEHxOUtz6KOrCffWqkqlOLVsx4NTg+w0VwAgez+gShUY0ecMsxazMdgm4i1ps5yEQqfL
ilPEQ38LDwCSMqdTlLY4pFFKnRVpfgN2q9h0iaSoDlcwXWWam1ELKBHELKjTkHmHPA/kiXBS/XsQ
6jlaBbQfzUpKTV5ngSdBSROe+1BKNIVk1Xrjs1Bac1nQTILBkWYtfpeib+kMy+4RLfawJ0siJWe9
UOEXqama+Dpc+uQO6vrVgPB+1eMK2xsGobD0z2eDYYQUhpfQe7eNMscHo/edBqyeCQ3P1PNwZzoz
YkNMVYxsYYxopBU1cAOTmIhz1hvtlFOXvS0nGU4HEaatcWNWc4+egkXpb6SLUey+o52yR+Rfs+Fy
dXJ0p8w3Z36rwZEbvx2b2H1JkJF+4czPJV6Xk6ix8SQgQG7rYERt0FSsdh4v5YFab7yuwRHwsIJ9
2wQZEr+iX/PHyFMSV0r4HjNE3xgGMtFTO+iMC992qMJoNlCgqI/KleGBIpStPlw3of494ri9zmKa
dH1tentiICj2FHTcqtIwN14LdAGox3QAtoB3QyBkIfqYVIHYGDOUSIOF4EP1sJnc1r7p3GHfF5pB
40jzXLAkbbqWkXdDw94/YM24NwuBLQ8hVSUL6udArIw03Wddte8Hn+Jioqdbq3bNJbG3CAqmJjv3
TZGdKIbNdSoKba8GqHyR4CzOlsjZpjI1Fi6TQqvKs8DXJNsJCV/BIwHU0OtzR6K8zDpasAm6EN6q
DL5ieku2lHfT+5AY6EMnYmvXAsgEg5vjnnWDlupI7V8gUbDXFM7za7uS+aHKiFWSsTWtJ9fWo8UQ
6N5nPxluEEWX9EZifz8S4bso0RmdFKSZoT3K6S0OpFbhYXvC4CRuSlivHAJ9ZCK+6W2UR76uJEd+
YUiXPZXnLkOjac/LRME58gKdfe5otbdJUFx2RbXtBn3CxmPhM6jgl114aJeX1kRjZmmFYoXnjInB
3HZo1/yxu4aeSj6Mrd1Qj/nWtuFl3BvAGTyD9PaG1m8W1TYQXb4yLA7tKuBXFiUC7gdW7GIPhfJW
doz/MQUhn3pfEwPPcpu5l9o06d+o5zHS8+K0UHa7MHqaTcS6wSSNh+921py2KYCAstd484VIIRTF
LFoenLApaWmKehYlLEyqC4GUawPctya8G69CVtMIA1AJ2cq2Q4oI1vSg8ffeRJE3rZHJlFsh5kJv
EJv60tH6m9jKbzhrRyekh9hLvMPdhk40pBeaCuQZDdlVhRN/TVUABTgG5MPUwG9djelgUSP3BBIr
rWtXijY/+0+Z+St63Oi/dc8c70JCNCjEeP3BdemdKrT9a5fsoOemrL4XpQDeQhLnCUklYhMg7F43
BgZfFXfppeWOis5lbZ4MiYifEANAT7QiCr7oNLPLWTe/gifs7BgJzIT0deo1Qdv2dyCdrCgze+Zy
pDB0UnrTtDdtyz8UTfN7yWZ2abEBO/Ww2d4NfXluzd0D2iHnCZF2CPcxtWV9wqss73/Y4711ILGO
jpXkGUkHMz3QIo6VhqGOgoC0CPZnP+b23uxCs6fNBTs6zFxtWbZdv4KrBV0vbLZAGKgn9/AxEoSo
jyi1IMM3VmuufN8Jd2GbDJ9xfeCKTZBe4iut4hATrVOIcI3BmMyJsIvHZ2veXzh651xEfamZS6PJ
SWUZUswPcFTNrbB5IfPQV4/hxCIEMd7Za5752bfGdl+wu1hpHtN2DKQPeaeb2wuerf87vj88P84Q
VOdgXKxzlTj8J9D5rRcMTbCmH5beRDmHkMjom2dBrebGCSDZBEEfrqoitbZmWTGhztP3MgD+/JQU
HWZBonLtRRRk6skF7HMwhR8cRmrHX0pY0eOSgWdmdNNgs98oq46/WGZSPALF1WlZjo0Y7okD5yFZ
eWIdmolYn20vFSXUAu/QA3GsKvuqBYoU+gAR8PdGtHl5OVYKNCxGucAV/XRFR8qtLxwnM9RlrMc2
DsYp7a8p6BIvo1DSGeuxAy4byO6O1q/FEjWalb8BnMbSJRhG5aMCgihXstYomDdmcum6XnY+KZE8
OBATmRHmtTDtO+PJJmOHro8TlPfMPNpmaBpxY3a99lwFUKPi1oHdo4t2rrT74UMTUn2niifPXT3k
e3Q6MgIqn4SOMBiuylxF7Hkc6a5pxMSnMmiqFRRZcTaBOrmgsJsDCKuaa6wh46k2DOK8TXzSVjKL
aKgheTDpt1w1pn8CxpYNzrxfYFczPsOjYhPRDY0S4BFiM1j3ZmVdFy87Dv9l92FbJkr0lz2JieP5
q+0o53Kw4uoaYJ6BMr2LviUwjhfstq0T3zWxOhIXsfOnjh0T9cplPLb2vk+FN3x0Cj8+n1hzlJhu
O5bpOIiTjr65ANgXjhxaPcakGxE15zHaiVC6fxxm/zglvvFxcwr7Ufz0ElVmSGlx7HIEar751384
BmFZLAxixPs9IHEimqcOWF5drVzIzO/PIm9eyHb4h90+IqujC/khFpMRF9A+qNsC8ECqefWiV1Z+
n9pWn34Q7XVUwuC2OASR9OkCvZEWhZTXt1XqbZcYdtXuAxSaplPP4Tigb5E4A2ua2viD2Lefb47L
KQ6lFG2Qch6/LM64k89U0O7ps6HwlPl50CZ7MJx37z/EufTzg1Tt5bZsDqsuB2g0cNbRQ2wtQhOQ
bLb7lDnfGWfY7/hBTOpbt2LTfKKRTRsBa+3rJ5cmdasL0bd7tPBJsyrnM3FoxTB+yZ5/fv92jjIV
X26HVrDB1QgossUcGvjD4DNZ6PBp2eQyZ16IId3SYKR2WnwO7hUwUSUrZ//+FX+6O6oRFoUtrogk
z5gpND9ecRq90aArqWavaIncOb53bYM3Zkvtg/H+06uar2TyqnREhaZwj0agS7NjQsGEQDqXmA6D
TcTIeP9m3rwEUjSTyDxmCnVU7UUpHLeAIxUwsqaCrqzoNNXOr0VROvp8H5ByyHEV0nLU0X3EHloR
qgtqb+FzXDqhKclpEc0H3+tbt+II0DtUrgETHo+EMpgk9RLb2jeNaWxz12jWcj6a/voDcyyhdKz1
whYvsbU/jLdeRCiKSstik0ACV6/7z+N8En7/Im8NMYc0arZJLB/MrK+HGJaXKUD4bu2DMEo3xGY0
5+yFm3NSoZwP7ueNS1Efdrkbi2/IsI8GgKv78RBqmbFPicfaF4a5pVIEkp0l8IMrvfF+bCIgbTWr
ZHWGwuubcgorr+nrmnuZuDS3/ygDhZiHPhjSb92RMCU0J4TBjmMd3RFqpyEYi8nYl7l9O7VevCRp
VWw4RuofLHw/rRBU2KkjwoeyqSk68uiOvMAwPPr/056GbFpc9RMImYXRJc2m6U1J9lYd6xP5ce6H
M8NPlcf5ykys1Nh1xTx+NOv5cmrA9OT4g3FArbPSIXlqdG9aMv/COQ8kSsvbUsfL+P64fOuGpYnC
hp0Uw08cjUv2QsziZavvqYGptS8i99APvYm2smn826gaW7kOMk27f/+y8928WrLmToZ0mQsJXTUc
c34aP3xzA7tEx5oo1GijW4EjIVNibSkqUIuWGiIdgbkaWnQWcHWki4IIo2H8YNJ/684p9tLOIICd
z+VoCjMLK4QFrwZ2Nmpa2AgMkeN26p6t7pemDuUz6R/V7v3bfmMgU2JmtwOUDGKhe/SSe3iuReXF
477sXV9D38g5OOaYT+whvvb3r/XTMmrrjs6rRYdC6LaNHv7VI86Jz4bd2Y97Jar6JAzGrUtS8jIb
AmOJeePXUoPnBcEBbEkVVkqe6Uv36IcXSkRQm3KmG/d5VMPEyq2uyDepwHTTNdEHg+eNNwfSSM6N
ANOc59PXd6aE4cmaiOU9cKhFlehLksCp7OTL9x/gG7Pbq8sccdpsj3oBXIBhT57bOYWiJeGMv74q
vLrEfKc/PDUMboMdjOGw79xzreWUI52zMPzgE39jZqHuK9l0wLxjE3f0iY9J47CQoyWgCokRdFTi
oEoaFVDxxbZDGbsYBF95G3kfNS3fGO6vrnw0BEHzYoIPuLLRipNOE7vwF/Ob52FHhc0SAjIyS//x
UKjY0IESzsw9VBENc5tN0BcFhA/WnzdGgguJyuUkRBdfiqPXJEyrLJVRiX3daMCxde9q6lgXfnm4
vbrI0ZToCkjw0diJfWYDuRknR9tPwqs/2Li9MSsg0OUm0OAzBx23kf0+g8GSKnPfISZcUkkedz4Z
VKdVGwW4oHFO/Bd39cP1jr5V8heqQK+4Xu3bxaIv9KUdQM54/yI/ryaGzpLJ/XBUpSB19H40TsR5
hQNt38xNITKjvS/xS6cIXF72uZdmdhNKhwJohk3wc9BL+cHx6OcBYugW1iOEFqaJ7O7oLilqjHEp
QDlBivW+NHMvKiRB5k+xzt8ey3+e+NgGswnSGe6AJY9PYYULUKl2S2uv0kuNvAlzkB88yZ+/WK7A
MZI1io4T39XrCSm2FJ6VkBsZ/Qoqbplu/HzAnifH6oMr/Twrvb7S/Eh/mPoI0EI/4GRy71n34HbC
Mfxg5L19K5A8Jcsg9YWjtVamoD8iGzI5xttzzn6nUzLuI4pC74+9t+6D/QsbCIvYVPO4Y1xPSg8p
Y1j7bhjaXQb57CbG0QqoVqDln7ty2dyfSzHFf7BXfWPQUXadi1HCZpd/XF6IPV02zaSRCGFValiU
ZQ1y3BfZ8/s3+OZl2CG9GOFMOvevXxRcwrSG1C/AlFGN14Zt6xQfPMM3LzFPRxy+WdaPR90IT2kC
NSD3RG9RJX8aKkTQ/8Vd/HCJo+EW6RyENT2U+5roi4uha/MTy/ev37/IG2MBqCyIWApnLj7Fo3OK
BF/jhSXzkOVuNo3/hRLvf3Eb2Pgok5qchqBSvH4Z5HwZXQO2ZD/NjeiKjnRQxPr6/dt448vhLMfW
XBLZOUfVvL4ISRFtLBIK+65vgQGC/lWdgVz7v7vI0Uzj1ERRQ6uz9wAvztIo/BzoBM8obDfvX+fn
d2KSKCAkGhQHh7Y4eif2UBsOsdyc7se23YLecMAj+NvU0Z9aL9xQf9LXgQMH8f3L/jxVc1nKCfPs
Q+tBHL2oWicIAz4W04IH1kNTOJZJAdtwOOip2po3NNKc1fuX/Pm1MSQU2hVHmhRuj+eDXqVd7SLQ
24+R554Puio+my8SgllM8P6lft5FcCkcuLpODYvj/9HcWto9yYVxZO1lgYVOC+G4eYQv2ZHFoFRe
t3n/cm89TB4hFO659iido52451ISpGvCOyRkDVru1/f/+Pnbf30YNRno/+ePP5rh/B6iu4eHaJ+A
PdrRE5C4ENPr/+IiFOUslgmdb+roIq0e1FFftQRl5M3eVAUw/9Cfc0rfv8zLDHB8MzYNuXkO4nG9
KJx+WFfpWYPFobWyH4sCYyiktPgg/Zje7JjG20LLuxMXF+caab+PXwJFygwv2kZ9llGnTujXWW3w
VM8alq4r7Q/e5FuPmo0ne/VZEEs55/XUgqZeI3vWZKOEWqbWzCfLgc/68gh+iYz+txq7HyV2/7rN
U/590dn9W3f3h9Lu3//5/4YMj+lrfpF/L1X+3DSP1W9v6O/+/Ml/e+4Rj5o6B3XFR0vH5S/1nW1/
4gwI55ctDK+H8vu/1XdC/yRnEz7FMBYdkGf80F/qO/HJYZGYa9lUcVgtzF/y3L/+DBmypsWgAI5O
jrNpHJeiEH25qmqtbgvXx73p22q8yHKMgkvhhtUTqMT4tNdpfn70xVBd++nKaHwMpNEcIVhdj4uz
LYKwbrC6bqtk623CCvDwY2rOuVNhZ+Cva1+8dlhL2oekiIppPci8gDthQ09benGvq62eUGhd1jjd
CafywmZB+AV+KGPE9elUgtm/LjwyH1Kvbnc9kFMgqa2BAICmMurYInfGJxK3F6LhfLY1BagqBC3D
HMfl3qU6qJI1eJnuCpCVXaziRoWwQRMCrJzCK6JlZ5jtQ0Zq2QbFbbdy0vRUhoDPe38z9pPCBZg9
RSWuw4bYoik38lXt5c8k4BlnNcpn8Oyxfe9OCkWFp0VnVVqA8glQuhNx5yvvs0Y2abSefC3fjw4Z
OJk3frNz/N4Qv9C6keLVwAFe9X1wSSSSvemGdCLfKY/xC2d3YZiSykMPnrs1bzoHbUfomtfEkII4
jBJSxECIDwu6DRdImFbOgC8fBYZP2DsapL4qrU1WkFuigZZecKKMltVgIsxM0B258lS3UMwF1DF8
UW0hwm/6CtklUolwUQp3qxSxT7U1JfymvCf5tu4vmInLM70Fqk+RD/85/a0NeGKSvCvZLo1Sz5at
T8pfQ5bROnbQdtSD12wbHH17U69JzgoFqx+l8YXWmeXaqNqWhI863IoehsEEeG/ZWuCkYUi0G6/w
05MgRRztWkjWiPRAnNxX2rozSWODAugnxIZp8ivZo+SgS11b2ZrSDlOEdNDIy/B6nJI6JgIEN4tf
tyGZpwMRJbAMdFRUlhOk/krOGtkVFkhAUb2Q9SNkMlyJxSR472Ew2V/8Vjrn8CyNp6wz069gkyJ7
CQbAEgsTpf+1n8dn+oAWDeSuHh5AN5SwXUrYDFI7QXJVnADqpzM7u9hgjFbwCHSg7NO6svoQcacL
5g6kaq4US5vKsR51uHV1srtI5c7jbGWmpnWQdUzK4mCI5CypU2M7GAXmoVgLnJt0hk8Dt5HY8hXi
uzUou0aHc6Occ70SQQ9va+yuTK0ZN9IPRv/E9wuMpZgV7S9145AhQs7ydCA/NQ+WJcqz6xEUG5Ly
cCCbqsQXgLqIYhE6v2IR6HjypZvIW+QQWCI53odYo5wZ10QQbC+gLRfJBWnx3R2UclLyHNdGY6QG
U5yiL6v6tWP1fnkCy8r4Rsu83CoyBe9iAWhn26SG/D5nv7kbxMbAvERdwnFYID/Rrh3V9BvlltNp
XDsRkHXLrMQSsxmsSwHX8rY1Q2DmYUlhptCNTcE/kDH90CZPiiR2/n5pvSEy+8KT41flx091GpwZ
HckqWAQ27UgQYNqZya5DCHKhZERYscSu1hDr54wqPnPp60Ns0KDo6ehNqUOT51eUh4wa/CVg969B
bCgkXRWEkSbxd1iWi/MMNNLGxPC0sce02BDrEl4GntZsoSA7p3QqzDUE8fwJiT+K01RTB538Oczp
o9efeTVisJRNB2yO3gxPXWx0AQPYMcnYzsjiWVSjhYgk6sMTuhLJKTLDi8FOBxAHtYGvgiIvJsYy
BzCNmyAfJaZ7DeP4oD0gW0MWX9fLDDfN5zgYYVnjULyiLU/YXBB6DhCQsDuZ2ulbQQebrDRMp5ug
Yj/pmqN93uESIeVgEgsXxNa6J2WYPj2SJU03vBK7XCuWet5713SmY3HbaVOFxG2Mmz0Z2d1zQ+be
oe7bOl4HOUmzA/6kC6eCsDRirDcWkRhAlFmEejNb+E9OF9UrLbOcnXBmIrZlox0Hkg+swTQ/O2T1
nFq8x0WK6Gc54nPf+6SqdRS9IS54OALNdJmnMDOTwD4vTBUgebS+szqFhywnByQhbgJ4ByOl3kdE
lC0Lj5yGNc53Mo5B9xgZYuKy+hpqI3hwP66IUFQYnRcmkHDQ6hW5vUBKO/98CLrrcPTj+yasEAqy
s/s2B5Rtx1AAzaD2S/pQ2TndriBOXa67rnMOZJemdzbvadkNRrUbAb58bTslL+uh9J7GhCPJDdg8
ptlmygKQ543QgbhVqopWBbsDJPUGKqC4qKZzP5zEMmr1pyKwSFlO62mbmAZE39BdDVX2oEGxTJfB
UJvDKiZHwl71HUfaLQLcGmVrgYZmYZY4y9nowiL3jEgesBP3A33xylwkXY9mysmuPIGDNwCNs6qR
oFwmjfQOg9aX/KGgJBy50clUWEHZMVZm6YMi8/epYcNId2SFg5GVySIlUxAUzC3gXu/0r6U9PCOu
kvsePcHS0WmNhJMbLLWhNHeahtMz9EESmmZyVjjJsJ5aTFlO52dLDxEg6EqflxwM8jSy/DtfuDM7
o2cAeD3Tsy/INWok3NhUm4LrdCjGdR6FG6331mGqjE0ztiYGBbxxEFaNGWYefh18qLhe2zXnSe0g
ScVCusgHQlcJDTYxXHrVtrDHYsUb6tfsBcWyNjIIeMP02Us6HmRKnHKqeLAJuSvnudOBFK6Lz70V
aLdgx8kfc60ZOJChe1NVsyU/3dgyAwEosgp/TT6SWuutGYPZk2oHOUWCK3Mva23k801NeQFNda33
CTQcs+oGudViFa5htvlbskogf4tKzKQIaZ2yXai/hJwzsNTSZdy0yDovVYhdLDKamvT5zCM01Sbq
xm4m/VR3k/g73DK111hy9kbn9vdRQawxTOLZJ2HpebWUQ5utfFv3vuvB1O6UBeg3ahKzICUMD4DW
OSic89AILsneYOWM/U4/USSbbDG1ikfXqMqzTjeHi9RtYuAfReaS79KCWPTdFERK10XpiW+24Y3v
Gtap7nTGLf0l71tSexOGDLj3WwRwYczEZHj7qNERl/GodRhEuIh9oYUnfCroQ3UUvT6Z3E68TSlD
3aHSACNsyY58hnFwl4GZkCKDF4FwP+XaOS8B20bsONqtaatoFwY1oWJDNG0zfewepAVJu4UxR0eS
7cOB/IB6Y9atC8hR10FRWYGYbuNoHL+1kUr5TB34BxVJgNeggIpyGYdExbC1hVPB1n4TeXF954y5
fvCCLDsJPEPfjibkNxY/Kge4uRQASlnKVZrqyak1aMNt16dyh2WsuwIV27CbVN4l/FLnPDEc45SQ
eftBS/p4Wfpl/iCkRx0PVjy+m0PlAFs2cY6hhCetRzHOJPbAMNBJgkclt1DmFJ5JXQCZtgkPzQmA
EcTeIi2yS04Wi7aeOX6JoRhMZG2nByzpwRYCSgkxK2PDmI7NtYJzvLcL/gYZcsrPQnUwMIGWiVvP
6xU8Rs2MjEuWCNY3Iua6kQnMUORQgPVJkrpeuaBYNkpk04YKR3loMVBjanYfo7AwQD0i44bcMW7N
LlKbsiyCr2xakrWmCsLO/Ckx/UU7jBmn877aF2VXf+GjJYscw/5ysoZsG1dcxNF0cx3ZTowEjJhf
BbX5Mh8q89DXejc85sIcyqtxCMvkBt+Sb6+agrxVTiIc8Igi8iOC37NqwPxhdmAv7LbBmKMc0AdW
kUfXqez926Ewwu8TVZItomafUPpe4hWt9PqqGE3jS5u78rZFQgAZrDLdh5ZwoQkyY5jd+KkWfMV+
EZ1oSorHUpogO+FdhLyOQg3XOhvUb5XIpxO/z6mew1Evr8fKYK6YSsSyvFGDWc1qSh9JC5zRRVWL
9l7xuh9jz5afMeeq6tZJpWoOZEdIsZ6i3szWRu3w/aSgnDr0qngCwfC0Kzf17WoRtsYYopJhEK5a
X/Mi9u017JF0VAYmLL5e7B6OQQxI558i3HfVIhZlcfArqEarXhPmeakVtsH3bpsjRvbCR6bSii/J
hGQ3Qz1/V7hm+2hyJFqWsij/h70zWW4cSbPuEyENowPYkuBMStSs0MZNCoUwj4756f8DVVZbZFrX
31XLNutNWoZlKiRShPs33HvPfeOQ6a71QQhDK6iU553aKQQZzedwBdVCf09Ykb2FhZ8cBISe52Tu
tVcDfLq3Ef5k/xDxNB77dpi2hEaVt+ZsibuQDUi4MsJR7hfvKWm46YGKOjqPpj3saxJicViaxTvx
yz2x9Jq42lHVbHPN3SGkdm9jKDNHnC9G0PVdcl/gvLn4aIrJLfFbgp3qKsZ36dU60bTZJE9lA0eF
lZy8hISwd2H0qfX5eNdVuiR7s25yTmuTnCglev+LhYG7jmBDbHEph0FPDslz4/ndy5Dw5GRa0b4Q
GBQGchTWpSBK5Rhndg4Ww/4KbZwDZtX69zXl7DUj05vqKq5+MfElSDkkaKFQqXjEFdceZ0S4G2Nu
h2eiDgDDaGl0o4jZuJZzY22mhjzMTW5U7XmU9hA0WlgdRJhHd2Q/CDIZIJqQCTBU146e9KOeTPsu
IgtiO80EUCivbG6JGkgPpVtDcSKnLRg9c1qSpqxuM5YkeTbDZG7Trp3fIxDmK2PsdKLCLWqgNiH5
koykS98zxSBIwH+N3Vq+yZgz3wmp07hW+/spLKe3mFrsBjE95hIl20sHivuhpcoDiJDp9nbWKu1o
EZlykUR9PfWK857Ej+4tjklOlfAc3icM5w7+K1pqo+hdqIU0a7h0ebrwMOhB1MceEVDcKd7g9CTN
02NZMt3OVZRcCvhqz5nnqKNTyeQZgBwNaiRyOkGy9LxqIu44soyrywIE1i1KfxwT2eM4VSbJ9Xnx
ZQ8j/jNCisxHj3ryRs+584jnktYnsno6rI4Iq5MeKgKGZ5mEe40PmoG7pif3q0UW/4IXGP1dqdnV
C/jh2qfvGg28HVP16OKCfk8IfBtXhBvVRTD6dfFKnKB8H1qdrHk/5Hw5EVwtrjOn3/PcFKk4g4TE
iJiL3G62SerJ97Ad6K+cLrY+elGIZwKFsM+5bvk+DkZF/IbuvpSCIY1DGvSZ5BQ6pYGzgx+ITPyU
8K9tvBiRfI3T28DBvuedVLfYlPvLnPbte5fD9DFAka+U6Um0FnG2n0hj3M6RKs8KKeAKGjJCfleP
t2Gaa/dOljrrJNclnJx1yxFfrok0Kz5L4AYAcrUwcvZEkA8rh3DmCYBPaDwXdBsRfsQx/upZgm79
Rp82UzKNAsw6tr1VWUzTS0oPGYQydvbKJfgKI8oQUhPYIOVo/JXNWmLqm/MEPfMHcY3Go4sbzlnF
xszPoKnyfiLJBcpuGBbPdl5/qTQmkr52p+J9buT0VVKDHkDncAxJbQ7g5JUBeBZtR5rhRxoy2DJK
AqPdCfOHMwUtVzMYqtZaD2R6LMXYM4dMeZwa9aDLwdwRSqOdwoRMFZ9cxxWxaE7ABuWcdhUhT52H
W03Zt9KSOfFNtolvCBAXKhZJ3mRbFCfCDsQhHrHu0ErAFphZvpZBBpqAayrfpmVbBz78Na4qxZMG
wABGlneJwykiItwnEXwBHUR8fD6qb/pBWpQ5Xw8SQUS6c+npoACnWu19MrlX0nuMHXfzcJ9KjYz1
1oCuQMbcsMsIkSGe0mpu2eHeLjOhH6B87Apf4rBEvGlFcktll4ckEVrJJcJnwLRLOVFIHp0dggmj
8SRgeLaZv81tAAwie9YzF/u7PzTijtIgI8k/SiVwgXgJ9nfVvrUjoHuZFQeWgj6D5YHnMsN/0WZG
LrctjifSz7uyOdnNkq9ld6Z8qUP4FqqpQEot9Iuk7FJFALbGAW73zp0Vd/UFIFe2LutaXiNDty76
N1BD4qM5dcjs4M+A2zDjSZ2qVq9OMYige2Fk1bYYBJM8E6TRK6CL9pbhmoJnYilKGm/hetS9Ng2r
2a7giNnTT1DQIJZZpa5xFeuf2hymLNFm+SA4mfCWdpin64oEVjF7GOgSaPfIgOZbXzF9i0y3hJKU
5N5lxIx3N2ujzkevJg0g0qxiL8phfh/7hfvkVMkTiXicgmOpauaNollVDK8wES6IFHoC81mA8CkD
XceVSOjN3oKw0i2oldCdRto9su0BQjx5bU/40YJmMaYcSgtMkHGTjNl450oTcvSElKddwC7agniB
o1K/6Qv2RVsAMIrdJ4ex2tOu71LgZbe9XrbbJvWYKuI9mlb8EQW07eVnsBYDqleu06CIFuDMtLBn
bCviGS+JF8LxOMldl9aNwcVj9jdG5qtnIWbj2Rsws2XdlESkLxIps+4FtkqXHCT65CGuHlNFMY6m
X41TMH9DcrBg6uUJKIrJSLYqTT63DD+AuaWh9gJTSh09hA7MnimigR1FSX8/f5N5SlfEDxFOJvL0
fI1h7+wIZwhgQXRfiUtYx9zB+0nNWdx73xAgt8g07I1EgmdbctI4t5I68sG1EPberTvfs+6VZ1Mi
D35sYh32/Oqls63ko/+GE/neoNuLQQVM1gzg9TG25+K1xqm305Kivh1Jtg5xqII26r8pRybh/9dq
YBBHBnvOfrv94SxIJOnBUTDwWbxpJfuvahqXKCTXOirPzJ8TBW+AuHAs+Z2IzM1UGMBCpxZ9IJlG
Sq/GGxErdGEOzK+Htu2JNpfT/Mj40jl6teleSeBkxJAMXnUOu5nIjnZBOzE1EM46LExIJnrD6gA3
k2YHmjsQi0Ei+7xuEOG8xp7ggmCEOl3a3HY3XXQXV27XLWEg/mPaygJuMnrZVDRpgAZqvEiTm2Cv
uGbQ1yD5/PDwRoOEBoBI+idhTj3mQM25w2pnjatqmDI/iN2JnPrWYlIb9KVXpIFlAXDiGjGvme23
d9Zkzi8Mzoc7TXTkEPrQs4jDVTvM69aTlabjrVWhLozxY+rbciFuEeGV3JJjAeOxHCAYtFUa/YjJ
MD4R9dlfG80ExZeDCQWkQd4ryCxjycKNPMO5QRzpQSh1tf51mltwkILiehs5Y7JDljnejj5+kJVr
pwQap7wRd2XSzBp0bHPJ34/cbh1jXnwIJYNeoBUQK5PYNUl8AlpWgmZ3uE6VsxY+tvj1CN3wpikN
dV+HpX5vDlZxO2kOFLQJXcePefTiG/FNSOtrT1x0pemMcYqFfB23tfEkMMaf4toHdZbXMYQ71TH/
xFyeu4i5Ya/FKSDQ6hvINkQUbKterwcZ9HNErvKE3nQ3N332wqet79dFFnMTMPUcb5VuyZ+D1i4H
HA+RgyL9BcUv8VBGO190s3CP0UKKC2uYcZztXEDK1z+V3TVR4JOcucOLrT2JhTY3CrhzY5jUZ3uA
RTcvVDrV2fFOfKPqBs+v3VXdjuMvkcg8aLIuoIfIEpKS22Jf2DPUOs7toHfL7MEee+eomYW1mvG8
fRYJKjjiqyZ7V2V6sV9CcqjRiIl9NypdgXTr3PKeFonpd1Wop5Ro6zu899nPuXLdB9KS+UfDOaRC
skTDFgBw883u8wgf1Y5tSpJzx3v4UAwg/riBcm+VuIP/CGTWgmFESE68KVV07cDW3Zdl6rA94Gwp
cLnb9snX2/aaW252qvDnPpK+i2UdctJVjAXTBH3Ku7eZsdpyIffmxeuU2kqXrmQVYqK9T3HfJevI
T8zqQRJcczemrNgiipuzvlANWW4Vh0w3ontlOhUkj5Egnr6m1QBsuGkaIwKiMMjbvJ/EkS8Lb3m6
tY9xISbyx9dI9unGiMvxnZbZu+kWuuI05p81eNY8BbxeRyVWxsSfLqKdYK8O1rBrSrdcQ/t8mGJl
blKR4RUQjC4PrcJhvLKGMd4k6B8erYHXRXI6D89EgKGd8VyvyA2CrUn7yoYGEONBi3N5wEDdvrlR
Ka5Sx3Gwsq2xubcp6OkEMgc7tNdxy6F3q45x7xASOy0wSlwnzZnt6s/ym1RZtcq5jULTvQyitO9G
xhlvBY4LsDqGhHQZdqxvoo5PE46bPacqESakgaxDnZlC2nTmV1VIGH+KoISC0FWlxWvG7o0RpLBQ
87VDiXDqNLd4sQARUXT6lCwRE07UNUNMkGYNlrMzqmf2qe0h5/3dRHVb7jH6egEqSwunnO6VO7SW
NrdpSHJc3AL9FGhuL+wOu022cEH7hRA6aGnGLNjwfuhEW0C97zLSgFO994+ddChk3YS9lTV3dDCm
EQ1kySlGOQuI1GObw7i3ct4rB4sFcIdWO0iokSubGQnhi8wxLi1IBEKx3bpa3MzRg1Ow88FLBIvb
He3PcpjGj5iy9bEeO2CJIh2X8x/Q91n4iVeu5gWqWqfsLwmhp+lhREppgruAFqtPOIz7znPZw4Dc
4qJJ2+gyLADXjFydfDNUkhiMZuLimhbOqyxd/cSLwtzLHTyuo8rqD5PThtxcCzW2UQ4I6yo0yfxG
Mj691F5qsrcBOGuaFXc+pnTgGUJfEgSlSQZ468bzpYslpzcumvTo+kIdw1HlFi7tyf3p6wlhEkJf
YvXTseS2Mr+puIY/OTdVHpMKzaAtbfmYc4ut8iWkZyVEZ5GvOY58m3Sh70pVlv4a6oPxlPUNexSz
SE9j744QUKWmHRiy59CAGpCg/Bg8dCvZxeYTO1srWw0sRMmaXTDA9QIErtig3nF5Ubt884IldFp1
gG9lpETEz+Mr82aT9P9EewyX7ir32nnbgRmHO8d+cDPEegorM9MvaPzNz9Qul0ss87eaTBtSn42u
l1sHFcHaZzh8mnPdOGJ2H28mPKrosJcheR4RN1A35sbziPYxRW9utGQg8ZbJaKQGumv12kG1O06y
yA6eRh5qSwhlMEx1/8uonOTSUU7cmMvpHM6TF7iuXpy1vjJB9vFvc+K0EL87pb/qWk2EThilF6Ll
zU3Z6tECuetVvLac9jXqqhlQcl+cYXF4rNENoldNmR9w0+o/sbu7m7DykPEtYcLyO1e4inHHd0vY
MELYaB8uAcSAtQbSWUPGxN/5xP+57Oe/F/T8RfPz7ymDdr/KJdxK/S/QBjFoQTeLe+lfq4N25fvv
8YX/9RV/phfaxGuRf0fulg95yv8tvdD6QziLVg1zBUq/3zO5DOcPz7AXv4+LzswirfC/VEGG/Qce
Pd/QkbkZ/HXef5TJ9Tepob38YAiLsKeRO2dYfw8vNN2hx9I/wHwMQzarQwSqJmnJfzB4PLQ8Gf8H
g8TftUD/+H58w29/KzKpvyrUCC5nnphRZ8y2YkBlh1/9XFEADmDUf/sdXP+hyfs90g/Fyt90R3wv
BwuLb/q2tZiPF+3qb1o9trYIfciR2JAtSXB87lA1kOZjHBJO0ksqw/4CED5h59mymaob/1Nk4EKA
U6SH3Lc57gkeNI76RHVHvoIi7ib1w+bFziiKVjQMzo0QoXHsdFMRXTU7kpWey+oxGT1KS4Ymo8tY
q/ylLfQh4aXGY06mQr+13Lhm62I3+jUmYZ2A7XjmHE9c+1cronKjAMCTkqGy7qsbtehXKGKSywvc
N6XM5iugH2qmFkj9rmacvGYm2t8lgpSkGq5Lv0eLwBCCGCl+lMUx8eIBxkWKENUzyqAwc+nWvIl4
KC1kQI2CpSlXeZbQmHQ+2ASGEo1Zriy3b77yRGuOrhIHN+TzYPQdh6RbnItJPBZOnCKVSizJZJgh
T2wStTKO2XmkTNjYku3YMoHT8ihZ9rN3CV3jriATnP6IvQCxDqu6amrkZxrDsQjkst5xOEsddkJm
kNXPUMpjlpI6VG3amB61Sb3GfsegcbRBB9ekwwl3STbr3Zu2SJJtptjNRSmKNmNkBKL50I/Z+aSh
eQfYmUmhds/ZHeDpZfpijNEOwxPxYLl/MGujX6fcxGu5JEDpRvhFLJLPBDPhX6Jp5epEp5MZ7a8Z
bhSrMlJ6IGy+uSlydriefjd0ZCjSG/DoFOF7aKaXvIBdt0RtDpKPuqFIw7QLbRcP+l2ZNiS48I4i
ZvEDaUcPrQE2Xh/NT6eTZyN1WXIk2ZqZ0o7GF7jaEFLxKotVOoKDMjc+2RRurVSvIZsQgqYnXzoz
7E0qm1eHP/TSuyG85yv143PeIuSpUmYWPdbhPqofQnJMwC6gVelPkUx3VCPnKGviTeVPS1gLzAb0
XXBcz4llD3qQ2FLd1i1caK18LfqkWnN/M6EZMla/NDKgRQLKU7FN2V+DvIUgwr1brNii+BumA2hh
PG7J2Ad+jUjqxpwisork+BFJ9cLeHJaxOSjejJRAH6k9Sis8I55iM8sqclVqqAQYPAVTumw/RHgK
ZVruUBi8prrPC5AeKii+XTbEH9Kxd8kS9Z7hbKQmKJEplOzxdb61GEyNxWYLd5xwdzKZIjYQE5s5
KkDQaMBpZc6DmrL5e2w11UPOdB+ZfYxI7fJzX/B7sPXqg6lpufm/y/XfzL9E82pxKf3r2/XmPXzP
SAn+/Yolc+nPr/sz9tL5A/MB3RWSQDyryGn/qbz1rT/QUhBiyfXgo/RZDAr/zL0UfyCJtX1yLf9x
/6Km/qfy1vljycLEcsZc0uGvdP8T5S15Z3+5iXB/owbG17hY2ISDEZzb/PebKIWwWlpqDg9eGGY3
ld2U/SFRvbqpraIIOqmPAS3zsGLD2wUGjEeENvQOrO7Djd12T4IIxy1J5TVjgWRJsFJITNGr6aRP
QiCJ7Dj8AeJOIvQpQ+cqCj05UU3fcBmhB6v9+VoJTLy29LLLFJIG1NTRkyNHVGEUBns19jkaV+UA
hHUemwYCZNcN+a3oQg/V6dTJx2rg4UFfOTEvU+7Maigq+ItX5hD51Vq41bQr5giJgooBVu/YSkVg
YaRd/tAMSDVB3dN3EshePFnE7f1gOn3kOMXrb3r3nUv2f9wW68kSQVVAUqpbl9hpPRNIjaiprZA0
j5xAta6z7kkBPbNcfZCN662rUm9plRmSZAgOZhJNNgD60hUQhXntDsm0NqL8pGa7P8mmPLsxLWAc
T8A7FPL8IoaYhRB6k7PPX9UIDX5GLCGPRT/YWy1MiP5kuHhTTmgIayZxWxHr/g8JiOWUwIEq9qNX
TjcMmvKbyJ7kGZqqE4xTvWIQdkbCLAIn7bRdrY/Z+8g695J4yliNytslDt1aPRdLABvxoFryENq5
H2SNT+xxB/tpPYEfGcAi3PWNA4kWjk8wVF324NWErddW+tKl0XE0+G+mSqo9eUzRyrHzD3iKdx3F
lChya5O08iu3RhqUMvevYU98XhK55Q83ZqzYIz1RJbmMLbuTiyjzeGNmoied2Zt9cIKZcUusIDWH
iQCtkxRpOcOOYW62NOx7e5ZkxvnDgWY6cGRxaGhPWO6j7lRpe00K+sbY+RiGp1Yh/dYiSbrRgDZ6
laSmvqqN8FGS93Rbxnm5RTmBxgPBwIoVBhJnWC5+W1mQY3oFsQyLRdHuIpSubEMh8lZIOddjAtmo
Mqf5Rj5zE0cXZKFHS0vtaB0Nuf5peMVXawM7x/W0NSyDfTJZpFPymGZJeOw6n7uwAuJtAzjX5mSv
Td0d2pV+Eyo1PnXx7BzM3t2iNbA3U0XZgUkm3KP7iB4YhN1HVs9lM7kou+xsO46omdqBx8sHDCaN
/i1DEc1ck/BFsB/JzkPzts7IzTyY/jw9onq9t9IaSQwGsS5YUJkPeiZnZpqqrXatloS3o7jIYXqu
Pa3ZzYkorkiatXXb9xcucqrDgffB+5GSxBhm0022LCzabuT6G5qzNuv3jNcfsbE1p2VEpUfptpTl
c1o86LCoOEd8a++4Vbae8ikhS2/jxQnRYb3T3Ey9fmYK1K/mfrqUoA1GpT/BYPFW4AvaIDdhIzTJ
oUZD2WSV/mTGRLNRS4Bejfg0bosIdnHuDcauljqYJ+PdZsF70jPFzMM959EtqOHjbM9Qy4096g0O
tLYWP/pG5/9HV7+xWUo8+KLYhllXazyxgmJg6iZGVbpsKC/U7Ds86sQlqK3nE/+Cxhdt69aFIp+Q
ET6KfG2wGpz2uQ0U46ZwE2+tO7WDSMr11RyY/gingjElaYbFrMLqhT6s4WFy0opJSME8ZF+GTR+e
zUynJi4Z+qBlar2+Y5desFHDREnNoYeaYa+8CLV0gI8KdGw+L6m8o+Mgw4ZenqccaQmktbq1bi3U
7BcvHJ27UQPTmkFV2TSJbdyruYFtZc2Q2kjDRWy/0RrDG9YyKX0InZX8sHrBqNPzia1bNe4caXCP
sy5e98ncZWu37/XXOcOZRPhEYXBPTEkC1r4xauPcWK15n7KVrXlwWJpB5ZiTZNjoaqrWrVnsFW0U
UUntU9ufBYJ2Euf1C+6n6mKzTF6ZrSbXaFLRbzWxBKlBZ2RIIvsqPxwDZIsIpm06Ir1P3qrUH7ZT
MvwECQdFFNm157PbkAzib8qW81ao5iN2P8h99I+kxFPwQTwJ+tYfzhaaIubN+o7h6B0pnff4FxGi
Zt7VkHB9otwVdHHkFHa17Z5aaBT7rJT5GoXTEX7YPQB6Qs5jiBAan8iNPlc/M8WGm99RyAKxslZN
NFz5kD3NRhV/OfYQHZDu9Cg/yvlE3uJAA1y2z4anT+Qc1NOXXxqhwKpQIg9XTasn68yPaZ/+r/r7
t6o/VIH/38HKPs7/dfL5P774zxmL/weuK8diWGIufvTfZizOH5iu2F7+c1zCwOHP+s+yFhAqMw9C
O/CumoIy9M/6D1MW3lLh+RaK9qWiFP9J/UfN+Jf677sqNZjYOIsJi+niwsX4vf4z3QxQIxQb7DOS
wsZV1AhqiXCtUIr/tFurWU5o/3moHW/HeiFnFyzbgAJGHkxRm586DKR92iuT27i97XI/39mkeb5l
TcoVNYvKXI1tWv+sEQesfFWrdTZM4Q1xf+O9h3GEa6xg72vEbfPp4y7ajZFy7yuNkJ5NpFc2oKMy
t4nqFvgStXw7+d0FZGV2IqQM0dog2kNN+SoEZC2sV2yyK/9Whwa85wzoXkVY+58pG0uwdBE78oaJ
x9YqCMgA85mNnyE0trfOkd0Rqiuhm2Ikk0eV0Z7yfEK8qhdAWWt2rSYX6BR7t1Ymh80E2m1fRtQX
NSybFQALnTxTNV8HkUYbPyFqh6BkMe2gtFJcUJBUT/1clr/iOhaXVtesY+11j7PSfUhgyrtabm0v
N0Uf866W5NF6MSE+q6xtCLGVqHZnapyk33nTNAKONtNX1U36ERtBeyxS82cj8/4i0ziGTCTUNnY9
9ZBVVXSwJuWuNTnrDnp/N/6I3FF7MWXonWq0NOfQU/KD+DOo26NytC8WVO0ln7z+tUzM/MIvnNfp
tDScOLZCIjhuBkeqIiCnEkFDyW0gde+LqQdrTLjp1F19nx/rFKJ3k1k/hxxHBZN0j9xyC78HH3ib
N0orHuzcZCwySz+IvE5/7UO64FpA3vSdHoJ0lxoXBmRqX5lxHQyWz0tnpQSVo3XQUxMyRICulZwc
TT57zTwETmzkj7aeUXMrOO/tHFk/kKaBjjI92FS2m9/GGdOxdeMhfhKQWVFwkDPpSrUhPcYMzEE0
VNvRL+IhpWS5Wzk3BsaaQ1d7WHOkfq7oW85DOfuf7EHCp7E3wo4hWv48jWZ29CIpHvHS1vpqRJt2
RjvLuBs0/N1i/ynWms9qn4UYN7nddBUrWnXr2422Nrqw2jKnMG9mzD3bZED0FY1ZF6Ff5lNLXZ89
ZYwS62AUS1uS8575iYH7uinYWjpRedI8r7rv8oqoi7jyMP6xqrLG5LO2l3GSQt4/ue5zWtFVpbkD
AAmwi9OQYj84abQbZVw8Gd7k30S8unbNom8GzzWwtayjJLxpSz28WrNhLwxirtrJmP1wVWAV2ymL
WsyROtq+RV7r5k7x05tTpl2+o9V7zBH2thk1bzM26XXuyp/KGI8e1ri1pg+BqbfatimHS95b1d6r
yQOj9X2Mai1AaGUeqE5ECk5UaMFvbfp/M4Al9eZvxx4mU8JOvqevGEBZZv712Ju01kZEH+o7wwkf
/Iz1WZ5aD5o3vuk2ud5sdru1A0DvTGioC/mNF7r1+rHiLWkqbA5a6DQGXWNEfvs0y3GXmAhdmiTr
f6GUCR+jnNgytx729pgdamuux7XZNW8e6IUyauod2gPiakyPDVb8s65HaLCzkV/HzmsOULDrIIOk
dQQoHB3NOs/tNZkmNdvRlJSgvrEExFi9JSCXzHY5pEnQix5Hjj/m146t+FvppcUbxTIOB5EVHyZK
1Rukz/UN0LhoGw0M70pEY68l/ncyZSx5nRZiIH90t83cxa+JYdHD9QM9it96NEDC2Q0sg3aki1mI
7kkXQ//bkrxkt3IbspJ9mDKN7dwwh2rNjz2srSSNtinF0m5Bc25TbpoNGdjkfkccFBvW+81zizE4
CC2/ek6sxA/qrLC/YCmFwWJYO3VDglyFfdapcrKl2mG7/qy1jnnLllx7sBQiYExpIQcsSNBfdVKO
z0IrxbPjlgUGtbq5EsTQH/U5N/aWYUdnWevN3uztQ84uuO0jVmNI+dc1KscW0bsx3pnDMNyNQ47t
CqEoHrLMYNNvo4CFWjYGROU3D52Z+WvdnMsdPGTzwwYU+FgyUGBelz1FbTJYOJwcYuBbBZ0t16vh
Mltme8Y7FiFeUeOpCD1xzr3U2noii8+uMylWna5nbRsjmeQqzCHE6k1fnXEeyFulDdWdcAe3xjQZ
TnsnF1ng2FaBtmDoNj7a4itB2+VFjKgFIyxwqzy0KhLJXf8uWh6lrCaFfnAPGmZasBy3kxk9ZKib
6wELphZOF7LwNPCXLnnWnJXriecVg523Cckc2crlYbZCI7rDL6h9ectjThlvrJkKrMsBQ5XdI18q
EAns5u/TAQ4oJ4W9HBrdcnw0y0HiNRGj9Sw2503bRjpmn+XQQWFTPBGyHO0a0x6PxVBy8FRmPb0i
A/C2uLE51vDC3vd4y06zbnRvDsrCoMxcFyklzPD8+3RMloPSXY5MIzPYb6bLQVojPNb2LG6LeI3m
inNY96tFZol8a2CxX7uPk146t6oieRbsLId73ESYrDxC+p2d0r3myOK02qrlsuga6JvJ9zVSkBv9
MQCu5rzkM80ShdX1CUNrr6+qNq/3JfZwksQ9HJjN97026xjtwklbwnrwJG5R/OFCmBW/Ivf76pyW
W1TjOp2Xe5VNGzdsCnR8XXSuQzA/ly98w5X0oxqDR8TuHvyrt5FaN56A/eHf8rWRVKUCGF2R57uK
+58FQJ4ckq4zGVF5QC0R3dpEAWKjWmGNSi8OM5qD1ZbtJQlz8wXth32DgMO7LyYoTYhwIhxBUeP/
qufKvBLP6GAe7/prrKb4SeuS9kHCVldBqBN83YaRRth6g6Mi1+34Vhj+wIYAWOKN0KxuD48svVDY
EPk04AhAvsXs9EoOdHTEzJ7ftOBUsMQPbkMSUP+qC5CJvqdN2Oct3dnmEluZN/bRoxvywnGQmgdo
q+ThRInoH0Pfg5JXKVisVmprV2eGueuK0X4gbkZcR4Kc1syv+HzkcfmIch6FVqk32QF/VcLwIMaz
xJiBuWJoVB391JioC2qlcCP6wd9TXekfoz93P62yQKrQzuj3qMpCazuwYQPhLkIXirjB2zi5MZrO
hHd8nY0iPrqiIsOg8bSjX/fDnuXleIQFzKTNjhs/qGoR3sWhpv8wRu9KTvAIAwYH7lhqi8ZOxviv
DTXypnniLprM9C2xBFZBXXcs2Cd5+xFiUnmrOkycuguXxS9TALFCfoDFlBt+ImfTop44mcTOhwsH
JNuUSGPvtBqpdEHkj4IZQSm0GiZhX2NehkwTLPqCBVlZAd1K5l+6qTG8axf0EWeipQWVnpRbD/0b
ml5Tfy1Vah/7SXUXx4oH3ge3Qw2RQqNIXBxUZpTyAgrErR5V64YZhWBIJ44Aqb/ywf+YxtLacYFl
dAmyLA5u43g87QOVKeKy8B5V9rTj5KG6lKn+nIxxgMs9fzbsyny1a6Pb40aoXgbHSV6k0ptfjBVA
7WiJ2vft/Fb4+jPwIvBFCRPOAwqMiymG24QVN5XviNh0HAWGf+4KHiuk+ht8U77F3rEUOl5suzp4
ouXelalz9K3M2s8tumWjcaYfscbnVJ9t8zQOIDSqSMifZhPbu5CofRBM5VLbzsVItTgy/B0j+7Pr
Irnz7VrbCmMyz8xp4xMuqnA6dYVW3gumMY/IwhHfowprf/XMWYBw4Bk/I6fmtOkJbH0gMoGl1jwo
XlSe5qTw2BWyMMuhPqz8nicR8Urg+o3gb+3j9yzu7ZV0qwa5dpHz/BC1iiRaHobOS06FMZBYwQvF
Kpxo2camJr9NBVzxgqnOZvAztavkPNI9WOSyaoSZjiwXdiiHkeCjTn/NZR7FOFEm/5L7xbR1oF5v
LaNz35izGzjciC9gGpISu55NPLXNpAt6sShpicHAsZypH77sLrOrfy1N/KY3pPHe9pp769eS67F6
VKlrh6yLW3Vvhs0EejSO58/Ewr9tRd5zzrJ1rZEuFxCMbrCpaIadp9dqNUUWk/9OJEE8ZvpzG461
s5ITR3Hd9A1HUo8uzTaru8qVOZN3gk+0ICu89pEefX4UVce0NNU9EiJc56ynETETJa/5mhV4exL6
1hW6UnGxbDa63RC3IrBbQu52MG61BwQH1tUyiuHL/n/kncmO5EiWZX+lVr2jg6OQRO9IncxUbZ7c
fEOYD8Z5FJJC4dfXYURkR2R2ZQG5SKALvQuEu7mbqasKn7x777nl94QVX6NYA1IMvmbiDlige4LV
w1hkNDd0UKHk9QIdsKJFoqmKo8CDzymC/dlbpLGrvZ+a5ubiQPCWtZChoWgohJ1dNyeXURUsnVV5
HvGAe+b0NSi/tesjomZsu8SB+8YuPskV35Zl3RwCDEwPvpf077y/eHgJPd6p1U/PVdZ0X815VmmU
V1zFY4Pn7BFHyPROtFy9iDp03hOz9N5EAWV8NCV4NcMsrnkSZBdRJUaM49iKpqSq9w1Ow7go0qtx
a38O/dwn0DjhYS468agxSn/zsm6NwAPVGIXYRbNRdmO/Kb3qFASDt/I89ZevE0de3DWt5cStaWMs
cj1sSDQF710L1t5qhMuTPSXd0TPa9agr3z0sdNKf3BaWcJ4xyRJI1/s5t5YTMyThALeFZxENjpnc
e1XTXbn9tGxrXQpj8PK9DDmT32yPXjyEE6VK7hCe0orkPVFgbUV5Yk4Hvgd7B11i3c/dWHztZw2Y
dlzSlDJaOr4aDtGIPd96oGyEZL3I+qNllS8VbSDXpSunY5mw5x5KvC2TX3DxBQf0HA6NJBXewYHm
zKAQWlfd3stbHydZZSgRAzjkE0jKlwN7pWI5pgykiPhWaMYIiR+hbtNgiznMedVNLmMD6+6PLm2c
U1ZyQiRODTZlFJqPSl6fGht7J+kZGC1BWSRR0XKaKdUrDIMeje5lcratJLlpNtZumH332E4UJWiC
lq/IkvNQJ3AsysXZYwKDyBDgdfSVuUdm0NesudDjhvCRy2lsh5Xita0paBNUstzQ3jPGtZr9HZfl
dZ8vXsY1Kfe5oAZldc4CD/d0k1hXCmv2z3WaCwYG2XxmiUJFUkF+FTia1hkjsTpybCSJmqYof9pV
W743LMXhg5R28uhC7b5pGLTvuauM4HG86QoqIOsVT0jqug13jkcMIe/UVdZkDqv2TNAMuorfFadO
mcHJdPLq6M7EvBunkSeZq7iDK2IuFMNHgK7Xw+oX1pFPmPMycl27RyXJABP7A6F8FgBZiLXdTHHG
FOW5tb3rRZ50wOtJkRJx3ikm9RA82s0cIpH4xaswK/eqL6sKWVAGaEmGd5Wo4j51BGVn/5YV7/8g
X5zlQdj+y0Lg/+qtvP6o6+k//tdH3f3v/zh/SFrdh7+T8H//+j/2t+KLD8gPRjoXRPCoGx/rj4Zf
54svHNum+/cPaf/P/S1GOL7GNf8GyGK98Lf9rf3F9onTsvd16WrAlPqv7G9/R17/SX0jHu76OOVA
b//9AqOxp9Sa2Dge62QwI7ASyiImTTSWu/WMjl+Kdh9SH5XT4ot1Lto8Ynvcnv1ZLzMdb2naH3Tm
4xODC74z4eyRc5uWE+bwem+MCRAK+i+t9jCROdgxUJFCTRwZ9e2or2qcE1ElSR8t21QAKdTcSzh9
p7Ye+jsL0sMbiRQ2x36bHettrqBOuDzjvAmvmlXxsN7mj7rJhmvWDi7W6TD/CLY5xcd5m++S38YX
uU0ywTbTlNt0M+u5ilB0GHnAYBRP7W+DEGCv4LKS38afv01KNN0xNLHCsp/HbZICY5Trc4+396yH
wL509mIckqBNjpoxzC3WleyUYDQjjMyoWtol0pbducd2m+Iqr4SatU12fTHTXiWb9d2ALrvnnu2c
rG0WLOF4P08lyImzBKXhxPjDtulxQmmPLFF7Nw1kKQzqW9k5mI6zB1HnO8iZmfVAZ2C2MixoE9us
uk2tbdGUb+wDurcUR9nJ3KZbn9HZj00va67JHOvjys19jAkBDj8mZ0qunckS9pFxsTTJD0rvShlE
ySKigcazYdQEglYXbY30VRV+sr1bT9WycujnlTGcyeh1H0aHmY2TbIZYWY/jHoODuUvWgj8l77KO
RKIzjHvJKu/UsMrYZ6uwdis++V22/U5sqrqM0nyyH9lZ1p+94l9hZw9O91rmLsc90ZIufWGJRsVW
DTaLjY2QPvsDs66Jk5dBelfT/3oV1n127xF1ii1w+aRYu1bBKjEGoDL9lOn7JMVJItmz7V3+SPt+
4Fv8mIplYhkHJGwHt93jWmmMC3OHag/J6kOi4jY8XGWuoQ/EAZJP3Qm+J1nD5GLGzCgus3irZPtE
9fajL2TyEZqbpuwl2Oi8xbLZf+UenZ+hDhlYe6u5AHqTO5Pl0YMXsMvKWfSQ5QOQcJgwjcY25InH
3K3ST8cs7YdyNFwc6PzcWLwZQMOo8oPqDJ+sRx+UTfCrzRdXxSi/VfIis21dSKNoSvkEugczu+uJ
Sy/EOEQL7+LhxM2U8bm0+1fbyZyD2+TWmZRkFWWSrMfUSfXTrV273BteqaabUQYICCAuGBPGwnVP
YR4MIAsQn9jcJqvznRwIvKUwGzOe3k2mbmRY0lQKxML4RTx7fZoopVrjnASgOKs69+kzxE24G0Z0
cltW3IRnF0JQBAoXshG8weV7MglCZ91kjcWudUXyNLDAee0KSvR2RIJ8a8/eU984oL8+E1mpOyzJ
K0XkeaWO46zNneQVCwG2BhApzB5wYJTbuW1zBk09sn4ZsHhKhQCBnNJE2USGg+U8AuZkoMb0DSgO
nwvvXcCm4TI5on5oWt+FOUey/VvQK/k42/AmGOcQCg6mY4SEkdhsjUk/fk1pj2MV4Zt6fQlVgWdh
NkvWanrFnse6rSGMdNRQl7DgJb1nXknpBJ+kSAfSBGuPCNwNzsta28u5VzkH7mKNXMKnNTcuiLaq
PLhJUuBwabvROuKmnG/ZfgVPUC/6y4TsS9pxc9an7TyQBZuYrklBTNZL7Qzq21KnoIwsU3v3qQ8s
BVyh8h/qxfEv1bCKXeWs6jIPhgvwP/NZzxVWAjIN6NNqpuqKFley59nqXI24VtLIs8bx4BtF9ej5
st7nOXUoVH1nwy8WDHl2a/vz+kEVpIWwAsMNtFvZElknfHKh1SalZzIxIkI17mUN6vkd33BxYI9O
zynn33EOa1LgaR5k8MQTOlwghDZoRE53C3UGOPyKbfiXM7fNLSvlZV9KzSrVDFasnlMgfyRrgMF3
bewD1Cbjeg3W6VfNVuhAXm9+GsgNwaZwQRI6rIWuU1Z+H3aOtMK0aqd3aZmZ7DPxkB56z3NiHKbO
1UQojHOEFOWZljjrPNfIEaFhTsfOKfIj2V9BXJavucqttLy0fbLcF0EmjjCFimspaHtM07F/SRSk
gJqDiBSnTk5kWOSj8gZUmiDxn2URzvfZrNgV1JqTnkvtOQCOhm7YXMmZSvdlhekX+YXwLyEn8vd/
y2j3T4MR/y/WkgvLBe5kopX/c1/mdfbBlekfjZl/fuXvk13gfwk9xjCu4HTAuFta4Y/JLticmabr
wj31wt9Grr/5MjFzBpRNAD2lQAGD3Z+6vG19CdlWUhVBf9BvNOZ/Za7zrX/U5UW4lZxwtPHHcbr/
ptv/JSFgQv6EqaCZ7yx3HWLKqNsmQsl3sr2cPIq7TS8RbzLVJnTLQbAt6WTJ0zXVQ2rtpLRd1sNd
Pz8pU4VO5Hujd+D2WN8EyzQeLJWNj3iLudFZkDELj8RY1G2N09nUNme+oXpXu4R2VDgJdaO9QC0X
wbL03KVtk995E5EnMoWUd0INA1tzHnyfXFSBHvaII87ThNC0Bn3nb+PCAlYzPLY+Jw7bwFxx8UlB
cJCPLbhchY034yBIisd58vpTrw2/3FlL89VrWhgnU2JNP/nhcImjzFIynTrTM8Z/fNJkzCoa1Gsr
OSqv89n9KMGBrjAYkrESM4AAp/fbQw6qCPApQudtPlok1Qh0ujXIr241r+0S53rElXIsowJt0j8V
WxwFG2HRwFUZ3JxCWYGYELMgNr61UxJifKp0fsG1Vnz09ZRfJCVZ9H+37dYPbvvmSvxPYxslcjqI
XTkMkq0BzvevPG+m94oh0wXTN7a/7NVwPjPXxz5njF13AV2KFqPwgEajh1uCuX1jfnjdUp4sw1bU
7hokKtj5UkiaMfSWRZZWe03H7lfZu5wySc9T9+j2UtzjGUxAmrgpuNRVzmT/k3aunluIK8AFRpPG
YBeDRhsTALA+RYeAEjONVu+rPzrJYTL6kC2ZvxZHjKT4t/C2kjMv/G12nRIjPBOd7w5W18zMerK/
77TRcd4NwwlBoX/MisC87ZecfpZiLWq1qzxIRiXVHB+AIJZbTFlQdDW8nbjtfFIUw2jvhUtKIly2
KvQ8QOVfNTmJ0aXNvvUsfcgIm7751PbdmHCSsIeV8nXp2vzNZeUpI2fFmUZdUcAuclyfLCh3903K
jcEdF2IUyBF3BVuOPcSVPHY71IgJUgL5Pd6efoWMkVgKw4ccg93kgsBLJd8SvlIy/wZRRgO/VdQm
Q3JtAU862TXRx8YRzdEzs/p1YBUdt4HzIsCSRESbeMKEXdTP59nmYxCFNSilQanyMSQ8e5VveRA1
mcEuD3J57rnH7ZIx1y9savAtT9Ny7YxkE+ApzHFP9kRHQqO3WbXL689iI723PGt9cOw52OmmIH7f
+86xs7lf7LLWaz4DxNkHVmL2ruAW97Sman016gFvmo/wdqAInFWLs3TNKws/+42Caub1diTakw3F
q09nHUuW6eSW/NmA8Nh64J8V95p863tv1/KhqV3rA6MiShWUg/CJiLoZN1mVm/BsJo9tH2dKGS2I
u3sgOitSr7A/1FqM6DSGdF9soIp37lyVO9ZY9XfC6T74TEd8owYaHmXtJVCjhJwfncBPTrrLrStM
udVPX4KGj5AwYFOMhqfvCr/B1EqetPvEMGK9bm+EZ2f11092UarbBcqsXtbe9B+wCt/7LRguLKFj
PcQU6Sl+ToP4DXq89e5Q12scJ3dpWKNXVUJYxZ9IWjrlI33G6a+ayxjxnnkBvRGCTSfqb7YnR5Rc
qEgcOZ/l0OKylBQvZfiNbfEMTg9C9IRvN14rL30c6rT5QFbl0z9PZGnboKvuiZHPdgwhAB3YCpaL
ZxOCh/+Wr4cFCtbONeFAuXhI93aAu2OlmjUaBt0fWFtjNHcTd7jG5NN35PYHLmeNBfkL8ILX7xud
Tfd0cFRq82vKqGOfwPg82vIRV1N/RGHI2mjGv/RUgOrYC+H0Vya8szOCSfKYVq6Ls7wprxtzTb4Z
ClhPVy+XIp24yXeQXh+4uZf1qVVQqWe52igoDrhkcjdw0SxDUwNlaeciygACZV9m7CTALtyV3hLe
koNgnixWY+KFqNz1gft9qk42keynhHrg52xOvW92YSggo6l/toLMfHCaQl1TfisusE7q67ycajwa
U9btoVCEdzXQitPc4r0vi8EY+JDNaKJE+3KCsiw+DVSrPvdiBYgXM6m24TfI9gELUnq2x1lc6zCp
PxbapT8MQN/HPoQ4gdPHGX4yKPuHhXzw82zl+CLcrXiV5R0EjqH7kSap+gi7YmXcJT6Lu8Mo+wmz
MkAPoVFVonysENeshgsPaflomzZOkzE6h7l3DL2zPW7vI+mHS6EwB7T99opqRvDIV3BQx1Xrqyyb
yweDhlIRD2YAjjdfIGSBAw/72zDjeMHB7tVsg9SsPgycS0uU1axBM9Cgn87s1dOdVU4ZEMPA5Uaj
ar+5SXIX1MeU64cBzzVP9kEO222pDgHmUpFh1YUPcIhh9QJeFy+smEV5ixs9PfhZ3V5naEAVuIDC
/unXhMoiw56UGSMUwfv1tNoS4rP5Ivwqf+WZTZhqyLuxivywnb81nuGdK+A2R8KqIZXgg0BmGXBU
B20BFrW0J+Nc5XjYrnJS+c9O02+LqFEW57U3TPecNdp5aztTLLvFG65yKQS7Xdm017NU/RnMnf24
mIF97YZ4zdllceEPUvzWtHHer43kBQk5dDdddHzzwr79zIJ5fTMVYbRq7JnV16DaFSTFHsOkd/EE
OXYZsUEWb6M9ZBOpcodxyEOSgN45dOImz7L8tgK++0Z3qbhhYOvdIxY6DCW9DKtLqKfgPVzzBaad
+Gq6VXcEzrzsbMPl7Uwl5C5Ecnw2gPhegWCrNkR6J3FB+tJ/KcQ4NfsOv+8x88rqnQpq9WpzdBLL
t4cOwLIV7jNuKiZ3YXs52UuVXYu8na60xtFhY2g/JolxyCd41TSiF3nc5mr+pm2gpKQaXRFXjl++
UyjcoEpNTnAacPndOnrKUDssc/6VeJL43AKOncFob3abqO7Ijwb32QkxHPDSWHpnawyeCZ8MRxXO
T5Y/d2+DWw3H2R02/OOMtQLOuWduFOmWs6lKq6ect8lbv2xc4GReTzmbrHpPRCJ/tNdwXq4nwwuL
uAVDAznWsd2voRz1945FRh5pTnXouFXIqV78httff0PvpzSIxybhUhnzzwwMNAH0yLHdVe95LxQv
YggQB3J27x+Twt5KEqfyvtBbd3PY6mTXasO4F23+jN/ev98co885XGwjbh0cBpOrSEbhPUo4DFvj
V+fV5vNI+vRUVPjHC7z6h9Rkr4L86jwreq94yQ8IXVFXS+9G1qZ54frp7lU9oMeGrA39JqvhDONW
ATeV3stg7IicWrd+nVu3VBYkuNBM9ZD0bX4p18o6lAZ4txj5gTWPSuzMg3Cq/N2ctPYBS25xa9F/
dgESo1gJSerdT3WZjjfDyrAYDVxnXr3ZY1G2jiBjdjZAWHHGsDu+TlyXg52zuOlrz1nHE0xTme4r
u9jR5865ZfVNhTvUCEIj8ggqvEDhoUlUa2C5/ggWHtuZRq/Wy3oNGLv/KoUlQF0LjU7oA2N3m1m8
StF6Dxx2BBaolc7e+QCbB0djp4RzDGeEz0zz5K9LetOVHuEavk8bsGoXoGQb2WdINgjfE1xTYB3M
m1fNBvKOKsirMnb9UZqnrh7tgyMdmZ2wGDgNp6a2jN0kcS9GaWX3fbyaNf9KYwqAzJ0A5u3xY3l2
jCZpfBiGK5+alFUZsYQV70Pd1HfsFqf31hegk1H+mhtYG3GPRWOMZQGpPtLubN4FUlTvsly4oWVu
UdR3sslMBzJZD9zOy1zTxYyUJAvOnEXhkG0y6ZyWznKZNHkrn5LZDt8oxeaiM/tJWEclqQSHbG0v
W7JlrrGlODS+IGBfb1IaMFlHYQbnUCu1xIWd5i+tEdT6oW7pdD24BXBNObhwALu+HvQhMUdiAxTP
k5+pUt4cd6PjcuWoqhZ0cZBZKw890lQ8q/QjnxkwhOiHmJCzlVmD0/88ZvNpmOrmvFAZ/cax5D0K
HEy4CJLwzBZufFo0jG6mqfUNeyCrwzBDKOb4LcZ4YIGMUa4Xq/j3CFv/dPvxd/CI/0ny1+8J1P92
Q3LzK82IruqPv9O9/s8X/r4gCe0vPsMXMVPLIqP6l+hCEMKA8NisWmHg//Erf1uRiC+m8KEG00FE
jlmEYBb+jK6atEdtbS88xwFE/EvRVfu38s0/pS9UOWFubWU0t7OLCf1/LDya6MGgScwXpyHk/Xyy
ewoaosBZF3TpMAc4jIAK2hZa0ZXniOmJTpYAL5fCLnBIw8R56fk4XjWjEHyEtiIYuMMINLGnxqU/
gix2XkLpO0TdlHlXG4Y33jteI4D+YCWbIvZHBTfQFq/t0dRB311Mo12utKwxTnlpBvc8oUlZ4qsy
o9moRq4AFrx0a+rPweRPXzu8wXibIBRbZgXgugkezRXa/OyYt1qzAA7LDoBVKefhBz6tjj2NI+ue
6FaaXsxChiMZWWu9eBnuxZ1yycbCWguO7lrVJx/Y6l3PuvyUeMGyS73VOWm6Fk+224dxY/BciXHh
iAeVOeFzAMX2qKxS3YCkD+NC11wMQwrSWDSQQuAGs9mwY5yzdvcKHU5Njwn1kODCgIRaYBMDrO65
rvetHTjmxSY9lV6rRs0P/cxRz3a0ddMLPP4CT2QwzzznVJWWUQj5Jt1JK1m6XQqmERIRh8J8YJ/P
dbeaQ8N6WC0v1HcDjtnmgSoiAlOryWX5BIIH83LWBdZ6NZkjcOlkZtW1awtCjvtpEt56cOas+koX
SQ/rrma9cLBWOpqjKrNdjOXolNCK2YxQ1MIlEx3ThL7ddikr/K4Oj80wWa9eosIBe2OaHmg4/gzD
5TwZqr+3G9REjtSOSK9pnIyFzIQvBoZt/CRqaUREKo45Z1zq8IadPWUYff5AAphktInhvK0SyhZQ
DtRRuo386dSzf2ptI8uP+bzm1q5qTZ5mogueyQ9u+3W/RW+r8zF4qrhUXQCZr7HLemWXy7F6Gksy
2JMD7A5jUAZawmmvTb+pd4akQsDMg2vixCGWcWt9TtCLuHG03rUQBRuGAvZDY5l3KQanspXySVMc
AplMyDs04IS2MJVieKQsOGKAQ+pr28yHQVLz/8Gqq+riUUy/488adrqu6stAmgWgYuHmz7xbp3Nr
OlaBZbolnajDvKBltFRc+JJpVyNeRlXHfTGdVXkXBsn8zvRk4JVtE0vGqb1obJZqWSC6GQqT/ZA1
UV37r+Cg64det8dWbeTr0FxficjkPz2by+IQ+N1TTZUPkb2p4HUv9FEUaf/uh6N7VRnrdNON+lc7
TVg5cd7Ve0Bk44m8c3FAwzHKrx3LxCdF6wiCRVb63zo9Wtgr4UxdKZDFBGuXaZfbnbMX3Hb23txP
B7PH27+GuKgHpLy4tpzyUC2FGbtDWp3w516bNSZCT9XLjdj8WTQHcYmWaXWfsjC4ll2BMqKz8C51
+uTDVXMy/t569S+VpP3/SEtCArcwSfxz1eD8MTQf40f598/E37/qDy9I8MXzbBHwxCEst5Wl/U0x
8N0vJnkS1DCyJESlQ/ImfzwQreCLyzPP5FnFNwCF7U+Wg2V94XMBVZRfcfkP8S/xkjY+0V8eh7hA
qHfm0eoIrpR4aLdf/4tiIKQHiH4MwctI78TW9E4k5SdR88M8llhBx4e5LT97bIm/z1mMP+mv9r8I
09Am9Y9/M3UeKLqETyk55GfBIvPXvxk+tcM+qpr2IgmHX4nrm7BUXAQ45c1WemVjjeVeiY8FHSI3
1sdF0lR4Vc3ZeptbsvskqEOqDYzkQgyesoqvdKLhwbJdWD+4N7ZNfcq1LzKlDu7dqmd2nEBWHxwv
seNscNrjKmb/2khHcUhZuVJARrw9wmNKFksMdyql8AOQ1Y+CpfEOZf9QUBAUj0Y2R37fPOq65nQj
vc8H2WSc5aRxl6F4dBZLsCZcZufWag3rvkqtkhYZQjI4GAt16wTFZjrn70v0Io/LJjFrD4hhV4Cn
wTxeoh9zo+PIjZMFjw2X65wvVjov47qlP8gRhvsy+nKhp2yyUmj84XDBwO/FVk4MxMb7yelEUVGM
DxGmI3yA11xZ4aPw5gWnbcZjs2qP8CenB01GeZdQXvR1xGqWxuXgGiDsS4ds0WwEd8qQ42eyEC+P
kK3JWgHaDn+OnUK30UoYUTqE5stirpL/pGZU7JLOyR4l4idjiqtLlHO2DENUl3qz1QbZmalRnZVn
NBeb50LsGJ64XfLavTPzNc/2PF69e4zCfixcaV7y32zWGOful1TBglu5mCNM9P54Lfy6QYDqkubY
utNymYtgPGRG0sTFUISHIh/Xc0NK8YUhCbJr30kj3fmO175i58FpMhqBARdedWxugzls71N7g1xm
bllTWqOnEdRq09exKzumJsyY7klA7mRdn21Pjco2S7rg/HQkk6KtESZuFeg7fp+iCkQ11i/PYFQG
Yjo3+9kbw/tMKErizJkcWDwN2OQ9Kv2uJjm7IgooL5yPdMSgekvm66NL6LLbtWnnvXp6xku9Fhr7
vpixDSfLyEAiBlngPvI7fZXU0pc8+7zuBpP4+A3LLm+ksje/pmab/UpGv/vBK5M/yrIJ7/zSa1j4
6Uo3+9ydsq9uQ44hyqc8PdiwAtjUQTS9x5XD37LaGTmopAwxh+KP/aY6UM5gbZG2Epbw2GTnAh5t
5lh6b+eLfShkpZ/sdnUeG1QTcpiWPRKA4Yq+uV3m5UfP+M3aO1Xdw5xY4TcZtNkbq70q2LvB0N6w
QC8t0ACpeJ03pqvPCLzs4S4tH3U7yheVhmwd7GYQH31eMOx2PHkp/BrgIouqGMy4BxPwy5C59ZSN
Xf06e0XyIPA5fG1ow5qjjP0mXUrKMZ/ThOKDyLXwMu+nxqufWtG7e0k+lzBCn/KYx29Rois5oEMO
OVYDuEtDZVg7sWCRSDNw2SSO7eBoZfMEmDVdLZy0gXnSKDDzMSuz4RGZot8QUrTXrOyarYj9EKdI
6WPIwNWujDvdcQOIrTIoXyH/EmeBpc0AIOhE/GGaA6ISNpf6xOaSVbxlFL7mJLT9qwnkC3DLqW75
xBdBcW/UVXZvjz7NSgOqcwlDxlIPOQLTK/+kHt4oUTNkBp3YJ64YnlLWeTu3c9Xec7z6gYwGvY0d
u1AW/kv/1ZE8TTjMTP0OOEp84zDnXzToGnoBsGI1Xgxo3AhjcDgwZVJEhw5Pdr2sjLcK0um48J0a
3Xg9pQLdmO9w803NDcfCnKAAEcVa51s1CvVameSk4hUYHdyqObS7k0k6/h3L1AyFdPK8bm9aRuPu
KNoscM/b073hBd1LoBevjmUy+6SaVON+VfXa/ezTdaionkDI2sKwG6TaHtI17qpsJdSMkSm9shKD
cLDvwGNhMWNm92TOVLbnSutct7NIs6OE2g/WwZhQVvVk8ekawMpg0+8L40MlW/WNTpNB7hu7SQ6y
kR0bf3o2Dq7TF9yuuhXpL3HoakQ5KYZ517flsrUbGnVJBM4kvJi0Gpip9iS/xfJoDVyGYLoMFIvx
JcF6HWIhjDtKIW54Jw3ffHxVN0Y5+K9TMdTXcz2XZxx3HMQmK6PTRqAfMHlPmt5Fi0MvDXJ1645l
QJdJyUm90m8BkRYpu49A2fr0RQjxtJQ2NinUIsg8nVnijJn84VNPc/aA8aXL4rwpSFaYoboNamUd
+EHxpAHheWtYVF6nZdDmcbFxNFKx3dBoYzzXNlVUhj/Js89Hbw9+z/hYx+KWyGESTb65qf2MX9/T
xKtu3WSC/zKphCLG0iFvhaPa881TglUB4X2ig4MWK1ark+DKcuFOAyKF/oPszXRIVOzqgMLROFgW
7iKdxc9G36X+SsJDPHP8dveISuKYmot+b3k+XwR+M8Ssyq7e64nADjQ7sOtRaooNdV/4SJH2ZIGD
khrnUiwMc/imJq7yaO7zbbIk9r3pS+8Xy0ZCC1ypXjw+SD9CDOrsAk2Ro/ZUR9vNAZIE7QhZaCCU
/3PNZ7B3Xi99Lw5DA9c//2j2Q+7201PbWhM3UrusLv08++/elGWfa0k4hotEP8M6qGgiiSagtrD/
4G3TFbcu7tzHbYpFQFud+ODpkj8IUJcLx1ZXW0tEfJgi03bssDly7S79O6ITlIvDEXKXK9B/HvYH
Z3Bxg2yoJ6eSfAi4qpEZwaRgh8ltO7dvcw0XvBlYN5LPaKmwkTo7MBjAzqLyyZ/PuGLFE6QVAry9
9irCBgnSEL0GRgdPpTpSJaGH/dQZ9OzUdvCjt0fn3GQiALGDiXDAYkClQW8Y4jK51nsvkv6FbID7
HVZwWJ0A0bbpPrRljgqGSZKMKGvkz0AYBdLI5MOwwZ/PIsQRKQ6E2WETSU47kbtsmQo+nc6EzqqU
M/Cmmbk77k1qNCnonKgvPU+z676psecdVVtNwyBEnVC8+RJPQ2WCXg7QcLiXjov1OZSQvDmnKxrJ
hmZe0Q/d5U7kOSQLeODzPqP/kFU8PkXnUi61vkYzNL4n+TBht0NBBbk5BGbceeX4zaGXi30F9SXf
MEi2InakLmiUcTgFQurzFP41w3pqiFe5J2BXzCZsbtQLF2tisGRCHXmFxOxgLEkByuDqKHR6QyOH
82jSYBMcKowtbFTXqofwjgB2NQrb/1kn9hAvRGY20NBu6LswdkZLHLzZzd7UYuNehR+Forz5+cpa
ovKaeqAIl2VFTGgJnXq0jB/aSrt304vx7ZAlcin/KAhY0xYT1NTdGjqSCQLPtHb8ZeCf76YigNMp
vGxXO8Rd0d9ZSyzNKQ2h80eUZrkPBdR5BI2G/K4cqr0fJi6P3JmceeJ5LYdSsBI/qun8sK033onO
p8plsR/mnE5kyObhPQus4VJkJOr4Eyv/caWtC1v1GGZPhrbqGwRGXj8+FK84ZzmuKseB4hnIQr8l
biCfgeJk5i6nIk3vJpFCN7NgZX2GTIM/3GxmP9MGRAPQcLiDxzW3m08nYNVGkijLnknBtTxisVHd
KOmQiGMxU7CL4F0YlRiYsp01afWZGz58vLWvn9TKoUKVX9JR71GT/4wSsCYMleO42DT7OgsmjXLR
1y5vRIZegsLcA3jSEiZDffdc7WQ8xpq+uq2Z5qkaQhszrzzU/H1qifypK3s4QnqFRgbpG3uVv8KN
6sGDKOL4cRsWDgpMPykzqhphXJdVgh940XmteBNTFNEiqOG8TzSTIA9KuOZApKgVbq2+QgJZaX3B
7N0zIRmu5qX13fbFGv+TvfPYsR3JsuwPNQNGYRTTq5Vr9fxNCFdBrYzCSH59Ld6M7MpoNBJVkwYa
qFkM4il3v2bHzt577aLY1SCtXej7tTiP80jJcNcuukqE5vuGjhm0pwLt/SfzYAusGi9kKqKflRHR
xFvewemwqlfR2/mzJk79bRVRdUAfYivbJ3xG6a7mmRfZKv1I6UQWO56x8k5PGRkr2yhzQH6RMMkO
DIyHAQ1IlLWUvm9vBk0F7gqDHz4bp6qaB3Vl01IJi2tJLdhatzd45rQLzJZUAVzb3FcsFyfliGev
RGzTRv6DbwQWbnbl4qorI3coYJwd5MLPdUEXAIcaGCFjiKE+/ntfnDBD8AMX8sk/dqlU960NxBQX
u4M24kieecNY45nCxnjUfgTa16jSb9fD3g+6Fqc2r2T54KYlZoZZAI+pCFRY8+0YZy8Y64tNx+Nr
W4H4LwG4Yc8wOgzVkQVqz71r+QDcJUbobyG11BQJ4juD2x5sADe2sDm8Ltv2ECmogUpwrPekDsA4
iF1mq2RfYl1/wBRUkLlW1aYzmRoXir8K+WMmJ79UpZlsKYclaDWxRp/G1L2zAwk4rcoPPRcbdAAN
hi7T96WrxKsoCwuFDbPIplDtG4F9yl0Ty30csFtucUIQAi3HOy82RnAfsncPlTMGx9ALkT81VR2E
Go1AbJDVkzPJOFRglfjQR1S+mIGr4DQPSjvg5ANygRzeP37r7RtftH/WU5zBDaT5shtIUVXG4J+8
2LJ/WYSpv30u0LXHF6hXecX/4vSiWdX4muWW3zEz7mfEC2892vXIxMsC/Zn1sEBDCP16pYPJhIMX
4zoAtb9iC10fiOgPL7XXZL/DXuABt8QELaf3yva3nfEMYgBIqFIqQxLEe5Vmmo24QzltlzgRvgWE
s2/D7MAJmzGTJd2oXGDpaFIVYtKspnf5wDSZIQY8QI7zwQL6rBN7qVGmoSDZ2CATE+A9hq/R2WTL
nVn7dSJXdu1zUPkUQmQbZqT2RF6dY6fjr/beuTjFNiMAfrGhWYYfigFqhQQfwTOBbbZdErerCAat
MULT7wMWiY4WDNE/tUyoonUoppk2Ph2Kx2AIxuBQYJqP1iR2GaK1nbs/fmTnm4RNzrnVrb6daLoi
qCJiBtPeTN0vVTgdnNuIzTdrgerQ9bb96HQCUT/yBUdi6LuahrI5mtZ13RJDTwpvkvgNISZRZkVd
OVYTS1x6VdeHHMJgvOr8GNmyMsbuq5tmv9v/vzVN/38rG7rOsrX8N/vRH4Vk+DfB8B+/5K/lqPcH
xRTgZE3sldj2TfaPfwXlSMOxj+RBaUrLdv7VUG0iMQpeL4FDg/QiFv4nTN7/w2KhynLUhEKPtfq/
CTpz/w669VAIcQ+Z6JlsYtn1ucsS81/Wo9C5DZ1lZrYlKMqismIm6yvgK2usX/2lTNlfkei1iNHM
1UEUVNESZsvytV8AG4wzo3tzNJMkNVBx+sutuRj4QS+rYx6aNFcHpFFQw1ho7UAx+Hci7lz/OLiu
Ti5KNtWXM8v+3Jbs9069cFkv9FXSI3TBr8aJShA823achMSFkzqFM8MLjmoT2nzhUMmCgCxq68a3
U6Xpc1t8O9MwjjTesV17wYKXZtuSx8IFtGN4nttG9QCphPvWzNrCPWD5z21s6DvwTiCMhmXFB4k3
Og2m79I2n8Wtv/KR+U6Wmc23bampWcwNAdNloLtkOFlMkGKryfQZJ3eKrSdR8ojaZUC8cxBo2Eio
uzNZ0WqJ5rRxsngM72IPhCEVwjNOLhBubr5qwc0Q8xkKr6XWwulaRlFiurByMwfCZ2qOGIsZI8Q6
SYv6z4ZO+QvmrwTZJZnUBdqtkGDXWkrbXXt5YTtwdBm94BsBrLCSeMe0hdAKspcbSRPoAPWl6+wr
IxNeHyezz2F1txl/gAOb4Zdg5rzLjBAZt/ScZ54Sw2EKw4kO2Sm4tygg6FZJkKpx27aierFsG9M6
VuYx3LuRyk61GkXEC0yNr6LOvAe2dO4Xx5qdbHu3l7Dy+pEvjR/5xMPoPM23OI+st6ZP+jcGAwc8
U+60Po7lgrCM43nQe4u+fAIM2nSsWBr8WDUTuj46YxdP67CAahlfD055PUT75TxNl5NVLmdsez1u
h+Xk5WbhEG7iZXecBZa+BU0VM0VxXkcobj/O9RAPZ8mExI6Gw50u6uDoDEY6bZrr8Q9JyuT/405o
rtdD4QqbJrY5KEb4M8sVQukz18l0vVqm6zXTX6+cfrl9mutFxEOuPYHtHTN2U8tV1VyvLVGr/k/3
epnxW0DkTa6XXFFnAMWs5e4Lr9egsMvwoVjuRut6TbJy4zOor9cnGgdXaWRxqzY0q37316uWJRYe
5FD2asMGkZ3ICmXcz1Z8ooungODbpuX1AZZkyAvr2nOI17nGs5R7PaHBXmmvw7wd1GdB+owfR+zS
E7jDg2hF+lpaWuydcpq3Hl1zlyhoc57MXPzNaIUN+TjtEZcIys58AOxfvSpNrnPA0WPKQffrwAYa
gg2xKJ8WCnWXt9OwR69uAc4qflKomZI3ovcpCOv8Umj+ADt2YMjT3/WJ+D9frAGCD4UA/JxQvxVm
06t0/IYQ/ERALVrZNIBmu6EXueLZN6TsH4s0Az5vNPGj7kv3M8s1JmEG8yY+UvxWzncJkFpo1Hxk
+l0ga9BKTK0jzz7QX7Z/dEHezHcYeicM8IaRvnZT57FztjvJhDLyVoA9EFu9B1Zh4piHTR+zjYc2
CB2GwPEHRoFz2fopqVKqcdhZrFiK2zycezAPUvKvXf0vCd9f9HUP44xO+/vWGrq9WdfZ7n8u9/8K
z9QxCTn+u8v95oPMFFH4Tv3thv/r1/0VmBJ/UO2Lksk97QscYf8pf1rUxZgLRk/6qI/cTf9b/rSs
PwQPHcZ927Ix6bj8or/8QDTJMBFI7mUbjqlNJP6/E5kyhVx0xr8poNBUHdYxtu2japDP+vsVb/UT
OEzLGLdTV0MGd+nQ3lBl5Ha0r9EonXUBrxNgYfZmBJmmOJeXN6V5fV4anpFsfVjMrFxbWf0qJicI
bvkgLf9H2VpfdgNHkH2CfaSZi8etuj50aSzh0YujM68fpEqSN8ORSfQkJkdXD/RuU/SdoF6xInZw
w6xU6YYWDWxa0akV14EPRcrN2LIOrFgIiFg81v+xL5rQabw1KY7onkpo808Mpg7Voq7Fhj7rA+gQ
rAOsjKZWGuXnodjQPuZINuRmk91pVeuLuO4Y5LJuMEulT12Hcr1RkhzSbXjdUJQ+n8hHFnO/0mGe
zL02BOuNxrNYwOrQpfc7iTmJMFQ56cUZiH+uy+vOBNoHpWA8OKmyb6KUdYlvFO5OXVcukwUuaK2H
NKH70aaYO0JKenGb1r4Ywp6i3dz6Q36A96KzkxrrBXQZYQClMsXBxjjh9WyJjLBEsjoz410giM8b
3PbU0LB3Aghl3XnQky8mKM8HeHj1e8sSSxJFJnZBM1+/yYJCUplOVeCq6l1/FTh58sbvhjw8ROoe
nJ1fHWVes1IDdM96jUWF85hN7IxvMHmygHPBwAQrtEUWc5z2xrjTlcvWLnSFnG+czmMQijw2tWuh
8YceFPr0m/Jn3e/7OgphsaqR/g55XSf6GspZOY6mXid0d5UXX3Rog0OQo3/SG28ekBRZVMJFy4Kj
YHqqz2wc2TAy9PXDVjKPHazR77qNaVdWtY1mi//urtvRlgxeuJuybMihmsBWIzYTWOY29mqX4G9U
j4x+sZEf0mULWy/7WPrF2IRHSn1XbQiQk586BHpx3ewOihGKIhrg3rESmHLyFhMT9TyEEIXByhVR
iLbVNBX2Z42XbTzEZk8hRDxGLaJIgOYLPDCqTrbugCQltcounUpQHxLvHqiP+9K2PewUQtbGkUkk
Pvlao5K3ZlG/+WVqPrJLan/PweSSHMiIcVhds8r4oy16FQZmvipPOus5URFrfpMgMt1Aop6ektKe
v4u4mG+wlCtNYrKKzTvVR0gNI1wHupbKuR4OBKCLGyrQVXcYHVrNNiIdivfOmJu7AMJ3s1GElmiE
FUFGB7a0nWf8ODV3sFXAN/dJQXekTEp5cboylps6mgAaofRF5rm3ORMw8xTOjarNHn0rrqZ8ZadF
8rsLKmvcehNcfdeklAjAAV20m6ph6wY3Onw15jzcz96AM2Ck/BvsUr/KVUxOO3TGt2BgVdm0ABr3
ZqOK9ymP+NzUuN/vkIrJ8TlFdS5FPjy3kQt7BnwoZwEIO2Iyjn2PgMg6xwns9NAPAD7wf2FBSwXl
d4dGNM6LWWTtuZ109FtmVhxs567Lwwdcy8DTPZvF7T4gY7hj+R5/jrXRTLQ1+OiVC46RH4+8eU6Y
Do88/x0qGKFiGSskcptckufm37WM1clWMzw1Vs/zK1aH8oue8yHYDbk9RvuYGwd9gRUiGy09bGGP
6du4qWhMdCyUBio6cv1UE6RHl2XD5mxidgMtwmjRsKWzwvo0uHXe78cJggsMfrH0/tgO+Fia5pFf
pWjat4HW7jtWChWNi2zqzSj0yhc/hVy10SMflFWArrYJjUrKjcc16H8VBt71nEN/L5XmxzN+I78v
Prs+p5XAqlLEikztgj5uoG4iYnCEL7UUSK/LCwMGNcYH1DHCYAHHPpZ7zF1Mh88VzcTOmrwg4Cin
CR+JhyNgT9miAFvaG7ZUE8C/zjGMP4g+pBCrFxa7j6UWyjg7s5V+uJj7hwNFK31249jhvPYjjpw1
4NZiCzRZuKu5V/19CLLhmT1jmW+GCAbBqrWToNqYsuEnMZClwZstCvRLwCNu5rwyk3DV8pVP0I4d
9yEfG8Na4y7Ad5oQVqs37rQsYSyYXY9JY5FA5WxA6mOrBQks5glrHRMfOwhfisTdlpxmRBa9ZDxn
XSLAtTqzgdaNLYgCx5qSAOaD9mCBxQ93XSODA8iz5NuFoPzGLF49GEOXFKuxSeYvmI65Ytkpqagf
YStWG/6IjnqYPp2PZulkGXnQBWqaQAWbKIScLfoP/OWLAC5nJXRWpPdtNk8MCMq2P/yGFenaL8v6
eUILuKkAtYJozsaMvGiG8BT0PorM4EXF7Uj8gxBiPLxq4ASnbGIw3wkDM1NaCB+DgY/34yZbCjSG
Wfg0oqQs8BmCEWUOo9v7P552qHwAogqfLUYCwTaJHl/NGRaTUkdzxRvf8+Ggj3F457BJmw5On9bB
/YQ4OqwM7cU36HvBuysn+ZBaVKqBKhhXXlc8EvFgfZrOXbwJ2eDubQ65DSVyxiGliXIRxz7TOh/W
1EaDnRPgw35LhdCKoDH7bx1BoD+RgUP8MmP1gY5vxmvcSdlRjKTJOGOW5WaULq5QsJiaauPNpAr6
v0creaRj1zuZjSes/WDz2ioiN14y4azpzShK1k040dkzY/RYOTxHCaZIREkvnE9GM4eKCgTWxQ7J
9Ox3bHbRxR0g8LhVPB9GHsWYgrByr+JaY9jK+Uvv06iCKYohrdt3caTPBrEPZy1c3W1LL5m8rUnP
8+3QGApQqRN9O9qN3wGoPxsmFytQnIjwIwVypMJH6kyL2BUzo4cHZxJi+bL0tmdrOBJidz8bI65B
RJe5ZZyGND2aDrtJdiH+g2PxopcEVp5p86p/S5Mt0q2dNsOfru+VmtkAztmd28VYF+JUG2hy1ozl
ePLrAvMDjFs24dn4GVlR8K3htwyvFZaHpYvZrL4baQv1QJDH87ZWyvrs5BS82C5JYPJljKKgnyDu
hvW3HeUDISXHiodjiNjpcjtnhC5zsyoCaGj28NQA0hg2SWagUQUteaVqdIv50VYAdds6q05SEV7B
7a2nB55vKP32HN8gkSaHBCyxWMej6vYq5srq8q5AcnBicNVsyvmYMIh398ms4mPBkuNUpkZyCANt
3wnHAbNedLraInD3qMI1VFKRR9zlzCDfCkHsRZZevGXLYEFhRt7g4PVfDYMOAJQx4XdHv8zd8mMq
u6Dec9AGz0QoQWcSlYT+7qjyrich/9qPqNQp+r15srMpJ4tfefTTNZH5RirffHWZ1W7bTkb7IB8i
9C4S0MVeFi6cVGHRQAT9pabsL6NrgAsy33Bl+dkaR5n91oXth6WaMF7DySSnQnle/SdKXPNmJrI2
VmYQEwOjPYCBw0im8rWJgH/rKkNFoHErZpEg5JNu8lH6/CQ31i9IBM06aOZcf3VOAf/VgExgUg41
MpN/mOMM5nqKn2giMo8GmQgHg4C0g1OD4dM9iNkc5kuGgQCUUV726W1SDTZRKG146cpwcFYdLDw/
4ARtNumced4ASNos/WiXND0YY6+xMbCzNn9umxbTT2JF1lOSZmYCKICrPJ6y+lFNbfTIz/58mAcE
2hVYVNq/yrnv78mqO+ugtVmP5K29swymgiR3fhzXRQmqF1WNnuVUHtsUa8EbbJQYqdmqgTkVtWIi
nG1h3tR20987ekQqTesV3cbJlm6ZEXd0UG1t4bbroR1+Z5A0mx2QsyykPtlTAZBPKUEKBN2jptNg
H1lW8qvma3ssSwjza6L4WXVIQO0DXSichKYVN2ZnxVbLeGcj2xun1KhxGvZ24b1oimsgRlFyQ5xK
Ddizct8bVyEX7W3kLI+zymuzitsbtGQyjWFOq32Q8i2U8zuZXP3b4m/hblIdC3Pt8/WuNw4xzb1j
K1qZCXALnmOZcwf/WDwz4HLCpjP1vxPl7KfQrsafImymnTt5+VGZCHYHrIvODY8GPzw1aW19wmK0
N1ROFmTR+xhtJZ4DdsdzRu3zaC0mV6t0HIvvYrgt8gbNJOA7BsqcwsJ0y4fZbCCyZ8MnH1/30mY5
pq7YFNzu7HVpTo7jpXApztnkwQ6gFEoWd5ZgGNqG4IHNUxvQarDjRSzsTZQYKa8qnjfumkfuDL42
s37LjgtsPXc971eULmdxV7GM46EUuNOLClvTYS9kB+kuIfj2PTRKHgc4Ru/FWC6FwpIgR80xP1sI
lCuJqLlXWVdtiZ5msE79KF1ZBc/09YT/gzJQy21/O0YT3kXeIPeuqeJXFEMKLCMo0oR709x9mFVX
taemstC9WqpGEUOj0t1iZmND3esIeRPyE3MNRLXxzq+pIVlHXQL6GyjLExCplzgIoEfK1MWQUWLI
K+rZ26Hdij2MNf80taZGeSYZXI9Jfe8NjdjUCpzXlrsZdvdElv5RLUg+W/XetEmgcH6lXex2u8AK
OnXwujJfnuzdd93Nwx1mY9rHCkuwV5Og+bikx0l8OB0NlznfB7ixzvyIXxqseZ64F4yeLhaLiLQk
LMybapjPkRfgP8hlVU/rpoCn4rhfbc/Ak0Glxr5QYtSNeSVZDa0NKcw2Pbj22zzH3/y44S4CcIYj
K/nOh6Q4grErNnkCdqlImZCxQd86hVGfCkm5aD5U9b3PNbyjsiX6zUxBQx2Hn/vkZB8C4OcW67Jk
0C/tTTLJckuUUR6hldZPYd2JvfIxWXBwbqqqtfdmUnrfPS7MQyiUc7Rp7JhJ1kQ4Iak1qIFT7FJy
sU8KhMAZy4P4JOxVnhEF9QeiICJlmOFRCLpJAC/MKpesy2zqr5kFPI3kEN4xFEr/RAUNQ1cD7Txf
D9AePmTm+tN2dht5mXpbHaqRmT5DFd6naa0PNeYqfkzq7F4DGb0FmSDVSuqc3A1+8ADFtZt/prRl
kZwxQa6lU/jPE5m5y2QBgHPb0uFNnC+5qExsLCb5n9wY1V6xd10uk19NgOObDKTsb1qSQjsCTFW6
rpE1wn1Bm9kBv+y+yQmXlV08Eq+uWX4QB+peGHcBwOdTW6/H65sDU86mAYXyp09nK5YRiL9YS+Z3
k9KEx7LCV78ScdrC6HCmdlWK3lwnkuOSzc1eVvlRW1G9p+jAveszYLqLGcJYW7IqGXaMwtnZPcpz
5HXyMuS8T3vPaX5pJc4e1DUMLNKTj3ngdAfypONDLnBljPBQoB+U2a8mtwUplwI6fa/ULTq1uWV/
bu1qwHowJDXpVcdcM9HI+7iR9K16SXKqYUI05M0P9ujd0lis107jOedJWiaDVEBJmqQLrMQUzxt5
QGJrI2M7cBnv3EAw3rlRceGgSgEVdv5baTSLUKCaZk1mnLphGv4wQAfDPgHy/QxArt1p2lf5+Qh6
eefDkMRBmLrTjYa3u+XEhTVil/lu6qLmNM9RDenbTOtuyzYN31bcvhupL56l29CIMTZz+zIPAdNe
lNmE2VNqw4pM8F2dySEDZFsr0H5br13a/hqCcFuhY70ZpJTMOXPmfY5l/oFTMQEATxcCrS/FzzB5
4Z7zoXpE0tOMQ6Fxm9sNPutQv3UpF2tvFnRF53Fd7eUoB9Tz8REck3dbyxAcRMdzoCN5y/MG2JGk
9C5TUNaF8n9EZ99TTw/eBSWHgSyc7l1ncrcjC/017cAGLLiB/ZFB4cWYdkdaJthNTZQ7vbpWId9l
ZqwB+nGTRH1y9poOmgHvDYwkDLZ4LOX0OSe5/YJhWvypVW/wHgjkPSy8fUpKr7utDSwQN/GANsnv
RUJ7zr8aaVrtFqTfeGD0nkAypMV9BhLwgKmy2SqCVNODyEIMhBMZF78zw9UE0ZtJapaRxTjsYRXO
UthP2EN1/yBs2JkriUwa5/8TNf75r8gKKPT/nrR795208d8Uhb9+yV+KgveHQ87CIRMveEqzvf+n
Z8A3/yD5LkhOCWpw/5E9/mfC2CI1dZUNPMZ3JAfW/P9UFDxyyeSo+DUmiDbobf8dRcFbtIm/Cwq+
BB9rs7nybTSM/zPYlAxu4zsVpUswodHYqgJOOCXShriJPRVvldfCjqrNcMuAFhd0lBY0ZLscFCF7
kzMmTnNL7qcgfMLSheYOUo4rC0t/v/JD7am9VUp1M5oJTPGggnxI/sQ3Ua+1OmF0a37Nicw3vcUR
ndg5HwtwNoe+GPBvt318oAW7vEvgA3erJuqGYMOykuGwYIvElnRyuP8sR/Eht/zcOSdjEjL4EvnY
hr1t3OhUZShx9CbSBx+Mxk/Y9nRT0Y0ZfCaBwlsotH9TyTQ5VT0AHGI/c3XxSVK/YeNjl4kQi6N2
iTjR1ZuogRgOzUebIS3T17TL3/Uskhu4Yc+hArIro2I4MlCpD2IW8dmx0CND1S1eYye/EUlq7ccB
5pPwlvjKVMbHAeoGr1wBo1LlO7Bz8zbgS7c1ubbWRgOJDFaCflTcAijc/o3PDX5m6E7W+NO+udKW
gYatTejL9FianEfSG6bf41y5lxifBAxagb9wnRD9pkDBt+1TViUEFxh26aSHD8K1W1GMejYWOjhv
BoPdZp6bzNT1qFOmQpC7L2Y0i3t3akeoXnke8GhNrHYFvY/yBBta68rHIvcB+043R02i6OxGkcXa
o6LXp/KLZe5rSESvCgXA5axrM7eJwtWovjB+egSKOgru24FA09rtCMHvSk7VE4mxdA07voDFGfq0
GEd9AdOTdSP4DgqhblGmrdsENf+3MfQW0Bu4ZjzPq+WfNOSPDbm1l7pr5VZ20KaythjuOtPL+VYi
V7NdGH3GSUur4ck3qxivN/1tb/jR3NeqNnnt1lqZDwHF13dUWCM/SRVWh156+aEIHL2AzYbprRMw
LTETpA8tb6CtbcRRs02TaYoumn/SsGOPSvcycM5wTXgheYyR5g+oy+LgZtG4o+2jyNdhNlSHpvaq
G1z+HRLOk6US6rn0ALM0fq00tNwqm4bbvuNrbLZe+k4hbn8vKzUwl+GV8dkV4PmGYDOZmOfGGadG
bt+kjcGXDLjwWlHGQ1iJYM4eSF3Hp5qK2r1WiiITYCgkhWplKe5GzCA4xXlybhzMJT8Es987qlou
KXXZN7oJxmNUa94X6ew1hx4/BqaVES49mhel9nD071IYHaBJh7A8Yxdn62lpM6GWTiTeQ5nk7auZ
qbijJCT3gPCa6hfxAFLcpqrhE3p+5Z5lHfYjzlKr7Y9lE7m8cgfbn36jSib2UwvZdtOCTvwG2sE4
vDYBB9cXn5/9ADAC3hPzzYjicTzGqScxIUYDnSyV7WTii8aYMLiUYKfSjQQ7xbeiyoKV7j0fLJHB
b88uYZhesKDQrNx3xZtpjRCL4ioBIyayLOUlKHveej3HNHsp6MdbAkz5G28Mve8DRZcEh/1r31Cq
atpde2toUb7kSkqfZaTL+8fPR/Hteam3h9eY3yirws9A4I0YaxouNcmzfVeZ4/RZol2952qkYlZ1
8jDyKeKEraOdn3b1s04s5MpczKgF6xx+4Hc0dNXDDIf4JzXa6ZB5/fytGOYZIwW/MTsYM6KgjDTF
foxs2T4nbAx9XDmtH0E7qfzxcWobdvNe247ujkXK7ByjlPrmjkCF3iYp66pDaI1ZSKhdF/lNyUbA
OhZYKylMtxLdr8wsmp/T3gGRhq+jQx8B7xyDWXZATVmIvcPah7x8M8rK4HqhWqgmjEZIsoeMwxKl
2k9BNa9FUPGtzKO7vC3yC0Bo6GfOOI5sgOAb8fTn86rb+kThyUxWNgByNI1jccM6Wr/IpIkuXRW4
8WoG5/C7V/xz6KDgI7Fq9VijffSNfY4MA49+4xV4TyHmeOkhi8DqrMOkmL4EsalpNWRT8Bk3hrkk
1jDFr+or4XO60j7dK/lTXCmgRDp4FGQLHLS9ckLpL4EZGroLP9S9skSbK1fUWxCjuqCH8JiiPxx1
bTn6Jl9IpLbEGW22RnFGU0sOOgz8AHjVCOOm4phkhO4evRG2aZsr8dF086PDPn3xhYX9kxgzeKjQ
bZB6SG95UMhpZ2hX7GTdD0UyKd9k9ei+qV6CVnXcGgN4xsuc9eSVTNPGC6WGIF+3FpOefvC6iRdp
dvqpo3c6QwqHcuPaIjg3fIbRjS3n0Wwb5w34QnHmwHZOxLOx+acqoltjupmD3BnXvcuS1JfZZQ7m
k3Wl7LRmjox5Ze/0Vw6PNbeuvE3iojWA/gTELRveWdOuVdoo907u2H8yOEH2qa+UHxvU1IuM7WH5
3cEAZWbhRvsEUNVLOrKe3XkC3zjLEdYQW4XN7I5gF9FPY7CCN5hixcFkI0ZPpCMaargNk0Lv8Mon
cq+sIkjqtIK0WUuWAGjcwjOikKvb+kObvy/NTHfqyj6icdAd1mrBIlUSnudGLLCkZsEm9QtAiZwL
LCVy3e1Ti4D+gX8E1pK8cpf6BcEkrjSm+Epm4vkMzASH1CmMDdEe3Jod1TqL+/anpe3e3pC+jDAe
+fhMDxXgVX+lEGPjNf4j+k9iEXNgw0cyWkj7hb7xRlHPa/pz8PVH0qy/sc9Qcu2VQ3VC/LLrtaOb
Lzww+aFG3vrqCVkRMhspLyJ8aMglL0LnS02x09InJaJ3QJUEt5GS34wE7NRKTG16M5jVi68bafHO
TSJzCx1AnvHJp9u0GNIef2f5LRxqUSUBxF9zWVVH1SzC08Dy4nbMkD4wfxfdKiRryJnCgmCVs5ue
dmXWN/c8bWY+8mFn8JC2U1zfadP070mfQciKRGCaeFEt/WuKCytf4X1No63hO9HZcPzohbB9/NPn
HZUncFPyalv11cxiYC7xAoxR0WzmTrEXjyxqFwmcQYXDeuMGm9BKF82tD19Z5pU802O2Gm5nrWra
26kPwBs3T/GegfSQERyBL5am5Y73JAE6MWPGyUaaWmx/AfUWbElEi6KwSRCg33QSZFsn6sY19z7n
ScZP5Sny7fDQRXl9qVCFn3HoI+53YbGhsGN8DyiNzdetEs1nhKSVAG+L7a+xqHCwDNswq+Z3Vpg/
A8rxysDmgc3RGsiOLV6PlQMfE5UPZwdAvGKCl5fEUN0xuE50YCjxy3S4jd4WIZrA82jLe1bG/nHG
NqpA4+TU1UZdTdoMTLJFojEos886kiMLUQ6IDdBhciLIAAYVPVVQHxTXxbrjDjiOSV4/VkGiX0Ng
Q8tiydLs5ZgyjbhceLHYApoujaeD0Rb+iHGoJKhRWoF+phoHSKhs+EtD6Ss+PeLSvyywfXJDhNT4
IfZPpwJ+MH7v0VcPnEAC/Kiwa7QX6C73yJzBxRG4EDYWJKd7SorUkzBdCOqhm+EbgAvd/HaJbpJf
B0hibhjQpnffH+sv7BR8OlhfNsGZDx6DYVLG1Ufg9u2zNAeb0J9t3Rej2b74tk8S26579qd25E7c
s9Ek1wPr+T1kh/HAT4+Od0Us+m+ngwpzqOYkwH9Nlpqj1qsJGSvtQ7qebAjDactuxVqan/K8YM1s
tF70y8I3TpZdl6T8+5xvYFfZZPgZ2cwP2gD7k+nq6EaTwKOm1V9GMIp/mQeKmeBcLsC14phkJ4bd
pL1MoatAzg8Tws7M7jjYx6VT/HBIEE3CpHKT+yK1N9PYlFu+ZoJaYT8Z1wTbY3yN1PSFCDkVLLt0
OPNhdWh/J1M61LZ5Mkm8g6bKnFUse73lVCVm79HuQuM20TiSUqnNDnqeopc0yoPvCIgF33Rc4Z9j
L9OLqmVgAc/wiYMOrTI/MSJTRyLo9UqMjGXaxLsRGbEGwDSeVTjhz5xRAHCP5nd2Opf3YOpSaw2v
wEW9gdG2IoN41KpVa8kh+RHkAkK138vfmMHnzzFvinxV+0sIMSjTz9qqys085tFTX5jZLyssxFOi
I95/HnfI7QC5Qe8tfHLd2vUs7G58sIS1w3GG0ydRiuLBSG7HQnf+CliSpsZ6XZZPSK3E/wnaTw80
mPmY5Gp72PTAvs5TxIacUr4uf21jOz6MM8PFhibNeVmftfE3sivDYkUQqpFeAavJnqOdpFPmHOHz
u3fNMKYeTAPckkP+xHnRXCKbfwaTEWiiIYunFYkuxvt5Gp4Rck4u39CQ59e7l3LajoETPTXV/PIv
rsr/CyxlqeX5D/bOZEduJMuiv1LoPQXjTALdtXD67DHPERsiFJI4D0bSOH19H0pZVRHKTGXXpoEG
epOJTEWITjpJe/beved+kCiCjsEwhdVBCN91ljT49y4Ez+TCmvT8dxlBr9f1QPPLipcslVJ3j9g7
kfcseTy/Pigg+58O6gpEka7n48sw0Ed+PKiBc2gO3WzcDbDCz9gWdFeI3Kq1KZDu1XNDOPc0OYd2
GOTXXx95UVx+PF3KCUp9waByoeYvpox3pgusC4ObF6QUofo2KXVcC55K5WinZjKzmfzHsPzy/Yj/
jze6m+qv//Ufr1+KpFyAXk3y1r334iwCWtpXf27fuVJf1Fv8tWmmP/i139pxZFNBMVoabzZvfsv8
ZyKCa3+y2azRdnN+eHj4k3/wjZxPLhoskh5124FkZKHK/Uc7TnzygCTRI0Tg6zKl/reyrpZH48O9
xJvfo13IkmRxP3k/3cX/Uohrnv0coiloPUqEKFIumhT2SJlc4vt896wuzbd3V+rqx0H+hmfzqkrK
rv2v//jdbfzToWlTvr+NFwlGlolWbhh5UlrFbYZZZd7XWfh5kLr3o5v8p0AlYzmT92fqMujTMUzB
NnSY3hrL8/zuqUnDHsQvQ5JtnxKpGkkYYEgTed97RrZl7PMkGGHu+KblJs8VPku3x+RRC3vdO+qJ
HBVJ8nL0QCboFVL9czsdA1Pl9qoT4aOUocGl6pJVUqUnnTi7za+vFWjI3318TFvEE7sW9wo31E/v
OKMpWtfpYa/gjK/2QDnAgFQ08VharaWumiFvs2CtQRONV/iyklsrtC+NkSFqb7BGCyWfspnOBTOV
Z80qz2LT2tEG+LyMfGFZJ4eO0giCID9rFLgPyiUqJho8xDNxKQNvkodIGuJOQ32GAztnuKfl66kH
OjyDSQJOz5QAKemNZaf7aBo+t4RfZfBCenzXY9h3QZRk126c3dTwbyz5BccwEuRx9TIm47xzJzh8
1M3uedX4lOR6nR0AQqoDiMQlPGDJ5vY4GQagD1ajmzuC3qM7JxPXpZbTQfQ5sin7/Ax0xfSaFp27
w71N1wF1/slgbINQqmQ5dnTAg5auksupQYaJalzumQCxyiEzXdvYlo4WvMozz+NVSv5BewUuziJr
pi2PHaFAL6YwXNCLSXXpQcOmPF36z/TZXmhR+Bt7iI3PtT33X8kNFljBToMRDxeDgMu0El7bbqFP
V1vbMeZjicYcLQu8wb7Ut1rp1l+SJP2SRJVzwBbtB4D8hy3i/2utrdHoTegbIFMT+XOUln8f9UiR
Xb4au52avY6hNKjTkE18EaZr1gd5zgZsM6rqDj9zefbrG9L42RZAqUEbhdAFbklaSAZE0vePkx/h
cIf1p29UnhNZlZALXQa17OIMOTuTT4dX112SGOMZ4GftJQ7tpcPrSdpJiaTl7Zr3o9EHKDfw2ymk
fCgXplszE/kOenAbOH4rbmKzyh6JclRsLkPx7fsp/P+i9leLmmtYvF3+fFG7eU1f246onw9r2o/f
+s2Wio/UdTCYfh8Hffee/nClOv4nyzO5IWysIs7iHPnnkmaKTxBvwfL59K7xIi1/9NuSZpifuJnQ
pNokBHl4UOx/Z8LkOT/fm9RGPiXSEinksqZ9d62+e9UjOR01+svtFq5kke+0cGzDcyO38Rm2Pg8X
NyjOCFosrbPz0xTTquR5LNeFlhUXbeNDQy2MyDsZPXEBgzmaZ470weuTqY6v0sUIAohpsHn0UlUY
6gzv3pakWRNklXSHbocQFo9k3yNEphejDQEmuvAcORsGlYTE8EPs80BvlCoKHhR4Fc9A6/Hy6+aI
SAjgAo3IrCqQYosyjM7gijifTboQG/QoAxMdnzjzTJ/PJXK6DSqajEl/Vm1qqbKb3qjlG+ZuDYnf
mBf3Ig+dz0XWlU8GHaAmmAy1DFlsVEr4ZNvoSy/c9DH3CgwBEjm0vaoHN/N2bl+Mt60QCoaB3Rhn
gub/8zShDanR+j6T5DQOqwH9yUUy0ShYF6WeorMuO/RUmWFACck7zZzBl0a0QPsCKfKqb/QaCltp
1pcFiWxMu3XlP9ekD0evoiSXgOVz0rLNQNVBR44x24XDcvjMGJrI326IdboLfqkd29YkIwS4k5rX
GpID8+T1U8syQbdHP1Q4cwKMBOpRqY5ektF1LSeQ5Va9EmNTbCXTtM9mp2gRplZ9lSeN9SXW9fEe
oYKgWzCFNJsGdqTHGr1xBQ6AXLgwH+oHVoF81xOdBsLHxlRL51yyCxZwSh5iFXUPUtYZupHZT3w2
ixYcXydK5YZPMD70Q5dflbWMrzOdXsc2nDp/HydduzPFGD2l0biMDgw7cUmvKRWJfx7t9EeF5aM5
OvqgawE7Xk3f0s6YjD0Ju+mr3bK8MueETHvS2d3Tw2hEyXem99oKCD4SOdnTVwEJMNUr3UJMizG4
7cIVtkLmmv7ktQ/Koa8cqHwYn6mRvLM0IU0Qj24Tqk3PJq/mhp3oqLWZM/grLJiluRsgn8sd+blm
vSGdNyJ9EFrEzsLveMaExrgGWOXdZ2lLLwiaVh9oZVsUgd8X81WYMt65GSNZsXxi4yQwwLzSUZWc
xl7Q+MrRUAI6AbP5jMY8O7muBo9OrxrnDa2Tu9ZLkuq2NCO7YxJO5FqLcQHc4OjZ+GXlPPsReUTA
irBtBZXSonpd98ofArM28q0jjYaI47FLtxUxE1tRCXI/ByKjJpBjXXSDEQC5u4xT/0kglXxMUTB+
dnrPItWux1skNP7yFJZKQNb1o+oRygVwRawVKFvr1bXxbFxGoOAdxIPwmFf+mKtLSULrxJRMWcem
twgfnHOyubZmU6snG/P15ziNPHg77uTlu4b3QLo1slmZ+4wACYBsjuDIISMphQiQdNQT0Z+Y5avE
ZSAds0nogxF7LSooW8HcTDJ8rWA+a3yzsC30tVEbDQWvxwYeQLC3lHyim/Dl4chBVM4N+1pZWoJO
vdbCveHH+ZdJKh2mZ2SelTzh88pFjfKGHq+6QNdt70YB5DH2kbetyK633hp0cZfe5DoWQBsnaS4i
RQyJNhO2lJZWGyCQ9M882qX33FFouQqfu7Js5mrLYjI9Z2rKLyT8Cii/eGdcXLuRsWMaUFJUuf1b
2jBCcqNWBlMMEruMR/oJKtVVeyo6vXfOwJHOt7xs7OKOwXX46qWad4EQvOQArmyOLTiZpwQHIDqB
znOR8eaF9igx511kvS++wV1jrOOltaJdBe0KHKkLERy88pfOlD4RmDIxkCqya/EerFFLO+wjhanB
02onF/tyw2OGWxDuUbfEuZ437tTt3bCy77xQz/W1PiAwB56MZ7ttu3LTplV8Mu3kJer0Ym/mibHq
jFq95qOqb9XQW4HR0nxDdqTdWrzOCnpRkiHLkM1M9JD+GwuTpn9lEGA6+2Q0yys/05iCYzvssW50
9sHN5fxEOI6qNyTSeRu9NquS3JHOSm6FVYw2PxsmDxJtM3TZ2Mu3DJ/NQzYaBYI1a655HQ1C/wIl
0L1kIGS+aESHXEHzrLamHNVDHo1eclXEXcELxYhsB2jeUL6keTHiOXFGM1BDjfOEmUyA67HyNljC
fNp7fT64d5Gm+m+jmxhMuotCYp+wXDzabdvEQUgSUkDTteqCZAztHninW2wQ5tNKtXvI8Bt7Dq9U
gzEE1zi2jLXXuby1LE1HS0FENAt3FqLtFmJrFGSwWX443JIoPJ4wqBv7CHjfXVUsfi/d6zc1ggaq
6049t1M7gMkuKhCOGMAIwFqeQ40Rqlue2X1jXpKrcKNyGFWmIx+riF1yGC3WrJQ+XJXY4SlBoFrC
iLO+jHFKpnvseyj/ahiLfT2trSl5yRAKrULpfrXH5HMXWRqSTSgKS0K0ChRgTtzf0Wg9dlmCGq0i
tpewY7slNMiorME8wC3OzGBiYFgfBitk4MUgrLICU4Nhi15tMpkxMBsi54pBJoE4sfcFmlOFVUPv
9Af47tpMsEqX2Pshy73xgj58+SVERUKLv6fUseKc8A/EKBWWPIBDsy+WWWWqbYye+GsV5/2JPqK3
xtDstkSjgh+vulxs4jR1bzJbz+Glhcj+key9MUEwvnlJ2D3nntmux3lqP2sShC4bUitZD4Jh44qY
H+fCBfO2Kn3gsJsMDyn+SSKyUH+mlabdW3GSS2R2fVKRU6tkuTYkVPcLuahDNgU3TLQuatr7myjs
TH1Dxut4qBPNvJAI/JMgH0EybuAIgjNiH5oe/Nlsv3rL3r1wckw5Fplhh6LAWBbwRugRJ4/Cu5zn
HInbXDb++TDX/pnoDBqtna7iz0Xdmlg9Gg31H/M6OrqdQ6FCvs0Lu0QSeifG0VCGGPrytmA45+5K
Ry/gEwrmIwdgkERRTjYbz4yrfI731gAJl5EAgVbZOWYFEg66xB4EJ4wADxRRaGgy4C5vrZyaJwWX
+Jij54Y+aHhoMFmUxouI/TMrid+QyETcXKjjTtPTS+Wi0VuRS9GRy6DF81rPusY56yOkyTbpaIi4
edlth6FZVj+UFjnLquB4CLDmczvnMQ2IaPDQj6MGH/y5ejDp8Li0upPq4Gmu+5QOUqV7tIDyukdI
jfkKUc60UQl/5VlSuVNyiSI/OidouVGBiWz4le6XvDbqwrkJ24aspdBwumYVAVWreVca3Cd42Thn
k6zObd+m68YbUH51MRoSjcL02o7s4aRCLk8Aj29eMBaz/QC0eIkLq+KpRkJRZnLjxZBYHyM7JSCu
KbBYZUxH+BEs1USq48qod6Hq8lcKhZBYYvD4Zx7wJDhgEiASj40fFWAUErdcEegEHY0X9NQRqh53
D1lo6exrWaMvFejaU6l6/MV63nwtlK3fDBksrLVe+/l1PI/aPWpx/8HoR4TAve9/VWYv7smQGk6e
bWvPE1wKGYQyJbWtStUz71/KBUt2hhUUkPh2jPeYZg445A6ijKbHKpkYoxPomT86eL07LJEWOvgo
F2m2q7rERc3pQ64MIjgZOZWyyKyD0HKqmJb5SrNH6F8Ai+7ZoFd9TIZiazj5VooMpz+ArkW4FMdy
2oVmHCXHuXOyk60s+kHK0tuGRJpckvnjE4Pel33x1jaeJxdHW2lsWvZSD1Y6xXHAVH5s9J1A1rKA
NZrYOqK/Q0xkammdbu15GHpAo1C0tdeqad39lBr5Ykck3i89xCVGvJF2AdudJbav8p7kOOjejQ2n
rd353GnYiQGZ2PiGQ/UKIG3VTrh2t0OnEWc45u4mMgDL7kbCvw8mzxM35sx0/wwDAbwydAEQydGF
UbCaZHjTrLHvsP7K+ZiFE65dn5rgKldEJqMYn/3IOMMZpoW7uBhUvsGppTaGwGVjBmbRQ2gHGGg3
U7IqYynleTxXlEdkamJgNvS6sC46SGHh0SZtOb70Bleh+SLHedinbdIBWLDLayRbUkMcSE2Cshoq
zM6HHmpu23GOk4ONJS99SqK6KfboxKZpW2fe1L4UMyYH0iAyEMWTssMXvAogsd0x0l2KJDJII773
AbUXQ6+WMrPBBxroxgTHDb+HIV5Mp2fk1HQNbBW5BF2GeNb8M5ZvOewzT1dHayr0ZmPYLYY7kKy7
jukySfehM97GJXTDw5Q4qdjGTQ25pMQBlZ5Xlju4wVzoVbfpMqPdYgPstXUXDc5uQg4TYmXGwLuF
0szaBUbTDY+lVJM0iPczBDGdlVOQs6U5efs8ZpTbtRyn4jxfuuQoFxEfMhVmFFaTqFhO/h7dwjKN
IssmfmCRctoF91NS5oiBFO/BRB+Lp7Xti/vYwYP5WecZJq5QddO6dOrFHilDVCeidfqrVPr+c0px
Z60aMBjuuuV0ML01yTTv9QgZ2CnWSIghnIYGLokaLsnfWNywC3uNdmIM/+wTvkFFrtfRVZwBTyqs
sH7RzNHHfCLmqxRvWIrjRa2bJAMExzyJId5s9ukuG52aUX5Iwo2BziLjjtLCb4jFNSIglxATupYD
4tQuj6e3KWpMk6GTHlGwih7DjuzVrUKuFsDrNBeP8VQcelNqFgif/IYsD95NkCezUzTyxFK10J+D
IIfrgtjaqP/cup7Kqd49zM8EseN/m9gK5/ukbRh7tv0UPbSQ8fk+vDnFOYAm43JyzNw4B7zVR2t+
W+BiKnuhrWVa+cAZingkKKARiyYMo4rk1Y/AXBrtPcYmdkxZWjevheaUBw2dfJA7bnjm1nm7gEZm
nWCTCILnei5s89LOI/NGJpW1g/BVHFJjEvNnU+dykKHXMLUcuzuuvL+3wIvz+5WLNnKY20MtyvE1
akX0ME1J9zgh9k13eqobR5AcCzjcn/RAeUwuo6x36yBDByECt9JFgcvHrvG4AbnOL3ylUErOplf4
W40Tw6yY+SfPmScM1tkCRCuRJct1zWZ/3TahI9ednSArwSYt+vUAupk3tvSdHxOD/7Xu5nKgN3xN
KJXjrv37f/524DVhHh/+Y/Nd0n6tvjbTzVeSkLq//+ePmczyk//TP/zb1/+JMJ7eoP3LsJHbJMuS
4n3X8rdf+W0S533yDc9HLI8/1KI9SM/6R9vS8z4JXTiG0HUm4sv//4cs3vukG/wPLGo0mpb53b+a
lu4n4foGEnsIKrQzmev949R/G35x1f50PLWA/N6NpxyfSSCfijLCY5H2kOh/7KeztkJ/K9mYWOgy
j3Mz4CSqknMrNOqjOw6A3CTRcBYF+QZYy3ifDFl0LHVsl1LgUNfpo9C07L23NG51Io9r96YElHao
oMufF+4Y/8U87eP4+/efd5lXveux2hqmwsSb9D2wumE/WYtckfWPDmC4FjVdNEP64hyVTPgDJfmn
V8r8Pur61yTv94f+aXBYO9ZiejWnfRK1kOPo5Fygs/S2sxyrTaq0ao0QEDuMjvI+M+zLEZQcuVF+
sfZdnwFYjT1ymktIxNpAZJQvgdw38SU0faZNNVfPMcfLnHXyPOzUFCRuhXKPjIF9Oyc3dQ9QOU/o
bAl6VB2BA7RPcmKqMpjO8xqeh7yq4gJTT1eo294UETpwyoksH5NNXhvFsfBFdY4iMjlvaAo9x2qA
QKPV1Rn4EEJDillukSVvRPk29bE4MF3ZoZXW2BbFbO0GXdyDQRoPbl8Ou9zMUeiNUbJNXUWPBKwA
zUCDGLTEFihtNDIxq5KSCJDdpoGQsKuM9N52wktAy9fsHhvWijWGrCcL/PCpy9PiSFTtI3nD2s4G
19ZMllhPsWOcpWB8ioK9C0ledCYnWAQ01HfmUNPe9dzXruhn8MF2uTL89Gj2IcKifrpETmNvW5l1
GyVCMyD/rTvWUBa3oQLaFObJRYVmkW2qQMhV3SHgPIYz8aBRg/OpFitDi4IqlfQ/Q9pgppBbxrfg
oaOiJYHe6HdV6lkbY0CHVZKISCCYqDacGPkLSd2xs3HEyxA1RNRFA0ZPGkrTnmnn9aBIMeCpWSWa
OoWTz3TXM/ot9oQ7LBP99ViMlGEFIODaUXTKh3ovYu0OIQmi5CbykfTzncRkdl36KjI3vWmSQBsv
81kMKmBLQkwLjth1SRweLCh9AWiTeCMrFHtpQhKHr+pk3Y/mfKeN8ki3a6NVfR+ApDnMZoNBmd3u
Jum4m0ebLhMpLHRLPbQ1Jq2y0xDFIhiTLtkJIr4ttyQclZqNlMCdlLCZYu9OwC9uHRrpRs61tKle
Vpgy9o7ZDUEmTTcoXewPxHMjelb1evCh5/c+IFu+zRXlyc6xH8qyzYLGpFEY28ThsQtLST3SvCDM
U0axkvGz66U7mQ83einESYssHrWBWcbIBoA0jQ7RUVVntyi6tfXkurtxsG6zymbH641ob6cYfSCO
e8cbjdUUu8a6q2jHdqkY15Nm7LSh2dkG2HPLiW4UuKaVXfinyM4OsvBuEo+RjpzGO8AKKPiToOti
KBV6va/seT0gKx/bhzmXl65Et+4KdRPT+mADliVbABCAVNRrhs174TadN5lBzlp5h5NgY4z+VsbF
Gyb/TUeptc5dOqxUKHHQmtYFHKV4pxMWTrzKdTL4R63RL0c3OqZAUc5BGmmAF6bJBTPklFBJzKr9
zNDK5rqX4nZsERozvr7RKD+2JMALnm1yX7BP4ykltqVg92/6r3GOvk1wWhCAWpuvyrcmLCAK+bWs
aWRjnAxyYNTBiE9i39QJpqTM0FY1cRzrpsjsay80QgL/svk8FVLtcywKR5P3Iu0GcY+1xYBwLocT
GRLqrvEBJM+dpaEr1ASqJr1FFAj8gymPK8505L0HX6rmRoaFuhqUWe+TinwQRgD8IL3MgE07cbkI
xRmXhZf1NB0bw5w2tpPdTeRjsI9Cm+9k1gNtS3xeNekrpEnpq8ZAL6EZdXNhSE8FwmMj0llE3BsN
OgSQLzO4lDY5RC7RjqnWiJ0WQSFwBdZ/v2rtp4KREOwT3nfoA4vZowcxeCk6TGfeQ56cV5pefXOj
ck/Dq9sR9mUEWr+Abfzk2dQaa4Px89pNzJIoCSKcx5bRFnv2fjNoqX6gpVRezI19826m+gfyF/Pj
lPL7MuYh/LFMPJeI2N2fBCleVQ5p2c76nieYAlNYBvMd1WKsyV13TR6Wtgavnt12c02EHnbbi3B5
umJaUyeRhvKE5AxVQFs9OUnaXCO18NdkoPDmi4hpuLDdOdxnukjWaZ9He7pvC+5sbDfNPPFiKMWx
kcLbg2j5VjqutmJeWkFsKKCw8LhFtEJ+fb6LIOCnVfvD6f4kYEmtPEduYut7lN7hTdvQG54YPq0Z
5czBrw/1UVn025V1Fx8j/8AGufz5u9pEByBRdPQC9olyv3U0wVeTbb0gji4h9dVPvz6Y+dHP+Puj
LerEd0fTkhCUapUaezvprxgEmo9QztUhHaIvetLIQDpZd0XDFChbZ8z7TmOwB/EEvrgTdUDT1D7l
m1yz7d/ljhzJh1LkAYU88OzIinWS8BVmNtCCGC4+MdJVeYXEEF9I1iC6HXX+tiplsm1qZ+OyUMtl
ybZYu399nn/0/XlQoHSX/Q9F70+qQ12zYl3Llh2/X11XSeHsi5S2UxLbf3Eg/SNU+scFfX+kn0rh
rBsJczYic4/z2d5bof9Vn9uebTKMMbrBnx0DK8JoW3ihlkqhdlFd/vpcPwpKv38CKn7E2TCcPe6h
5dF995VmxeAIjXVk70g7CjInFEFBOj2lm6Nd4f9D+a8k6bK/PuofnfiHw/5UUxtdxcutGkxGu/bi
r7O/uJnOytyETGNp5x7LabwItba5QpVdbZAaZH9x4n/4EfiSSf+FOu7hEv545rnQx7YmEH1vJrC7
W5bExG7P0XRgWOlsbZXXzqXtCepN03nhrS+3v74Gf/Do+u+P/9NbQi00Jb2MrH2XqxezTcaLrgzN
YyEdHmIt+gsV07JT+OmdxJkKm+9YN2z+/fFs4wGvYFcRRmabbXqmExyzSlpI5r8+pz94cj4c5adz
ak1h9jBErH2BXXIFE4GOPBaNrnDqv/j6/uhIy6mQpwbXwPjdi6/2VTnPjtjPxCuvBk9/zB3/wHP7
F2f0h7fJ+wP99M5j/0H6X95YPJ21+zUZusvUcK0dbDfy7iB/3ELlYzAcLeWxXAplg+Sz819f1j/Y
MlsAc1FyegB0ffbuH7+9MB4HyejP3KO9qfcztto7nG36AVukua9BYVW1n62Bk4Jq6SfKtyiWAXMN
sXILwudxYmA20lgdqC7KUxYVj05j5ld6YjykDQKhX3/cJZL0p5sN+wfzU7Kal0+Mjf7DSwV7AmlV
c8NHi9SpJNJypcci2VVzviRozeej74ybWgkcrnikowF3NJtQDaJaRvlul/mmL1g6mr48UKaGG+g2
jLvY07SaPiGklN/qeogOQhaUcKZ10t1eLskPbM+g3QW1lnSbeq6orepQAur+aiRCJwOYBEfh9NZZ
27Y/Spz/tR7U+xbU3/8PhcWbPHk8mn+usLt7LZL8bxevX9SHZtWPX/utWSU+mcjhXM+A0smb+J1s
3PmE9t/wEV/SEPO/q+/+IRs3P1m+wAUhTB9NJovoP9tVdLjcRTiM9hlDnOkL599pVy336r9enIvt
wKSTxj8Iiif8wfjp0Wuk6SlnBM3E/OFKpwDCVSZfCouE1IZRp9ZlR4sxBbcydMB3V+rqx0E+yMZ/
Krhw4/PUO1hzuCZwRznRjw8SCiiRDvSDNzqJ0/uwQ9SsLSD/hsJ91ZHigrgmNUhG7eOdqkWCL1cX
b8wEyEirR5AScWe1IKEx+l30NnpnApjsE1IUzEF2Yh5lQ5M6aVoSxpPWW6tmwiofYm2bwCkBsWXn
ck0Rbmfn9eKNwwl+ZyLBCVxStS9IIq1qmlKDfmlVOkgo5bTnzFgztOHs0Csb8MVCN+xWNqi3Cxdy
550uJEO2ujDna3IXjTP02tqdi2c6cEjruRxM/Mcu1gKsxou2S9Om+zRBCi7dMCcPnDTJOHfUjt63
ffIRs+wW+tRhtpBvBmOjacxwsb5le8uVxpmLya1dN1qihoMGvsk8SQaOMHJcM9xFCcPWBv4abO14
8l48cuogJxi1cYPGKKqDtvB545AM21JwTvupT9uzLmpwH2Xsl69Bcfbw1ybxjOSnZXxva+UUCGZm
QNSMYXgaoijO4CkOxW1pto9KavamDw2oqUZ38krr5MN92hOI2+77xgNlI7UXRwkffr81OuCO8PXl
qlXI7bMULg4Wr7FDnT2OFwoVE19Wlp16HF27HJ/XzvCW9PVUetVZia3tEOcjUps+Hu5Ick93SEKQ
LjfIJNoWKeWs+LpbPROvhH0RXFzWbQjVthh3meZfFvT2zpCBRtuM9uO5qTFdxaBR4jNk0ORqrbfX
O2yoSw+arMBO6WdTMsQ1SsECFEE6hDV24pyvvylm8LY4sWEikRusGf62h325djrVPpKQ5T0uzojz
Oq25pyP75OmSOPPlPoeZkQeMj61zc2r8ux4UB9p91a2pKtqNKcYWJY3P3iKSrCF8g+2da8zEfdmg
qW69CPYBSCQHEnUw+VobryE962rF7np4ST1l6tva8QzCzpQo5Tpr4ZZtYn2ws601zwSjmoNBvgad
g/nCK13zc2mF3Q1xEozLXPAku2kRcQ9m6H6dGf3fukPr3y/qS4q3RQWeLnrwRBXWnZkBm1+P1Shd
vFqgxTckEVcNehE7HLa6pskdZXoKMh1IasQkBSv7AZPn8LmexoT4qNSgJdnojf6CA3Haza49BT55
c6zms5N+bscmvxpIaVgDj8zv2sSw9yAYDm2J5AVy0bd5GQsXzTgA4jPNb6iLUN/D/9hPkZ2cQ4OP
DxDviM0Na8SgkTT7C8cHIS7shNmPGvXu3hkM/y0NzfCgVQ5CVJtZVYnfC89hW9j4dGUq12Rxt+cz
RL0Nhsvm0Qxz/CVq0C9ENduv4dyXWzVUyTfD0fXNwAjgpiR067YafP21iGbnSlez2oUxS/Y0eu09
goNql/ckP3f4iZ/i1JYPhE6Z9xjVrEPcItCsmTWFaztbmK9KZcOublsQOwhqSMQmA0pv3hCbldEp
NpuohUaXe9a9USUVIbf85lMzh7uQmf23MDQdd29NgsQZnebxvMfSNwPPTNJpg793600x0hif0au3
TlUziiASJJSgWZucFfx4rBZj2iev3GnjtCrJHOWF5PqJWGsJb2OALEAW4qxCCenWGGTX5kJ1UK50
/bOunorjbE46o2IrY57uaYZ3CKWnv9ia7SP9mvuDFG742JrQY9ep1g/aOi2p6Tdh2PPYYIoNXxnu
IuULO384YZQdiIUtO/dAxGMSMo7M5msduznqRHDcmxCo/muZjvVF18StcYwLz9/02vQ8QQWgORhx
Yco+125Lul9fYfD2h5aCajO4BhGbQin2pRPQAgnPuSifuPkJFixmglYClDm+uaMDhshZ2RJdnxwI
wAsKVxLYo/DeID8aav15rHtS+LBR6IuJtyRqWsnuWSuH1tq40FQfyYgRTzIBAizkbLwlqjMC05r9
td/NzRYYbHs5IAX90hK5dCHAeqY7k1wbAhecGaB1Pi+8iwiBQcCPJSekjmi+oto178hbB18xWDz0
q8rqJAqMhg8AoihDEB/PyOIGHQwIAOaUGjNrs7rmnWnxvojnKcl38GLI9gkjWxUB1rp53Hrf08ML
5BpsAZZ1B3tW9cDSE0I7Rimmgmrs6/ssIYo8W0LJ+cpIy0wJKreYmJzJJbw8QcTpr2Bpdkfo5nhu
8tjUOrLei/KK2THQGovHoV4i0Yk2sK9a4Mgx9CjXvEz73rlgptwEeJfKMwL6UNmgEjoV9D13cYY0
CfwLqYEBYzkowP4Szq7pS047lp12QSUNYnnQIdDh3Dc2kfC9L+lUcN+qKfEB/2R++62BrItObEmF
F92obenrUglBn4qfCqu31p6oumstw1veOeNVDA3qBkR19KB35M9XS5pQ2Ah03HVMvxYwjR3ES2Z9
G0fxZeuCJeJyatY9vKz+rV9y7uPvkfcGmb9ADGNgy1AATLEyLbs59+b4DDjGBm0NC7KSoFNFVVNB
GPFdP6bDRT/XDfNES2YXRqXp6N9z88IadYfwTAI7bsYOxirKNXGKQ2CODH0Id0cqgGBjReSTHlCT
bRMRlbCxzDcwsPaaWftlNkViVSz4VCutOR6/6Gz7sHCPXTVUO6AgRlDUdbzFjzwsStvSu4LlDz3U
aeGrrzNckPTKnbo6gfolRwrkEZIDbirqIAqhbwWszgucemN+8BIg4Y6ROsjlTIgZqLH4QHjFCrxp
Bt1t9vGq+UqjmSg7y0u6N/U94K74HnbXNzXZg5gkznD993AYvHwJxvsekpejvGlXPom8w6FMYJZA
cqcBS9DrEiGF6gmgfzerAAw2GVNuZLMe1kv0VLeEUA1SkMv6PZlqKVWcVecoxoRsCK1kky5BVvMS
aWWBtnnQ5yVNWfZJttAYahgGBtXXpllCsSTjLWBgODA7LqnvX8m2ni8y0fT7ZgnV+i5pEIaREiFE
5NbYZqRvjd+TuDLPGetDOCYWWbrg2vny/pu9M1mOHNmS7L/0HimAAWYGLHrj80h3jkFyAyEjGJjn
GV9fxyPrvY58XZIltSmpFuldpmRGcHB32DW9qkd5gJfLm2GYZYlM6i/vV6sXEGIavuwhnh4lgEzc
rs2Ixyyf2GzuzLGoT53hhc164hZ/Cm/VYe2vFjHM9TSK8bpg0qaViESM9at1LGL515zqX21k+a9m
shqDbw4XoO9nABTGBF/WHN18FUN6Af40zfyC4uTWdpYwEMuNhBHx2P/qQwPPj4097oXoD56qendj
3UrU3CL1Dl2v2XqGmTkyAaPNLazJoTbMj+lP9bgVkb4exDcdmgpDHP3gB8up7WN2a3Kbf5W69bd+
N6IsfX6k2AmUlRkNFZL/SEBp5ZJ7YGQFknqE7w9DBdrJSH/BjPNPm4xR64F9BQXc3Bx6wviKFAWv
iVcfQlrOvqVpH7/UE8RXgm8tXAvZcilPC/LgYV0ZX6YV+2xCbvV2JqfKfhpxkyyLW/8dGQKIcPh6
2m+82uWZMmO4qjMdW3t568/zm1QcZ4cQjyf99pQVMUV78lfpHj/6euKb6EgBOONd2cs0XOmQimcY
bM3UrcBkyyfIYRVE9r+/j/2LFsR1TFJfZCkip9xULXJcf72OkdBouzRy2rVvmSkm4OAzj/JHlnCv
tpc9wl/iYNXsJhgy3xs6ce7//uv/VVb588srE8sE0x0Za/P233/Xav1GZMlgtGuwyNXCmMv8xC8/
/U9E6V832t9vvLef0hO3G6fJ15Hev1w6p2buBaU0BGICXM9dDwh1qQ3bcHdOOFP8nPRlJlh9g2PO
OZ4EwDiqghYWRvdXa5zkfjLy7qTKrH1IIu2db7+ypcJZAqyrnF5JTJUUnWHVW3aci+0VJ2Hh/ymu
/n895j9JPFoK3iTwWvT0v9FkvtKPPPjIP36XZH77k/8uy1h/YChUpOUVfx+GFpSPPz1EWv8hbNx9
CDa/+Jm3ROw/ZBnvDyYG0ojSkTe10kX1blhjh//7f1HXxcjjQXGg39M2JZLtv7iG/s5FxN/Iu/33
t6mS0rYUliUL7d6mS/avn4YocaPGZvXECNI+KCyiN9GZNS8z2cYzsuErdqccZo/n0TycTUtWqg0k
OGXvOCnsDcnr3Fz3vC+BInHvu2+wVG6s2c/3bY2rPEwxmGs/UGcboO8eY12xaTE9/qiFX2zmdIw1
f2XZfjbU4zZsndnRLeoxUq/cOcOXtsybc1XUXPQ60VKKUneme9Tj7O6jYWjJKQSSPnvgT1B1goE+
z84xaDPOh+8+hQg84twjI2X/qkQGhbAoBWA2erxnzjjt7GrlRvhKOWJZZDr1nktx/AwvzimXeaUG
XNzpCK4PUpORL3MM3ZdkdJyC+mWrBB1jePLc+W6Ub0e0tOe8Nvs3j6IHyMs6avelF/tPbJBZQguo
fNSXVyq8m6C/YcwwRhhibWhHl5YT4KXOJeoyGFDavVE/Fv0w3Vlk8nZcB4fvhZlleD9TnldN2jQX
dpVGuBpyykSm1JIvvjnYp9a2jacw0earUeSoaHjt+/1U9cN9D3h9XdsBhcwTyLdloMbbN57CtUv4
3jt2g7JwyecDOT2ZFDtxOR/T/BPKPA0C4S2+z7Qk+CZdjxiUzYUyMWPrQkyG4TvR07TyC4g53Lhs
UvtSRVvB/IXx3ar3Tui7q74ZDmD8zbXoKKtBqw4fujEyFgPcQ+vGambUNmRMAWU3Dx/I7vFhoO7x
zBuqi/2Fcktjq7LeWQe3VXdYexhhmmKVwEHE712rnQaL+FI2RQsfx6iOlsH8aRg6wwE/4ubA7r0t
smJC96MWI/QSc50CT9+pLjOPvKL+XhhNtcnmxHyv5nk+hE7gX6FNx+cp5o1aF4P+bJN83Jj22OyT
AgBSlrtPVTUsBw90pR934RWyMpXUXl0+E5vyN0HnOh+RhfkmAqqOm562E0X/qq3r5ptplm9ZiFkC
n0RPQqB/abwe703etax6wMhHj9k47OoxvpYCY2koD6rcBHpm7MhTWnNH0n90SXQ7mbclbgAhEr0o
myB64nMAtBLi3IOXSHUzMYzxIcUD/NpQA/xEcKSAlWdbtrvlf4owaI02sKeoBrNA1KDa0UQp76jV
Ac3HaO8v0KeifebZEJmyQjkvOQ6qO5m59s6qb7m3KSuA++sh+mn2abmpAYq1iA9+80lkjumDtL5H
1bvFyEz7EC+/MinQ5X0yXUOHUjIuFmqFMZntAk04wbUcq4DbM9rVw+i6ExjTCREWBbt/K6OYAHHk
DIfJzOUdKVYuZIPdz/xNaQUVv7MePFHpnTtX8OFph++fXI/muy7Tww6j0fTppVH2NLWiqHdCxc4n
7+/oZ6jwYy1caeGFgoseflh+6qCcEaUmrRVqfYnBQawnM6P2iCoxu9okuMy2Q1CRs7ylo7dll+QX
UkL2U08YnHp6KR6TjL692iBBuuCXoq5h1FnZSqjKWps1Ma5tZ3bBZR5i657wkdrGQ9Se2rDMvse8
hXlVfVu8oNS1pzRpbAamudpBSr7VDKXuXZ5n5FegguXZAjHWPCrISTsuqsERChj7STehHYbNH+ue
2rCsJ0OqoVnTBWas+fzqO5202T3cSvPBEaMoSbbBgjwwDevnIM1Mwnj4fb8P8w12mZFT1BR6Vcta
Ar7v3ENMuIDPPDtdPIR4JtdUxyTbKBuqZp3coBO2CS558PI7M67BhlmGNFas2eJF6LXWbnSt7F7F
mMskH9x1Y2bRFp54tLCGOX9sqNUj2Qc30Iq8CzWGwZkyPvd7YnvReQj8ZGOJYkZ6b/tjoDJBmYM0
P5O5Ss59L8FR5n5L1ELqI7d7XkMRqJPvVRizOuqTeBblrNTA8yOwgwLTWfYJYr1Yp5ZR72wnV9+M
sNoot/tGX3C55aMf7q1ErcNKhCsjTvofThF9xU2p16oxJopRLFq0CpRzcPBAWp1qKzvpQDyOLsJw
9IqwmnFvwezASRrk+8DwD2ZQk38s1GhSQWtMr1N5k0V9K6jvKWS26foIjHJdOwIuVfo048kFxcvF
pgjL19ScxD6llXil6ujzJmWlB67DtIew0k1WlDGh6yHDjZvWd/oHq3fiMzbFEoGlbO9qIY7ale/d
WO5QD8oFtiIocyPSSDZB6HULcbKcdiaeGLogmlUNsR68XkGEQXfxUdi5SxionKcQX4WfbqPQ5B+7
wsm2lR0famifgJElBWCrOWQEX1lui78dxbBEpk8/siklQcQO4s1Oy8YjiTVF53hq+20eWhXNwbZR
PVRYw7ZzNbjponZc5oR+7I5ZGCTZRqCnrJppthdzZ9hfGVj9aM0RLwEXsuFkmDECCq2HLiJHXjac
A+CgoS5PosmbJdse9T0vmu6iVTvQvBs2izKnvUQPHGIeLQhLUiLnoqBBHCsroS85xU92A4tz6Xu0
KS0tfxhffD/84fF2f5ulWjH2nGXodpukqeIPHojVQ6S4PxcESuxfmyZ+qKK6IanFPRLn/GYEFa2c
Oh0PsV1j04RtWtFjCezf9mromG4iPxuR+O+EDiosWpDJXc+m2isz9Ka2y/q5wNK7IxO4TtF8DkQt
uitAl+AlkWAisnmQP4FJpa8Ez8qN0BQ84xTLs2iXsoDZDbkny0XPZoJOJMIWC+k4+ZUzAEJwmvR3
xIigoTKQvUTEhw9jY4yHivXICrCEuS8z2XIgaXlCkC4EXtXI3Yc1vyuJrPhdVNLcuUHbrGxSt5sm
qwh2ZJbcJqHczm3yPClQNuQaVlpSXFPa9Uo0t7o/Sj9dbKJErrNu3Q31l+0MzHMFb0ViLQSmuAbz
IF7RaZWtiFOtiGXdG3ZlH4picPZJOcldlPnFh+R5tqQZFaxnk5EWocd5U7ZRwQkjKPWuXfdezYZ1
CnyQOcQy/XOOVokXwYfjl+Z4iSk5ZLkn7oK+Owox/bQsag3YI/jmiICo5I8ubdYUykP5E4xadzRV
Ops8GKpjC7tna8xc2JuBU8Wrrf6pBbP+DA0e82U00jhujXdmQKpD4yVYmaGK2WSM9M4PWIMT31Do
aaW3sXmUhUvbHt/4Q/2J5fz8Sb8pcInYjDdOGOQnKs/tb/y+6bpyVJcny7KMNLbkBGdxAOUvj5wQ
s6PW9yVohoXPgvNIUim5CDDhd5Ar/HucEu4pI/V4IkqQgAIsE3nlE4paifxWn7iHZPd5IOTXDHcC
UoafX+xRWHeyE+rQ1an8oqHIO6uOtiY2WNGjXVfV8cbVGqCh5tGbYWXtmcdmugeICBi70t/JU3s7
ndP0FThxd9c6lvvmOC39cXGeIz5z0DMX2XF5LqeKtHgd2dG+yIKmuVmLJ54eJKKDecw3tNB2O6/W
am9IPT3QNNnMq6TuDsAO/FVuePnBHqnoHuwmv4xZ+FqQD7qafpm8DaZb7WyNsXpK7C3dRwnqVVxt
dKSsNcseROfQKu5qHXPSlX6A/4OccA7nj/wiLkq0bvnN5CrDr9kFjtvxwGN+LF5D1kbvXp4mB0o2
eQPXjQPLgJDFYg66rsRrHoT3gWABlHWqW4tyHr/7Ew4xFXHu+VTvrCBi9jSFcY6PWgfHQlfPqu2D
b67hM2VmlGZ1DER1HeznINmyZi33VpZ+sBXrr5yoI+ouI+/KlF1za25dmSaFqlyz2oVbDt+hYnZw
D8rsENcDrFuE7z3GU4vsCOlE0VCXM2bk4YfQXXomFBa4sjF8gB9Db0LGBCS4jwv+KkZYE2Eqrb9P
QEaOaU+L8MKJ0mQjBsKTfjaYa3bSxYboAr8+Z3AuhnTZv4VJjSk4z5ehKspPkzcMFcpWTyKrxVQl
Yjw4VsM4UXkGAPSJTAr1B0uSC9Oj70cN80KcfiSWN/OjsNrP8jn8zmVM7HvCyStSbg7Vvm31TDvk
8JD0M1nhKrett1wXxnuG8rWpIrPcsXn6hS5JS285jxmXHsofrjV4G4C8DUxwuDqEu71k42JQ1ssb
zX3mJtdHy7Lh9ZIwBF4h5wy8s0gmFixe2Ft1bHtJsFYcKQXgYXAGYEoj96fHwN+33mnMPf7+EsB8
n88rD18146l5SFRtrjOdfVXDuKMQ9MlFhV4qq4+uIFTYoKT5tGtcHWwmp65I5RXtnvV9+1aZRf8x
92QsPe2rFwNtCuR94X83mJmArnY5AnQtvS0vj8Omo9dnoJ/lCcBd9qZdv2M2knJfmIy0sAsMTsFp
NPBLYPnZefOttja3DNYrec4jvooybytogVuACCfcD1vf3fh17H43Mbo7iLxyWkypr9+xPyq9MEw3
eSkZkdb0y3t37TCnr9XYR9spBD+mhD1+qDzMODuSnO1CN5EGcvL5Hvh5f0jkPMIza9gASILRSxBO
AqKwnvczSsWDBxbkI5j8aKvqoXwtOd94xDf0g09OtlbJwH6jFSYJ9bZU666lPVz4VXHfypaiWIgj
9ReotR5KnSIz1fROc1YSFAvsDZsUzyTcN2wX1VY34meU5MDewpBALBlA++oGlrkcQBlQfnYLU5j0
gaxKQ3bnUc/iUPtCbIxpyl47mTC5zhqaDx/3Rdimxd2tRvkurWt4EXMzTyugeYSLHGoqroluywvD
NSBiAATTro4Fj5qKQ/QhKDCbLPDQpvtSZe4WqlP9SECpG6jbTbJdBglw5XGLAWtnsSxI8+ZZmSRB
ilvyfmqSgHQ1Ngm/9knaenMPfjZXYiGbYT5kjGeHimajV5z5/ZPHFHrfiYHTZI7tl0yM0cHrrRgC
YMdZ5A/znZxlSW60JLREO7l1zhssZKFFAamMU7k3Ce5UCyptMeIWsZIfvUOfIXwf2/zIlJXQDKTn
8ZuTYIKhE9RrEB5akOfrwKOiw5gba20XLN8XOE7mzcQ688w5Xr6Fo1++9HSY3upxuRi4bQNYWBQX
UnnuM/0F+oAZlk1X17NqMkR2xwaVEStuG9pWdBz1r5Zu1QpUeHjxnVFs68aaNeySRL3Nlk+ZJCSr
RVu66dFIJFNnFGvq1TqnWuvKj0nfqoCX1v0oBxSQMDa2M6LVxpy4g/NzsPFiU9HfykJ8l6crcnNC
a/tNe6DiGbh7i62iNqBt2alZHYqkoV88Jyj/aVAiCu8iZlzyEro4sIlUoMdtq8RSHCH28lMz3hoE
pyNa9s6RI/lmBVXecnRgGv0SNP/b9N/bF/oflglFasUCelPj/0bZraOyq/+q6/7zj/0p63riD9Rc
LBame2tM+uWp+1PW9aw/LExugrwo/510KB7hf4RDnT8kgi1maf6IS2qE//Tvsq4QRE09k92IjV0G
w9p/KRzqKFTl32VdstW2cjDtQVwUIDHM23//bclR5gmmL8fq8NuSAeoSwPDG4O6yHqC05Y2vrvKC
RU+9Ce/0hNO4aL9GIb7FrFExgJoP2CYA5lTDj/ZWrI5M0K1bCpRXhmGx2W6r/JEPfXPUPc2QBQrx
isMHgHcV3yv26quB8qNd3hguZNjyTpcMlU00YWkp5CsIdm7W3fRQOOZXVuKfpb9uRUSbT4gXE4ZP
jB9OYN/BeuC5VGATDIsKi4jqx10LIRlBw/b5qkH/HjXpjjn7VKfxLc8+kDWnZ+HK5dpbYeBB5aim
YGHZcX4qAUge29iZD6VRUj0EL4DpVjvZ7eI1vfhe8GRGyccQ1q+JiSTLMT3NZ0M7ck27hX9LmVF6
3k3dIhZO95BN5OzrxDmVyhpJUaGWz3QVrgLGFQ5IK2q9haa+hmeOtLqfYOvubnSJtVXbbHORy5ew
t1ATmHCmRmZL0jr5WZN2XxoE6oH3BcZOObU+YCspVzUMsiUOH70HWF0e8Gyoz1ZN7zU0AOgR3BvL
Afif8FL+CVreZ6c84+wrapu8oVQAEYZ4BRbDOc/MxfC5i6/YaoetQZT1UpvYKLh24DMhzb4Au0Vn
oNbOOgnzjks/KKwqG8WD28w/IIxHS2oQqsuQdsmrXUyvMHBCEFOAKxovZp+PswI9r2NSpk9ghs7H
piv9GeVustOF9+61abJSeBIWc5tOIRchTZFWZiIP0zfL/5XuzLIOj5FOKbNXTxqH3ME1kaSzYIye
Gr9uVokWyZqIaEB3UJA+ENN0l/S60jKPZ2Y9RCFErdJ51nbss1s30Lrj6hvvV+9rNHOCskae3XEk
1dwi0RX7snmiW+MppJFcFSPL97l5iWcnWfUm1sgmtx2qRJy3NB/NHSfIgyXLcZ20DJSYCZtNBlXn
xQzQmKRyH+j3eZoRbRnXeM/yeV/2IYXQYCOQIz1m5y2RqsA/x7aoai7pLRqRH2FQC6a6vDqs4teW
NAw07iS90B6VrgsnGPYkLMqN4j144VLdHwh2RbvgRk9Pw/CpjryGW3V57oh5UbeRsr2meih+aGLH
3eLFxO0tmxcraMbHzMuCw0DGgUOI46R11DPuWLFNoj57SWNITrxUBNnk1ONhiFmxeJ3hv9VFeetx
ENUJ/GBwmKeBfIXfawcCC7THVefXX1CnqD4sclYP4+zdqcwZ70EUeqtydJL1OHQ4FhoFOMa1LybL
1xV7ILQlbyBca6XhYird7mLGcwblV83fwe3ssPlUxEN1sQP6j+OpnK17oFuA3AwK0yYqsFmoe+ik
ja+XzLb4E9uB5aoqXSqYw5sHPkvpd54MU93qmbtvU+Op5w5c9a5yJ7bv+MGWBkTLjezNeEuPW7iP
dTUdKy2jZy8qqxMjF64RcCHiIaW85M7LaiBMXhp/U7n4Bn6w3RRqWgQNeUGuXdey7cVXX1r9QzSo
AeNa07B06pmDoxHFkh6K26W//IwY2r56u8kuGn/Lgcl52LUtbEAiEnJpaK5Q1sx1z0nLO6N2j76R
UdGNQwRLEbyTjIgRI+qtXAUKIqMmV2Y7XmW34qOyD/URpk98HWa/PPlWG19CqkiWoAtPnYr6bYZd
6xtpVprwiqy+a6upW4YTWE6KqcQ6A1C37OM5fu49vo10mOYHP5zvR0kHlnDpoiimIdqXcXfPOWTs
aSatNsRlgk92fgBOUuMpGFG3ZhuqTiHy9oJBR65cd45WSIeUWIsISilo5ypwinuJmEG1mdMtautW
5K21WNij66+m2Zq4PkiPFm5pdKsW/zFwGTfbmnVSn2jGZCjLiOP7GcbpXts8hSP5ZVlhvvJUasFw
8+4pGv8eCXdiRzNQ9eThBxvNEpWljyE80mu97rtbL7afoG7m/ovpFJyKt+8BAqy9DojrLovWE9/c
nk9zSooGXNjsnZMkFPESAKrD/drGaGoEEA1hFw71kyjdn5LuGVA/PH2tnUs6dg2l/dJTIL4YwcTi
PHTD4UEMECV7NzEW0ogf9GiVZ22q+IXea7WuhARQOYcvrA62MFvSleJMyAl/eG+kduiF8sofxcgb
SjXpU1/hZ4vHaVjlqXlHATU35oqNV6ni5wYr2r4zDG9Z315pymt8tKVAILPx6Gm9/Ecu5s9OF++9
Rs3AFWGH6xQT+FqzEr3dy6LD6AfXKKy4T5kB2xtb3EcW8KLJ76mMwBUFuKUBdzMj3jixtndNn9S4
pgNWck2AO7dtcVKPxYdp8BQCzUOFjb9WrfyccrEbHPkDwxSFxa2VLyNb/vjvnWR/H2T/X0qW4EfA
YAAg5O/mXRzVH/VHAsCZ3+qfZJX9D6wG/+fP/tPLQLQR6xmTrcJuLbEl/NPLIIl5iv+Lh2Jbfwgm
XawKXMtvlgYG73+MvO4ftywWs7C2mVNvFJX/gpNB6X8ZeR0LFrQFrstUeCo8yhP+OvJiPSxraSux
DWIJxFmnLPCXJgMkrn0tPxqU3XuLGOQC4i6+42TOx6WZTEpsbKdpN4PUuPUbO2JeAcbMQrdahuVz
B+Y5x4+21JrGrVBV6Z7bOVXu+Gj3ZhwhyMdtYERUvueMUDwi5r0xZW6ydHXEHJ1a9iZvq/kibES0
tKKgOc47vgs2aOEiVt24NpNhZ+Rl/RXUPZxAnXTE1LPIW6UA/u/MtotOAaWF60nEEfTijj014sva
abNo3bSxe4SVwIkQzvWysriKhrHt/Yi5X2f0E03mxmp8Z0v/tPmo5yi6JKVCzhBCrzJkUb1w0GMO
BiG2lYkWvRH41jAIp8BkFqGoP1KCn5h8gxSQnFs5Gaw9aoKXoYMP0pKdez9QoLxSVVlcQd6i5GVp
dUeN4cmZ1XvrmeeZOs8FhLndPKWnvtdHJPP70GBBJJ3uqvPkbPDKrUYHBhYK7JbOgZpexXjkXAXe
lS4DI0MEdkcyz2Hiq6dWasWxAg/XXFlOdE+a+VjTlr0o3cxZ+bmETO3SorMJcUKCXAFs2LNXF8UH
9qvpPNW1/w7pX1Ju55ZXRIauWIIvUbBE4IbU8dTsRnqfzyMVxWxkWhst1m0T0CKelexVNupdj4K9
S5Gwn3ubsg4QJzIB3zT3zcJmqWBq19gXojK+N3brc/3C5bPgnUYLYD7ob0OqxBEb3MBMG9pLnuRy
WvtOFv2I1FCvTd6VOy8s8A8WMsy3ZiHz955z56KJnmKzMePPuizeWuC5b54HI1JnefKQJU5/5eCm
GzQaUKvZyZ3yqNKnOIVzWVmK4p5mPPnFGJx6E92cUJax88yBwqnAEffauHG3xigjjuQkvKMlfaQU
MnYkN8LknI4QXxZpIsalpTOiKnNdUORsxfqlxSkslo03hHvkwOlxjIJxT/WhdRWQQjBtyLL/sKU7
AEwFvmzPQAlhTLTvNA8MJx+Y2A48u/3UmC4MVSrJhguMv/o9VX5VUx49A/HtR0NWdx5Q7hGCRGbc
OhnwJ5B7MdaJPXBb9Qe33BEkG7f5bPBlcpbd116p7AWKH36DxuClqJKRQ60JCJ/S/mkXx5mOtaXN
eH7QMeeREWHM5nFB0SOcj+guDiUt87NDNqSd21PPVfs6WuSFFiR5pkegltbBSVooOk5lFeifIrjA
SQ6x/Fix2PQ1u/Bo1GaNhKONI0NG1S0HaygsvmgeXwQj0tnv5+TaQM9bt/4IPyS1UhamzrjTIPCq
bYvh7x7N3r/Q3FOeCBmAzijb0V/ACbI3roS2vGDciU4iZnuli0mdrLAZj1gMwq1pi/aEaEazN6Pw
O1QWfE2tX/T2UkzPpe9w50TE85+gHwmgIzMtbFSo0n5b1Y8yL8dVRN3EKmLBvdWRxWdrGrIEtEQ6
3LudNd5PUg4sAgpw0aWHO4dH6ppL3c6ozJorXx+eEumjIieyP7TIWVdLedk1klq+VIYaXlBDiq/B
LsmszWMhdv7sGo966sSlb4R8sfyKulKrHOIjt1jwO62OWS15vKVvOZw8wV5UWKDWZUFAiFLY+iUK
u4g3RdK18LHTeW1bk9rEtFVvRZyEG7MJB9gjQbOsnBoGvdGI4NHRmb8JQxefAtyHaV+Q8jkFWUQR
Xabk1vVaaMjUzq4CmG/7uO6819yo9aZqRPdQQT6/8q/+vmwH/RoNVrbF+BJuWpFXd0I13V2vMFRN
uu03jiWyd9FF3IXdLLuyxMEuNRoRsl8ieLerdp31ta2Y7Amg1Qk161aVZc5Spkl4SKa0O5S9U91I
cLirZiu7AjbEk5ZE30U9ukuVNwe2djfJut2wCn0vbUBXy6nTD0CdlkE2Tns31METOZb+K2/MAQ+B
PW7bGkMZooXAnKIm7AYIIyFwkNoZBrRO+5YmY+18KjVZivlm+Ku7AqCMCyzLN0W+k3EERD2SC8d+
raf6IGnWPVtFv8sCFys0Do7RqOsdj+q1RdxlmcVZtWMDVa9bcllLC8sZdoe6vZmiTGmnh8Ru4any
muAjjMnKLEVIuVACon8fcqXnZ2G5tq5ZvCzCun43WQ3s+o5F2dId7JFQpSmHx/omrpM5mdeiGuQm
Z/nxAMNFEhsKCm/HxD0B4wStwRqDkl2G8NngfZN1zdVsOM/Kzk52vifKTy6M2WEs+fUQxpZPGTBv
3rGlcw6bkkK6wi9XVpNPR2sQ29ae5x2K1bzNB5Fi6PV/JBxaVJN/hKNudhTTrvmtsNoqmkXroNRL
TGiehblwdAz7oZEJ1My4MB+dqW9c7DvxeAl1PlEH7crOXkhsSyuVj6R+uog4pDCNn6NfqwO2mPqF
z0d10i7uMJttO8dMV/zIAG7tXFESr2Dd+FGHMlmYYX71E6umUJvCyKDP/EdegIzfqbjZy5La/XDF
1K6dpgrvrGCkJwZU9AohwdqW5lxcUzs3T00UZbgMzH7dh0FpLk2j78vNIOD8QOdlEekp0/uZGTb2
Ce4gmyFJnGpR2zV3o8AdojXgfuVsFfaXfe7kxoMOkiBah6PT7/Jx7Myl0eSKXg7Y7A/MF1F+TtkN
YcTJkD8WPAaW4d5EwXdXoqri4eKNY33Al5fe+60dfWU8cSbyK8SnaITHuIKD6tnOMhpAGXe5DWGN
YtGabkaBCM+/c3vJ/DDa2EAKSLBEJuYzk+AuLocdDiU46nooH0juXQw8rjkrEL5gs4dHWqw6bncL
l6rbRctosbzJVMu6GcYfQzSOP4dS/GgiWb/rtP9QJWhdRKKguIC9VTuCe0RTdRQtc/oBTppuS4ZV
s8fDL+pV4XMp100I1j3leGrMzj7Ylfsk5iE7NqwuMFcaLmnjvFmFjaaNFDfgSqYy34QNyVfW6gPt
4j5L2WIwHtska7eDtNTSEbk6q3jyf0BStTd8RgNsOLPNy9BlTxHbsHOEe/dKFey4xdbebow4s+Dz
puoxIOFxwiYJEisWM33VTgtvHUxxcJgMfdtft8G+pgj8k7YPDCxG6V+hUhN+GwoyrjyiABLF8q4r
CCkZqc99uzICMG9UKy4HlxhXSDSZPQ+2KkhpvVEsRTTodeib4SZucRYzXQ0G7sSCugW37lFYR8AZ
o7IeyfDdqFEm+p8h/J0k9LFNpsF6aQHHAR9sKEtQ/bCPUr+46iGdrEWnqKSktdWIXmVUt7tqSEri
qjZkNxEFFycCjecStH7hoEv5/NWEUwj9iLUzuMkhsjL4SDAAebSU+U83T9yzamT63Cd5xgUYpzT5
Q7GbaQkFjTU5m5vpcZ8jFsFg9j2OmonbM9OAvYrAjZ7wZN9Ls9kwpxI90nO8Rtv7ZvjFqhocwGWT
8Zb3A5DuoJDPNvx8nLK3ypiCS0updLMshTkeSkkzcO3n9JGOTjSsO2yyGPgytoK8MTCkZi04NujN
6snEz0JssfX5CUa9QKTzD7/dLP+DNL5wbsGH3x3n/3pPuxFdfltNGKhAMSFdyiThIC8MWyYro/f0
AVZ4tBHwtm+ZTOO58sT45FqW9zq5fXkR4Rwc3UlUb/DP4rXTM+CjDIlgiyhfPo22N29MaZBB1km0
yujkueZ9LUI+tJEgKskrgObuMEoYvoheHQRycFmkuZa+aPNtiZS5dvLk6JIU+07bDz4nYywuBlnP
HQrSC7E4RKi2lGu/8qxX0XX62FqyJSvuFSsMxnxoEynvwJAhmEm7pge2cud9jXf0nUk92ErR01IW
Dx9FL69EYB4dJpR/o+68diPH0i77Kv0CHNCb22AEw0ghKeWVN4RSUtK7Q55D8/SzqP4bk6WqycRg
gB8zF91ooNAVCpLB85m9197MBcsPjCTz1lnS+ZuS9WWcFctlppjmsDZmLgrPGwolfLHUjcpJoNRb
lYPv5oCpE206yNpwrigKcZ4azRMmrdLctpnPplOkrrpE+jMf045ql9Gh6X5rml5d97DyAZfxOjjP
aWF+OFLP3lvcxdvW1rwdI3XztlmKmXBv7E5L7Fr6rpmVe2EPUjs4yNK2fb40XWhC1FvY6+jTh+qn
5z6FRllLJ4tsUYH0n7oyUlAINm7r4B0DR3+OR8dX264SA4kZDqw2lvAIqYwlu16KmhM6rc1TTP96
g2w6npgEquyWH3pwnIJpPJJnoI6LToVtECT0s03J/t5W4zjdp9XIMpRUCiSlfleTSOgjor1E8pdf
q8+Su/wsv821EucUpijPW/SwXEgz0unlP/PL02trreStz6LeX+t747PSZ0sy8X6g/h81f7gM1p4A
NVsAwJg+QZbKZPiVaP51n4+44pugv6/WBkN89houlRkvo7UFsT67Ebk2JtXaolSf3Uq8Ni6jQGZZ
uSN6uhTC5M4Cd7BLUg1/4WfL43+2P4YnQB4MnTeFvnCN04SwY4dcLOeGFzy4QdHmqPAN77WtdXMD
pg/5a62GG3sS+X6G+b3wEqPfYjF/1wobSoLW3mpmlh1ajQtmwRa9raRhkxZDpazN/aRtGkphtEF1
d4FGDOsfmSAuCyN8gikyCMzW3IcwTXRj1aI5ofQt6yYAU/7YcQ/mjb62jMXaPOKgoI8sclGc02Jg
UkCTadercf+z83Q/u9BgbUhbwyr23dqkyrVdlSQjXXZ0sO3aymZrU1ut7S1/5Nro0vKKtfkt1zbY
XRtif22NHS3xYUt0L1j1ix/4igF6r630sjbV9dpe+5+d9rI23enafgdrI04wNT15ubbnBHaRzbW2
7MPavE9rGz98dvRibe7rtc1f1oY/5yVdxUgRBkJHKnym62SgWIcEQPq8g7MODsxBBtvfv1GNlfL1
9xcqtaG5Tm0854uhLRB9MtvT7O9Rgd8tz9Zz96o9d7fjVf+NpVx9DXT6v3eY+v+qLMDyfmv42r6+
i9d/MSQFxJO8in8dXtVHmf1lYrqqBD7/Lf8emHoWFi92aYYB3Z0a9xcmD/t+rI9r3BxLQCb/TDP/
oxIA5LM6vFhjO4xYV1vYfyam+v+gW8e7iMsPf5qOl+z/ZGL65bFxQPp4HsYtFj/8IfoXPl+eD+YE
XSIGD83WguRL106ZFZpbfqH7PzyiX898SNUuSfcEHxOpihXuy2clFa+U1unjHWvJSHnqdqb16wsv
qhsnWoLupdKdcBifAspPb7lOqkUPU+u5ZENhZtPFhKuEZdvhD3/V37xv619lmTaGOv4HlvC/ViJx
mzWBW3XxriUCZii6IyNjkr1ML0KDv1sA73paFbrCRTVfbwIig2amdPAK2j0Hv222337/B5mf1/zX
nzLXicQWwnotZu+Bs47tf62NqtRrtUBP4l2/yJRpBcSX2rFvGV3E14wjYQs7WnndYnOhlnOXU9aQ
8kSUK6qEQtnHJa2/a1jJaHuM8sICroa5iT2dV0ftJAW7t/G7N72V6DXUMJCQUJ/x8GdQ7PC5bGYI
12T+0a1pO8TudNvBpl95Rc2yJS6BN51z1knuCEjfaG1c2aV9DgoZyTQ7udrtaDa3S8x+MLG3Nvlt
qDx3GvkEgJM3nEOnxI33kiTP3jWRaNebTjzPlXakvggX9UOrL1yPetAerVPLWtu0D0XwqKR6UrJo
ebVD0m0n72gPj/Eojz54tlLBRxDDtuqZCQ7Jt4WAEC+/KtnSLSvggBd4RSgE1S/4WkbqcXkJ0OOu
UuiBLQ9qKx5GIG6hrAYS/vw5Wune61zcdJFhpHisbHFWFF29RejUuPVtPrMcUTaoyCKKrneeXD84
5dAXmGIfDbJ9ZSkpS1QEDTXMneZA4xcmJdp8niOJMq/txttGON+4n5tcA0Q3wO5dRoUMnoliLrZG
9yP1rpkaXdKJEjfhhyPTCF0PTi0+kEL5GHeqUMvuirE5aOJqbr0IzMwrsvSdbf9gEPS9799qQfwV
ZJsiCa57hGPBfJOJ+uCDJK58L8qqKcTpLa90LAB32YDFwKu0M5EG9taTxbXW5mwmGcatZj42xEMc
3MSV3bwlFhEXaMK5aJUiOGkz1eVHP9fpN3NJmtfAythPW876o4nXvSfh795o33mGNB/cwoR+MiYE
1OAY4HQMkv04ejA03JJQhQorInRfK2biXLP0NwtG+5sYMsgd20oZkcfhbQexaNamxsUFQ711p1cH
4/yB7D+JRAOLwTlVbXZpSWIeRO9+A/ji3Q5m9V/Myf82Wdz/r8tEXkoG79D/vXDu6aMf/rX5wBVd
/nos/tf/799nYsAh5oJks3XOAvtXTp2PtdnEwQKjzvgk1VHI/OdMXL3SwHkD3YPj5oEu+1+HokEo
OghLKlbvM+7a/L85FNlGWgG/b4tkBQ7Hr0eCZ+PKKX3X34tUFlFH0b9RiZttcef6m6Gej79cnn/o
hv9Wu61KQMOgSfa4Iti9vxyMuTnFjJYCb28Q4rJPzCL/sC27+6YMZqHTrMZtFbP+WH8uOvq6WSEf
YCchHxcRl+GIxPShUMQz/qmm/LpMXf8u0weSQMQEQEEPLuCvBxGLQCAprDH3TC+/DwwZtgZtD8nd
DiWsfWLrRDJAaZFJmpXTNp3PDs7sP4wK1rr1L4chf4NFeLmuI6TEjv/lbyj8zo2nXPr7NptIDi2Y
RfhG1tz//has44avn8JXBenKijrARPrXb+pxkfN0yf291TgHpxgR3HhkYmeMsbqRrIPff9o/fCeH
NTVFh+dQeHx9voQpDH3K/WAf1J4bTf4EoFySmPT7T/lbYUNoMr8IKAGuzjNsfnmqTEa6zLpjup8U
c1/H0GtTl/JWVdnb7z/oHy4exSMy14DvAzf7ywc52sIVXR/fOEMvXWn5zzFDjVgQLWnlxb/bDt6G
yUfzDz+Wf/wwd62NLRsx0deCdZJ2g2/TJqfdQj/JXtrepMokwWFxcVXl7h/Kw1WN+/XJCExAEASK
mIhpVyHvr7+BjBXcIrzE23caaByhiCMdvVi/LQEo4URKi20LJSBKh5GRXpM3EVE/8Q+XkTgE/Km7
zQtf7K26UlvgdaTq6U7XhmglCKZn7HHDFL5qt35aBwSj5XWGkLPyh41oF7BJDXyZsB0WYyudnBpN
zznOqkr8oeL8RN5+efohzLpmYKI9/vvzOBKEiNQv8/ZJnZrH3NH846wccouU86DNlI153B9rkfz0
rLTd2WZh3uMt9f9wqf/peQ0826SOhYhDRPxfrzQrd7vGRhrsS9bFR4aUV7XuEhyMLy78/QP7908K
dA4epNeW76y6lL9+EvusfgzywN97cVaFk8TGimTtO5ADc/f7T0Lr9PcHdmWdgl4lu5wIxs9//suk
s6sMixVeT9ZroEz0Zlq2WjmmG1yM062r8SCY3XCf4Gve5XIgi2TwdZL8wEhi8m9w/yMTBJHoYVba
9NJx77CzOq+O6vzDiHG6DC3yzu6CfrAvh0E1FwU5JftaEHeLk1vmU1QClgw7SaqxXnnyiDvHP7Ts
QaJA1PNe6/puK0Rn7ixHIA7spF4axIg2TrwfB5NA0IrxoIQYeF07xpSHJH+hfVOTidTOz65jvcpf
yTasjrYKxp1eBsthDmB+N6pDqdwNbEKtxb4GhpYdlt7uGb3qJQZRtlTwjuOzkc8MqwZrV8ZtdUyZ
uId9ZeBVIdD2npVHy5i1bl/9REdHzgQTZ+LcMXFpVhN7rWaWeTW5YvqQ32l62137OgqVzQQZEPvf
tNAijVb33KKOPAuVxo9psGR7xVj2DRv81LC1tF4KLX+qSxM1fAGU8SIfxDX2WzirVbrt9Oxg2Vp1
qJVBvKRAMHdLk8vGzkpd/0K3rf56AZa1SYbO3fedKPZ8nTb0FbQquI3ZFtqfLIHQZSzBeEvNl4HE
XkzHJSsJ0SRmRinBRe3LblQflExck9GqL9O0bhG4SOOqG2KQrY5lymPX2P0TC0b1yEQBUGSFyc/d
wIELHinbWAw6mMoe/LKyj1LqxP52nRYK17EvO+VWu6bTY7bnOPdQQSwc/XQHQMs2dHGNXDsLBLNJ
IKLa536bveLyKa2HOImHimxIrEIbXRnZzm4d5yVtzfmCsCv7xUo71DUMJtNrhaGZkAKo1UAHpA7t
jJcHezBhz2z6YOQHj2PvDOUjyTdsOZi4vnUOTpqNFzs88QFo2LvSphDaVunY7tAzxaeqFyHbLu/n
klgzeFiZ1ckWSU6c71llkieQE25zaRZVd1rcwW2YC44oPV3Icmk8uXuTHbAJHMGsfriWowII4+Tf
Bat7TgD8Y3NSyANCoumMGzjJNrmdBPum0dBS6UVVbf06virklBwcCyUD/Y7B35uOAm8Yc2Y3Yzro
0iaDzF0uzVGQ7Wx0pzRw1iS5urqj4R7CIpujqfXSe1MPph1uxSHq+dsOo9YkUdCR6e47esX9nQjh
dCeej3LB1Qc7R7qoORLjEdWod2HN3UdjON0uk6ikBCmR34M4YMSoaMuOmiHExtVyFASwJYEoLA76
fiCFW3IHuPpY8M4+IXVhOs0p6ZiCSHLbSTYg86tXXST5VV4bI3AJwabaWpyYEe0IOiYHYFxyi+9i
VHyHPNPK3UjM1J7lCLr4PBVvyqmGb2bQo1katQonlfR3He6zCMIgwBBYtZOiQJwWw76ITXY3k8dA
VUisHqo9JU7mX/SN38FnJNHzo+8TwoLy+CGZlX3RCSO51nDhXbCWDl4zpIYP5uIMTGYTy2E/JVCv
1oIAcoR+h7QaiAV0Mn4KvpacMuykW7elOAbakV4krXr2fdGf/EYvQk49gmqklKRbL/V5KB24v609
LmiAMxtEicgRQ2hlHtqSlRQ2yoDOdrnCC8iiJfeWO7Pz+jOpsdmPKeONq2uogTnmM0bWxXTTq2bE
ywp0pU30hIzeJXhwO3vZTWLWtvXsLeckyJ8lc6l909OQk2BJ4qp7E5fVLQowcoXTyj0imicquMi3
yaLUvpTE2DeWO37AfcXSQy5kxSxfasbzFHTW2S778xiTz+i3eRJOoz6Hpj0bl4R42gm7wbSMROkV
LIWbMWqI/Nj0WNE2ueEilhBC3cY9DIpI2CirymExETOjKnBBvo6ec0+RtDDBYR/kNPyUXUPfG0Ri
7EbUTGe7Hr61GbvgvIZtbGgtEhFT7OO4fjWaBusM39wSxFIk7F5RQU6Il9hTZ4u9m8yRUFc5Wlfd
KOPbWo+rHfue+QLMzNluEB8Fa/r0ZLlTNI6y+x4HMSRFMsVDdCo3rkOUW46LccR3MLrPtZciMCmT
OcKqR+g1cmVMK8gKAAk0c90+UJdN38w6sw5wteO9YHUQYqOMr7IK46nRacFdyvd9AcqgSD6aSsHV
cCt34nXe5bgKSzQmW69rYn3nzAh0sI1wRfC/LN4N63Y2qgkvryeViv4H2eEMYDovEPKY5BB5GWSi
fRn65edsZoCCMwy1oydfCQ5vjvzrEGf5U49cCWSQ4QQdmIvylnf/lh2IccWPsNsvOZhp0wqKF2bE
3clMMKRC/V02BnD+bcHWIsoyeFOGS7oCDtgLAL3TNQvrR4Wfd5sEGr7DsQ0tDvkbV8O82y9xjlEH
5yZaenfkyS16SIKe3d0xj77zsr47NC2xDMAd9AMuyvw0zT179k7KowQxzFte1oi8QeHtVWciwm1K
cDaYhnc4dvQNugemb0Nl3si2zLY1wpOXxrf7XYfBKtbmHJw6b4upD5qfHEiwL2siQ0mmUA+YbFdJ
+OSMH6JcHHvT6LgQcnQ9m4WUcWpGh9Gd5uMRKZvqOGb9z8Y0m9M0xsYdyljS8fR1/qWK07ywmmoC
a2JKZ2jqkUyn5KeDJ2qXcm+uEfjoR3DncaTVgbhdyAoFXRG/C2KsroxaS6IyAybg+nkGKjOXxWFC
SLkfc8BSkgDm3VDp37rF9sPeSk229mrCFeYwx0rspD7lyOCgW5goci2kaZOZL1EzZcUFAe+MwfDY
ZWM4YWAJSeFt3iDylBfEgxUDAmKuSODm5T6u8ULYaYPYNXUvCls+z2JqzlMzXU1l079D/pBAcK0W
nVoJBtU3r6QF6TuI+/7V6lGyVXqnjpUz74tGe6zjuSg2cmmTXVfH9amJEcWkLdyDRLrVw9RPw1VA
XM5e5xA8TC0JkqBsH+w2BZOU+ua2C5R47+px4eSmKGBa32AQk8m4bU3ezUXjJtj/6uSbobD69zpm
NL8yscjBBmq2DDLUzZSKp3blADeavExNVeJrGXeAZ9QW7VK7g4u6RVnjw95olj1ud6awptr0S+ud
TeRvfGaWfaOwd1Bu5KtpJIZZWeOz3FRT/djnWhYxAd+pAqa/mx1gaQ9HTOawNzDXHchuTnZMRjmF
LZQjJNwv+1KrNzLwor5xvGh2MXszbtT8U9CggDKZch4s/BaTVm07mAVbWijCXdkKUMoXOz+BVO2m
OUnPKiDvkM/fiMp5GzonfvYqd9i0SLf0EZnkkhPv1HYP84DEq1fzadDko5+b6iYlG5FL+xIM2Mis
VHsjM/3RtIozapM7YDdEEVfGdTl5H0nxIUZf7bvVRAb7/H5wJW6WrkX34V1mjnHWzEWGpSf7y1Jo
l4In6NLWA1S/o+W/NRPep8SsAHEnYe23am+5XfW0WO+M4srIRw0YGiMz55IIOVans8YN7LN7BDu4
7Pr6QSz+o9vl/Kd7Ldr4+9Q4l6lRvtimM1z04HVDWYo8qqv0ITUDtqDVPeLuF9amiCVBbDl9fWW5
KCF0U6GKbxUCFTKCN1DKxo2JTHxrO8wv0s48ImDqotEtb3N+VccyT38wdji647zV/M7ZaKaxGTqF
tiBP44NrmOoaZp9zzYy8/8DSGTA0c47AVapTkDkranjEyDXGPwoIICFISPt+6Gy07jT5/GSBZb2l
C7a7qgfeFldOJAK9PM0F8StmPKZrKeV2O9tClpWWmJr6qc63vhEgxq3rs2mTttXXE7VKGwc096NN
DB0tQj8SDygxp5YJXzhHksqrAMm/D39nuzTcb/rWZjNq3h2qxGvbGrPQNcV3RQhAP1Dn1y7VZ1WY
cuPEvPPbhILeCm5RbJ1xPD4Nc31VuTH65on7nmhkYuZeKY5purQc+vWDPhAUIZCDmFPePuekWG8N
AnGgM/3wNPuJcTz6TsGZPbc9N03AbjAtCRAGh+DEMJRwNKckJy8xDjY2yl0LvWnTdn3+mikJdMtO
WX4zEDl5NRKL2WNl1FXgehJPfK+x5O8xLfNNyeQAJa+uHaNDnFdZDXaxUv70QMRfZw3x4IJQ6GjW
9SbSArI1ZxIOanqWKKf/OY11THEEVsMxxY0YaDCc1u+eU/ALiNdiuWfEctch8YzitgsdlVz5lIfX
fafJ3cS7Y2cHsXtuApOcjXyib84M0eEKhXsuCNCJdJfm2F8B/OjPd8gZ9MgkUgvrFzoHb3SnexNk
xMarYUeOYtSjpPGat4kvdfKEh1Nr4paahmyxIWpyz3mrX7Ud8awJyuIT2896Rs5F2KN51ucOMWgv
83MBv+CxNxr30Z+cj3gyoMKi3NinpaU/laocDjUGj7u2VeIH/KbkZhC+ewZFAVnPsrQ96Cu1nyqQ
QWMZ9OB5+mpnM8aB7Jsi5+3IId2MVPNwhozee9AbNHcyGaxIB7cDAIwZH+SrvkIjkbby2OOqwytX
vswYzTYJE6+3OEnrHSmDEM8EpdBAi7wPcmxyE+z3LRm3kgi02kHC5bqnVgzzi0R+S8Pk7kp+vhEq
TXlcM0J2Y+6MW4GpF5mPk1MtFuQWe6na1mxuUgZRoaq442QPBgdMdkY0MUspNvkoSdHoszNiFnHM
oWfXwThFAT90eqlKXBBtp3Z5Rkjj5FjVOVjXj3ldpoipjHGrFnZS7aLEXk6mu6/Kwbngc+adhAK2
X9BoHeJi9E+EwSOvl023tTKqeRqwu7E3re9FnaN8nIb3KbDg9BbJ99pbynM3pXhJs+WddlzcBpB8
CVUUmgwJi+0joxDqQtP7B9N0nvjY/lQLUrZcrBEQ21kk2jNhNDEjN3OCeMeNEukVgl5mQ7UA+1dJ
nVlQpRlMHTNS1v2ax6dp2shJmzhBjWnaTzKBesMj2D6pnGM6LlY4Ty3VpsM9P4Rz7tbfmFXUD62G
nxGeW/uKFt66zSB73piobHYpdtp54y6ZuCnM4AcSluCWedwaBGUBFbfbJhzjJQ8HRA0MmKRHTnEt
LgnJKHZuMBVH+FWMRLsY4yKy2D0C3RpGDtJvyzOy05zObDQd0aCgNJoRQN/yfext/ZCQk/OcNqjI
yzwXTDjcHx7xiBQHwRyyIEh2fWW1a75ygwhuzi5dRacFCi0/8vh9Q23QEglaJ91hSqz0EiN2vlua
JrswFVjnjVYwUb0ooRphdZKW+jbnuv2O97MzTxoKt70aPcsPLXfxngnr1SHIjR6KU8Fa+2fDQ+aF
Vjvn+C6SYYbCh/IzLHW0/ohZp4FVdyFArLmO3GnzSKe3DMs9YYT2vlUlp+OMq5StyR1OL96ZgSje
qhiCR+4b09afpmSn1/jei751HuKCULEB8lpliFMJeYCsAM4Ofqvlcq5FFexy/B58C2/p5SatO5AH
Xtk88kHioSrr5rlY351GU1019VBEed16l04aGBFkXtBlhCTUL+gwrBNMOnO32DhFtnbTxQfDidXD
2M3LXRGr7j4rLPusw1vajRpkfL3WwPloOVP2vmzLg9EG8IAGL5OwruIFR/KM/8yrdM5fuKsIxxdE
9mHijdqOLOzO3tiploflIOOo8xJm6XOHfrAA9iPxG0hyVdyuLyO4Vu2rWwREEnNPinuP98+VrHyi
5Gt2ypuYZnIvudT+Jed3WkSZKW5jp+ftVdyyia/2gUphszG/3LSoKM6jI2/sxHC2THJU2MfK3SxK
u2LgjhcbiFav4lWFb9iR5owC8VyLaQLyygoZDSUWIjSi/VabihWUBzvy7MAG2xRd/+h1WZ7iRiNn
ua9a99WllToEyjdDzGXDbgTGxa5skLe0lDG//wrzXKq5u6lr+atIeRhnTj/Twf2nER+0wvrel96E
BTCpZdMs46OcU9THMBqY1JJb6cf6TQ9GfgeNhPRfCVahzCAY10Ndhig4u5PlZ7dIjOWuUfABbJ2w
ZJ4W+JBMhXdMdeTZ63Pzx9SQgLfFelEZ1OCzh+1DVw6j0Ha4sD0h957nIAxOhO6/uzn8Azmb7RPj
j/Zb7ffDbTL6wzP5Y/k1V56+mNFdZCjhXVPLjRCvEh+KbgN2DBP8kMIZDBZjunYWolA2elDGP5jB
UuEzL28vaszBxFfwztM3qvc8LwKhqsHLTzoUjEUTDMNPohkMLJJGvOgwFifWjpVTp7wzrTZ44CyV
QKgghRDzPEvaYKJhxHIcgrltKLp1Vqr+AGCp8arzQND2A4LveGekfnfZJ5jzY33duMSZ9n2GoTuV
Ga5nIrp584/9rTO29r5qDf2asQgQlKaHvJT0TPQcz5sYolPLBiBiOxNJTsFrOiXYhE3PFNaAEJzW
VtdxWW4BWPQgavMdHVActqL9KRfxUA9T8AA2rObYTWZoZ0ndV1vPWAgnnp6WHhKoPRRmlCo8n2so
mt+S3tzMWXZKGmZCLHSOSZlpj/2IdSgg3mUduxdhli4Z0QbTtqpSOxoauq4ucXL4CQHNrLI1Bi+p
sI5UsBArMkHgQ6QPnIro8H0cqg6YkToU/pBvyDxDDYQlT5KnrOvaVdNbcxPpWsUch4lGeocUzrmg
6GuOZu42O6LL2zvYHlUDxsmFB9NWPVtqBh5uDKjTHG56q7YNXmAWUvOk7fACJTSRgm6l2VqxLU4a
sjfYwfqMz8fH1tYljDX10XOf+V5LBEQUT0UnyYSxMCJYa8dS3sR6gmcRNq71jkCcoldDRbVtg9qA
muJ37QOAGl6WhVpHyIUVWz9t1CiUQr6v7XN2CBxvzEueHOywz5j3vEs2Us25RCJwy+LTO7qmZT2A
N0jaretoKepazR7ReZZ98EJWYkMho1X1UeeEg8pg6xnjNJehnXRAkm5y1ZCNpRm28WHXtvUAJVEH
2Z23PwuvBv81BDAg6k4HwCu6HNxqF9jFO643nVSOeSJGHhh0BmM4Ia5Z6zl3Gvc7+HLv2mnz8kdJ
bjMT0yS5llNjP8NDVXTHMqlecycAd0OgDPbXMWAMUWo0TOFUCTBqbePcBQ3YyLCpbOO1bxNc+NB0
KzRfqXtT6OjskVH3yQ0JTqsfVYtMcG2Peh8MP5vabB5ZIsVPVVI1Lxq//Z2GZi3MuZx4ZKkkD3Od
LU/x3KTPoCNXZBrowRdTaO4rU2D7e9nPPTZGIohiCx273VPCL5bydjWPCJAe2+ZIaXIkXPP0Eyw0
QmTmNmGt23hfet+uwhkD4KPmVOnRmvT5LMYxeMkNswh1oAUbffaRpTFmBsSFbh9FtohfF4Ys/ACa
snvx6yE+LdTaFNULoNmCAhDgcNWnUaKcew6v+kPVsrlx4brvWTagPCIULdlR5uXkBmnfM8Y9ZHIi
o2B2o8dbZSTlHrF7foWOAyo0r30k3E1b3bAuw4U1Jcy7nIz0nE1tVu3d3I+w3DD0+VwchyGkbYKM
MIexPNrj7B+nOB1Omd207/BiWQw2xmB1IdzmElian5X3OG51fYuRpznzwvDbLTBt98aE2dzsaZMn
M1RmRxfdVE5OXhpQRups1zPfMDKO3xhYjze6Hnd3jvKaD6eT5bkGAnpaZOz+DGzHP8eQxS8T29O0
0DSU9dORQ/NRmMVobzTVSMwnsf+cC9F7YI894ZKF0hHgMo82eru5ttwDj2qwTVmQ3vcO5nRsos6S
bey4129J0rUfEZ5V73UiHo2AqWjdU5GoGdzcxisTA+2/0xU3ixzn16oPUgxDzE4l9RQUWI/R+3Lo
B8Z6TqD6KqIN4CJLvJHkBbrtop/yFL86KdiGzr5hirOreRqcZuuwdeUdkdR+ZCXpcJHmnF+kCTlA
AJaOR6eqwWThbOCwAYTJIrr1sYOrzgbQyiNhXuly1a15A6xex/WSVynamOBY0T/bxtwCYQHSdlSV
aG5TbpQf2X5vP/QsCOedDq7kndLIVhvYwfNbnoD9Q1bYevmh9YAEhWyM5zniac77PQkp62QQ37Yb
ekHtfpcoVtNNS8l/kcTWCBF0PdkCd9wny8pr12ojOCXe/EMIALtsjsdpQ2vN74QaiW/AMsEw3RCb
Nik4TNbY43gvSbmU7yIZY0aWA1FS7oxUxDAuiZ6EpSN8W7h7C2hVCqR9nswN/jUWHhb/4N4gH0mS
zGMb9a5NVoy8NLwGw2CKwTfqjfwt7m2QCXbmmGGZDFh0USJnu6qMuzf0+sDdJ5vIB8XqZr7AzF2G
+ji4zyT9cHzkCc1bJeKqOIiysN7zkoypWdg1De4yG/tZVfXeKpQblvkwRy6hySzz/PqIzJBFmccy
7cYlwjNhByk5Tfq4f1vy1qDEMzXxlHtptR0V1QRI7Z+WMoILR7NRdKK2gpxjgcHka/enWfTiPM9S
27KrpcefSTd0dW2jse3b09sQkUvX3P7sfGURTFnm2U3qO9foU3H2Jl2CM6WCK2H22nTAOZeqiL19
GtW9/Yppeb7V3Nx+01xGOwZuytk0mnfpWPmD5aUl0cxjEzD8tbvngNP8Uksa46okh/g2Id/uD0KM
Vf7wVzkIyDhUUBzcpu3Y9iqf+EWxkBa6B/G389eenuUpHfON5xLJXA5txrlNqYqTRssfdKU4Sn8v
mLD/SS6BBIUt6GpkMPwvYqIVweCTkObvZ3LurwO3FQeFjHPPkcgYdSQsMKYnYzGu5+odsBF3Vcoq
alWBcY87W7S9E/qAo8Oyxa1Z1iyY6sm1opEynn2zadyAZ0ZhalYuoHRO1OUgXLs5jXa+nGHNX/Um
HOzRYTZoodQqQzkWBG+OVMCc9bB6G1mYewhLGspcw9+6Me8yKRCf6qNzP2FJ3jjjbNx0mfuW140d
4oDEQ6jxws8buLOYdlep1ORbf7h05lcLCCp+iCeBba1QQpbB66X95b5VPEpcPptqHQ0lfYN+Y+MI
aYgGmo+1gWQJgtNhtgL27sa8BlL0co6CknhbHqYOARNUpSTwwipVRBLKyt3lgaWOeoPqupk0Mkkk
/W5ZUABbeX6oc8xpv7/7q5D066NHIJNDrg3/jT5nVc798hUyzpJWBSLY66KFI1cHailDUNfpBX7s
WxLE3K3icA7BIqcnQ9flBxsveRT6qtZj4OYYsK/NftQZe6Db+P1f93fZ3prFA6MG+TfGjK8iwYQZ
nmu4UG/hrfIOnawkuNTjWvzhY74klOMR4T4GNopHfgK82o0v97FlYWz3cRvsWX/OBce3R1DuKOR2
mkr3h0kDzzuyIJ0GkfQ2lsq9zShCpy2D8eICzU5wXc5+gWyGH0sLrOt6sKQOfzRetJ2d6fftUPSP
v780xtdrw/taNxxHRzoJd4cXx19vXFd2CwMJnj1wDbwUFhOKk6czHMxjhPvM/e3HoLhu9Kx5wXRo
hOx/MHeoMj3N9uxuETPM7w7musv/yd557MitpVv6XXpOgZueQHcPwvuM9GZCZEqZ9GaT3HRP3x91
VEYHt6puAXfSQE2qIBylUQSD3P/61/rWz9/rPybtf9VdBUiFy+Yfm7R37/X459aqP77mV2jJ/WbP
cSAGfayduAJ5w/FdtP/nf7nWNwsX2/x2g20Sls7P+WXQNvVvHi5J3AqM6SbTOx/vplRzY5XhfqP+
CviCMLik5//yb4SWbPfPTeK4pX22tuCmLP2/uNxSAWsG9FqxTTrClpjC4RPnU5EDGE+Sl9Bp1StD
TbZnDd8zJssAiOhgmVCWZLerO8Mnp1e394xYQOI6N/GfStT9F6Mv3Ms06dZjbAe4KNis78fcTD7K
WDMvqoZoU/C/O4dKEba4OiRvaEut9SMdJjYxjVTthc2J8WCBF5aLmHnwaxwr44xCnz0YKHArD7fg
ga43cW2kyQqIWpJVGzn5PqyYABz6CJ9yz24OteZBoaui5Jwk+SYeKdf0NL9bFrn01+i1OHeSFjWE
uj7IbGhOJgCoPcIbXQehLfnMEV+++LFJE2oTlytrSLOVyaZybdJzTd6jdhf0erYXJTxaYOGneBEK
1xg7QJssi6bqKNIOQ6ZbkEKj7mIZnUVoK03vu1ZvzxT2TSiRTnGRhtUgQkBpdhvZ3WVF1O47kE8L
KwO4jTRzCVSdXRxY31s5KP9V1Ba4I63oOKIa1lozZHqT4SLHd03gq63n4I9qp3c/tzh6ocJtygxz
mhHVdMGAz8ZL0NqH2tINxNLqq6D5iM1rW4MCAVbfv+pUHD+1Xdi/QBZvHvxABZ/csCE7W95UkXSS
gilj1A033ju6yptNbEb6a869n6EkTzhceJM7vCWj7K1NGljxFRhmcIq9fDj6Gr6Suuo9RNNp8uJV
iZdvNdKYYSHzmywsGIOJBVUgw05ep/IvMQ72LujApi10nFukgcriZOYWnojBlvcZq0SSUuTSm9j9
GocEhT5qywPVYOYZFwf5Vq1on3E2I4F7vnqmCyB+KnX4CKyx7igvqo5J1xtf2hDbi1zHWoqZXCqW
itS83hpG8gOgzZttu8G5qmc/3+AGRyMz7ZXqC7xfrFiFgLhnqpRRobJpzlHJHeYCsYqnZjzQy+Xe
5DyNSi19HKJCzLvRsDth8Cje60ZxpDCsfhfGXnSqxyrdA/1eG+EQ7EqtwVFpTqZz2/teeYOQObJI
d6gQCSPsg2bteOsUMfbFje34KayydF+kff+W42h/76nCWESsBFdoUt4RE2ezin1MnY59Gw9C3pnd
kC99MtfvCW0kT/ZgRtu6VOZr1VXUISiEHqojAhgYZRxji+L0Ha34q9UlbHi4L4hYhEdqzDosLnV1
Yw9xc2V+rp6h4DN30BSqdoakqQzfbIWQjgUz6PSRShukEs7dOWj1lLsDUDcbKPEQUS0T6XljLDpD
9E9OHrsHVTLLwpIpz4HbAjFtE+MmnjwsY4US6zZq60PTubUgip3YbHjJM53TKGR5FWSt+AzSWnx6
zASfCoPTGSlqqFd9LmnTZUmVzWJiJdmVNWyZe0fvH+OajcAWy4+egb5SqbvykeVXgIpnUquZ2EeW
xDJaqaKzz0bhIhSzVdzgW+E+WLqtbhP9p9ZnWSQ4vVvT7eLN5GrepfWEnBY1T/5XLNycePEuslJM
bVrpF5QZaSgfGaI2e1OiPYd66qMTpXfli0k/CSoNQ9ztoHXFjwaj/rAMUIPeLOjsNuCUJnodSg8j
ITdElgzUgbjQUzJDua9jAZhuEWmmB6DWoOpLiv4FkWwqDgwJYPewT457rdftYtvSRUZHmh9rH2E5
UArc2pX7Qmda7q19AEVXvVLe2UQ95abdByM3RpJr8VJraXRTRjcqBB4dj25h+NqrEw0Z3jrOvRQG
iWbAG+qw3djFsVHVS1PX5AXmHTbAYWjNYR0aYpyWjdYn9Vxnj5+mN+zyPnbmLt4eEUFbjHigPvR6
8mEsE/yHbtzZRntfRbp2dOsp36i8auu1q6JwpDAlH+/1cA7x47dXryxtHXuZx31BtbDq6QVOmzFa
pkrDSqI3dsBMnyGthCQnOpilqTiMSebshWjRcwEaDl+IbsWzqstmW1LuirRh2T1aOXCGuzilEF31
fnPOfOtLjlr9bsf+nTUMaFuTjfizwFjkbBT7oINiYfEGjgNJ3eLw+Wb9dPmG7E/3uhO6wQJqs7MN
BbG7IPUm7xritoC+a+WCvYlb9xu89/wDajdqt2nmt7SVu+OM5eHm+6gl5jC3dYUgWOOCzFNmNSvk
d9Sb3qn7TyZGtTBnmYeWlEhfR1Fvn7WUzcGC9hjGe8Q9e095BZ/7mg/CS2VnzsPYOhyNc5dG7pxi
gmFZRlYJ8ZzKd+SVUDwqWhvOaW6jCqQaFIh14RTJi+3i5EWF8uipsprZmTHFZB+byG8OZZbJZ0rA
cVoTOEXCCFzQE9Q2mRTD0wJhnoB6qFcKGwXVmXrDL4gBIUPS5dRLUDGZLoXW8YlpA5E9s5xWR+6h
4l0X7fjc6563zwpWwlTqTQn3XgDUy55vHWJeHtSrz9ffNp0Z4BBO/X7r2rb2yrZ2OBqjpz/SvcdD
rxtsMjmF/0RDjvaoV352a5lD2Kz6we6QxNiMY8IO6gX7kv6Tm257kwSWQJRKovap66wRbGtslm+U
kFd73xBUZkuzMu/tGGPWgrui9lFIEOkLjzI/XAJ+oVnYYjyOCr5qs3dWAVO1BQSV1Gu0GTpWkrgE
SpYYuf7S5rW6LxEbP93I8vJn0Qc69Iyxd+8SM4nCjdsjDtcQiLH3pmV69SM62Hm5YC8srdDuj0Gb
U9eXJNEtqJIYuJ/XB6u6j1cimbIP3iviCtPgVTjOW54CXcvzHcTIXVpHrBvpXQeGE0rBByStivJW
c+d9ACQH/alKUlMtaal3aUOaiOcOAFRCfGG1r05uaKDhpQqBYhVEdnujy5Sf3qPZoe+kUfASOAPW
XerwKGbGSHMTamH1pNDvbtt+RnpWMe97AqPpKrJ8Ok+0fcbUfVvNnRJZddd7Af7vlkjcxqmFN5eJ
x/k+jkD6JT5mz6XFE44rwx7dnZYosRElHpOl2aVYJie95UQrQGI1SZ3cOKx1BTngwnifEOWeNEg1
AB2dRr+AI+EVge0sT7oOBWZRWVW8E0PovaeUu39nDObXwqDcPvli6Hl9cQesWDmE30GlZTsnU/5T
zEi3hfeicfNrjUs6mck5G212T5qdTXQZJvaOJ21FOZEjqGXJk3nfWCaNT9vM4B0Hq0XunAy3TVYx
0Pa3HsBduaCyxPyijif/pETOPNiBFn5MrYFFImwm/wS04BJhx9mPMKHGP4SU/wyN/2JoJPGqoyn9
46Hxqork/ePvQ72/vuTXzOh8I+hnmUSdHE9QX8Bk+GtmNL95ns1WmqgB+gYa1d9mRuObLUjZ+u4s
+fwGuvDJ9DIt8oW2O6OG/61ML+uzP2lLums7tmGScrNIXWIP+12iCMMwdeLCwD2gumZXi1S946PE
0uSZwdXMtObYS30Eg2OVx6IDd2vnxYwt85KjrxecLGzbe/Kg/v2AJctClY3IBv3GWhFnGGiIKSLc
FHS21bYdHMDHcKcepnf8PVfcSCtTAeB3hvzIo8lacR52F24ZADv344s5EnDppvgJrNGPwFJ8ku38
gB1EbuE4CcDxejpsJG6bJVVE8TpOXPGY2TFZXJlG2cGcrOJcpeN0U0Bl/a7SUsf06zgfI1DAHT+v
v6FzidXdHGxeVI4VPhns+5e11lVLa1TxqvaD9I0EPT1sEz81yM0wh32aVT86HQnQkmX4bOVNv9eA
0q1ch0yFLHK8/mn5jt+kPSTAHPd97Q03CrbXtow4jrOhK1nfcIZS1ygbhp2WOsWxDHsF+aOhnhOa
R0QPUmI8jjh4w3qgzyYxw0sTWfgiAsgOWu5eDavoHhkow0+ZxfVL7PTWbT6fB0qkAU7s9DEONBOs
2S/H912SGzypxifOkPLKzlTcm6m0Zzi9OrZ5EHM/94qnPhj0bazrMPsoy6VjM4WJTmVjL6v4wrwE
90HGYMeIYLrdveUnOQbm6DOwyBxMBLeWjXLki0NRIPPeWH13puBrTEZvWrn+8BwZ1Q4q1EEpKiri
Sohb4O76OvaS9Jq4vf8yNzycWBJZRzNnDa8UqxdoyWxsU4KI3Lgj+8LmDJfKVHlYwQiNf69sJbdo
BPm+GbBaplHdH3LdCjiG4gTD1w8DRHhij0XdOMvR/QzqozBeSODqOCd8/77R8vKQ4ddYUcztQvkg
c7zGdhWGS8gsBcd4AYkU6ll6ASPdbH1tGsnZZOKGs0m9hNEv8WVN4yUb/WAV6t28pZAdbSc5B2KX
dDgPr7jm2WL4M/O+Jh1VVg2b64CiPNBTbJ6dL86uTBOKvg9pSH/jtFBJo9IY9i1C8cXxKZ21Ykki
kEVcHLukEsbaffBTraORkWY7J9KYoxp6ANm6aVQZYgZdJzUDm5zYmE0Fa8phBOasjbpcOarUqWfE
FE1lnDznTjky0yl3myWErXIm22Kot7lJ0s5FHDgHXmCt7MRb2i22znGottSC4WAAqkWJ5Ih1DjJM
+WFH41ZYWXwM7QETvtLT22pwcJhrDTtkJkCWJNbGEazMDA5gR+YK7zWNSZmDFSy6WxGDACHh+Wo5
+UcxhWt7ak5N4X5PusK5Thybd5VWW5uabB43n/k75rVnzsxgCk2nOyxzd6Tgx0WegT6RMhjvQ5/E
k9mDqCHTKumXzH+YNqWFMT2RDgTapVDgWUqnUs9R2Rvw5NJpW6eODk86afGUFOJILWl7wN9hrVVb
uZ+tlwbUjaBD1Mrkw6S7Yh3Ero/jw+BVHSyDm4ePv7nr2EtTz7nhOi6w0Y99sUimangO88Dbm26C
oSadqeK6SyLDhSrtcmDfdiWLibS02cyJpnH2Df6gLWrNdPXCyd6Ertkws4Yuk9M4sFjl3R5TGw/n
BBFSaPP04GOa1QKWKtWorK2hbNbwqJcfVSJIKI1pOZ7aWhfLHFHooOMLeh4LbaKjN61OLcmegy6H
4kCVtkduzC8+enq0jz0WHqyFqX7Hhxz2bRwx1GS9JOg3GL356MSlayzbMavWlIHjrgysyLs0ITe+
dRQDY046YmMD+UMMorR7kcFcV2O81TIqmHkhdmRb3BUPDPulK7Rb1fSXEcRwECQo4jG+m25El5mY
LV5qIEisSb1kSS8uKPQymdmemc+AaNg2ji5Kaxtf8flvRxsFieBZW9i4xJDJUh2SThRCsSmCbpH4
7kkltloqM0K3MK0j5D5KGn3vvpi64Uj3O6V9NvP2PWsO4Imq/5F6UG97socr5qQzbZa3CYVTGHw1
Ii1eVy/jBnmwLXHQmyqotuggwz0w8GkJ0EKuVT51n37Y3kad+5g4FSGzjm+AbaIaXwDVzadvoib2
rsOovmwmK1jqSJpNFtTbVp+TPXowvsWZb9/pTtYd+e4E/vHmduFrS6YLp9YDS8yLkYdrtKZ+mWdh
vm5ajRrbjPq2aGiQpJjmDkOZWnsXDWRJFsx6tqkxf23MpF/F0kvnzDEWuqC6DzON6V2qANR01zEc
50RwX4aJ4k2JCHPj5mN1LDW3/cyBSMJlH+bHILmQLM2LTWPjcmAJ4t81DnvSfFBr5MUXlIULIMOj
6pn4RB6eyzoyeMxmxTLAoUnkVcalvgoSbqqD0A+apOeqN5uTOYxLKpeY5jEv0KZhwtpItjVtZDiu
E6LIWkp/hpjafQ37eGDOOQGbCIkMJ5+iIYNNyCzlVcwao76nmkRSf/XpDmb/FbtjcJEDMJM+sI2j
jYG8wG0ZU4ZHgW77PvEY+mSQ8FYVxu+rSCNk09FBCWT3300PlN63DykyPyHaMc0NjOaxvB07Jo+x
smtQ/k20spnvbDo8R/2JW0+ykvjRto0ssMEZ1AvDiharyaNvWfV1shzBKdxraTTscw/s9NahzTFa
mVHzUEVzIkx6Nx6ditUi97QnUAXTsio5ooR69ZlVw/BQUVgGIBichrIynt6mmfu3nlU+DW53pZgE
50sRXZjfKB3zWOSa6kW0NbmVnBx3kZq3LCWpJ/ULUmS4zc9FkEcxTe+Z+5LYTYZ7xtiD9/+eRBaM
kJAke3xsiQChaQK36i0CyZOFDYpPVpkTj+eG0STrEvzTRujE5jChUj90l+rRdx5oT33d/WhsC0G8
ty9VGMpNCApsiZjLtUvhDc9dTmFBBCrNcVeJM43nqoF3EZClWZmjJS+BHW0y3GARwzwrbj+y1CWE
3IolRvZYcJukWiXs6x64/Xpw+oH/giTU6P00/QJZiFMn8FjM//GRsjEoqF1v7uTU6Lec4sb7Msmm
jdX19lVg5bXzhDY2DrD5YKmj4o2mVFKBC24QqiO0rYYwCPWRBi3GlekfgKu2K2GKYWdqnb4sa+09
GZ1qR8YhO6Gd84gOpLNu3RJzX0Omspwi+9SQ1bty/JYHz+2MXVX24YGexWOuDfIVkoH71AXc/4wu
jqibHLV+Nt94d7X0qhs/EGLO4L3P5dYzXaDCQEqwfaAQmN37CIK5fZFO/S670qYWDtEJ+hw4XkKM
gS60ZzvOvZcin93KMtIeC4tiMKcKideMMV4CXrrPQSOTyokSOXscSdYmhW7T0UGY2JE0lrVS7hgt
nJ2Jd4UXNQ9PQahVV9ebkx0l2xeMuc+gSuWJuHP9WsalQECV7NqpdtO48ZjREoIzUYFA1lw7cUAb
Ux4s6YDVNvRZMibblo2lXAWPxRjJWz00PKBsMrgz68q8OHFY7TmDQRczsuK5xor0M3EEIdce7wyN
REfHpvhHmQtwJrFTfPlUuW0HHK54/DhBYz+yTqg8cxsp9WjvME2jk91Nib0QvWccsanE9yGZwhhv
lYyfGj3jkQFhekV0KbyITNe32H/0i3BHPtdE0hdO1DT7YMrFTncLchKg6hcBzo9Vr/X5D0tSiad5
lf00CioFVdsDL6aN6dVvZHiXwqa/L/vBOODRJB6UAFXjpce5VDEJrPnEQKNo5ocr7DFazjYku4hv
UA79pKLA2mnN0JOV7YKl08viYjVtcwQx6K6R/T57GprEYiJAuSmykaMbGMRNOjneqxhoTguL3Lzr
J6dZI4zIY9gkDudPB0Nja9tvjKxyPeWh/1m1gUGnWDLsIyygN04Yx5dORPEOBjYHcqug2JO9KE8N
iwh8IT1aQeNrqvUFcGVO5nhdxCHWhF0sDT+5GFN9k+uRsWgHG7eK2+YHb0pRaSpWlq0rzBMe9fSL
fyhVF37lHlO0M8DtbRmQ6Rm/yIJ9b1FiFx5pfvoAaWoHhS0W/BS0ry7k/ongdwyi8ELslZOj8M9G
BXQE0R5zfGrHz7EGkINyXpK5FN7EYeKeK0Uzlz2R39PzcUnwpj/OQz5aXPEpeziIXu4fy9anv6SO
8NyCA3mKIgOvJF1W4SriM7eiExrW4LxmUKome8gRbCnJNT1CeYeDV+rdUwipcUFhxH0yhsHGCjbI
eSCxZHoI8u426Z2VG/bcXEaO5Lq+0UIxztXlcgPRGJfgONwkVvMxR17nMFcCTpz8JGHqZiXh5DJz
g5evJwGZJ9WLagmiiUs2oBumTpwblUWvU6RfQu6fa1a4+nw2iDel1DTKATVjzZwX7Lwkz+AIxvVt
NyeY9YhIdEfke61hrtzxpEgOoqvAGna5d0PoyQKVThMBe7ZzR2qbbVutwyQYlOhZcHBrj9LEMFai
hLFNYMJ4NgwOT2SHLYq2F11WZti9K3z+HHx3UXlKPQ8iYdj1MGYTD8S8NnT3jZ0Urzl+WrB7kQi+
Q/metEUQuXCl9EjiAtG75DavhXY3WHAa8n1tdd7CayNc1hNv/KXM0+KStIl44wlYXyotY8ylPYI1
UAoqf4oRBZdC81+UOQVPhiCzJOms5p8Tj8ynmNVxGNWp2OKOabduFTp3dTEQtW4dRZy9tO/MwbK2
qjPq7zAVfPbWkYpfS8z934ecDVJTEd8BbuDseGn8YyBFuW/5JXe+0VOW7Vh42ssGYdOorRdm6f4J
vEV+37KhvVAEiQIpipIaQR1wC+/prZEb/DIYGZ9Co/+sssRYMwnFhwh6yc0IZfqgBvKYWKk6dANb
ZiByNXHD05bGd4vtE6ePfDGO2klLoPOnmYUczcFiQauyRk+CYIljsLTkmJ7wsUVad+/djLJsPzfw
KBdlTnRGXxv15C310OaO1YXxzhnxqcKVqZd+Wz4MTvrOJplwW6yRaIt/UIhAubqsz3PzxxL3O1t8
c3huGH48PsNUb41n5Y9vpSy0A9GT6A8O1P+07rn9LC/v+Wfzv+dv/L3ESExNfft/f/9j88efYXqt
3tv33/6wLtq4HW8J7Ix3n43K+NI/6F/z3/zv/sdfDWX/QtEECqDT8/tPnTDneCrr9/zvVc2/fdkv
WqH5zWKmRd+DOuZiavlD1fSNbwYvumfzI5Ab8W39VdU0MMkggmKK0k3dhg2O2PgXJ4z4RhrNAbzr
ecK0UDb/LSuM8Tukz7McCFa6buuOiaSJt+ZPhkkImlrJ/aPbKeo5WBETSa7KRtxl6ZXkzWVqA4o8
HfdYkRFeTEDDoQU5WxHAExS2yImfE7smBnbvifZsmBWSZN29dRMxQC85Q1RgPUTUaMWm+6sZ6vTG
ptGEoEXsV1flcYtbcF54c5v4vaH1iqiuZb+A0E4XhRvOha2ELuOmWGHi+5A+J1Olhg+DcD6rR2k7
dzKR5TLq5zaD/KUJ22vhqGZB6WC4dHyDwpp0HbX0+SyK1Pky/CnY61OePbOH0ddt2+cXj5qfAZpN
JTtoC1Z/3zTmGSwGK4RxLUocD7FhioUshi+nEOSkKp2dWV+90EKCrSVFq7BbvV62uRufAlKCg5Ee
STmBRG4BchRxsiqHqV+IloCra7fRyrDaaaEP2Uuluf2V5gq4L7HMyRGxhUXHxqfQ6JSdZ3pXfqRK
qC1tICd22ke38Cmeb+Itq2u5yXpGhcSKJ07U5QqCOUyUJI5md/5dZBFWA+zCrT9M2p1pwbnrpF0/
edHVMVJ8pmD3bdRrIIBXq+xvmUNXYTA8t54V7lJN1Ock8+ODHtVfOQgjUVqbTJ/oWcp3nQElvWVI
ajpG8YVZ4l0lWx1Qgand1yzWvmeWN7KihGxVZ++hjL47nXUVtOEtmAJuEiwk10ROt7zXZDaMEvut
0bunTGrJpnQHbyVoC0Jl1G9C00WuFvXey8197cmEsJHl7bWE99sc445G5QigE3f+BWwuLDR2JBaM
Ec4qnxXhKPLXWUM3RO/y1/ohYOqOpX2riNxWkFmWNQJrB3NSH9WrHNPndHTzbVvxgx02vYl5R5GK
cTda2p3vhfuBDfTacwumCs/iMRuzzrRK/Bo5hqKsILbTD8MmIGCGFmpkq6Sj9b52gl2EmoyiBSBA
izWy3cUQXYLZVT8abnDKnAgYQKI9GqV5Gki0rL2OqccYo3JZhfWHRaflUpjlI+K0QO/uX92UfStE
gmIxhdYnBQcg7Y2jKz11P7H7ZpE64EvQOAdkdVevu0HuW6E4MlraNe7a9MTwfrEwPXA+i38UtuFt
m0xtBb4fTlL6l+zSW2Kt5lHWvSKozrai5NpMGrbmJk6phe2ZyS4jbb6sielVRAASGMKs+H+kUj7n
dnQ34LNdOArPdMMFuBnrSJyhxEG5qg0OpWTkOr6P05ss1NVeuKdhoq/Eq7N10/vIyGR4Sle/gUjP
dVZTBre0a//FSwY6ktRSjtF1woXVCK3dWRkL73BLEkL7QAo2ZlWqFte8GNOtO/HGR9q58PABVYoT
tm0douzLZslOC8V64hBzo+lzzpl3cpNbvU9DDInSwgje++TKoZSRSCdj5prnsCCciinkLtZ0b1kP
9UdO5u2ESWPctBbC1WJeUR6kHnGrpKY2/qT/hChpvVZcjcQVjWVV9cwq9trtSMOEmOQ0uck7FxBJ
jYbqkkyqb7gIzQXYNOau6WkaJu9OChOuTsTHIV5rurqz7AHDX6+z6a1MeFHxfU5TNi6B2RggyK80
0botW4edarrpdLemPAgpXGutL2zR4NWs9h2Bgyo5evIWeU6FLbsZBXpbpcDCWWijPh7KWr2E5Wj1
SyvqokfW/ZLg9mTqW8oYky/ZzMklaYgGOYJ9vDei+mIAzIznEeMDxzpWVq9xVtJdRI9asjVjG5Uj
pxjaiH0MleAdVmDFyk1aIyWZSlRfZEC03aipIN5aua3KHVULk43xrRXoY/xDVnH781ub7DmIdnm4
IoZAc4ulR2V0tGzKMrvqtdHOxWCmkWx1OCocyVqtYCNElzGHYjNDKatwA8mNEjHhSyU11MAudzyo
SV1wTSBr7lBFvbXta+XHmClQFDMtOknkg1mUR1tGHg1zYrr2cxW4kxYebbeebp9N3Hxr4juCp8bc
Ku71jnaCahUSL0zjhxAv9rtJEjPm6UZiW4Stv41R6dUWy7X1CLmK2LKqgkuoEHy5a7z4nZmXSLhN
dox0CZ4gJFCS6vU7xAL7CjhsbE8uHpiOAPVYrS3kqRfKhSZo6TGnYQxoNjejNEYqDrQHQUvmbLuJ
M3qirPSmAuG2b9LefKPk01uZehnLNWgMex+a+F4WJqGrR8zx1GsYpKF3LAljPD4l26akekgNbVo3
aeleLOLwi2moKawM1PQOsAeKD7gr0v7Zq51az14npjVBOQMCR/E14NFfQzvB2JK1mclr5xrriDqu
H7zg2X0vRdAu8Ys060TrdiPtgmv2oFAZpezI9xlYGTWZPvq9C+g7Qo4rumhTUj+6sqIs0VYQuYoP
OaGObofGldOSBc2YL0HVGTcYBaAWRKO5n7KmeTCIRK71GgziIs0D5yqMMEMqPAwGDdrbjK7wvTAj
+9lUYbQchiR/k2SR1m7Gp6s2B/rDeECrewcq05jFaQfyR+9uQj24E+DoFqWZYfcikjVdEZGFuMHQ
xbBgFozkdZmufx6NonEEu5B1P6q2+ZBDPGy9OOzoBxzkE/u7aS1dhgY6/JA+eQQs/SR8+bmH/58+
up/j7/i7yq/298P6zwP4307y/38d8HGhWJx5/7FrYfWZRX8u6Pj1RX/1upvmHDthJ66b8///5YTv
Ot8I/ptUBgrfgBXlcfj+C4zcw9LgmhhFxU8TvPF3XnfvG+ZjvoozOWq8CbP6LyPO9Y+cFdPRPwQe
+3/OxOgeepiPMckxcS384Wv4LRNjVzm/nuRGE03jQvayfUBb61+iru1uzKF/UFqt3RUmRDZwkVF1
HC18tzYJNyB/fZK95qBH3mtZxvsg9dWaijDKESYsRsJiqRRnsX07OPoAPGicXUN9dcVvlH0mOAh6
xVmsn3xtLZMWmai0ymvl98EDcMcyXEjRPJullb+zPaLBy2DB2QRpep1H/pRPxJHm42SG9vVPZuKw
iAbaxLHOVzPytbxHAHgZtATGXQ8BpUglu0pNYznAVnYxGAbs1KaqF2qU93pO23E0A1tNFkl31aBh
nletvLdmKzVnFFR34CwLD3P4LqbiiRWS3z8bs/u6MYLsyw+q4tSR9fzwqPtYUIDUflAn2Twkysi3
SRA43bw69FdWx6F1leSDxtQAy/Et5W6zdCzgHrr0wD/jhQKpOCmeYKjKw5v50zPOmgr/uLQ6/bUU
rr/QA9pKF9QisQevcdvabYeOOropJhIta46RnG3o5k9L+uSX0DD/c0v4qRz865l//nT/UyPTcm45
j6nvif409v/6yr/6mTwQxIT7/xjvZ070Lz+T880VLO11h9aYPySBv0VgXJ8pnDcbZjjsepxOvwZ/
0jFkx4Tvkc0j1KWT6/rTbeCf3RYEP/y3qJzugnbH0wR0wdEtjFK/25lUNNuR82TcOn0tH3NZui/S
FeHZM0iMs+6th1c2oR9zseenV5vFGx9lLmMK5BRNnn3JEZaDLZwP/6WG/nXo8gqxmET5D4iH6vk/
F+N/52J0KaSnuIAkn4lKYxiso//Zo+r0/uM9/e2a/C+/wa/L0/82F2XY+OoI3rmeIHP36/K0v5EA
JQ3g2MJ0uFK5dv5yfdrfbNw+DhcOzzXLNrls/nJ9GlROuR5Bay5cypAs99+5Pi3j94yWxp4Iqx/x
4T9dmBbLiFSkbbTLehdTO7WrzlyxhxHBw0jTYd4upqOrFd5WmezO9NZ2D6XhRQqdt00ufUXUc1F4
ow3fk1rBHXH8biWiRDI1pkYGJknpGts9pNosKfx1B4jy2FU+7owgn5odVe3Jm4kD9YbtaP7DnirI
xMGc1tCQY114Sgk21iEJAJgI1Qdv0lW4vEHulhtoixMuBSuna8o3Ju25p1CG/jbXdkng907YbBr8
+EjDGutkaI/m1q091CEXaeceZSy8AHm2cVQJshZtZAhamPT2anSoTg+91pTpfQgIHkZhZtCZ4Zdn
c6Rdp83qYVjpTlIqQibWDSIRNjtIpTcebQcHlYEp8EXZINTI2kw2curSD0zeNuiJyAyrZZOEyTGp
fOdUUOa8cWhxPggtRlfJy0DeDBakFfA6pXmf0I7+yO8RTCe7LpRcNkMXkI2KIrJGZLkctRwqOI2F
VujHUHBOJwJOTG5BarqGMdJ6kXWTic46/z/qzqu5bWRNw3/FNRd7tVAhh9qaU7XMyrREWbJvUFRC
zgARfv0+ICVblGWN52CqjpZ3Nu0m0OhufOENqJSi+1eTt48sC6f5sdg4wCsxYQ2EsaYl4rWf9WcO
Gtt1NxYrpZpRe2hu1MZ3TzeFCdsrMDboyiCbmVdjtdfhQT9JkPMTM3MhctmIlBzmtWEGZwqwnflG
U7ox4srmFX2X+EyTPZjagZm2xSwy7fQWJwyk78IwLNGYS3T/SNkUAL3rptKNhZPgqKwSoswTNDqu
0r45EJRpClHGidQVEtW02QR4AVM5jUMkmaIEOZ0aI1oP6aCcB2+I2hlAEuHUEoXkgVNWLr52kCS1
SYNSSVWMMWLWy4nnRnY1FsNed60lCWu+BIBHtGNB1jNUGOOoB9xtUmnulYJwhLip9K3QTO8Ut93c
I+30wt433s2qReDpXjnv5d7oNkg1lTtV7G5oq2po5Dd16EytWnZXVZpkp/hRoI0ZCFa6gM1Dxc8B
tI+2YhDi67uxCjmdRNAVj0Cm09HhwWhgHrokuy8LG21Vik1g2/BqBE0pI+m2DAOPVwaYz5aSnaw9
oqwVqyPFLnR0CBwEMsataZrteS7kBWpP1A/H9KSVzzGAb3lROo583dHe/1yZOBHnmFWeSHFh6rMW
b3DUPFE1nFquSRdKrCge6Hphry3U2C7QGUtc6i2uhW49nLxw2qQ6+vFYzQuPZPLdzMir/BCVZeg5
3SZDF9KOoeTBFM1HqgB+qPTpIRGuiskarlMqL31oF1N0v5oRf2qWiRim7TgGXgAKLs0RPSrzXIbV
lbnobgMUUgLTOQ9EjDYAvRSGhMcYgkKjXEFhFQGOLHWufA8+5UjKlfRLyvqkw4ix2GOCC+hFrkDp
G4VigKOmnVUTwReAzVQNHai8weobs7KpbiupMwZ3QAGmRWVr4sRlOa060RrjRxdoI43tunaBIx33
zFJn1Eg4iQulZD22qmG3c+RLjQbrBE9YbUBYJCPTLcj52SniSObIlecgXOyjBMDLXRtaVe/VLjkX
rVhT2VIo3xybgI8O01KkANyg4j4XhaIabzJ0YBHCg8+Uy9lUl92gGUHH6g5VnzqcIEIYsxKBJLkt
KspppXpEUUyEv1dmUyuw4lkgeaCC0PdHmwWhQAzXsMEc+wYg24ZGw0Wi9iXFSEGmeGTDGmfvi95n
Q+zCqZRaPZcVt4pjEa32KXVfeyrr9m2DrNtc9PgncI0xiUXm8ZucR+VtS1+E4gMWYxOnlYNvTpEY
n50OttbIg0t0VCdCOO+ECP4Z/rirprGXYJWlrxKe9p81uBz0ExuKsLauNUdmtqkXaho6x7qeBsy7
7h2hlW5RNYCeOE8CUb7O8s7IoBMmujiC3KvMXGRMnJGhqiltZMff3FmBJ95qm9paeELhTAOr8eER
A6BlESloQeWIlSBo6/nlxFG68DBBJhnqR+Qlq8RxzVnoJ/oSiqR6qXaJckiRSaDDQOeh1hO2ooMN
zCoTUqceeaYsH+oOmEMDnskqlTz7q6vLnTs27QpLGctBcaKoUB+mEyJGZ3GbukeKjTbQRpV1cDfs
Xm8E0RtFO0GpFi6omjNPhi8zsnFipfKfOfgRi5EwcZG6ObQjpy2QG/DLy1YOvStc7jZLHMu1O/au
tJTc3HrIMAeZ5ZZPU12n/I04Sq1K1zKlTM6nwD/UMt0/hXWO8Lu4sdRxVFLW9SpEwUaVGfkwnirq
MXEUzW0zA4BuCc2hnOopVuBqc0xXGr6owSAjCGVZzIwn+lTDJfw6x9fC5dcwGoa4zphiGV7acmiu
SheZvFFbpZSVU7fWZxmVL2wl5eYUhweYr0FYV9pYNdx4JfHWnunqxl8mqvxoGDkA1NbpxbETM8jp
uQjlSauCQ9LsSjfhnhgIG4eNWn/BYD15yAkEeR/liGZNEsTxxrR1yvsADY6dTMY/Xe35f1THQceS
agkhrKzi9UUNpk9n3inpvGnC+ul/cWWdrKN1vPVnZeG8zO7e/ImnSBqHVmosGA+pryNpFA0MSQMU
hBgOHd4XkbQsHpBlokPAF1w2Mf73SJqvyMh0xuN2+iHNvxNJS8rrCpBmmgp6IADmdASz0R7ZT/XA
wNW+o2OSYNdXFZp01kqaOTNcift4wR6z0jxtJhYXClqCIwvemn9VZB4Oj9c2kskeUFgYeb2VCV4h
G+TjwDoXowr2ipnPNyn7vcB4x7xtG3VC5wN6qgcZ9BsYPtRMc5323KWSCj1s81xx85kiHKXmI4zj
cGHrq4185ty71ERjDWl/ur41ANcK85XHKNbHQY5dDz07SYcWXhInitIZJ+CkrYVxCIg+QiAPVgwh
p+rPNGFOBJzPfKkXOazCs8YFjwKqI65vRSu+KkrxM9xnbJ950WGHQ7m8MODHxndleK5DSB1VmwD5
JB9IJwdkCAIcyQBoeUvJ9wH3docKXnViKy8EFXoNmOKxHgGzlYCRpel5UfWKhk4+qYD86L64DCVQ
3CktB0FBGa1SkSbL1K+iL8x5TNNNAuqYOptv1zO1CGbomIzzsgGsmdMVKU4Vr1yWunIm2cpdYOiU
j7lWgIPaKJXkL7iFXGEwM5MRdHVUeJXYXNAbJKcf6RtGdVxv6SDjP8pw4RuppneWAXD2m9MX2+ap
2PgprqJl4sVl8ecfkkRdZK+M0O87PBXB7ksw9/TXXnTBRiwaLxGsadNFV3kpJGNVLZbNBrhRzeEq
Q6IIDZ0wNaaYfq5FzRzBEJg0SJ23UINGUYGCpG1bhzo9CaizM6+qZ7kf2KgxKUtlk8yaRrukstm3
X4iTFO84i49F0Pp5Gh9L7UwSzCnvplHqdZ+10F2YRj3NJeus5BGCmn+EJX6hBV/RhZ3ZHNSIVc4c
PwAv647znvxQ0xj0ixNUQiZyk/Q0gQWyb8tcy2cbRV22onUC4ekUTghN7ggF1nLl437Ekpx31pEq
fdO1vrdbHWV6Bx4WOACOPBkJXQPah1UZ9AZoG+/EjE+NLJwL0GVhlN9GZbsIEeai6IjcmYBTblB1
Jx1K76Zpr4FBz2gNoMdADF6JyDkLUnvEcQHAy8FkZyXn+WkORrGQ6lXcfANi2RynMmJNuGUYXzNb
qUaCG97AhsaJASiTzxKpdRUHVJSdlPyeVCujb92eOyiejgjmtIlFyHdMdXiU6t2395eJ/Frep18l
CpJgYFZ6XSJKA3u6TB1UK1rWsT2FHfTgCNW1zfTZufQNkeoxQtpHkpFfYLRy1lU0Two0uevmzMOg
ACMn8HkYtAea5U/8Ij0kwT53sRrIvfICQYsYHjKsKHfzmGrxX6xu4FqvVjdWygbrmwOcFwxUwlfg
mAKgaLqRsMXN0GOHM6Ggic0Fa8m4gasyynHrtUPXnAOSmYBaWwig4yhqV2vsn5s0nmduiCCBQAsz
z8hhU9L8Y8mRp4nsLYzKp0mmh5A3NpccrMi7I2PuV5epIF11CsIduXzvaM1lpPY8FrOcJG5eQs8J
+GGd1LlBeXTkbeRHsaL44ZSlgC5ITe2OisUoTOsLd7NZ1mZ1nOrInIHXxdnWJkDRLUoW4GjRvFvp
Uni+CYF9VxpSKAJMG01JV3UpPFoo4o5NT3/UhfCygEsSIaCWb5BY1qRHwItzF0wfhG3UbLHBorLQ
mda4dLUvdSTNFbO2Rgb68q5w2KI1k0T1tIBGLNZgCQH0BNp1jNFH7bkL1W6mkVaeioK3LIiBR7Rm
J75pLQS0uEZuVV37eXmFZgPnuHrTBdmV4zXnlRx3k02flwAAUPrajiMuwEJfam69EB1qAiWqgWJ6
GUIurGRlQi4yzn1tovsICsTiYZLWS6hkE2K8y0iCJYFe2aQSSU6RofbQgXdcccajPxElzKo2vS2Q
dx02wDXJYUqQHFp7KiYnpU0HtNVmpRXijoFjVnHjd5e2Tr/eMydudWyhaOIjcZozhbjwOR5+ZtIM
8uPcDLqpW4M2zxUUimleN6W+rOCDZrn/NYvQObcKP17IMlYRnUL309eN8tqPjM+Jo+QAXVHuyGFV
W+lmSU58l4U0gQX5EZ2ZQ1uwrlVoB7aQ3JuOMOvlZEZJYp/EbENyqmRZZsFChiXlJ+llVOsXAfUf
FWIFsBsdKpzWjqEb8f9LakzVjKbOxHaAYYXBjS/XCwU2ZlS5CI/GVG/g0V8pbnyDLsoJ4OcvYUk/
XNNvtC5bNVFVQjjFec7Gf01WjpHf06c1/MdRKDnHbaMb4LbbdpI7ZjjV1O4kADSf6ck5Fns51TFx
rRakbnKdXyRKuw6AAKMKVN6IITKJaDEkYw9n6lwtrzadebSBZgndFZhEcIgY5xeqm/gkSc1Ydv2V
VOjQaapjsWluo4ZCnRCHEylUFkLdTBpRXEY68g2a/SWCVmPmcDpV6wIMy6kTfO3I4BPcvSzbPSs2
3mcFYlXLaldR4O08mUpNS3vYumxa5VrOvHlSdoc5KjO2cLsJzEerE781TjMCaTyTKuvOx4jbiwwE
zjXtwrYeEPscGUAHhLPcPEulM005j6sLJFuXOQYxFWwdXbnYtAC7ffMqahB7J+pIOoomOliRtJnI
/gNYgHlck+IUNwbFQg3mWUPJhdYVwjWS/LVyLg0HaoyZAwD5jADzCB3qi6SSWS7CqS9eNDLaRW6H
KB26pADzSt5Rnq4e5sZMU6Mp4rYoO+i8H86l+g7X73FkKDdlRfmlZV8HMpLey6ipx0YItQC+CGfl
NdJZwbjytInj3dZw+KLqsfGTMYJAtw0WflRMi1sh1RcIlFCvku43NWzCygI9i3T3BI13UnpUe+Q2
G5VWYh7iEmWgG2thT+ZEX7xWcKaN3Kr3wIpQwRHMSUKNelYn3THVyZXrANxGL64ngH5N2vY6CbpV
1/hwJEsD4eAcw1SUMQ6dMsADIjRj5D7Rht3U8V1SdXN0nBYl9Qa0eLDyMwmnHLe5hGGCaqQIQwTQ
Q+TX6xL2aAVITYeAMq4Q7e104zbabI6s2n0AFrOyYoTBM19e+EDT0SMiNLHQI53aSNyRzdsgxcpV
qHSEdtGUQP0Eff3HAA0eX5o7pX6kqrirJPlpUGPXIKmnbga/ty3nppLJExWO4yxXab2qtSZM6szy
JqWWI6igWvjG9JI4/+12JLNGRZiWahbODGgjEoGtPDG6yTsnpsjrBqwGiCCudMTceLAD6MXKKWCy
xDBKvOkrzHUEWO1qpF9uo4N/IB3dQwj/PUjw06+/iQn+3ifrv92GtqvkJ+Dwb/2j5wbc2wP9NsiY
7PGnxs72urYo5/eGCdeAoav7BxTy1ANqlCjrKXQPt58/PoVJ7Dx9bSGhQOaHHB/dyKevSZBfTNOv
JuL9e/wZgv3zOO/dwMO2DXZ4T26h4+Quq+LrDtffngjpQCYPgdNOqNl/KAW8mAhTJrmWZENDD6Iv
EXygGcA0fndNP/Dsf/vmtQOdxwwIBVD3GzfP16KlU1r4T9085yZaeiD3HS+JX9ZXtqnlXsnmF/f+
aoQXO4AGpCZTLaGj+bzEXzx4wzpgc+hIhWxx9WIvL/Kxnj99VXPw6lcONMWEMQBV/Y0FYJgHsmla
uoL65fZDxvOxJqHv+26vacAm0FkIao+S6N3r+8/eCQDvAkgUKSlU1e3nw80BEBAJ3NjAaZBkNrso
ylBLfrp/Co9gT368KT7WGgBCxyP7ncNgfR95MXyIMvfuSu7y++tQ0g7YAxor4MdN7h8GFuACCano
D7oGVABCr4lHvzgRfz0J1gFaRWIPMnrzMNAPqGlYqLTv5qCHDn6shWCgKKXLr+GZf3sawLPoQJUt
+c3zAEViUUOJSpfhYfWfDzcNz6HR0E0hKwfQveg5mE8nH52AF5vCBNyjgzjiaNhNBOfGx1sPSHAN
PBtkDkZ0pq3vofD++8GQttrV4HW3SupMxUebBlSzlaGbQoFHSKeMSPnNMNkwDsCcyeC/Pmy0RJg3
9BWpEC0RL9NiewqHXq0EjQOSpgZgy92G+HghYw/TG7gdJDJHdOZkQKC/ekswR2QUHzVcgm/bZ9CD
T0eOP+JGiVbt7mnvLwaLvNIwiNDFD3sskNftjux/P3aWxAOVcID48+0docNN4GCETbBbK/+pPPJV
zPOjjCDTqRl6LNCAB/lKD57AaffZf0/CzpZNMgzY0tvPhwsY5J45MvRYkHo3BrBeILC2n/06Cuk0
m6GHPey+7cssHytY6K9t8ErQDzQTDBp2OG+tBIOqGu8OiD20wPvPh1sJtFy1oS8IzDdogxJyyG/m
UiZ8JaOnGGEXuf18uLckEa2+ezIDDkbpAMoFQuE9hudF0ExFhZolU/M0zR+onsjlmorMe3voSWAc
EAQiOdGTSF7eunVAM7+vtD4lkHz9sY6AJyWOwRtAAaul9SyMn0IC3AowGn2OoT/e9u/NdwY+fhld
5j5TgIu4++y/CExeljrqIfJzUrlbbh9rH2w7C0MnAgYWyTF8HCAS289P24FTAIHo5yrDx1sNPMOh
5yA1BEIfMI0Gu+rFYWAaB5ZBxtzTXbefv3H3v7FWvrfjxi4Usm23znsoXqgA/eU/eO5j/TzAU39q
24QC4Lb3D3u24G7oXYjZ//lfe8HntoP04svnjtL2d57++9MN/vzTe7/1fFfPf7nwHvJ1fue22y/a
p8vsxZP+/AOsqpuvPy3z9f1D4e41UrbF0x8X9Ocfe5f74jB4d/y8itd37jp86yfwreIgHPwTRbGv
m7Qr/Q8dFj3ddf58df0z3bXVhg77juPZr5l8vA13Ecd7U73wol/O9FOlZ+jFH62jqPr0X+so/Z9P
x+vCBa/wcobI7fucaeivHK/zmI56sH4eatfW3VYoBo/NVghfDbzNdocOfLIOCnd9Xz88pHuXbdCM
e/6LNynDv/VsT9f3bvv2Nt01+4Ze/vm9x+U/X2g/4U8J8NCBl9V9dec+5Hm7N/gusRw++K+cIAbu
pYu1vy5K6Nl7F71LBIde9KUXBN6e0NtTcjV04NU68sJPZ+v76uVVPyUtQwe/Kst1/tYhDlikDw2H
jn/9UJSfRg+xsw6fB9seurtQY+jop2sOcw6sMt9b40/NsaGjzyuf0ekb7gbqr7vvOG07DIPHTvau
+Hsna+i4vPi/U1TOvLvklqd7WIQIEhT79/HUQh78e+8FAn1+JW1B/0N/5n0ZxYGnwir30mp/Bf3I
DIde+eRNMtHLZ7H9LarKz3/3779OztZsMx7180jbF+yu+k3RZeidnGJYwzw9D/RicEL9wYM/OEST
63ZvVzAzT5X7ocO/p9IzcPX8khK2u/peoGDo1f+loMjAWxi77rosveInyZIfmLuht7B9z6A+8Xp1
Pv3CP/CmOeJV8Mvx/4F8ZPXA1nJeuxr/qKENnaHfVecY+KzfPo/+HXLjuxfyVkr7HU35c6L7jBN9
67/tZ/H9v7gLH9b5v/4PAAD//w==</cx:binary>
              </cx:geoCache>
            </cx:geography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_xlchart.v5.20</cx:f>
        <cx:nf>_xlchart.v5.19</cx:nf>
      </cx:strDim>
      <cx:numDim type="colorVal">
        <cx:f>_xlchart.v5.22</cx:f>
        <cx:nf>_xlchart.v5.21</cx:nf>
      </cx:numDim>
    </cx:data>
  </cx:chartData>
  <cx:chart>
    <cx:title pos="t" align="ctr" overlay="0">
      <cx:tx>
        <cx:txData>
          <cx:v>2000-2009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2000-2009</a:t>
          </a:r>
        </a:p>
      </cx:txPr>
    </cx:title>
    <cx:plotArea>
      <cx:plotAreaRegion>
        <cx:series layoutId="regionMap" uniqueId="{228CC763-1417-4574-88E9-DFC14C639C3A}">
          <cx:tx>
            <cx:txData>
              <cx:f>_xlchart.v5.21</cx:f>
              <cx:v>2000-2009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GB" attribution="Powered by Bing">
              <cx:geoCache provider="{E9337A44-BEBE-4D9F-B70C-5C5E7DAFC167}">
                <cx:binary>3HzZbt3IsuWvGH7op6aKOTCH07cucEjuSYM1ujy8ENuSnBySTJLJ+es7tiTbEkuyXDq+QKs3DBgS
dzKHxYhYsSKo/7oc/nWpr7f1myHXhf3X5fDn27hpyn/98Ye9jK/zrd3Lk8vaWPO12bs0+R/m69fk
8vqPq3rbJ4X6A7uI/nEZb+vmenj73/8Fd1PX5tBcbpvEFKftdT2eXdtWN/Yn1x699GZ7lSdFmNim
Ti4b9OfbfxdXcb19c1Jvr65t/PbNddEkzXgxltd/vn3w3bdv/pjf8W+zv9GwwKa9grHI2+Oe5yEh
XXn7eftGm0LdXeZyTzKPIk/S26vk29TvtjkM//Vl3Sxqe3VVX1sLu7v5/+/jH2wFLp+8fXNp2qLZ
HaSCM/3z7aa4SrZv3yTWBLcXArPbx+bdzcb/eAjBf//X7BdwFLPf3ENpfm7PXXoMpG2+Ld5si6s3
75JL8wUerI3V8KP9dmy/ATG8x1zXxcKlD6CSeE8QhJkgP5C8fUq+Q/WSxT2J29M3m4MI0LwmEK3d
5r8PLsz2iEeJkGBijxjYDjXMPbA+8riBPbeaJ/C5HTZH4vxVIbFO8i04V/37vR5BexITjzGBwZTg
gx6YEud7mDCMCBO3l9m35+HWlP7Jwh7H5+93mEG1fl2eb2XAJ//GmEQYwUTiR02G0z3Xw0wyjG9N
xvs29S06z6zlcUBuBs0wWP37VZmLnwAR+XYU/3mcwd4e41J4yCO3RvDQRgRcdiVjVOJvc94e/7PL
eByAu2EzCPyzVwXBqk239bb5diC/AQQI9hKedcTvgod86KjQnie5SwR85fbzbeo7U3h+PY+j8X0j
MzxW+68KjyCOt02TWLWtfyNnxmgPQ+ig0ns0egi851IEQd2dWcavruZxSB6OnuESXLwqXPa3ed7e
0OSDrY3z5De6LUL2PPBbnuei7yZxP6Hx9pDLGWPfLs9C++3K/tc2L//Pm19Y2+NQPXqTGWL7B68L
MYgtWQyZzDcH8xt8G9ljHkNYijvqKx74NggwHqOIQEZzCySkO/fzmf1fWdET+PwYOkdl/apQOdoW
Sdn+RuvBdI8TyoB+/Ugi71mPJHsCOAH3vsejh5j8wnoeR+T7wBkeR68rdzzY1sW22Wa/kwwDIsil
mNJHgw1newjcHZC0x/PHX1rR45jcGzpD5eB1EeOD63qrfyck7h4FOQzB59EQw/aoC4yMop1OA58Z
DXh+OU/gcbeNORiHr8xlXcXj/4CQiSHuE4FAzLzL2R+mK1zsYSEkI+QOs5mQebT91WU9Ds58/Ayk
o9eVzh9tIUICM2vq32k2co8CYxYE1K6bzwwh8GSukATfKc1yltb/4pqegufehubYvLKYf61AE9uO
vxEZSPU9ECkR4XdB5GGWKSHf4ZwJ7j6eZR79yoqewOXH0Dkqr8utHV8lNv6dkLh7HiIupWAtt5+H
5JjuUSxAV3bvbGlmLM8v53E8vo2bgXF89qpizEl71UL5rq7Hb/T0P89WENoTEiOGyeM8TO6BhWCO
6a1v2ynK97OVX1vS46DcHzsD5uTTqwLmbJtubQNp5LfD+c9xgfqKJyioxZCYPGIoHDIWkAIwMINb
YGaG8ksrehyWe0NnqJy9LpXsPMmy5HeWvPieB6dNXPxoEinEHuUcQ0X5zpJmEszzy3kcj2/jZmCc
vy6h5cO1bd7414Xa6t9oJDsrgCq+y/nDMML3JAftmH6L+zPr+MXFPI7Hg8EzUD74r8pvXWzzRL95
t71qfx8mEFBcxJDrioe6F2Qq1OVgOx5gdT+E/NoiHsfi/tgZFBevS2K5uIZ+CrUtfiPXQnwPckbm
QYn+gXVA84vryp3Of5eSwOUHgPzKUp7A48fQORyr12UZ9U6A/I1gQB7PqedCef5vSQinmENJ/i5q
zFzVxfMLeQKKbwPnQLwuzvu+aaDb6Lf3hwG9uumUQOCobj7Aa+8JwgLSFMaIh79p+DNZ5ZdX9Tg2
s+EzhN6/LlHlZjPb31xEIe4elEhcqEfe5eZ/c2EQSAjUWO7I8cxqfnFNP0Hn24bm2Py/zboe70e7
de63OcmDb/zDpkqMoecLe67wvvGqB0YDcQUKLIxDJeXWpmYE+K7F8enVPA7H3bAHC/8f7pd8upfy
e89pCPWQxU2z6r12yp9fvdkeNNLOht7F3kdTxtuz2lxBQyskexAmgDt974Pd3edB4P5ebXps2DVk
qH++lVB2AXUFWitAs0RUUKg+9kDN4Qrek3JXYYa+WCxBFQOTKkzdxH++3bXMSBdSGwT1fwKSGij/
1rQ3l4CBE+Z6cEfoO5OEsO/9widGj8oU38/k7uc3RZufmKRo7J9v6W4/5e33dpsUFKRsRBlUT13C
BecczL683J5BUzJ8Hf1vr7JF6biZXBudOesmi4ivErlPm4n4ZaOwCjw1XGQiLVa0016g4ml4n9vG
OS9Q8kFBCT0oEymumJuofUxy+sl29BQVeeUTIo6jisU+zqN0jQfjLr3cqsqP6+gvUKXyoyZzNpOt
yqXsrFrrzJ45RYYi38A9Fl6XFgHu9EkqUiF8neZZ6ls2Nv6UFavBiVjo8EROYemx7kKOowiGqIn8
qR/LozqlQxx2qBvWkxulq6TM+NopJPXW0srhXLd5/DEpy+tscgoeqoZUdTAk6ecEp1+ymE8LG+uj
hNJ3acGMPxq9TQaTL3uRN6El1IYFHb/2w6D9SKmDSFS535nWWw9ez3zrRPlZqnR1JDNvPbZS+32O
sqBOvCGY6h4FlNUoiGhiw7QpK+1PzPJF75FNKVjnR+3g+KWseJhCyS733VYtY5pEAfXqNPX7Ji/P
soHWGyeKooDEo7aB7PJPfY6PhXU/52jI4ayioluN2KhASKrO27RO/upark87zZyV7r2oCEsauade
z0XpU9XHOpgK1LlBxqSYfD6RnPtC01VWZ8TPdOwW66hwqjRoUmfkvq5cvqmrytnUPVOXOCqNjxu1
LGPWHtZ9vEzAKpbdGPV+5PWHLo37A88tDnCaxQckStNFivMhyLCMwzxXMsCFZH7XkrMpR42fVswe
siLyVlWFi1B2jRcgA2eWD9GKFAXeJy1vrpEwxfu6U2ZRkVi7i8xWebGyGWqHVdoZ2QZsSsaVjaY4
CZmb1qMvqRAmoCVKs/NktKg/GKs0D3Tae37sDXgxSFYHbuXkoZSq+Cuu5HTCIkZ96+bvElOnB6NC
9KSlxTT4IlLFpxFRG+iKT0vP9CbkZqoTP2dVetyVrbhSjdcukiI9rbXB+2AtRWhUnqIjaAHK3uUy
4cpv6sZNA93kU3KYQ2HwIB4cflyI3FnxLqaXIuqcFXJ0cxI5GKyEK3UZVUk++kNStZ9HaCQKOtHh
48hr3dOkYzo0CH2hOkJrd7D5whqvUmCO9YmGx8lPPLzSuRlXqEL7bm9rn7dOdyBUJUI21NWij20d
WBwmNRJ+1YyHZeN9jNU0LODkPmhljE+zJIKdyHHhiLjzcYkuctmYIGuHdU1NCk9NuZIDuVIu6pes
ci4rkhaxX1C0KuNmn/A0jFF6qDE6sHn0IVIkFFW8MV3/JUHMV0a+c7tO+2Pbesthaq/yeEDvsopc
G6rkUdaWNATNrl6KwRFrg5qtJ6zdjwXqAsuy+GqUst/vmLCnucHjxlpv8tMyEX6eZ2LVdfYSXLEX
FB656qiWSyevWVBlSoQ5SpIDmjqfpjhXq3x00buikkdpPY0ByVq8KApnDAlHZkmaMgqq1hZ+59VT
wMq2DYtOBxLAzmifLhpRhmB3S1Pa5mgqUR2O0ziuOC1tkA/4vFbRcKQRSjY4x8Whg0YWCIvYOzVw
dJp5hT3xCrUgsks2TiN0oHq3AedT8GSfQYNZ72NH02sb6W6BW1R+zTol/CxjZknbyYS59bBPcgxX
E0+FKcnSVdUPqQp0i8dPg8c767NhxB/42Dal39W5+zHxkuavqqGu8YskTb/aibgrS3JwACTu4vc9
qr0+wJ7ufZG5zE81awJFY7Xo4O0CfyC69quqrsKh1ZOvNff8LiFRIOWh9DTyq77PNigXZ10vP1ZF
ZtdlWwROEkeHRVt8UZM8L53jIe7ZGstViTsV1COLm8C6tDlt82hTDeor+NnQiMKXnXuCm8QJi0Gc
ui6EFdMPfg6xdJl5eAh7t/xCptO86UIrYAxC5cfcwempdd1NycA59HWdaRhh3pd1lwayisovsnQi
nzn2RLAxxEp0m84TEKy8SfstiS+sZiqoHDD2LOPgmzVR64qrzGcMDFOOTuqj3NhgnCZ3EdeOk/sV
Xw2FiRcTMb2fc7U/toyuKkNCTtOqClJJTBihwhyJtJQfkw4dO403hR5n3Ur2ZXHetekyo1qEUIpr
AreQEEubzjvRk3fGxz7exzgdfBKJTanyIWwpeTcYOGaPn9tqagPr9OnaYS34nNxbjKnWS8wmu7YV
CQfWBUI76ZIy90pzZX2VoXMP088k7k3QTZQtqRUXztSh677hHyGmiPN2Ul/vv1nzgKxcmnKsExXf
vd/0/cf/vjA5/Lt51ebHL3evR/346ejbe1U//dbq2uw6We38Szvi+f1eP17q2TG972/4zOjj7ZtY
T3DLn178NeIJLPGnpPPf99/k2JG42wF3dJOBGLhL01zovgJyyUD8uKWbAgpLoExRziiFNqCbK9/o
Jqi3DHqxJIduRoKAX/6gm3QPGus8KdiuIwJcGfondBNo5YxuQpVRwkxIYsmhToyA896nmybmvRs7
lqyjeIKH3x2cGC1aFJF05ZoWjF+YSZ+IJIpj8BJEFEGnxob7UZOWeRA3Oy9Vgzxdh5Np0LIQ7uSB
W/Nasx6cNkpWZqTOWsga/BxC9HpEDel9oHjJPvV0q33Vgu+kOy/KwJ2mO79KkwKfyhtfi8Hr5tgp
Dgcsk43d+eQW03Ox89JwguPK3XluY3BzlFq+tODU05139xjZ53ke8J3fB4IHEWDsCuBCEBWmWpgl
H7MppLuYQbx2DAyEkUg56F3nWLWiU/wZ2HRyMGIw6dTpWDC5Vi4NhKRSYi/oIUgVu2iV7eJWs4tg
7RCNm7Q0zem0i29Z4sZXsgLT1SOy+wWEQb6LhyAQ18t0FyN7CXOKhF1HHUfvmmq4mnYR1R1G7UOM
e8cq7pt0+iIh+DoQhBsIxkNFDppKH1II0s3Y7ucQtBMggbHPIZBTI/plBKFdQ4i3N7GejetWjybA
PblQEviASdJp4e04Qr5jC9WONgDBWjScf2Spe5jumIXgYW/7OkjaoVrIHfsQOx6CdowEAzXJdxxl
TCiQfpb48JrkSVaXtfKnHaehKsfrvqRfxt7RIcRu93SCd3KOx9bDga5p+zm3GDyxYd2OobLIj9MB
7tASZ1Wgnl7WdQtsuK3EMVBQfkAGNn6tZdP5LU1IBbnIMB1kZd4f1nF27KIy+Upr8IPZWBIfKUf5
uTWO7yW6uSqzNgsc4ZyhSu5nbZMHSCGIKJNTk2Mc9dF61OIkM1yGPZvORGxOM+6uHNXzkylP+o3X
6eQgqRpIOdwswieyM1WYeOOl9tJhKRz9OSdtd2Q52zhYT67fYZudcd56C15W6cHgis6vmFiStOwX
xUCmwNBiPGgyfowc6p01ylp0yHmUysCNC1SFxegkJMhplrfLJtdtEji6V86CS80qP+1gs6EuKdhd
ylrZB6xNcr2gU5S7qyxJGWzYSfFZDU1T2k9JbrsQYnyRhZpNrhu0XeWmfukOtVpYLkYVTkDDWQCk
KeJhpKO+XagU0dpvnSIe/EIBkz90aJI36xbJsglinNncTzOalB+cDJKYBOxZNFOY5cLTPneNgDRR
FN07L06bcS2KrB4PoirWPXDCHc1QRV2L8xxXntlknnbM1zJLJgnzphIsADI9GSjspMwfo6igfhtJ
oRajVCYPVOd6ZhUTNmIf2HPPFg12k3gZ5Y6wVwZ3cR4YeGWvC5EZDfDaSnqfXazGD0UPFiObNDqp
VS3GMI1QUvlsHGKzjnCvXR93Tl4ELB3a3PeMVl7IMw2HxTPHryEDbmEZ77PUBQtpBJhCMsV+lhb5
uU1Vc91HlaFhEvd9FWRpgrITZtI8XU6QlIgFsByr3sVZAejTsYxXqhtws8BRVuvAZWIi4aicMl3l
bczRhlV1oy+r2mmTpeRZlQU4F5H1aYembSF5ElRDG5/JAkiMpxlM2JZZ2KC8g42WMW83YzTUnl91
g6/NtM8cjD9nLImPIOdutn1hWurreKiOWmPbwo/FlG7ygU1b4TmBF1vqu8xepA2/iJvhoyjSIbRF
NX4SXl8tpyzWpyRF4PYSxZaqKJpzKA2bJbB38Unhqo590tDpM3Knq561UVi7bfFX5NRhKYvQsWnn
53XXHDC4b+2zxoU+WHChfZcfNnWXkZV0IjjRbqzzgKneMb4WTnU81hotnHiI2pXqywaHhmd1v8BF
ofsD8Np/dQ0d+JLFVXOe5lyTs0hXXbTUoLMA57XswOKCpv4Iid1w5mlQK9aaVirsXJ3F55qj+Mph
Gnl+n+Q2DkVNk4vaFE33WZmpqfcnNEBCGXeJZX6lYh8l2bjO+uHLEKeR8Bk8y8gXikHmrMppiSKb
BvVgu5OmGZNj6hQq6MgwHAnSno5ZSzdRzNJTwdx2afVUvHcmlx86Ug+f7OCVp6AEycTvIGO6sJMe
T8eozvVJJ435UhDPW7fZ1G+iLueO37ci37IoQaeOlZA44kYeD03eVX6DUvFFYdF+0EmWVmFdeAnz
a9JGWRA1RHwVeqoOy7Htv0Zx17dBIg3XF9apeGC5M9YBvFMZxwtu3FR/TQSrVZA6sfsu6zp2Zgxi
H/LeAUmnSzBfSjoyfYiKagCvMMYL0HjqC6OqUgU264trzIX52nGn/9hXuC3DisYyZF5eGx+lTQZJ
8DBVx45JyJHS1smPdFbSCyclVX5YlIPI1hkylC1U4nTpQrqx+MiNIiJIQUZapWW0y+ZRRq+MU3en
LMPiwjWFPiySJkEHdRPx97pG3uephQiSjOBVfZ6P6iPrHPcUD0gVvh71cGRG0oXQF8TWUS/JAikP
HcQKN5uO4qzzFVVF6LW964CPMHW2FHWdV8HkjBT7jpzs+yFGzruoqPPJH5StWp8pPdVHuZOY1p9U
XkCi1lV69GtXFkHrTqNexLox+7YZWrycCLHeaZ12+iNodPDQGaVIt8i7LiIhjiRP92VRk2kjoraJ
Nk6CnXrtUhfiX6UEK047DzvjsceiGJ867mhBlDBp0y2diBTCt4SPZVjGsPWw7zWkR7mT9cRPBMr6
laqlpw6TwmFj0BV9d4pwBHIiLSfPPezTdMoXrnRKEZTWnEkzlNyfQIBqz0D98Mq/otwLhtwrglSn
pY8lcRdFBiYv41gGPWLdUcaRWPVNJS+iIWenKTAXFeQR+H02VMnaoRNZS08MYYkTvIZ4lh+TSedr
wS1IBDSOIZHrjA6d1E6HNqKi8QtLnIOEWECh1FXZwwPR1ZeDYFXhD6MB+kDcd3bsE1BPojMXDD6o
bRItGuZq3+qy+yhQWx3kaaLep7Zqgsz2juu7JVMX1FOQQwO7KQBhM2ymUVTlYW2MyFaE0lSu2SAF
wAp6DAmiNKbNCcbaBfGPkyPtxOQ97ZuhWunE6aPAsAzcct4wloVlmuYbR0Tk/Yi6BGAeR64WEtSV
84GkfblBo8j2YzypKwhz4CyjuvcGv+tjyGt14kYLBPnHtkS5PBipq08mak4qjoaVTVrka1lqvy4m
79DUpQiL1juoJo8sCtxcKJZkyE+K6KB3vGkLASM9Vxzrq7Itu1WVVaha9sQBRaCpo8KHVKa6UqoA
Cma8aKO02691l0OAKoeYFz5N6hQtXBBjlxXhbusnBALBqh+Ath95cSNX1vRY+iDSTscZBSULFCxz
WdrxsqmcjAQNSnIZGBd71bIlWkYh0jnIq/cqAo9J7M9kPJBb3c94yNAWrjHNsKFGV41PPFvvF5Be
w4t43wsPvzgNtK9JRjEUhKBm9HCabsoLE0VOv+FD3Rd+qlQaVGNF+TPb2dUD7tcLpLvDF1FCXMgI
qZzNg6SDGyG9djO1RbtNdxGeNRNkBGoUOg4GJ0uudQeCmU+bHItnZse705pPzwnhFF4egux2vs2k
V5lT1qTZUKjGL+MdEYBCAggSO3LQ9VafiopUy8zQ8VM2mgGU/eFj58oLENgv6A3NQCrUO+JRMOD9
03AycGM2jFRDue+6CqSvdGp46Tt9oo9tXYOrMnyK/DKNTe17EtqNf4bb3zcEmbDLIWV3EUi63qz+
MhEac23acjMl1qZ+lSUKxDeT9O6iZZ2EGK+0IJt/OilxGQjLSAAzZdCO/fBhqaNI0S6TFiZV0yHh
BLh088mt1X7CxwqaNH62w11K/xAymAxBBx9oC/BOGN1JAvcqTAo69QsNZZNNPyXOwqvx1ZA5y9wd
mmd2BZW0+UTwWMJ7Gx40mUO/8+76vYlwblFpqqTYJG2Om2OKyggCZ4G8dv3zHaG/gwbd1HT3lx2g
JA79VTPQVJbQ1Js8vWng3Z2DuAVKASWbWB2C+kHaMIPeX7uSUwJ5Xhn39jjrW0JPBPICCETxVXvD
/krUqbCp22haDzf8sL7hij9f6t/OBEEVE/4oCAg7cCzwYsvDM1EOVU1tRLLJ4hhqNaVom5PBDJAs
/eN54E+TwB8A2pU0oVo9O3tWxbZSqo03RQTJQFhzXCShirSGDld4mO7qvye3z81tBfO+LHdfpfv/
WRR8UHP/1iR2U41G0BDz3er+Voh+UOn//v07SZDvQccmPASCYND4PAKdN7eSIBN78DMCsRDepIF2
qN2VO0mQwJsc8GYzg8oHBBV6M+iuAs2gQd2FXwqOQcKDbhH8TyTBhw+oA5GEU3hg5o5cYihPWT3w
RePFOvYnKIZ8iDEb/tFz+f32FGTQ+74g5U429kPBQXGv6voM1BZXXahhMl/vHfPd43i/gP7QE/y4
/8yuZD5los0itgB5zk6nOzrk+jFJPeQDKc6xT0nVRMufT/bEWe3k4fubscxlaa8KBoyQCOKD9qtq
34xMfP75/R/2AvzYzG6T9xwnl5VbpnJkIMSW9AiBKJaf927qssNRNMWwcvjEaj8fq/Ls5xM+taGZ
ClwKt+z4bsJOSz7sm7iN2oDaNk4WP59gB/OP2PNjRzN3JJIJqmMt8RZ9Znm/z0YS4aDMLI4PvSxO
8RFqd1JdZasCytiupkA9Qdbs6ucixY4OPbYAsN77R1ry3GaeHb1Fq1RXBQKLFScIdCdS9RlkTKA8
+O3InUPTg0K4aDFw+8J3lMD5MwTjqTOehV2txhz6NXo4AgEKMqnNV+71yTP7e+rm4Djub8+ApfZi
bKB0NFr+0QXly4+gJnX8c/SeuvuMY2qRJsyS2ltkJEmuXfireoeFk2Rt8KLb7/pDHyze6b2yij1v
oaGc8BfqK+oP0cRf5nnmEbfWfVqWIDUuGuNM0wIqHF0dstIY/sLlz7wBHhQSo07BGxjapsHI2ECh
ygqmFL7sfGbuAKejUxhbgjxuRs5OLLyw1vyVN43z9WX3n1m/FW7r9oMnVpNB+WJU1KmhgSGDBO3n
939IPL8bP9k9VvfcmTRQGYWadrQyjpigZadGZbfQ/YiSsEpiKl84DXk4DaEmEn3p8FXTtLhZQ5tQ
4S6gfUZDd0TS9MPLTI3M7LgyXRWRIRdQ/s6mC5C24+OCM3nxsrOaGXKfDQL1QA9W2BmShbY1J4eK
jqb6kHkiG545qicMmswMOhaqzAQvxarWdNw4+eQeS4Vq7f98E0/cHs8NOkpGFw6HrVpe4cF304F+
YpMpnwkmT91+FuvbjhsuXMZWnQYEGq2g6NQ6kCK+bPUze26hWDLqMRUrarsMMBihkQXajMZkeuEE
M3vOpONVcoDTh1ayqtiUyCv6RZ3yqT952Q5mBs3xSCxyBraSNk7+4tB+czIkqhqfWf9unY/EUrzD
5Z4957LrvbRVfJVrW0VnUGet2r9INUl3v3FiyU+hK5Kwzcv2MrNqPtYEatgeX5WENska2iAH6cdZ
3rsvs2eMH+5mSMaKNbjmq8yqkm4stOQIP21Bz3hmgt1j+dhxzUx6VKly8x6epyoayzpMFeH8JIdu
DbavmijPFoPCY/FR54J8bgvVF8+cHHqC8+CZletBRdD11oPf1UKX+1Dmjzgw+0wCrRNNn1IQTZt0
6oIkZmW+zIZJ8ZDRnpjzzm3Yc1n6E+aKZt5gjJjDReZEKyhTtCFJer4SUJp55mGExodHj3f3qs/9
p9HrGmi2w5VcEXeqzWJCUdcsvGia9LqUoHIfK5tDgdGhfb6mkyi8dwMBBeQIChEi/Sgy7HnPLOWp
jc4cB9TIvNL0UBYveWQJNDnK63IYoBr4Iku4EUHumZ2uCUPjkPJV7ZQg0TeIQvcEEerqZbefOY0W
1UykqaIrBVWWTx6E0nfWdfKX+Ww08xkVUUXqOFyuoDcNeipbJKAu0ib1aF9mZbv0/P5jYJNqhJ6y
WqyasY/wRtC6dr8MJQKLi3F80zDXlrmPJ1aqyzKfLH4hLDP/QXoQ0zJcsxUTUd76ZYWhOj621Hlh
uLh58O/hPtEpq1pW80VbeWgBfSxQsmfGCV8G+8xJsEi6RVoN08q2qllNBbTMsbpMn/FBT5iEO7N9
kCFjZ4DQsEpxkgcYSpFhNBr8sofKnZk+ZD1GoMRMKwx5o+/G6EOh6HOs9amlz6wZsbKgg1bTSvGx
OWrHwgUuUEFr7Muem7nmG6fQ1UnqcVpBb7rc4G7IwgheWli9CFZ3Zs2k7LyyyeDuTYRp0BNufQvt
s/+Xsy/rrhPn0v5FrAVCCLiFcw6eY8dOZbhhJakKAiEGgQTi1/fj6v6+FeutVLp1m0GWhfaWtPcz
eM7dieZsIEdmUnzWYCW8FIDAFEyk1C+Phk4od2Ggwq1ejmqO2v6y5K9N84Qel39fmdcV+Ifj+FXE
6edEAfQ6P44o2Co0vf7Cs1OYC13FNFTrljLP38A58mOTmqET9VbFCNz3gF9354iOwu85Hjohuw64
Cm0H26qRJuz6tflz6uzgl26gxPt2fSJgjmqAQYCwWHp62/YyvZ/23mvqgEW+HRwHdS1EFK8A1wJ+
U6qELGXKd8G9shk6OW/HT+pmEcGBMs80tPuNWJv1Ttd17xVUgGy+HR310cBEulsvSjfb8hxvYda/
S1QGSs2/781/zjnAeb79ASJqzdwYsuNKqI9STMlnm9vhNxv/V4M7QZt0gQDLojbnuedRES+aFHOe
a8+pO0EbTx0ldZcZrHzwWRHc74Z8rz0/qxOzYjqA017Y/0ydkpkUiWG+U3ejNQGEIuOROecbisbk
dfTFf2GcaBWhmep+weh7l/NSZwJIEEb+b13t/1dbga722x3DaZKhYR5idEr+mlvaX5q28atsQWbt
7eAC3hpZ22DwHGiZqk+BK+KC7V53A5I5sbqvcVr3VphzsoKPtEeGFOgQrl5HFMmcWJV8IsMYh/o8
mGMoNt7+pbsj8tvsmROny6HWaeRASkrBacFo8jkwC/Ec3InTsE5UbHmwntM5HE7L3n5d9LF4Du6E
6QyQVDe0Wp87lvOCdS1IE4r8DpTwixSTOXGaxl0AXFaOqec6ul/QHnms0+Z/eo7/7fDx+N9n9M89
nl+N7sTprikashi5OiI4uxTHkLHkFKzAfXruGSdUybznUk8NSHpUDqoI4imppo2s372ye+rEatTW
RI27xMlaL/1N3i3RaRGdPfuN7gSrVvUUNzbR1ZrHX6KOPC00fvIb2o3UxXbS2mAF1jx4QHr8bEnq
VysEnu5tjsnbVqbRkK5Vt/HspHnyMop69Pugr4zeN3c9sQQKuCxdBUD/gU2Y3qVkDv1CKXXiFO3b
bVr2LDgP/f5na6OPJJEgz///pvH/fqenTpRmgNUEOK9thWEX8GvJwoGFXuLGL/WmTpyaJtFcULVW
EBcIP9EVeaBY2iPyu2mkTqDquSdhX4+6kqM6TuOefuPtVHsuuxOkddbOqWmVrhKrbCnlhKmL33Ve
f5FiXtk6P2+YfGBAtQdyrcALBztjaSKg9+rpo9dnZU6IkpWsCr5Q2I68BkBabp9SIEH8xnZiFKi/
vKu50JVKDHgQ2f65n7NHv7GdGKUb3bcWBMsKcMsXqu19Qpd7v6GdCB03QJ/WuFnPYR0EZdDVd+0R
+tUHINz79muCTzilR0CCMwwv3kmbfs6U7f1SC3NCNOC4p6sRa9Lz4WlsRhAQuF8mZ0500mmz8Y4C
/nk8zJXayC1N/hu18389QZkTmJNNwGSZ8LZjsrnLxr0aVO3VZiXMCUuwbXauNSY9yQ+H0WWX/uG1
QxInJPu8U9Mh8BEpF9/Unj9lB/PLUy7WT89G7HZja2WXLno57EqqTsfLyW/iTkTGQ70PXZuv1RIA
SkAGcZXX+Se/sZ2IFH27JFAXB3yvxe02CNlXCpS1X4ZNnJjExp7nPsSRDF7QXiQLDUC6T41f4Lio
wGwx6UoTE5xn9qzGU4Yqtt+aOBHJGz7Tmdu10hnAHFu8TEU0sxe/wZ2Y3NDvsnaol3PEp6utR29/
jrvVc6c4Yam0DkXQY/CsTx5jPX1vqVWeq+LEJaBkNpyzfDkrGT8mGHvXxnNsF9QVbS2gwXuEsjGJ
wzudNd3NTHfmtyrUOS2BDTY97rPYKMnBiiPsPvSM+12wXATXnmu6iRyRv8d27cqQ1mw8gc8VtX6p
hToBOm2SAk6PGGro9DXYzEc0Hz54bUXqhKcBElyxGOuiNRhqswZnBj5Cqd894lUe5+cbkOImRT16
x8T3/VGP4c0OkorfXqROhIKRFdKUx0uVCbAiADg8A1ROPFfciVDdKGAjtVlBCe6faNCXneJ+lxTq
xmcCJlMDJmVFCDisUI5RZUS7H36f0wlQi47CAjT2AjQD+9wsOyDfybPX0C6wCijmWmTgBVU2giJE
P6bzZZCdHwwDOr1vd8qYbENugBWq0EI6TsMxPqQxWEZ+U3cOTz2BR8ujTVUjsDbg52gV3AYmtO/9
hnfCcwtiZEWq8UWN/XPBDW5fsm9+QzvhueLg4RMbl0qw5v0+TdehlH770AVSmToTrOupqg4z87PZ
GnIK+uG737yd4GwPWi9qF8DJ86kU1D6Azfuba+frr/6fLReA7d/ulC1APdhMqaq4NIkuVMq6+5lN
e7F1BOR7v/k7QZqIYR/EmChwrOIvkNP5GEzC7/B34VI7EI89S2uF+DfLlVlUVESG+rXqwA54uzoN
4UmrYoKJ0+ijNAGYVMH0h9eiECdGwe+dhAr5UiWkpdv5iLWlxQBikPA7pIkTp5CWaTIoOGBL7sFT
K8lLO3u+xf+mHv3U9+7bZMaDGUPXNn9aw/ZdHTO/NhRxYrTPbC1nkIuruJakCjKyPkXN1nohfYmL
jyIpKOqmxU6sQeoE13gGR9ATnUaIE6ZQ2grWfeGqGswEdqJJL/PWeFaHXSzUCnUGTXMsOdLjrbHk
tk92vxgiTnjmW9Prbm5UlUKcC0pm9jZXrWffzEU65dgl4U6EqqLRPMbRfKfC1W/eLnoJCnFrzbZg
rhaWfWwj9dSL2e8R5yKX6p1K0UydqhhWpsgBQi9mKzO/fBg5kbnG3Rx0Yw7OacrnUhHxpIP8g1da
caFI0HLidkjCuWraGMJ2GwoVZx0GzHNhnPCECgRQaZ1F3ORWlplm7D2YrofnF6Vv863pwIkG1m6u
jlyRMlroA05Sz+65C0OCZkY2JvuI7TLmNBTItVYsvIAehfjNYfo6zX84TP9W9PkpLQILHObNPmDt
G76l5YDiWVXXdPbsI7hwI6gS6EzJeqqyYBFzabZJ/tB5unk+Gv9GK/40/0iSkG4gj1eKWygHNgyS
dAtP/F4BLuAoTfc9C004VbpnBLoaALGDJ+eZH13A0doDgbfEw6u6TtqsRXQQ8VXYfWj8br2hE7N7
q5jadqzNyLuxaFf5Ye8jvzPPxRv1ZNxkkGqs+5BNV3YJl8vWj/zKKyO4eCMTm9hO/TZVXZ0cH8Ox
bq4oRCyF58I4MRsjTybE4rPmQz0vl1RnMS2SeoQijt/8nWMVzTgxDpPBysfLdg15mg987j1r8y7k
KBWQumGrmqAuuD63zfK0ifXZb97OsdrUdov7vpmrdMi/DOMWFRzWQ56L4jxNZ5TMs0DLqYpVl32B
ZMMOxRFpvLYM3Nve5uE1DHZ7xBDzQaTmBQP0pQhskJ59FgacyrejKxugR99j9MRYXSTRdCOG36GY
0tcF+M8cDJ22t4PP7Q54XUbGyjDR1AW6xR2STdruomxk3ogrOdntWculv44hS8GqlfM5eQHFLZ0f
YUuwqOc8lexKoC85XnVioKxIe+hSQF1yzsKtOKA7qD5AISXQZWihxPh15DyYS4aLJTlFCWrtEJjS
uz71EapkJUOXer/Wc5B1FUl3DmGZsdtsGYWoJnwKgOy1lyiGRBrUMaHLVm59ux6XZs75ArYdOfRF
ErIfp8XIePiyp5TWjytlQfdtiZJ5rrKD5KZSO37f07QeybkLobpYDimBii6DYoW+aiKojt4xqD1h
yvNBoAOQb9DDYup6ahd1QE8uz+xlk72hJ6Nok5xNulGUsHtuaNn0k4TIlslzW2aqjdNCjpA5vd0G
SGNd93G00urAam9lEgtzfRyBfBA93tYVEKBdWnS1qo/nPurG1OsWAu7t248sd6oZVMnGiiV8RNUn
KEgT516hBdbv28FjWltcJKHTxpn8q6biuU5bz3k7udKgE7P3BPNOdF0teX9TJ5FXcTDKnSyZGCBT
IlSQKsAG96IOclHkfTR6rgl5uyYqbGIm0LSrGgLVj13MP1inXvzSgZMnO9BbzQBpskpbPT2ADdZe
jfEqPVOZkyg5ayFvRdgC4RxB76AH0wH5r9fPXnN3MV5KNsaYyYyVyBr9h8rmA8V8KK75LbuL8pqh
jASaSD5WkEqAbh7p7vjR+DHNIhfkFSKEE5pNY2XHqZanMdy6ap/D1u+VE7kwr2hooyOAuF7FGgkZ
Q7IMGjrZQSLmk9/iO4G6ynmrA76OFRpVPyBreJMEix+jI8qcSJ30psxsU8jZhTlwZOuS7n0Z5x35
4Td3J1xNMh+x0WSqeshlZ0U6zjF67BmBVrXfD3AiFsq3fRTuDS4IYQSZvhTKm23bel4QMidmp3Sr
u6PBEY4ejSqBKGPlFGxh5Td3J2a3EFTppB1GsGqhisFik6wFVPeYH74fvtpvs9nSDQ2ATCPS8KDT
Gz7E4Re8aa1XKThyFU/SXc4HpB3xSoNs03VNoYiXhmvqt+lfzcV+bgKRuNd5+3o6da2EbtsGkXKI
Z0q/XeNCviIV7XrHO7kK7BD/xYE2/+uQWvohPyGK9HbyCYmHjndiquCFYIJrkQ9RGdbblvymd/gL
Xl3kAr/Aba1r1mdDdfRRrF6gXWnGsk4HMkE2dQxeQDh7CCDi151wixOQsszxGL3wIElGz6/vBDZI
wVAM7HD/3OzMszKQHQQoJB+m3usZHbkAMRbGB94sr5mpXqP6VrYNeGd2tmtYekWfCxE7Qq1AryVD
BV/nVhT71m30VVPUeF6w/r66/1RmYMsh1UDwA6wmgC0f+iPQ+9+9Ju+ixGAIYNdcH0M1qWEp9yb+
cayJ58RdkFgzH9GyiFRWJqSXnghIhy9eJQDYy7+NDBkEYbNBQaRaIR9bioCi1bAd7/0Wxbkur7xX
TbSZoaq1ys6aEwjxJq3nUcmcoN7SdhwGfNGqVXvwTXZb/F1BM/3sN3fnIF46OkCWN5IV7loPqTlu
+7n5jZbL6xD/8FR0cWLNjj4jg4RoteyE30S9yuDnMm5+h5gLFdug6JpBLlVWscjGpoAvy3wDvaeB
+4WpCxij+T7GbAhllSYD9Ovy7ErQyPqdAy5kTE1D09R5O1Q5fEjuFiVpma6defr3b/q6M/5h4V3c
WL4JazZo9lf9QWdc+cOlyc99GI3jmeFVN/jdsVwMWWZZnbG4GatQw3MCZiVr9xpaYT76ncWv5pE/
n8XQC11mk7fYmwl51mv4volqv22fOCELJYs1g8jcCMpvkkAWE6X8Q0eD3+d1YWQDNmMggAo8RykE
N40NpueBJ35sJjwi3i5L3w6RDsnSv+bg7GmScVKtbZJ5LrpzwE6oLoS1HHo0w1GVGOfsCcJtrefC
kLdT13YdrLZtD4QAJJxKkA/nz0efQ6L033f+L1JO4tybIUhT19Oq+upQ6TfUju5lyj/6De1cmqkJ
0a0GQxCk1bGGOuKizV9bPPtJb0QuoKzF823g9euyT1mNguOSXUsGnx6vybuAspF0ej8goFzVDUfZ
KSITXFJ2zxPKhZTl7EhtsqD+Fm1rZE9DCzxC2Q1DZ/yKLy6kLDNbPeFm21cRh/NJ1oTh4wg+33u/
xXlNoz/dlyxrUeHa5uDURM0+3nRhFD4QMkFY9N/Hj3+Rj11gGQQiyc6YxtZhOpHv5iga9FUrzKwu
eIhB8RgKj2w5zUm/j3eBxavgbkq7WX4mERRlNSPHdUoDmxT5UWuoK9hAiHdygDlUKefZtuXR8Pr4
Nta21Zdhwplbaoj0f4cFGr01U7fe2JabS1zrDUNAA4MXoWzp8cIj8FuexKtOxcvQZhOsxHRKD/yt
2koeAvn50E08OE7410t7H5N6NH4XSRcQB1wjfLRASD43ddQ9mFzkd9A7bjwPWFfpcwxEMtLQiIrs
4V+MzE951Dz+++f8RY5xIXF4a1oZsA3yxwdwtj2h12Rcfiek8Xr+/MPRTZ0so3Ugm2PZRTVP0Oq4
VtA+3065BerhtOGF0FyznPXcr7rmguTgDJEwahJRBVPAzlRs/eWY+uaD1zq5IDlua403YiwqM1J+
Curj49qR363TL0Iqdq4GUdi0WigtKgabiGegqum7jDf7172Lgt9UNn/1I5wrQgih8YZMszgveyzY
ia+zmqFIr1Bsv243MNp+86j+xSf/O2v8lH4AT2g0/NEa6LqvQlx0skdAhwX9uZVHRkoguj2rSi6I
ruGondSqx6INJADQjX1EIvI8wGLn3hBAcASFgEFUEdpxcLq5rHH0mwT9qy/h3BrSGFjOAxzck2jm
dL3O+yW5jFmOvj9rTB96oQtgCPT2GEgwNmvbNIBMB4QEwXVvPsH20I/aGrlAusXmc9ta1VVpmqwX
YK6zouaR52PFBdKZFqXIWEe8amH7eZmMlacsb/3ecS6SLmRTBL+0Hprkpr0J4cpJR+a35i6GzsZh
v4wrhj4Oeq7z+SJb4vc+dDF0Fqpr7ZKL+iRacpsmwe3MPKt4LoYOsMIQss8wEpq6bb7plmWtgiR+
9kqbLoSuTlJubBxgs0fNcp4mRQub9/TiN7oTpWEuVJ2EQVul7TLdAvX6cW6snzgs1J7fRlDD0iYw
RLdVD/eoi87X4Sqcez8oauTC6AK74ykkVVvB/m+GmHV2F6RqOfuti3Pu7l046yUec3hN0Xa/ELJ9
mJQQnkVFF0rHxxzeVXTIYcQ4o3c7Vp0a/Q5xF0pn+b43ssFFql91W8CrMCyPPvlN5v3FXcdF0hmg
8w8w/BBEixkLoMbKiUFR2GvNXSjdAZGexaxTC9aStOXQQDEdFg9D7gdIi1yDtxwumTQVSQ6i1XgQ
mMfW6nbcRevHg4SF29vtrmEHO6RznJ/kBqMT8QQUwG9W5u8h/uEa6GLpKDsiiFM1vIpsEJvbsJUJ
CEYNhENfoJQ0Vm2SwxQ5nQ0sExmqaxsMJURiIMc5MXuZdR7OZzh7NuSrTBNiqjqL29SvAu+i8PZg
jqC7sb4+l9TaXLdxmOkzX8QynPz2hXMQD227sizi6WlXnCFB2Q5mfDxhUez39nBxeGoV+jD1pM96
5NNZZnSDNxP1qzS7MDxc2ZJ4iqU+R6+6X1syg6lNUy98deSi8KbU0KVeMbjR0G7uFzoXY0/8MH6R
i8GjXIMNDy+NM+miCbayUQdT1/6b11d1QXijyOAcH9fr2RA4cmRBAALXTkO/c80F4TXAmoY0iNfz
CGRNMQrVPPRpvP7hN3cn0uk2TXHE5vUc5Oh6UHE059YmngvjHMktPLhHNGLXMzQqyeMgd/GNhUfq
dw1yAXhHwrd51WaBQTDrSyhXQxGG1n6qJ/Cpf5sC+3yNjzhLlnMLr5dLUq/QFw+EZ4/dVfuKNwLn
I7Eu53iTHIir9QX06v03OfafjzZ4grydut5mSGaldjnbFH4tIhSqTIXfXSV0IXiJ0CyIZ6z6Ab9d
mKTbH6HiflxCmJi+nXlwTHKu+xhmhWDPnPIN/qTIx37Ne9h1vB0dTpy0bg0uVulEvi0yfpac+NGr
Qxf6xSVKyuNE4T4eKngyT6Q+1zVgdP8epf/8TAxd448+EjMRY5xdWN0n5pFr2cqLZaRXF6rg2OwV
UXBRebtAtYlrGnX4JRKSBSdDkqYcdu2HBAvhaPGmGDnxOl1XhtFhN9WeMsDAYNxt//z3FfrVnnfC
VXRIB8AzqvO0T7ZsYZ59gtG518EXunZM+URDODgn6myENhfJMwKnvfzwOvlCFwlmZcwY3GzVeeVH
f4kW8eGIusTvk7o4MFhE0WNErec8ZTwtZb93JSCpfrD/0AWCDalN1zSrp3MgA1V2xzQU8WT9lJtC
FwZWUwpTv45N53adeXkksi8zyOSfvHaMK/elI4uSs2qyS9cNx8sRTvsfHTy+fxOxv9iPLgqsjrct
0gArw4opAh/l9cIxwejIL8NnTqDCcwrlahhIXmiA0rkJvo/98OK3LE6UCrxOa/hnpBfofNV9YQ6g
E1e+L1441tCFf0X9GI9HqPJLMsFLrdy6nfE7FvVD5hermfPcnZZM4xY/5Rd4TRddTm760O8mFrrg
LwhxwduOYGhJcfy94iEGP0Bi6CK/YAYBM+50zi/Hq/SR2CJaUp5tftvFRX51Yc/Xw8LHFipcV4Oa
HkPmpyYYurCvMAGoKJaSnhjgD90Q3NGhffLaif8B+YKMEFfxQE+EaRlVdOrBu+ab1B/8xn8N3Z+q
08MUzV2vx/RCx2iHhDpd6M0rVe93eoKvl5b/fOnCfe7t+G0Aj9Nsq9lFTsFytdbGyIclDZvmDJ5q
Cq9FeWz8fj3q/8Xj+m9np3/6oU74ppbUg+lmuI4u+zbsZdS3PZnOQiDq+guvdxhlz6OEXU0xxDPO
9r2zakivx35iXF7wsO6ELPpDGHvNaxvUX+N4A+xuCAFpFUXc2WPbClxypvlOsCib7s1Sw/3zeg/g
JCkKdfRN0BZhnLdxUyh4/OEiNDJ8Orj6zWPzdVJcwsKSirSV1zE8h8l4snjQp83Jzgb+5MLG3f4M
CbnNtEUiYPEzFoNt9wVmlbkOGIVLKKThxVU0CQbpe4ma5Srhga56jQku6Th8mIjEQ6ZLu+yHnCT+
WOmZmhMD3BeOxFghURqzkbY6rN7huiTCeBm+wh02THWxK7wGtiLJWMM/Dy0V+XfZaBj9gMh5jEoW
UPvq7KdXkN7VdEgLO22IRi3ltrVLJE4piJP1+UDLhpwDUu9LWWfYaXlp2GYTeSIGfqu3UWZYfmkT
fUjwwuYRlu5DM5Qpmwy770LdZqewjbe45CmbcQvLJPzaJQRwi31u4H4K/GY3cljb5XjvpyUqJHsz
YmbzoNICFogpeCOmrWqa4tqIXMKkvsHXGnlbqAw3uyKPgl6etBzIl3mV7LTZY0+/6/aw8WVSYyIe
DgUBzj/4TNL0IV7rOL47ap5pGDse4KjQS77pCIoIB0t1fw+GRobvNbXthMk14ZE3+hJC1Ri3MRmO
h7iyLN63b3Mm27EpR4Ni8HUKBlL+AvflfbFlP1A4iTVZ8CoD2et+2AKwWA6AtqCgk2qjzxbfEi6S
JEEhjVwzMWRw6mYivzDBB/iv7ptUqKbYYDGvN0uz3IZ6EedNIUc9sLHR3cu+kwZGuUqPRF862ITu
5dhwSqASy21/wruGZ5+zNR7G23w/8PDjSajhzwpfahTzixz2fwQ3qHWN47iEC1zcPUUiU+wCgRWx
3w5ki1DVDmFYvR1oM6+mAXcLPr1sBZKTQWQt7PU30gfgzCiT0uk5TWSUnXi9JN03vH2yHkEj6WhO
S5eMy4PQYcNeAM+a5aWzKWhC+RiOyc2RBETcRXwTx5/tAGtLeqIqGOnDjKDlZ5iFW3I9yaibP/JA
ZiFBehMNS2CLTPPpIVxXEX2jXV1ntqibXDbVthmT3ISqpeOnbmM2KaF5H4KN3mxxlEPaOWH993qF
NWhTwLk8+5bEbJ4+gl1+8BLdJZxd4HmM9h6oviXDfx4D+n3slDmuJZmsfREHTE/LiSOSvncU2/yq
EeR4WPOwuYRkzrp3mdIpO4dZO/H3s+D78biB4EECdKKhG5CdXpWI2fWyrcPwQ6Bzw287Nse2Gseu
r6uZ5JG61XOekrKjMSWfM0Zo/me0ifoBFPLgBm2k4zuoLfC535Lm1EAgKDjt7ZFtN/CQMMcVxIPi
T33eUjhK9mA6PqWW98ND1MCB+3obW23Pwcy7/Sq3KmRVynYRfgxZLer3fM6bqZzsGkATsQvzBSQa
yRZzY44lUfdLeKzhdTyxqf8A4456fKeTPOWXkIsxPa17Z5A7tyRT/AL8dKTu59yw7z00AYayRslw
e8f3UCGV8HHfziwZV9WcQnSrzK3oIHB8qRs9gV4TpKZ54dmS02s5TRMrVtizs2+waO6mshkWsXZF
NkR1CKMjGu/XSy+X9bRuBJbX6zKQqBj6Y5s+x2uOGZySsIkgZ7hjFm3QLKro9mAZzsOrJE8BQbtD
PMwbiGnnZFLbFxLajcFerRmgywkrCHaP61LzF9zaIV7c9ZzA9l1uyfjRzjAYhcCRlJA8K2JxHO31
toIl+2LhT6fqgs9ruiPfH9M2jkW34pjeClS8zfJdROvavDf8yG/hw6FwKsCAPM/f9xjq9WtOq1bn
JGdod56HjcikAAF0SKo+j3JxNqaJ4c7dRGt23L6aGKN0scPLKr8Ka4uLIuhsnF8vsFoLikO1bfDM
EqHIiVP42J6W0ET5KbXH0f2hwiPursx6bHml5RjUp3kjtb2L4ZjzGEZL1z6jfESsKNq+X/MLpOOb
9SYXeMY8WNTFsgsVLQ69ta6TGWBvyvc72YSdKMdDRWtJJ5UGIC+opW43UOiOJXq/hkKCkTHQdX1s
9zAlVyP6xt3DCLm7di6MpXDRgbh4MW8qj66jOF/Wd8kyB8NX0u5Zf8f6eMFGG7js+Z9xnx3YDhK6
bct5bLLWXPCb7d05kTBy/gA7a17fLE3bxddg0rL+XisCl68zclLPTjBniuu/DuglQ9h84V1ytYxt
0wDgDBoWNkoGMaUb3q12upo6GQM4TAAkDs/LBOvDwqx2IM9DkGc3Rvb5HxkRKPhCJj2pX2jE++AH
oPbPr6DXK0ipEHtZrUqfAf/cf4zLHG6nKMABWJpuED8mkGv+kKBhJFcM6TkqTD4LexVtw0ehaHeC
HHL7Hq8aaCQdYQBDwl4dMi3znWDryxCGDQ9m2g1sz3FZexQEbcNLswbktHXtiUDV84mlg9nu+4NY
emrbbkmeZT5nwYWPwVTyfSQF3CRCbAO59WWok2P5ojqCZ1nWQUilXPEWvO9W8D4fOYWa4gkwJ9hz
4w/uj6ZvTi3uTqgtEBHvp44q+0nAEHktJaht9g6SgPFXrtRe0I7dcynCa7MsQVyBZzvF1zMQWFd5
mtHnI5IQg+E5ov4ljBCLRU4Cg/3QJyUhOPfDvGuHE7LOMj8cgc7OJvvbo76+m7pAfoBmr3mXaqT4
U9LL+NTO4/cj5HNhZd1+gbdKd0c3C7XzbUFL5EowZSluHOs+2lOoknj9OEcN6KO4aB0J5AtXKA5C
q09gHxTjFtAXAq8Ycmq3KRq+ZyZGvg/A3budugWQ9Q6g4eY2j9fd/AC+Zm2LHF3W4xQGxCS3Wboe
+5/pILdLY1ZAlwsOgf532bwyXs57wKcn3iMZfolHWRdqCaaYl1JYDUUVuDD3YyFUOjU3B4Hr+QmY
o1VX28Lk/SZxGfwxrOljvB4yOg1d1EgsFQelvs+DuX4k01TvFwAjh+E9MGtr9wzxBHbHw7Y2lZyt
tQ8p1Bumk9rRmL+mkMoxhdRkI0W8zzP/pAfVhF9aHpt3XUzmx0mpgxcbJNgXgybEsbPvY9TO0fMK
Q8bgU4xWWPCRMmRSyDatawIWLe1ZYsu0VYaUzQQH2hveHnBan3WKejfTui7TIzGXbNVdV+Fxckz3
GzAxjzkO21TBslsCatUkDySH2b1N4ZioasDykL91EXS6BvyY65KoIz3vLG+vrWzLehs+S9iXFene
btcbcHTdOHwEGs+WNh5pSTgVDOImG+wS1Jj3OL5A6Mq6OoRIm7anpqcTbvbLBN9Bk0d37bAG9sQV
D6+SDfhbW6MpSge2niPwfsu+VzPM5RMIRyg2fMCt9wsTyTsdwZghWhGi1L4isSXZcf9kn5o2vzcx
jOXnCJERRWHFRW+G8ug6dI+C/+Luy5rjNrKs/0qH3+FJLLkgYrojPgC1cl9EUXxBUBKFHUjkggTw
6+cU5bYsui3N58cJO8JBk6wqAonMe889C4nu/M6NB2SMNSrx6zbcNZGMUwuJ67UmrTh6Ne9VSorh
En2GmXZByymbcM9IN17KciwhX/dhBbuVcd0OF2EnnYezAg4LZzErwqweRjNvqV9F05XfEwVDZwzu
4/tI9K7cTi2il67HoAwfhUZsUKajHNiSqDzDLpde5nxLVO2CKww0w/5WG7Ze0aht/Z1sh8GbE32C
L/oIOy4UF+BAit3kS/Qma1/EZzm2TDmnIoqK6wXMKi+dGZ7eW726EYJ76KoDl8ImM29SHvuVvGo0
MExcvKIdN+EC3Xa7hQTS34g87PtMkTyQqV+VrX8RWXlKCmb6VFwLUHfLIo3FRIOssyPxLV4EmvG+
M3xTixbWXMnaQRp7L6GgDB8KzYZz1VuU9WlZ1F7q17AexNIV85Rwx7BJBBbeGvuCOYmiks8EvWBh
MMmFT4ByyFgKI88cKnwYcmMHPJhpQNmYNUtp+10z4zz5QIly0zbgTesjA0fBXM+PqlBkC2/LT/FE
i0SH/rq1ws6PPZKyA7Q8NK/1pQVbDzueQklfHcNKOsz+8+VKLKfg3VWt4ZkWoiEbgeSkGeUbSt1M
rchAf3Dt5BWHhvXU3Ns296fbXlk/xWxuDJ6WNndTSufKy2RTvotna5NJei9LAxXXgElPoua63JdG
wtglgq4fxV6YrquJZcLRkI+g/TZ3RpFgHzSB282DjTeu4+FZE8bx+xYFVTov9ccCRtZXPiCt69IP
WIGYAnNH3XQcBpwMR+GK5bMva/9h7Kko90FVQl6w1nqNL0YvUNfEwX8Y9vf0As6hNhFsgYuKJesO
Zcv4UAByUteTJ0EwNzNPrQfKRe7RByF6nSyDuMAYEh4DyNwNVaJJcYYtbjosSgTvsLsXmyaoWZN0
3WzAvUHYSUCdlxYOCRBZg0cH18c67Bl5ta8sLzZYGAgMY8VyXJn4LERhbqIgio6MNFhwYavSirCb
lqrunb+285Vgsr4piNQgUtm2acZkJlXsdFKgf1u2C8IXlz2bguKB+bM8mnoRcVb3I0u71a7ztlc1
PS4g5EbvnCf4XdG6EEEDgem5t887Prk2yfGsCBg/LCX5XJl8Me8oZWxJpqqbBcjJ/uSWrDo5XBza
ZV5hBCSUv0hkRY+jxiqbq3Cos4JNvnec/Aj+AhBKO3JUpZ/Hl9qbtdlOcK4gDytrA5bGSzSZMxtJ
WjyhF+tGhGYEXrCXlayi83qeWsQXF/2ErdWXSjyEtpXkagxtKDcwHll6mGxoVh4Gb4rbDx6eTISw
0aWiVUZ0XZrE0grNVWwsr1LVoup2SR56YdgmC11s9WkWNBzPp3mY1o+IWXMo8EsjKE7vFg8ylUkN
CVy9gS9UHuyUaKv6ZvaBZm2GPgq7reHY+DL06AU/jCdC6WbkXRBeQSZW0zMwwkM/8+OZxgcfQsD5
S4VTtLuy2ghJ0iUupvKoRx0SlsAiR6D+W+ugXW4A9vAAuA5IyOuZ1q3GTlT2HDWU7PDo3zWAX9yH
hjbxIRow9A115/gHX4eN99SBMgDgZx4oMkQxVilTrA5U/klupwYJMMrO2dQVSrxncKkwD8KVRDxq
PcZBnVE+eihW8p560x1zaz0XiRcEPESVk6sujfOwDS71KublSwQDi/azqqDP3IgaQZy3S1vOMSw0
6KCukVpOm3nTT/Ar3sWVFwzXDM8n9mASqlOBgHgkDvi77CHU39chKd0+bMqGdFm0qlkNScsYKxBs
MKCjRvtSj+mCIhWFNeoe425qgxLR7eKmaNRDq71h2g61Z+KD1rGluGNr7FQ2Bu08PTUxhbqOlU2s
n4xrxmkrC9J5adxY/6wai5ylI6gd5nyp66jALeEV5K0ac6NUyWlEhzUyGCQ92DWKBST/Y34+FMG4
c/ksbscwWIxODF1XebW0bZsopN0mkDkWNkRinqiH7eIEypcCAcH2sIYakEMZW55o41A/J8Yap2+4
73j5ZUJYj9isDSFlxhzsvIak0EhN2a+sox8XRD9WdRIOXpwfETAesSjV7Vp7aK4W4u3mFSt4xwPq
86PByVI/x2tVZksP45OrIdBqU3njasES8HLvgGYtNCkBMo5dUZgxT2EYFr4LJwNG5eTKQh7i8nQ8
4WoZH37Fw1ClOANl90AxlCLbuix7k0mPVm4zzZDmAMbwoBhdeelXl6J2BBBQtTSXUDbYQ5tXrMcT
mdvjQADdXcRBYYID6u32SdTl4C77xumjGXnflplYljmlFBsHwMUif4KRC5qRosNuWtWquTCGxBBH
wFnHHVouylSuC5J2oGci+4qrsL0YTajbC5VbfWalHOrnQM2i2QyiUfeAUcJN54WowvB5mDgsK49U
2s6Re6Cw13lRsIInSQlDmQqLGIVO0jrebUPkqNt0RK86pAKj+glhj2LGvAL7pkY5qua0tcBAUthG
xXMKDddSJH6JxTsuTdCmEtQvkM7hmBNcDHFvABgab427I3cTLR9nN43r+RrhsHsH45ohOO9YZSud
mnCS1dkgQAyDKeA8Z4TVg0UYenQVIJQzmwY+13BCyBE+3aOo4Dd+GQKOyTX6/IQhzPG41rk3gzA7
tmvWYIiOKiE3kMV9ynuEzRyCBhBiksNtQrwMBrAajjI0LgibnAk4FKvB9nbhiXgwdxi3BercwcgA
da9DCOplZOEvlQqhpLvqMA39GK3obJ/6gpryfTkUUMs1RsoWRMAuuu+CGN0N8ofRBDQISQEGhDBI
7H2TfF9WQD2AMetto+3iJ9gj5rxKVmDRNGs4K8v2bHEcwEkCgZn/pLTsw3QAtDJdLbJY3Q2Ro8cf
XT729spOVVwdRRmjpdl0Nm+qw1SUs19ivw3ol8ahpn1qlsJ102aNJWyym2Fc32Fy0IH9NgFi6uZk
xhGv9nOtHZ7sYHwIwjLcYsjjn8FdAQeJoPA4T3rHLH+H58G1m7g0JZoW4ffzuRO2bz64DmhMgh7W
Rhe+F7D+RdZx3GTNkKvg3gvWbrpciKiny3xAxNuNAKQavAJJ9lLqMOy/0F7HfD/7RUvSKIJT9jkO
sgKHdTHTwGU547OQKUKywPtNVx/sl7sJtkbkyGDRRM6wsHhztCyMJDL7yNxfxBIAa8Jk6GB0Lkv1
QmhYlZfBmvcgFOWk6fdwnPeCawgeORtSxDetDoObfpFbBC86tQVFTXYpxiHUfuxdpz0kG65GHLwW
EMgjabsRDQRD5Zj5KpY1ehfUs92lBfDXpBBGGG0TmKj4wRlhAUXVTo3X7ysQJKaPLlhijb+K5Wbn
ikq4TFEpm00bhmLMAkTJmCYZVbeUWxRSLTqCCL5pYE22p1wvxJwNWV1W8XzMDWaNKQQeRUwzWCgQ
DUP0vMMgGjPMoTiyaQ5XbM1GRnvskwPG7COOsAQAqt8kUHqudTZ2vW230Wz98YVXtGk9lEh+ZEIE
1cJ95ItsuhZCrAajLaPTqcNxGKVeq+IdC2SwzIfGF6F4sAoRLOenNTdL/OFVVEdp7c/hcEV51c7v
Pfw1sZeUaPYGuz3ZUKO+n8Q6RZf21Jqc5d7QzDhjQHRdk3rJi+Jq6XyNmkzZkJEJMyXgTDzFkIQ6
kxDdxf2nasGWDVLewjvyoszkjVsLdwnUhXjM0fsjZmZQRx0PVlzRsp4KnIiiXj83JcYIT3XthmYb
FVHvoQ8eZdgjRJmp6iZCVYOjAVmFEd1KbO3jSykj6kRi/Bg2y45HVtz7wNQq5LYAuDcfY/iwNg/S
s4N3PRSY1NxMcT1qWA0sog1SPo0wJIbeTar2UHYYWGGRRDLcKo76jm0QgGjHM0j3CurSFcOfoYO9
muIVzwhlRpw5iRHQOYoIwc4bG0X6rm/rRh15Ebrh4Fkkqj+FhKA9Z/3MoMYZOs8mLQ+cdz4Q2Erd
eFbb6tFbESiYxigA+s1iO6EuK22gUOko4dP92oKLmAqiMZ2pwraHN4wqPPNJMC3z+xDYUBr0CCao
p/XorcjdVlkIQ8L24GQRLgnKjHpNfT4bu1+GPg73CvC427UNW8mDXxpKj1WDEV4qSYfJ/QZCYKLQ
2/VA6IHb65l621EFgU1D1tVegmfugkl9gqJ6Cl+LLYEjzzBuK8/HoIb1mM0sSYtsNJEs4yxppkpO
o72ZbbzuZTR7pIcXW+BsnDRhgZAzNF9+fU59pfUD1bBDf+FFZLtzAlCbb1ta2vjOOcxUsrYAvAdZ
IZhk11Xft+wsL9q+uXMCF+ZsCUSjj8QiCwdABajliCJfVnpdW94Vx7lWcfMO9SxQJCCGbKlGIAqi
A9QcwVytIqnFwyy9FKYdbJEZBnhcxNsGPL6T9zD/AOtBov00juFc2W06zHC0PfDOKVxYw2uprmeF
i4ZhJ1YC0sgDHi93IS47VFExLZv1HcYeALYmPMnbeF35OXoF5p0FXg4EMWEEtnPBaf4mgh2pGZO7
puYjPV/bAZJpP1gG88FVNgZ011h4fmwNEqaXMvEdMFgMJwOwpcioxQR3O9Xpp26KRHA9wC9BB9uT
R6uP1m2mSGUXao2nOo0755ps6dQpCs5odklVHvWHCBJctx97acOsmBbZnwcaBjPJnDfEP0SrpOG5
p33f22KsaKqsFUWMulqOWgIZC7sqfJ45gt/P8rWo51sAypEBUl7mav0c9jQsPspmIO2BhFAnHkjl
lvECQn9l7lu4SJfvhp5G87kfeXr5soy0lufVZDu+WS0VwD5ijKcTzOgsxiGV1uDnjSa6sKTTLjUL
sj4PCh+hzuwaBE0KOjvDmDuKTozYSWxjkJEv2wlhvu+Iawp9oczq90eOpDpUBEC8c8gTYrMgzF3z
qP4I0MQD8kSFJzXQQZRgqe6xzrsN5kgNgAZsoac+xp0qkdhTU5gunucrPCZiVFA4SHq6drFEm14k
AG3jK82n1oNDQMWrz/Z0Mn7mFjgb5N+0OIxDjCKEYKdr70KlAmPTqAByrxLbRvBgcCGinTigUJKF
AfVAiAmLMb8MSm7cFvsn3Auntq+mF1PPcj4fVt7R96gCWDQn9Vjb4wIscn4veCenKxzXRbjXqFOS
DvY0Y4L4nmLO+hDYPA5bjByvURXH/KhLaAMuMdXoIFFHYMGK1n1s0JVTRE1G1Dxb640igRQocIAz
ZQPAQo3lLYgNfpFNE2KUb2twEXEgIhUDbovxJPL4gUsSgxveE0yggHDlahxMUkGhFyWDwOQ/TDGt
VvYFjXIBOAwNKTHP6MbWykuYAfehTii2V7MmRTtAn5HAVl66YjtD0Ik4n36OWPkBmmiA0ol1iJ0Z
dx16japO3QjHb3dEIzxTP1NhCfLF3yO5vXXkYUvUd0Ov2w2JH+vonk1/i5RO3hrx0DacZo3efBNW
twI9T0X/nvSEvLXhGeByGOcV51ucUgStajyRC43N8meR8n9h9ETeWvGg4Q4MmFyouz08BGM5VOas
c94A70ANVgvgsKmGnT6Px+B61gCIUsTgeiQFKoue48fUoxPj+D+wdN569hQzMLbKU3w7IAW0zSqI
QS5AuhtTlEuY2GHaJn6i0P8LEhJ7w3lWo150FIZsCyH9yO/MMuQ2kwXKTKiu0YkBAS+9FkXhvPQ/
URf/BfXxratPDV4VNvOAbplAloWBXctmBKL1kz/or179DWtLIglP8zKmYFx0HxvlPzgh879H2nxr
64MqeexkkdMtxlyo19VyqGwb/s0Xf8PMMr5v+sEyugXStQHhEfCqD3zjxwvqr67KG/pzPmOGQeOK
bQviaRypU46+G4fv33v1N5zKoJEhWDW4LujU4GlrYqQzrsPdj1/8L1boW0sfpjCokXON5VLyOPis
+6pzKWFLgDweEXQykRYs5j3EQVT+rVg78tbepxSF4/A6oVvEiNL30aj0Ze0DnfnxH/SqwvsPT/db
cx9eLyGbliLadiIugXPF/eIA4eKfl8U37CFC4Yv/00d+z3aVrO/rtbr3sdLoPteVLdEqFOUGqYaf
5yksZZAYjoro66f7r+/iAvW//htffxrkoqqiNG++/Nf90OHf/z79zu8/8/1v/Gv3Mlw+dy/67Q99
9zt43d/eN3s2z999sUFZbJYb+6KW2xdtW/P6+sXLcPrJ/+03//Hy+ir3i3z55y/PnzuMqdFzqOqT
+eW3bx0+//MXuDGeNvPfo1hP7/Dbt09/wj9/OX+G5/zzZ/fyIv/D7708a/PPX3j0q49cMxZzFqIt
hT3JL/9wL6/fCX4l8EdhJBJUhDGGa7/8o0diaIl39n/lhKKvDnkE43l2MqHRgz19S/waMN8P8J04
4EGETMpf/n0Frr+ula83BVfkt6//GJL8qtT/tqRYjIEP9zknPtLEBfmzV+/vnFjmuiOKz12M8et5
0akno0ETiTjJMJTFOB1RqjmMZVPKyUOZM3I+6OkxdPUHK9UlU+uym8sJrcJoruuix5SNATsbrFdl
o9QRZmTtoxG6RfHXPIKygxppOYYxA2vUMpmiDk0DV/+Esv39afj6xwk4A4IyLEL4jr81TvlGU567
GnbYdtvkX/53bOW37xThTlLQpmIf/0bRW51R4SmfTyfWsobPcQXe5Ym5vJgh82WR/WGJ/adbdlJb
fbtlHCA045F/+k9I8Z+3kvpvHjw9mz7xfOQp7/r3r1X0iaSTT6BDtmxqMoL0pIxPVmP3izAiKMZy
l8N3aL+CjBBV/AN+6h5+eRceDdaMUvVYeO5sYPw5KLOISpZRNnxUMxTHoD9At9uP50sED8keCPU2
D8mxC62Gd3kJRBUhmZsI7Q6oh8szm9YP41g9hZjfJG1D6E/OjVdR75trIGJKaMAYZfRPAvdvyn94
G+3KGsyuDhZNsjRbOeS7eHiUHXv2cF4FJz5WBcgzmrrPrVe+/PhmvCrpv/8g3PfDIOSERIEQ/ptz
8o2k3IfFUDoBLxWFVtnst59AIT6L6uXE2TpTdr0f6HIz5bDJDCWm/10c3IRW3WHek8103EUFf17r
4qlb/O3PlemvATd//LCcMYFNCA0/TBcotpDvCeTfvNYIWTHYM8ORE3cPu6670WMX0lT32g6HOmZ7
kEh21UgevBJcVYuogHIuMbquswngNTc+xs1tmZaM3buT68KPL+qf7i4+Z0xFIFiER4lip/v+c36z
F5mq9k6Ketw6MKHADJmvAI6eacDwCcwdSRIxE4HesT4B579Dq7+x+me68u+rCB69+Sxv5R/kd0eP
vC8hwyNJE/vJq7MHgAz907d73ZPe3KMYsxCC/AX4YAdvZaLfDFxO/CFMa+WQCFCMbOewKkBCKdpg
K5ZuwIzCA1Wp49U1K5dDRMonvoRhUtdICAUC3yZ93D/mlmLyBoEJIpnXqm3OABi0qc1jMJBodRN3
xGamjjHFX8+F0dG+ZvmcgFCFLKApSJZg8DcY0ZyJOK5Tr6fdJorG83b0im2+tCqRsYYSQZBlM8BG
OqHdUCdgmIQbiF2vf7wqvt9iv94IFhDGcFbBTfetWBxU+j/4n6xRsa3l5VyLrPlZbt5/eEw4YSEO
RRHhjUIavll+v/tthTU/q6bmpafArgGt63SF+3kW6/J9Pbu7aFwPxi634RJ8yEWnEygXnlSOwAOq
Pxd8TXrS7FUb3BujLuah3f34grx6xX2/VL7/nKgf/qg3+ea6lK/sfPHdFoawSCmtu0c4D5OEk2nK
SomZWOkhwKHFkEKdtIxCjo/FCt7W4FbvkkXa28zzGO7DupouFAw2szpwzZ72It8VI4tAqFDNg3XR
kMrRXE6DAzIurU6kmWbMszGE7mO8MRBz0LHWBbyHMcK0xS0m8caq2wzAeXaYBbyfTf2cn+rPGeHV
Twu1D8EqWLaicoCsYmrTOS/UNrdjcdazYd02Zfvw42v250WEaodGqHpwTIc4Qb6/ZI2JUW6EMBcp
aH5phgabILCwkO9y+bOE0VdPjje351Rz8BBe0pFP33pqfPNJmYI1PFq7vl8rGZ5JtRQPJdgxSTuO
CeuXC118KXjlUgz9JCYAOGCdGVS2Lj7DTaHq2o+X7Y+vw/e639PDhMxdiqc2hgka6tw3S7ytJ7+j
Ao4/ddcel2LLMaJex5/ooF6tWt5cAQHNdQAVl8/94K3g6ptdV40RoYAqY7/QqslyihFZVUKmo+2t
K6R8bkf6DkEkN1SHIDyAC8gjWCvAu1xiKFX1G67na6Foed56mFOpnEc/KSje1lS4HgKMEByKWBbB
n1NmakgTZwqbIsEG7CoQQ091l9BSlklBSJugldwCiztDBuBPDjtU8t9Vc5yDtM0EY2ADEk7fbjbf
bGM6yR9yRHWdnGM6+MKGfQA7VHuSHv/kLV99br67L3hPBs8hFsU4YUGN//4p+Ob2Eo/5rgs8zJ0q
OR9lxEMANyjtO/sJmOG7sYyewSF9DtagTHPvIzqoIi29YbgUc/+l5uHBH3ha1fc/Xpyvzn3ffT6w
Q5iAkSM2YSZQuX//+b7ZpkB7eaIn7HKab/MajwsEbgxj47VF2j0mmXPwpabl0a7sSQ9q3hqWf1Dj
Cp4Ri25BJ/sCSsW2mwlIvuCGek117VizkyVMaOgARrAcPoHTKDbcFtup8OLDgG+vMnLHGuhZ0s06
W2Y7bhuqX5aO3CMXE7ygIsPEYDup0yAvB1UjVD8LsHqFUd9cAYa2BSMYimcnfmvg9M3XRU/8HpqD
m1UMe5DGvURKpD/ATEJtNC0v5Fy0qZ/j/wwgWaHD1xtT6Fuj3G2kahwGXiDgZBFhUqBwwHOSiI48
8hFTgy7GBB6ug+eFNgYSOGzeyIjcKsdAE+iac0ypXFbl+bOgQ5+wQtyBHvsBTi0XPtiqTRscVI3T
oF76zGGECU/g9TPmnTKzwXipbJVN+KA+6a7adj6f6/q8aRsKsRl9nozJQBqDEXXvQEhmF7Cg3I3o
QTZz3PAEIMYKQkAYbOZw3Awe8RPi/CIx3ZwtfjNvy0in4cw8JNr7x4DKT04VV0P7yNcYyu6fVPh/
qv/AfmZo0sFr9UkY/cn74nfnojBIx3VP+X4a9iNmsP8WWf4GZPzW2b1BTN58+X8MQAlIiI32r/GT
/6ds//ypfG7/ca2eP7/o8o8oytdf/gqixPxXnKBBTHAzKGKQTjDGVxAl9n+l2MXimPo4YsTpiPkN
QwniXyPIcvDTQQCDC34yzPsNQwnYr0IIiBjQZQBKEZC7/39gKK/v/oc93Av8CF05jd7icsOAKVBd
kvIAXvNkMvTW0D2aaliudN+F79xgoo2EiqXJMP5CNd+rqb/vR2/ZwOHE/2yRrFWfL4hj88Hnoese
TJacJKB4MpMOAvkXiSOOQxHCczFu4BbXkaSH3dOBYozurmbYGSgY+KzuQbOwuV046UHFhOgMCgcJ
GdrFutrmuhTQXMDcHKwaUoegqJWTGaCXX8N4SoU/kSvQrjXJcs7cRZw3+uAcX+A0Vvdna+HN27Zs
IffDgGZPZx4fsVU4MLmRoINBfIHcitw8xLUnQbDD4E8hEwQfagLh1uCWgkJG6y0YVAiuETByHDBh
TZmL12UvGASGXTJBxdPuisFf0XMQCFrPeVSJjeRiUAmS35ej1jCObQtQiVIVEe+2aWDhMA+GXnWg
EV7rsCzuRrcgtxhbMvSiGNv1q62TqfaHqy7uaCqsBzaGYfR9DyVHNoH0kpp2lNvSgIxckMVs0Hks
18LJIPVGtj77ePkn6q3o4luQ6xI/x0dA/Za6BkGRGOrZ6llPzD+fW5U/lnlXJjEm69cmL4JbYlj7
AH3IkCcahNjDyi0Dj3Ek9kLqmF1XUxdcr50ILuga93sfS+Zq5FBsVAX9xIdovoWCV30JnbWXcdQ2
FeaajWmu+6HU9bUoFjW9a5dIPrYRwwhJNDyOdjHsaS/lKqcg462vMco1Obw67gJERQwXtcuLo8Pu
LRNCpu4JvA/fP4K0cDI45qIoM/DXZ5aWa4+340Wz7jDNWp9HSEn4RnpKltt+baeLdcKfnYZ1U21r
fJNveDEX/t7BvfBYwRk6SKnnlyRBjkZz6/rRORDZZFhtiGrAQmjaDvY7MIVxehMFRaR3va2QjGk0
uPgZ2PPFJbhi8ZHZosvhuyrym16q9TEifvRiB2b3Za0NOtOTYiSUIwIwmzrokhm8sL1coOM9zgIc
wg20xP0Do3UDSVQTXQKytLcFSGKP8C7076suOtE+8uJ29RrUdyFR/d1qx+b+VTsixir3oXCFYSoT
bjorx4iCsiU0P/+qClHxSDcI+hzOXlUhCMGrg6wFoeNxyd2XSVrM90BjwOzcUVivNJAoPKlwUWWS
o54oE6ghumdNyunOhzD0MZ+h006DDk5ryeIvMLJBXRiCpOl8EIoqlwcQk43zvR/N/XnNwhBZKH0A
psDa+3QPWuHUAnxroYl7VZhU4co+YShe78EOMlBozCsI9NDUosGPZrM8EaG8SwfmaZh4cJaGvoiY
8hZc5RF6De4ysgbTZzhbr1VKjBbv/6hHqQJSPAbWLXnSgkDcIW1JKehCOYFAVqnuTkJY+o6oiJbb
ryKVJRbxGXLWW5Lggdc2Iwtqg2zIER2ZMF8v4QWIouXHpR6CPO2lGN+PQd4pIIccjG1nJO3PwI+v
5NbrObcp6FEWUsBAoVhTHp/2EAGjbjC+3tNi9t71KI2uDbg6H4fZN3dQm8h2M/AGBYkCS9ylgCkq
PDcj7muqip6dr5P0DyBs5BAGmgLgySw7r0mRJ+5dLTUogeimywiM/BVKQmOjvk5ARYJGSWtCsWKt
i7Nx7e2HtQzDjwXIHXobRBNHBfSqmhlAi37sweoG5abkUH78QT/TGaQUZGPF503uTc2UqLoZHxCg
tzpALnO3gfpIgIuXC7eJGwFOjPFge5015XqSRtTxVQ26wa0qg/7SGR+1LfJsP/RBCE7uVyVO33Yx
CJsCStZ0zeP6WUWe24VQczuQP6iPB7Jv409jP7c3X4U6Fq58UKCB+KZT+Nmiz8cTbwLQj6H/z77q
d5ApYj/WToYQ1M5VFCVjvzCI8/NKXaplXvx0qaB6dbkPCn5u+qcGmu9ub8HCGq4BF5f7aQ3oM1s9
Xm3s0ppLweT6QYLR82jHUH+ZCyK6zDO8HVNEXRYPi2uxzzYTlP6d6sopza1HvfNiiDEcttLrD181
QlVYvlMTC44gpxh1hI0lqXeweoCUCUx9EKPjUl29SojaclxvIXWaEzcVfZ5wn8x3Koj4nPmzlx9i
NCjFFqTC9lC8KoxWiwWUBqAr8Su7AqPbQOi97MjowucJRJYD2IHDJUGZmriYL10SqcjFiYokTv1S
KwCG8ejN16/apKql7hNHNPPnQrbekkDm1KmsghYaajY8ns+uALUfLM9/q5am3guWZKaO42SuF4hs
6tZPcAUxQI3BCbVwSyod8pKnBkrNEc8XaPLTGmYeF+OhXq25j2hb+1mUzzBFIG3YFzuA/ksCy87x
QnjRjBQ4BkuLk9ZJDnCTvuq8jmHhYQKMyWlFlhAGxF54Bg636a5lo/S0gT5lqBDYFy37niAlMGlj
nND/Q955LNeNpG36VvoGUAEkTALLgTmGPKRIiZJY2iBESYT3Hlf/PziqnhAPNWJUxGwmZtEdVSWR
cJlffuY1S40UB3gOaFGtmiNVSvco+vZ/oEUVrd1ed2neqK4+hcty9ZMhZUunjYPQqJYvtUPmAAYf
t+PGaX6Y2WQfVUQGP5tmFn9yynGAWCPUaT+pinaswJPuLWsejksJa2pVyuE506ZFMLcwKIx+cqxA
R2nHPNaX4MytSk3FuCOVqnxrtrFFtVJ6XkUkzW8YOYOutZzafJBju16thqof537CkX2cF/U2nyJk
ZRSURcB6VxWQ0BHaYLXS62qk3r7XAfXP7HG04tgxMCBG02qeVtQfdpmuloWXZ8b8UNWyPM4qzFi3
k6u8SYAqZpykqnkVlk7zWVhoHY9gQPfQk9jnlS3Ld5WjygxRBSsHzhz2j1E/GteFpa3XobDHe1SX
zH3dTPUhK1aI0mkUGacYaxsIt4n1dwSwzOGVF+s+XLXsxPC8+hF3RRG5P5lZCr6mN0C2/2FlAfEb
e9BR3bQfs9x5R55SPfXzOsRuviBT654ZWVtf/3QmY0XanH9ZojH9cOZgETK7A5PyZIdpRHXlgA1u
Xaf6r0rW/+1a6ib5hvhH9dz/PzCN3gpQmlN/rKfK71+Lr+V/vpbf/3ObfKuevrb/QXGBf+1+raz+
92/6p7jS/6IRinohSuuMSc9igP8UV+Iv0l6dcaODwIspN3Gt/06o9b/4Lxi4bjMajvatu/lPdWX9
RYfVsBwaNyaVF7/331RXZ93kX1ohNv1+qXJnlN8OyIpLcymoVFDHkrndxxPpSmoWT2QIWUDrqHNB
Xda7as2fe4vUfHWyp0pjNuRUiuY1o+pyAG2xrAT6Pk8mDOTk04iOyxvNwwvkF51DMMC6g0ajJXkj
9BBf9qv0EZ1wLYvavV0wPQHvLALAUbCVYuc0Ns1XhDFuLfKeLkJ/NrOa9K2G3ta2vnhH3AANbcGr
kvSMXt6AyLTanqgG8azhBvR1RnxAQ5lIT8IgbqhphjAMXfjvV0PcDG6qcR+/LLR/ehe/Agm2luHl
HTBcJAs3aZbYlyi7zkhEmxd5s2+HaEELSD4MsXmbNOVbmoYXndrzu6ZdymUM6TgMXl8+qrWGXb/A
GcOQk0ZMH6GEIfv6sWoKFNoWOExYbVVeY3W6O06T48lQLU/KLO7NUitPRWgrAYzF8CtsjSloZ6G+
R7x39LZ9sYfXxgFeVsseyZwsUIBzu1lmyMC0gDC3nMsofUYrEwpx1yhMluOQF7k01t+MJI/Iqdg+
dP3wKioVexuMLPvOXIme4ccVbBxMZ+a/mm3uEPOZb+cue9YgzAfdmD+VZ/w3zt6r7fwY4+K9vsrP
f/5CF41mXtx5pAVQwTKYLl7KE8q1VPMoaTC81EM7AJ73N2o96H23vRcKkSDpFDlQEkbnjVHD5Yic
CxsmipPSljotZ8LIyy9W1I6k6sXyyO7iPLD7PD1KhEIOAjKHH+ld5ydyHb0KCtF1sbChyw5tGWmX
fNAczas8juBedw7QE/YUVPTMd0JJK4Gaf5+nYe/ZjjCANyulCP78zs4y/C+XtYHmmESGCQSPJS+H
jip49HGRuCk5mij9BnPO6yjOEHweEYiZhirIZJ/ve3Smb+vZPo46sj5ZdDXkTgf5yzr+DEDGvKvM
k4W8jwt5H7y0wkNL6LMu+imJB2Pm25/v+/W3BhdC39IEIuTQH+PU+HUy2IsExPnIbU9KiwcF2Z7L
oCb7+aJbC92CZugdTzFy8db+fBUHuLIhGGEDywDCdPGxB1GEUB9wFQsBK3vj4Niuk/TdGxiYbbJ5
+Vm2MQ062DwcAefl85W4wOtKk+f7eJHlXrZNdtWG8dMbL/FyDrGtXEYkUkDJxWXMvrQKqYpWSlra
+b4S+XMo8YOhtHJKNyr1zsVmimdTyLZDGtpBqa3ZVWHmz1pkrPf1iupNOcScO4vjadgReQU00ADP
bPWQAwveobIk6HcpiaeX9oNiKcsOEcVbAT0Oy5yBufa8tbC03NkpcMoCahgR2JW5V2fim6nNwkMi
C+Z0wl/rYlM70cIGp0V5xfbg543GhqKyIv3AkNV2m3lWDiR/FbKhCepBg1LCmq2NnRDdpxlolivq
Ca5yj2zYmjyZqX5f1Gt4FcKscw09fW7FUB26IXZclZ6VMjtQSkCn7fIqeW6j0KZOIeY2uoTAMeL7
bmus7zLqhDfW+ZM1sgZRDPvIdGZFzcJ5AC3GCuwz7lu/LxNHOUzxKAJd9I8a5DzU74je9L26z/Vs
dq6hwNqZ6XrQFOJiuZMaXzV1ISwj3ODnU/LURbPtg3lG0sSiYkyE+aVs4exEQ8EkrZpIHpKVg3i1
lEDm6TN4Vkb2UW/7RcH9Rn3/nonlDyvj9Jx0QHATKgyjTeCehroLMg4QPwVo7RWt8ihRDqCKah3P
iZGKAOAXeoPRxTtiGboSZvLELKF04YUlntJxAucL/LbCKE5mXn9INeehIclmG7Y99FE73pP86Bws
o+HlOp+m7Frq0lV1i3p4R4KxxzDoqVW79tgNDNwVyaTH2RT6ioVg2Tap5dnYBzdN/lxChnGtZqRE
G6/XInvOZensZ1oSfoRVp9tNaFhN+k2oswLtcrR9Bri3uFAjKwutD9qSkfmCOtYPa9Z5tR2ZS0V+
heZsDWs8e1YihRXLl11k9GwijuplamN+GjcxsDKyS1cYReczzH+uoBOhDkW0Bhpm+0pcnWZJeQN3
PPHytXhCXyd/B0MKEtmo2B86zFDWNH6ydLU6xIvaXluhfFD7nGckPT1Z6UButX0YMoPbzmr7INM4
PM5rd5lYNmrtQMsP896t4+TJDskZzUi/1+3c2fdL/mSrI4owrHCtZ2ucF267qVaF5UybGoqaVlh7
uFYPtUMiEzdq9nMLFKwwkGD3wEg73xxJPg2jXm/KmY8FpZhsQ+H3VcWm3hCzgnSNz0+HzwFuXKmu
EGN8ojJVAm0KE6+2WbRVnzydb5zbJYsZynWXUovvHYfnFubQfR6gr+9w8yRe1zNbTcY1PGenCRLE
Jj25IEC2NvKoWQwqTQa5btKD00nn8VRNtObTLEx3cx+WbkEAU7otYEmTn+E5WLpM4rcPXKjmvcib
x6pmX1lz+txY3HXYpE/ncDHI7BlNJh5rJBKUacQFOguGPiJkXm0ttPy1voOBwkukGCAfWsmnyJIl
Ra52YPqdnnJY4n7WEJUIVFlgrfWjKarT+XRCrq9y1Yg3ANoxvBJW+ryoITpJEP0ZwGZeYmF41HZl
vcPFzyeefi9zgokuWLkUyJ3bdcnHrmMfGwq/dyTWZlbFC5nNfSvzp578agtnMGQIebl1ew5Kg0l4
AeH8mMJip+di3YrKWg9Nbt5T7+AgjNCEa9npE0q6qWfrbermIx/3XE3EW8JiJbqC7BGLtZK35yec
lux52xJNYt5vR4G0xH1fc2Pnb1AL5zbBPdFVoQMjMneyo9T0tHJbNrSD3VAAr6q09lFNDe1ktima
hFEeoKGU0UBhMZ4jnW0QTJAmf6gWk4hK7ycgmkzvUEHog1lh/6bszGBSVn7KNpRDjibNVb99HRpa
iWeu1WmNkNmAFMJ/qtf56hyJk3lLxKwo9yfa5+xg0qxltR9kXgPs4ics7sSed93Mn9odH2BIhhqS
3LDulKxIbulDZL5t1hw/HRGBNcyv384VPeOmsABlq1rmvdaGwRJny14PwYplCy9yW2Hzyt8EGnTP
XL7ejbCmXfooKN04BB6kZFmmI9HHHvk0ukNCsX3dLm0fEyZtqF8Q9amCyn0T8QubkargHH/zLTqG
TVzuy0yj2e1UDG8ZIATbGdc6XCCKWdXmwAaSa3ayLO5aQJT0YJ0gvbqlw0OS5sEwIZKghPnyEQUz
RvFQgV0dNWFXxYPivFbKvnhK7fgZAa6HUE0XDgwEqMaRV72dNqFDXMx6tkCIqcoNDf/MtxRgWsbI
dM3oafSYgqb0UJfNDnPpiG/bJrdTwlsFAEt+Tq8ICER8yOuKA2/pm1uiZHOdGHF/NCZoeJ0JmWLW
49lHl5JG8zDZQVU5gHzgELoVxGbkWmJTPbT1Gj3hcAdxTEfqaDeipMF4LgH9LWNSjTl5rprqEYOh
fjdTWX1TkBn8oOdpfa2W2exHdf8BKZxoT52Dol2oaY+qoSErUCwlGbGe+PGghb6ur+oBhShGjZRJ
wJK31KAeqyNIHnmnDUXvTahMeMYUKqyEpjraWwGXQV5ym7W91bXY2Elj1q5UJ3oalBw1OylghGeh
Dlp8RdQASYzrtWU7wdF+srcyr5J15qOXwf/Z8CdNc4oPDsy+WxhlmT+XaeJNm4MI/liqBzMPweI8
MshREJ9ADI+Td+GNjaL9ka4kbD2zA0Tnyhw9x5opoTSOKFmi6VlIBOXq1YWKO8HHxZY3s/VuX2tt
CiLGCLk8sOSy55cZ2sDvZjrgJpo27NrBvMqr8QtKfdOPrG/jQ9HYoT/NIVRnYX1DCCJIo+XbMJM8
M0sjaClqx0B4hEDf9IwUxKaHmEH4sTQVyTejEio1XGIB49EPyiaEpHeTGoz0JEme75Qp85SWANCp
w47hYRLYEd80im+Uqb2G5lqxCKePmjpdtVZuu3ZSwOl1lB814km+nEQWiFkT6DQqX8HL2awnTT/2
q3EfMXuDGqCeWkXPfJTEZkbMQ+e3CdaSTRKrPtIP7Nqt8lkz9ETVlbCEBMezNjOCjmPyJy0k0lRl
vHzUewPSshSrN+WcQEi5hc+4O1ae0Oz8U9lAujVW9XEUhApF6x5LnD3cImvab9HqGIQ3MGOIB/f7
rCIJjudm3U0ZGZNKDZe5qSIIXFscN5TspKuccxHBAVw/XjVjhehm3fJTW0VvIubgS51tCiMWo1dV
u9dnm3lUmWReW7Bu0QaG6Rc5e2OanpxxsPdZOd7HNismdJhcKeVI0OQo2O5ztNV7je7DvmPYBUmL
n3VIswctfsJ69VHNBnJkU73v0Mp00VdghSKZcaVpMVwCVUKvk9FdmU+netG+UEA2O3U06Zarov04
KNnfKWcakmf7BpGHq6klqEGlyBj5cjdITtgQhnqy6y2crn2x3mQDJ95o9whPmPaDnmRP9VKcSDDm
uxVvGrJA/aZuyWsUzTlpAMCoG+3E68WUgCItPjjQYHEmWne9yHlWtJZujSmN79RWq/9OVN59SZoc
aJk85gYrrM5ZDUzgKxIs3mmRT7xnQ9qfKr1sr1H3nh6KRlHdvmW5ia15lUQLg/Ys9habuBbiTRhk
TTzfKooutjb8FqQLqpVxrMm9u37lYckxBWO8fZngOF211SGPtH2oQlDQnPS5VOJn1CQe25ZzqCvN
W2RbVf98ovczRdiW7jTbWo1YJreoX1DlkRNQXIsg1RclQI3cRjGTM7NcKnS0tqplnWkQSQRd/SFq
H6uCo2echuldVLOlhKnyscu+3IMRDq8WOpNABFAey6w+e9+gpeIVqhYokTp6MwTEXU5FH5xPubav
SmjhOmmUsdh+ZKN2GNVcJkfFxp1jff1S6DJGLWp2PLoWwDgQaUKieog8dNYEQmDgtvKp47e0xbO6
qupTEY7lCQTD03n1U28GsPqTK4rVZ5oQPFVuvUd6Z29BSSgjjsku5ORKkZ3bGlWmsTaHIXLGG7Ph
iyyM8g4yYn0OlRi9jhyKoBDV961TMvJCiM6LNSX1hBrfLglhjGZkFhQSjbLM7K+UgcHyWNdoGqAc
aTRcfoFnj8oyCRbiVu/ydgT7bmBPpcST5jsxxzCrnSNu4BONpXF/PnudmX0aG+Eb+MOtR3HZXQDw
pUkdeIm0Lg2yBjGoNfpJ2d7YXtNWUhk9Dw0ItQ9a07hPItbfn3sN5u86GrQ1wfsLrviKRDymoxyZ
6OEvXFLnAj6E/N33j01NHzJVi3W3KlrGi2Nh9Wu+7tA+RtMkqz+ZzWe7qR8QuUa8MKa23jKbQapK
YEn5kI3RnSrm1dMLZOmw9xn8eEKhop7GO6tQEG+xe3LuPvp47p2eyzKQvKjVFfGzNQOOBjWDIvkK
yE/ptZOwlvnKqufiNCsaOeS45cGSsqvXN0k4mQGf6U3SvQ21d677MDa23w/291TBUrBEFw3G/5Z4
xknlWpTZvonqDoou2vzvu/IMISDmoKcGacC5dNlN8wR9SjbnPuyocmw5IT480ASxEDq3isz8hC8x
sZ7RAVANdrg2kaf++bP+pg9nO8xPLANp5G2A8bJPpdt2YyYiG/ap7Ay3E2t8QCuTg89q4K0o4Dxi
a1S9MU/0NzpkZ2vBi0VMxwBWIThvA4TaxaUJJtqQZGhfID45umhxSHSLFe19MlmbJlxdfxnUFCsF
da3QPEjvKryTPzi12C/6rD3++TW87tkb9EdNaTCeUNG0vbgXvexVys1w2Hehbgd5s9hBE/FPmLc8
zF07Ip+hTH45tfkhicbi8Oer/2ZrMSfgBhybT8Eo6+VHKHhCvUeUa49MJfIXNHTAmFhveQr9JmjQ
ZQa3DKTwN2MqTlNhMiUD2Y6CqzcwCvXbdP6iLN1th5ji0ufJWwv8dw+mQ+MCyijApsqLB8OZISIt
Kfo9ktrdNQgL/B96oz2yP2nlTPZDzPHp1irdM+Q9n4o5X/bjrNXuHDWDl4/J9/Vf8iu2juk2RwS7
zMqjCbyNiX6xQIHT1iaOWrPgs/RLhTrIj5/Jb5aS4+Vz8wbf+oIRvU3eTJMgDVdKgBenMH95vUFI
xQpLdI3tRN6i4oNrrGKWQRUaIJfIml1ttL4aefoR9Z9jrsqPLZLI6G9ON4PIvvc2Sh+rmaxv2X1u
/fWXm880wZyYLHX2mXUJ39ZteDYRkIE92rb0aXKSZ6th3w9qyZEpxHGomlNMk+yz3tf1rqv4RMht
0tJVqketnWlMkceBrxLCTapyIcnQbyekpt0+Tb9ZwJx6dfZRkr1fewkBU78X5DhDhMgAziJpoPRR
AMwoRcU5ir2+RFtomzpmlopqupqD99lQeB3YDA80jnDzEAiCGiqgMbdW1ja2O58y6aq2xz/vRvH6
3WyTZBNwv+U48B4uhqWONs6Qw9R6j0D3jG5oE3myj0YEAdGIrmXTe0usg7TCXdjtx1E9PyatVc/I
m4qEUNKqDTl2VmQLr2p1UAJTZUo0bnkz7i/rrgPHdUNLAqLIpvoGl/mt0/rM6nz5faWJx4UFd8Ji
KK1uz/jLMqeXQdBtSTZJSjtMoTC3o6cGA1+2j4MwKxd7lBPo4xZZWgnxIE/A1atv2ce/nrnCV3FY
XoLJvQon+OVdABBDeQZW7x62/pWYeDGClZCUo/XGMXY20r54XsmM25FMeAFSX0YapiAh0p+49oQl
XcGUJERbsnXXyL58zlewwxIHRC/ZusvN5u9XZsjLi8FZvLAYI3+q4yd4TU/JxLwJRVd6gZSAvF/k
I7easaR4p799AiFJ4zSnDYc2hPLGLO93H40BHs6pJtx6OFkXoynUIW2hrXG9B96i+SIHzteWc+0V
HVnnDH8Y78zh+1YvLRntJ2Caz5g3vRGxLghoBCwJLIJ5Ipxh4zWaIRdDJzEsqPd4bfzQMR7yeA1c
LG+FNy1vXU28BgZIqcPvUm0AFOB4L0/eCr1K1RJoxpLd7LIaaf1tLLl2AlFk1PVp4JJQrz1DDmEb
0btirR6rucpurILk3lBRs7K15SaH6ngYKbzdDPci1yio7JWwG29SfXqDs//6HOWOgeyTnVpE9Esg
QQvEvOhmtpZUlmRfdTVckYwOxKBSP9HKVv1Rzd8YWv4m++ZqrAjIaiph+3InoRBkTxUOM/swpbHZ
VEDE3H4WpxQs9iEuevqpEapoWjYcO9pT2ArQqNx6hvTblaAQleonJS2EkEGR3+MqQiNU165orWi7
htSy1ikxY4uyWzf7R7FSTZx7IqVG4YSSmr3r5RbNEpN+7TZ+MQD732dUVEBV9fhgIKe6jxCj8JJQ
/5g3YgVXz1Cv1iwbec8CIDteb54R4h1ibhNKxCPu54k+yXm2UeWG6jJz+7ZVwlbSc7lZZUIRftGV
eUbFq5t26/qmXslvwwYSmAB4mAmjMXCZDdiw/FqDsBEtfXyXFYwxNWqJnTCN3qWxXHEGUuQmjnii
bU432+RDl1Nj+9Mg8qC02gntMnpE51gPGprR6JLAwTY6hPf6Xvx9Hm0aNXrMDtPaq4Jx922c8hH+
fGi9TmBt4ivJK4gTVaDc+TLStpHBCLaVgNUlh/GAEZpfyG1LGPF4HbUOUs72WvwNWl36uhyzN87M
TQnkIp+wwZyaOpgXsEbaJYTCsefMmeay2qs5U7RKtPOdltHvt3M64XrjGJ/K2iwgssbZEdw7mh0G
J+Ss0MdOtn8yM4wFB1UWfrSyTDm7mChJBkDoeX1RteEqW6pHpaP5ep4/0NrQFPp8Id4tMZ55j2a9
TQNMmuwpTcm9Wmw9PgSnGaTVyX3bTMYnNTf9WnVO7YhwuWmtaB5tmJcicp75H0MPUMw/DBCe+9IG
YIMko/D+/JF+k1nAG7Q1VDggBKFRub3FX07lkVldmU5xtW8YUpwHBIWxjYQ1JkJ1wjZc+3xyoTaA
sczUs0QdUPJPDA/q43kMs6oDwKnWQZltUu/zLb411oOBmg5z8frvkom+Hy3MIqRaLPs/3/3ruGcL
i4yCfY9j66saacDnqStovOwV29hrIfPFLVRkCyXquRuFeuAbUe9V8ox8DHEABdMN5sDBfnEgxhp0
izajz0FrG95B3Us32Sb351lMd/68A0OhkfgCkmMzu9jGgGOPFp5ezUPQNm0WmIBZXKAab4kdXR6U
55uD/Kiz3zbU0Pbnv3xMa7HTVMnKbJ/EDSrNLfcAoJgpAOOyfHsrf379v7nctsVBKukaxcSrYyer
TTwIqmw/mduqlcUJKWwiUsfaoXZ8K4OEYfZyRyMaDmkM7ZANyAbB82Ktxu3ItLFN4n0cx+bJSUZA
uUYr/dlwdoyanE3LmYwEagxnBmnoAQna8IAsZXlrVIb8PBmFc5ciuGPpwzvU3eagsXrLNaaxCSb2
qE+ro7vO7bpE0Wex4OqXyanUUwe0SsF0c+3LXZfwy/GvtrbZ9T0MhfSYDqWG8HvX+EolEAKAunOg
hjFiD4T35BuRCadUj8fjHE47OpJN0EaNAYc40q/AcihMVLJ3HWKFkGWkjnS6zjvU2uRkNUqK31oW
vSupk3frqIw+Hq22P8T8QSyUJ21D22lTM9wvJGq7Ig9TX8ZUajjTjrQN4WAM5NyrmzCn9kukea8A
qJrgwDIn9a2iKXdlbSRXAxZxE0iLEtadEup7XTb2AU5acsJJDbqa8qHujXdRjPWdQnf42raUlV7M
qn2BxKHve5mZb2w0/TJRl8ImCROAaIlKKvX6y7XsRE3rKDmnPAgK+3Cue/Qc1EjZqUy2yaVgMKnv
6qYp0SGY4DWtixGIevuAVWb4dtvjhJEO5PWylamfYEuSi1RHB6TB1MeZLPo7oxEsip36aNQwCC/b
cscQwfC2rsTO1lflAZ6hcXK2X59W/bs+Fg+mBG0yzRZIEnPQg6EtyoNIO/uN7s/l4QXsjw3FDiaP
IdCoF0udyKmZOmqbu7hd9228uLSI3ti9l8HzfAkJwtB0VAu9p4sXTBVm0gjAermY09qvRnqhY4sC
UlavgEF6aMTIlr5VFV0mBVyU2IlECB32LWxcRKhIwXHcitFcbCrZBAy/0ENd1YaxW6YBGGCkhzdK
d6zg4HhG/2/1Jjc4JeccaDsSeJqbdFxerqqlKXJECrCbRUBLYS6fdnxtffXTdLtgiEtG7fT2nmj3
QNsh20MWHD/+OWqeEXC/Fobne6BfLahlAP1eui+zbVopWsXa4dWCwfvSdIfC0GEZZWq3ui168egX
qN1XSA3hLS/SuEV/PvTLXtgflEyufjzK1usmI90NxWo/qp3gVTYd2V1c74osbt9Py9IdzVbyOH0s
T01jWCdZT80nEYFKgAenJfvJ6e90GSGxOCr5G8mXubXRXjwjCayBO4au63SROZsv3nPSW0bDEbrD
eKs8TTo6A2odIZU8VuPV+SGcIc7v1CmSpy7mDxg8hp6zqqufa2BHVlIwX6cX4elxGB2cKLZ9ibkG
+1rtjlDznmuwGAc0uYGQ4RrpJ5F+n4lCD+o2Ga/WNe4OkHJaEACrvbdmOTLV7gJ4tWg4oVUT5Fa/
gvCB0DNWpbIratS82tB0ozqedxmKnbczP7mrrRGIRRy9XyBNeVY45XfLWn9a2xSeWDxcmdPAzUIj
dKMmHm9EIvtHpSq//3nJ6K9OWl4nHXEwlZJWMMooL19n7aDGulI37XAaoXcyKK0n0/GURNMHBNRC
LIQMxK969FESawk9QcfLS83aPmS4trpKQvcKwxYNDQS2WVqO8XWTRerXZkkl42Vnvea3WKdxhBiL
DV55oJE0uLx0a5+p47c1rRG33zzF1B7Inonm0a4ROMyilN16ilV9GvJl2I2z8lDQkPaztf3Xmc1W
EGnouG/ie2T1F3FjmZOYQRsvYMzNZyDz9t32wduhRrhXi8Y3epHyVfiFimTqwKxoRyIff4nILZAH
F+rQEybABPmoQzmPoKPi6xruqKeuxbzT1TC9ja0+vhZoZ7uMSNETnbTVn8eGNBRZb3wRx8+jE56m
yLoJV7PbaUBVZgvpmLTym4XFOabgNvm7Xk1i4ysOLxd549AXE0uS3PMZm8X1XlQg0rRmHX9oVdUd
Bp0PiX4/pNZOtQL0miM8EJvpI5Tw9j1T69DXRDze4wK8eoYAbLA51wa6tTYBJEvYyPbsHBkr3veQ
PA5OtrD8V2e4KaxS4htWjTeTSmzp6izbddvtMIPLt2xy/GguES5qI7FSiWHbeqaQ6Q4PNpZSr6S3
Qq2QXEYs/oseyhych8ZMNsagcee0Bb1T5EJ2DS/SjaVmBTENDdIommTrG0fbb7YLi4SGwgaq3kL9
y+3SWVaeYbNm7ewWZEmK79iurU0ibGVUvjSr9I0qynh1lhoaHSHOE/SBOF7O4my/JN4p6psWz2Hu
tJHU0oZB80XMCHOTUhGgusEWwVDZ/b6fZmWnK4UCTKyJr7W0tw+LkdQYRYSDW+QVDpBoAzB14lDI
MK3F3crEWkfgK3DFYa34LdBNnB6JYCglpvjF2Th4qbYWLIhNov2ugXQxPkyj/mgoGs4gjvwQxsl3
KvHBrRllXhe9IjH9rcebqEzsu55qJ4hzpBKweqBZVMa1X0wzPEA6V3uDgfSOsTlheOSSs5Prb3QY
X38qRnwg0kmxKNTNyyod/2iQwSsqsHlRkIDUXA/YnHMEc2Qf4tVs3rie9jqxpGxD44KKF5i6RK70
5eKwgbc1AkLfDhyTHiQLyFBNw64hKRhElZhtXs+OkQRRZ6GLOLR4I/BBrKzRg6rg9cqpZBQwydCb
qZw9Z+CgUtEu95FgagElaD3MQR4lsar2fQF51TXL7XA3w5aTJ8nvzLL6umwfKirNEMQ1+9XS8q/g
F5sgtUCFphUmdhG9yYcKi4fjatk3+Rij0tDpz4jBV/464RsjcxQnuXdFxQFxscP1mr6WCLRhprFS
tQ/dSpjAXjz9ebTWGalWi2bBI4gyPXBQObjXAPmCESEQOQ6nZMzuvcYlAqeWHiJoZW2naZEBBq/J
S7KEc2YoULBAWGb1F0HobYtheSpXVlA2EiLWhgWKbWp3ABXP2ZOxsLusbj4lSaZgJsKZmbfcUC3h
Q9NxWX1HiZkC4Anxz5/mhArMQhT8NhSq+QpkCNI4U+PNzPnR4uc3pLHoMPhE86Yl5wEdNpEPQKbk
Jc7dMe5V+0ZrmKYP+DYfnT6yD50kuJU4Wfsqboh+GTq931WAv8F89/sW1cnbRANFVPYhji3bYyrQ
u29HZV39etQ6eNbVpuwYOkeBj0Dg5Ka9x/7yo7XIbwV4XQQaDHEksI0nODV6QPBnFZuLvR+bnJQl
IY0+R0rH4vWBNOUKuKX6tUOmExe8/9jRe4p2Psc5cfj/mdKpMT36JXt6pS/8v8rvcfv1P78Rx/n5
kz/5m7bxFxgjgNso3WgGA3+qn38UhqFiUnLqiODoiJtZW6rxX/6m85dmoa1FN/Ef2Zx/2Jua+Ivo
jzAcv84y4G/+K/LmxfyBtBkWqOXQkcNQCtEx82WAslABGbUhxXJ1iKbuQzzY9sMqlbL2zcqx3hkS
kKavaPirlOpc7Qy1T4O8j0z/l9d29zNZ/5WdSHJ50XCh1QIDDbFjciFGj0Tol3eimqOVKAvbGxxW
9wkZhQE7JCfEwKoQD0OWOKeZE3xrghdhRU+8Gg5QBkCFoP5w4D8lOwA41b7K4uILunAI8WDFhskS
qhp+gcT7ndov4RGgq/AX/JLoQgM/wZQCuL2BKsp93OGakTSiPNqY8SAyo8AkQb0rDBR6cMwF5LLV
kKWHRdz0yMEnsUCxmGWngGKvLfz/oFWKMfNS/v7i4pKtHfHcnb9W0N68ITVu2c8KojqpSfSi5v3K
3DK/MfU8ZGrc5OzWGbTwjLQQefX8pKNd8F3LWvOBlrezrxZ9vOoxjLtDJRRgdhpnAHSiCXK3tLvj
YI3tu9jogeJWmvCt2B52jG/6u8jSAbiWYgnQFgLWWh/wISBXgPz9cTGcvMH5aWF2ixz6o4buKMhJ
VXyMJ0fZDRhpHNNSD9111MUJOKWy46+o+1mGll9NcXvokAE9RfCfjqO9OVks+a5cIoTKjGa4Xnol
wcnJiAKqwRoNtwZHlAF42m6RkxmEvbEEkWn1D2aDm7JDIuNvEsgf8nIy0Qqzw6BdsPDTW1U91J2+
8mjN3Zoti1tYynQTcVw8DCQ5n6cJi0N0GMODMBiktJVIgqbizNDXdvzeFKkdgCcq743CZnAdWspw
M9VMI0jrDZ/xLbX5dGPEzcEulWtERxDVnymZmVi/k3q6NUQyqsZVTfaiKBHONFszkBmcnUxHQrPr
UHE2cN0+WBwwZbhm4O2KAArGXT6A+c2Zzbpy6EBoFW1y0GnW+XXf4jmcZf1jkkZkAl1fYQSFBfhS
KsqTXJsZYGi53BamM/qYoKNPzLLaGQPOPrXeFds/Wd+jtnfQ2KujzysuohscdFxuIqDmXLP6H+rO
o1dyJLvCf0gc0AXNNr19+bypDfHKkYygN8Egf72+nBEgQYAWWmghDNCL6a6q7pdJxo17zvmO82Qb
z3kcS21udmMtJFS02UzoAVCNqxu8Y7o/OWL3TToMT0Uhgn1RcFD7Q0IB6IIeVnrUoGnqTh7VnFc3
9hQp6a9cbKn7DY5Z67JEzFoacysbfywh30M9Nc17UXkenyayelWobFvFJaCkjALYKS5fk7tnEMko
3PB71GvSzsFBm3i5mMz4x1qwD6mqlJQZLm98T2WYrksrjtli2tHamATmSerlh26ge0als232jNjY
SOiPgzDiCR3yigh41noVbKzGhKSbyrk8ELvzTjOcrtUIme6W06f+rA21AxWX72ZZ9iwLxDWq/Xkv
i0pvfNBR1zTKbjEvmS3S680egUBkk1mndjWetePlv+a6yxBPzLiOC1pDnHhJ7phX+7aEHghX3voH
GlyDU4cN9lpN/nBcKi12Flrnredfm3SZoImbatVvt4nyUyAHcRiASv3q8FI882aO6Hqsux9uy83f
CSVbixThF7FkpAZV+GmgjpEv1pQpEGVIwnGc92Jp6f6GswK7p2/acZdkatohOkbNQ0VRXbUZu1Re
xwnwedYxAsuU1qCsjoBeJAluFKfqwmHjtrZXwOXS3gCEcAo2Ok/ePXo0b36Z18vaFXHtEuEq+Jxj
ClbEV+lE4xPFpwxnLjm4975tFiJpSXoLuM+dOPw0kTaqe3mnEbyex+o0zWX2BcyY/XGUdjzXrIcG
EhKx2i3NVKUYy2PjXbJGiRPaQOJvvSamZpnioGNTVWzSx6E6RUUvPv08hpsua0wpmD9weqDjwLQN
zbKCbtT8zWs1N9tk6Ya/YY/umuhl+CydeDw0QX2rMuujNVN/qO6+SCwdYhVRSwESpXBiOqqDeOD5
X/yvIlRBDG00rT/9siuOsZz5A+wpPMIuiNZzWcK4cVndbCw3MWDX26R4dLJJO3uCt745BnLW8aUp
E4ckoyX68dmRpf8CRtozu6Gxmu+eR+E7SdzqnZpH69qmAWDrpOaA3jodf1oZL9NbI/3O4pBK/PdU
609VxtaZZkaTnG1/7tYBZbYByxOAXnbuTVQZ37//adN5zxWONMzAVUUPXT4Hf53ZFc8chX10nEJZ
yKeh7+vjEDr5y8hq6iVjyg/Q6FpXPOgybv9CJPHsbZaHwUfVGu8XZa/zEZeU2M+5Ds4B6sAf0hfs
hxLXlgcrcsQlkT7tl1Y7tS9uJgJSefxUlSrCvXZwWvq91QbPKgnaLy6x7bPP2xpceNsewPTrXQqX
gdI92rWDVexH5uotiXfwRZ5uySoOu8lPQqxIU/jeZzS933rkOXnS6tmKdXSWrMzJAqp0a1M/SXAo
tlv7o467/Av21+iuOlB8SEpFOnBFq0fxIyBCVN0kxYj1FvbTQjCjiOwtLnluWIsbO6QFgCpZjpU+
ZZOYPouucd48a/Je6sGhpsHpaU7xTH1L6PJ+44qZwbvhdrIiQ0nVZzdOEnxsh8Ji8mnfwl8+s4+i
gw+j0pMA6r13WloBqmmpKWA0CAQIQPOaXlj91hmnkhslW6oMA8I+D7Mq3WG7ENQhPnBvylqnZW0O
0uE+M6XpMelrQ5gIA2fdzdlH6pb9FaZRyVqFi2HFOnit+QGvF835Wcp2bcUk5bPSLLcRgtqma2OS
4h4Fwsxi0d4YSV18VaqSJkNCqYM5N1Sq+vQIYAo4hD2lvCeuPNmJcQaEsEtf5StjAzot4WQ67BvO
930sQ+dR0c26Qvziq7DUGD5lB4mHX7UTEmtJh4wPrUpUmwBj4HlKewBN9ZyWyDJd/9kkwbJKpJjp
mnaHXaK6lOPIIzndCmsF+I6Ie72kN73MYjf4fEf9rIsugQXdDYN4vsr9VeP/yeyj6apP6u++KS1Y
SU+d3PAThQqcKEVtNHYaq8ecDzMIXGJjiE7M+sPK5vYRK6XcenTL4vv3g+jh3tq47Gd7DADlqXgf
WYpycBUXe5nQQEhYM9gLO4+4jga6fahzXrYRmL8VSSt4iYntzI+9sd2agvdFXIO41I+ZyKyODFMh
z5iF1asek2zl4gncC90XR9njDNZZ5oEtwjv0R7tlEa7TepIf0T3ZhNmSFuFY9qG3luAPwSM6JHrZ
LkQA5wz6lkxWQmNlrLWA2hX1Jl9LiFD9OknK9CDM5B+pp212QctuvQpH+4EkR+sy36p3U2eee9Kp
tjZycsLkECdJWxwkwaoL7QEjwaxFHPhPnggPEzEhMOH8HPvUe/QnlwV5hxD5wtsmo1cvo6eQSFCe
bLohIWWR6BOxxEuHLOWFitqxvrw7Eqv0MrFcx7tWWN/LlAz9XgeDdUKM/m49K6YsPcwsIq5u8Wes
wvSmeCty+g/wkjoK2XByzcmM/cKurmGRM71Z2n5vaJZ/5IBrz7U9+WeiVdRK+u6486lRBJ5WJ39F
ERREmb3wBobaZYAOR8wYU4iakDfWuxUsvENmtBOzjpvK3iuCSaTYRfu8TIGfYJd0vQeCcOgt8WK+
hSySp5m3+N5NSdbAHmAscyrQ/0X/BxhZuQ5Su2V/6DScnGnC0Lk45Aynh6RjKMgn7+zxCW1JJIRb
Hdj1W4MUtg04aHCltnJb5kl4nbMie3fG7qF1gwH6fN3vi9rtiZhzubl0IlXnQHUhLxK3GA80jzO4
pZlLIEvMTzSeFng6KzTO4i1wyz9WEt3w6AF0dDK1bo2yd3lWTUcLGiipOhJwd+RP4AzLDXJ6+Uuz
JrzVTF8r2v3SS4b580BDGJYh5yeuBjrWBx+6lqKRzMwHz/Iz7lLLtJmzudw5HEgp6f+ZsFyepgd6
oTErutOqzo4mF6dsDtgfp2eS4sEVK69zriJSdwrDm1ovjWjQdrTFyFj+jqY2dVa9nl4bHibIxWm9
DqKZaFmrSEIS23tKZybaBBvRGQaf/+Q7ZXTSdqO3g4MiH5Ki3Cc87edxDg250rpzGEErUuNjIYh5
89WwTAcxUZhDUgQoGV1+itSwp+Z949zhAaHmO01mqhLFhqkjP1HJy07LlebcEUTazAFnE06xejw6
YemQM5dEX33RwRpXnQ/SzRxA1xzQucxx8XXEOhyfSxrI4pgsJe8/rfmok6a22PJgpUFBsM4ZANtP
WzQ+xv7Z+QAS5q/jNi1ODUCwjWM56bWwhL8VU6wPi5buD2RR7yMIl+aZCVgehyTX76pK6qNXNdaz
o0fxrJZW8a4UUUYCsMsuBBeza1a2y9ZmaPsFJIsrtNOwkPaH+reXtWJl+cPFtPLcl4nYEB7/aRvO
Pm8G+6bEesytV7ohqSKdUdCbKUZrm4vwaDCoXqdgil+iRA6kF1uJ/YkBVt+3ir2Hji7C5mJn6CRO
DhPOTlYZitYG98+z1EYxJ1TdNz1f/obuczRXrvjH3nMP9AlbJ9uj+qBypuFhIK98wm31LKhDFlFF
TtPvHmr3o7XNdVT2dvGinTsEXyqbbtVkOweVmZcoZvFmlc/UmhwS5dyPpYCOcafWuLe7jy6NP+FW
bFydf3csNtZFp1qiYhW9lGYsD/EQ8GKfvOriq8nle9zVxzhS50hk5Sk1/nIOugwQhoiKQ6lYj8+q
Xiu6nw8Ak/LjNBTp3tPji+2RM43mCsYCGMgNxo2W1gTG8KMtuFzRpKZ+eWT1qQgOaeLNpyrYSEwd
DOnWIaultxFDYe/TuEx2tQqTsymIuVvUAR9ih5v+qmpliPrnJveGgM3SR/rYFarY53ANRnSF0j0s
XtluqRMXb00TDheW794bGduGdy5J761wZw5GVZbEn1UyR+M6kqPYLX3evFtTXGwijyvKEmBUQhxq
zllt6xfodo9K2Cs5C/55+pApOj0NZfunMqK7lihJ5SqNbCqLI3GyiRm2oPF2rJiao6Q4Yd16hrCi
6ubr4jp6E4Su/cvjv2+V1qMa1iH1nJ9kHtujxkTzaMZK7BJbOxt6IFd9WjRb3cKlD/SwHr07DsCp
P73Asp8pB6IlyzXx/ASYIXRXkRV0u4G6nP2Ex3Q1AVs/2vT2rkM9xeT8rRRUXycuZeX7m6AJpks4
J9GFSPI1zW3MXM4fVNiMgr3wFMcvWN+oh/Qe57w4Qh79SbvLnzntApLsKHcbz21NgX8vbQ+90wEy
HGnmmsQ9eu1aNjT2cnoYFczmVWjlB06ug4JA64T9ZvL1ZrIjBfeyPERRzQMVlltO2z/B5D7QHRPv
gRoeoAOfBSr3illr12r9xU48RWyAaXtsOQ5eOqguD16SfY0eSeCutt69PBa3Uprh2xJec+DvYzBn
bAm5QBy9ltsYI4r1YmLvWnvtppGYW8O6CS6t2yUQ41x0An5IwZ1R4kE9BUMSzJtodt5LPMgbGSDN
L122Y4Zed41az/XwZ8SJAEDa1BAzunRFZLZbzWWAVuEegyw/lsqss6l8he/CeEmDdt5qyj85wHcl
VA2WG/uimj+tJvJ5eiy1BeJrE5/1i+GFS3a/w35+lYnOcWYPjySfGPXoi3/Meu9N0pK7Do1H0XsB
fsR12BgRygPu2ec70+awAHK3YJXn+A8G+84mKnSFWCGTjQDT4Pb2NuiAk0MJ0idfXazYPjdTnvM4
Vi8ANFejrk5J3MeHvB/h4cSmwy42xpuxdsrXtK3NZ1wNJ7kAGC64cKzKxhyCtjD7ocndaluYuT4C
dRoBPwTOkYi6e1C9ox/RddMfuF+wKoTeN1f+V68r1tOj26xGp/0dsud6pdW4PjqMvseMzdC2glVi
BdgyqwDqv23C6OC76CrVNN7SknXLONbNu+fI5aDkPKbEQyNv6zRkyTH0d5u2mZuLG7Ix49qQ0OG5
BC9LNhHotRdzrRcfMUS6QXsMQMdsOouirSo2F4vKtFU8ScMHZaf7xk3yLcGHOV61sKrftDD+A9+z
rTvOF4By/UUmPrxNabP1Oi7Sjbb82v6z733riDcm39aejbXeXsJfQJP6g46nlziRL7gysj1mj2bf
xY16tyo2363oHkcPgrDM7fyuWWEUSqxxm3LOMyfT8SAzn7bfonmmUkevQHpvZwzgFCxbbXVcGvhj
YLW/RK3Jz/AWPwZ56l/hQykarTOwxZKoBsj3lM/sMBkvossB2uaKvVATwv3gn0s8llBZlbGhasXv
kFUXvfWz+1gF0jzJPm0d+FPsw2MbGEGCKqdcN/1Qi1CXPqqrU+UFptn2uaRZjSBApVbJbOR+oi3+
Rycn1GHliV3NpMlApcYNRly9AWdEFAcuugs3BRaPc4VkqNOLDuZzhTT8nrgAFWTD1WPbW47zGsMm
puI9Uor6orqUF9MzkoVJ4xz05NhnE+LKX5VVuVDNNUPPIgmaU5retwh2VMnYbj5cuMu77zlC19EZ
gvZvnzWMjonfX6aOC1NlefaTW4n0hvfDI8/TSezDQJHWTtA62zQfOXl1U4qLDeG/Y/gD7OOCX2BL
cYk74b5Al0pPOFLdV1781W0MvGyv03ao6MNu270rS6/dGbt0BYU/jVlz+W84+sJlPfutviOiRjZh
9exm31HA+2KF01O9gTy4jjEp9HCeqkdI68HaMf6fhMznT+TUOtvgOUx+J0VevjKGfMkYfb1V3RMB
k1c3Vnqj7wuvka7zYZnBjTE7n42x+boKFl9RUOmDsZbquxF5eIgaHykzTWBG1AQXU9aDGJ3V8ogh
2qzREQbk9zBibaZccIG2z4IuGLlS4D6rc4q4IuWN66Y14X7Ihjc9ZzSIu91H7lBB3OUYTpUrgodl
SHPcR337w08jC/B8EoKhFqPfrkffy1aN4GKTJq9ZFsdHajEZdwgTBdF4NrmUvPCMPM1u+Ddn/AdI
XYLOYgXFm8CIu0M5il+douQw6RcgJeMA7xFc5OMYLo9BGsRPWRiZtaMLkKGD+wssMF9GkQMfL5mN
O9JUAIhn61sHabpN6vhHPDjRIWgyqhOxSkC+KhjCYq+xkIiAGBrtOgdOXa7G7ilnanoDxiweXIev
XxVaUABNZB242FEa3hVPwz15aBCmdmTcLg6Deh8Neu8tbCW3VET1QMEr60HPZPr5PF4zojl3myvy
SkcVeGYFGv0YcnHV8R+Ps58Wvpu1tPYFfuqyihIhT06EB85RKmYzFKjzUJlnB0r6CpJLuAqnibqU
JH6ZzeCfs6p6Qf22V7aYdp0O460Zite6kA/zsNiEVaCMGVfmYPAVBaJrMQJzCapu2LlMOLwLWY36
2wH2RbqaQlWfgekMGVuAzufLTFyGB4gXshN3zdscW8HvWoRsLessXjNYLHy8d28kX8PNHDUULMzw
QXYNr8XrkPXJY7csy2ke8AtEMcgT2CFvIg2egl6SovTj70A658Kkl4ht994XYLW72XuKmYvOeTYC
RMs3edm9z6P8FBoiddM3tOXVGMjUE8GlbLMgsLx0wivXrlUXz/DGunPb18NGp0H2DrQqOKhuYqQx
fb0ZyOSnixNu2qzxt2HUWPtyiCFEPBm0pms6ZfIkeda+S5PkCcT0hrEbm4qzGgVPAO6IizO66GIt
1Jlt1AynVPtgoZzuiNOhrki+LPk+AqDMbYVpYSXD+Z7UIpe5toVvs3IM4B7BOOVjjEr33aaa6T4A
NeIYmaL66bBr4PkZgWrxm8pTFc1vQ8SKqrDcXc377RrPhQzXFsa2X4tiMOM8nJ7yadHHtKlUtoq7
wf4UeWe9cu/3Lgtf5XdTFaRI2LFnBPay/sZ7oQehPvrFj8DE+lcWDtzrWBrEGlFIKbGcQWvkiu2t
P77jrctv2jI8xrPiQ0BjmrKHZJmwPyxDzphZNF78WjgBXgdTL7yuOlt/TbRkvY0Z3Jt9EbKnqlL6
h9hk+rC4kd6KWyoiiw71wsSUDqUlHOwwyv0Gf1iYv40FISHkKMa4anTzHTdq/xCOZY5ZocYYuQrd
EqyGmvSnDKtfGRzJ9TAPv7iW34npeS2pTXV/FQx8CG5AqeD5SlYiPcaks3aHnDdFzf82cJr66xzU
GSOlLT4rqXiW+Nt2f7W8oP/pFRgo1/gj6l0zavFbMpBje/eDY5RgokNlNQ+4digZ02jCXTBRXQoP
/mnEQc3THqZ8UdqQT2/MAu9gQU9Af8rmtcQMdN90QQXqPf2Hn864q8iqQbCV+cE23XNgfGTIInFo
ofVxespEFtfBCswLm7UMt3K5XhYNvjGy2nJYJSoIch4/SVAzDKj5DJ1E/KxxwuktBRjtqbeK8s0d
YjKTbGUPoSm8WzFZqoetG01I0a639jCij9rHUOil2DA7k+9QFPftxBc4XaLvKrPTXdQm8pEvfrtd
rHg81m7t3mydfcf9HZWUM9Ouxkl/+c0wrns/bbekmB7HTNMm35S4YOxlhF/lzusAig2uw88m36je
bleeWz+gCNb8+tZ5S5sWJ7Lq9nEeLe8YRO0NoES6QeU4QZB0wlVSdCevwkRnwqU7cAukqcKzkuex
AacUjsEPkwzZvJUVVjI71t1VRiy/DCuwZ18lqqC4SviviE1wODKZPE3VlBOps8xXMjh/ioWlg4oT
/1ZRh/GOM403ooooZIzj/Gm8hwy0CIpyTYlIRlaKg2FZS3oZ6JpMNLcOJeVrNtrDc+gi+Gwx6lA5
gIkzP4t4voNpIt8BnMuZLFS4ThbPvJhZOURERr33TcwFrb6ravlx9klZ8WUJt/eTOuTisQ1jmh8b
DAGEB1v73UA9Wpmxn9mmUCKCMAvkMp80fZ7NKzczppTBB2xdNx6MHal35Vzkm1m5P9DfkjODCHQ/
psl12XKhmfMyOIuGV62WQNNmtL9rITPxEVrLtkztaSdzbz70wxAeVNN0mFCdHFBZbz9nk6v3iAys
OYdmatjdzE27H6opecm0AXDEY8nviigYtpV/Rpp2Hvmp+swH/txcnQQADupaBUxvCV1sFE20XGCx
hX/nuSopGBo87oCobgZEEkG3yF/49rBLfU0Xf7x5Y/NopcumYpt3bc0QHP0ihAwH5rY+p1XKMq61
BS4qZJWR6lFH4fCu/7a0pUGqC5BUwtobfxdYB3aDVSQHD7xXCnQNoobDoHD2bXMoynn4VhobDw5F
awpXqajydz7fH7Pbyr1hicDRha5OaN3h2maw08ketprM9rSPqHw1OZnoVnc7Ossd9Dt74/ueNdLO
NAbbSQVIip2jz/Ni4IG29JEMszc/ypnzsWlDQq0ZF4POq88hHaU0eAaCwwbNnPm/nbP8mWwXDQy0
xXo3L+UNPdT2I1rDDngn/7eY35xCqN+LVeavfdyFv1Hg4osYibqO0qO8sgNDtooIala8Cx3qVgxA
AwtB9lY7bYd9sMLdKR1rYyuv+THFcqDOItGKStA8YBXMzPCLHSg3D7f1bqlre1uMQZT8RFV5Q/g3
xzqr4mbVG98+p2XOoy0HBCYLc2U1WF9JZ7ofcca8scbCZp/ZPnPaaCnkr4RlJdcEfwr23uRIYjgi
5gMa2w8WQ195tvwkN1VwjAfdm+dmxTFvxULPDumlT4f758cw28g6o23Ph6ljTueuAYaQknHcAdxZ
Nikprq1Spnqin3dZJ1UU3IayDEnyFNOBXiW9rNn0DTsaBGufsNKEJ4NChmTiJjpYVFJ4639ecBRr
id0Sdk8oXs6qy2uHLUbam0NkuTFShhXtrdaAuvNtfQktlNeB99EzJg+LKLfINwzt5rEQqX9wabP5
pOTKe2spkMLrgGsFtcfGzGH5ek9ai/24pTrngc7Xezt7V0YIXkO/JoS2qXOBmSikUYIg2syiXeeq
JKOVbgbLcS/2WFTAJWCHrqqFkPmGPgqSWG1QbaOw/yudfNgMtPyMq15iZ+hUsWzBZbyG7PbXue3E
+4C36RZ9t7xYhfsoNARUYP9i5YolfJi7lo693JifuvCg8/XRFD35iN8gx+jNerBzp3xGpI1fXMs3
jwjYwU83yqqzNQfoapWtT7IL52WdpsW49uosevFnVMbZGz579tDwIcZuuXq5UTucNN2eoxS/C57N
GxjrZyx46mKYuQ4y7r2NP0Xvbdllm14Ctlu3kZFvLX6dx0kbQJz26Mt3gh9oBFa0YG7KdbNuvOXa
8YVYVyrRHqje8Nhnap+VU3YSZc46MomiEw08D02iyg2lO9EB+nx1ZJcB4CJvSp4IM52Ixi1PZKDZ
b3ZhWK6TaLY/E5rsrzwS3ocVeM9Rl7yBw5oeM/qMNmHCLY54BS2Pk8g2pKKeMnTCHDfUgQQqz08c
z2fYmGxe6QV+ULXu1lWnjh7j7FMV5uwNuERd4rmEnMflybs2YVwf2Pv9ivrm1bfnc5oiGEWWOFVt
iWhjR+l4ID1vf2ZdG+56KofIGfvlmwPeM18NaNIYoauTUwcjzlyFJ8QXZpM7bvteKH5QMEWHFddk
0qUdQrWN+NDfX+lWu26Dqdil5BMPrpVj67hzzkqb+rZJDSwAzDi7ECBTdNmM+MoTr2ld3CV5s+Xk
qHdokvZ5dPWfpnPY9fSpOCT5xGqvQIp84L0FBqH35hN+Ah91OjWvekjNQ1Ql0yEeo+UZi2WxXfKE
lVTsVM8tw8XzNMz3loey+ZqJYWWrbDT6bMg6YYB1or+B8ZJ3TakZ4EcupWykk1bx5C/tDXkp/qjy
Yt40ec3WgEzBRlUk30UlsiPUvvpYZqH75ORB/uBVFGzHS0adXjx5wyO7AcJ/E3oyOciKqCCLSOwO
TnAml+x/OmoyvM+Wnq2hEedxmbFKzxRf4dvK70Zen5qnJPZPDCrpL5aEzBDyvooCOPaUcwkvuQjA
p4yGz/sq6MNOcGWRrbeHryUJ3He2G/kX/rTlxm7D2+LvJ1XdxfJPZvnO82wClIOkLl5J2GRbZAGu
9xXFRl7chC/Cdux9NrZiTfN79qxT5PN144/Facik+ls7nn6pOF4RZubkRsePEHgnivIAq8bfWrQV
nMbS83Ztz1nD5bmyH4tinr5YswRXJCu6BepoVHzl/f6GYuC/lCMXcKue1YuqrZ+y76Jd0HF+jkVy
ylLILZknulvaGudbVJq1orpHkqp6gDAQ5hbGoI4WvXZxoT5Ia8V6Rj8v4HjZz09jR341bHZLxyID
RjrBl9h1/rqETM44dBrAS9ZI39ucjNljwHCwQ4xLTmXNczh1bcnXlqs+V2e2BahR7vNU98mzjON6
m2IEeK2S/IXTlZlHcJfm+PUOXRlSRTFl6tyrwrwFU7Yc5qFBeLLgAKxcxlqa20b1EctmZhltJdmn
9kN2bnEhJ9YO7LcXfDW8onJL7ULqTs+9S9lh1eTBPspQ7/qh9ED3CnQ8Sd0i6s78wjZsOJB2uLv7
7rv3htTsX8w1NInXqXhZWmc5UlRMe7c7w4F28/jUqClgp4ESw6Parga/nFif9CF7hTmgbhhbHkUd
CgW7NA86H56oJhpwxg16N8ZJtMNNxsyZ5ta+Qrp56bVpuDH34mD7rcutKnImwaVyjv4u9BNxUizV
mwLmzCzYe7ucXr4jfvvkoZNjd/OTXp0yh3//lPpgdvmhT1KlcP7wwrGuOpnBAQeFFVkrURS8g/4N
r5iU0i3mXaYnLPFFVP8RbZ1sjUiKr2KY77FpLMNvQYH+IXBfPeoqkT9U3OsH4SG6sKfFDKsII/JG
ktXT/4kTfv+nfvgu//T/D7qNKK4hdfk/F8Wu8uy7+68VRv/6Bf/hf4/+4RFWEpCJ7H8a4EnA/cv/
Hnn/4PJN/OueZ/JoYP9P/7sb/oNyIuQdh3Ut3IUYZ/p/OOBd/x/8CvqngSqJfxYi/W8s8FHw353n
rk3B7L27CbBMzG95z5f+l0BVS5ykx6Xq7ZvE8V8lxM3NOGfVybCS3SAxjUQryq9MlZAX3Cj6ysOy
JHwhRh4c/uLvKwyD16z21Qd11jkuyyW4AlwIE8KjQ4ac6BLfvGNYgw93mZhZJ2Cel0ShvkKcRjJQ
8RzsqZJbPoAV1n+XOhw+Mui07J08d7gFIYV0nN/FKu5ta+23tdqh5NGk2Wn3eeyn9uz3VX2anZ7R
AWnomGqGdKJ51n34WFz/3Ay9PMsi9kixRH71qvJksY/kbKyzLfmD1sKXmktZQHdoJsrkzdSy3ZfC
EucghoXc5g3XWWlFKl+34Zy/Jyay3xIx3/n3XsrvDXECZE0hEXHTYnF/x2lS3HvZy/rU9Sbd4e9X
D4srO38l+zG/2KUMKXekgOC+pS5hvQde92TBzo5Zi+fzU5wTDNRlWF2ryFcaE/aYUV+mRckxP8zj
X3Zq1nOCfx7gRJ5M38TYS15dFtcVDC5z+5CZuym/paSw2SWhz50jzTB79Ms8HwOOcZZPSHoI3Mw/
GFI8FkFhfSETLo7ScbhslkQ3dyXXzIM7Cta0xvubDXfHa5Ahh+Bv9ruDtODmr4CrjxiUB5tPNxtj
l+bPiGtjz8HJJb8KSdDZcORCh2O2tsOd9rzu9505mPPTALw44vf41VCA9+UMOjhxDUjPIuvrJ4wq
7tuE0eKqhJKC97MdWjvR2NLaGnRCxE2aF1n1yECcmLBnePIm5vSvmi3ZBqQEUfvladbkLWnFnE5i
GOynRTTh2aPMYOsEGB7ZcBfEacXwAh0gmw61i5CWLxYOLogu8OekYGtB9jG7gZxmJxKqaLiKLvIu
okVwtZ177WGS4F4Z+4W212riRxp1Aesox4qZXNJx8iAhaHNJiJmAfEx+xF0FMFX5/lfI4HwGJ1Uc
Urdz77g9J35gyqntlQgrzLqNbql3rfqowekdSw50gp3hsnOSiT1b1C/escfDyBxD4ImYne6eLVKu
8Bfk1p5IuImm/dFguiVSUpcbNmfWe+t3hg1PfbINGbBwJI8lZv82KNbqRHl2ZczCNun8DyKN23J0
+11dh6A4ljC7+HY0sUpof+EIbR8IVb203b9Tdx7LkSNpl30itEGLWcwitGQwqJLkBkYmk5AOOITD
ATz9f6J6Zqwqu6fa/sUsZtNW3Z1ZoQDHJ+49V35HWRcvYzi6ZaRIt5Cof2dXXwQS+QANztLK/YFR
mM9GxlfiEnvIQ4Cz0k1vtG0XxBeheUKWOE609d28Hc0p6EEaU+7hwVxq02GIC9oLkdbcg68LXH/N
bTg8V5FbnQ2TvKsWdR8cgV6pa++j5l5AUW4hUJlgehdERYfvRFjCUO/D3mBy3CfpT8bsprniNEEQ
WJtzHx3CeUzTraP4clislARMM3ThTfKX0GPUxGEiZwPFZiDFg45O7RMUX5lTqY2y8I/eHC5cFv24
tYTnbs3BNdcMC6291bJTGzTaRZEgIl+Q5ho/B3y1S4WsbKHBlWxCdCiYuhk2ZRCJGDFWea82U57P
Zxpn8zHM2/k9tG4RmEDWh6OwbbRJQVzcE6YYb0z8jN+SVX7PHsFjXjn35rQh9mFcY77RQM7tgBve
GdSbZHa6awpfozKbi2w3xVmzUXWRoO3rAvvckqBENEKU7VBMta+u3XpcDhMb7RhSm5B1vy7dang0
S6t9NUpVHALRTM3Kzll4dKphcMui8x7YA8wihzL6M2FcT80d7ebEO1LKTqfeLMrX1k46mrVxp+bC
eFQSOhWDzeJhAvhy8TtzvpBbKbZhVTn3cB9l1u/FMEz4mXA24bManqPIGbBQa3xG+RgQZ11I487s
KlMeHa6mi5ZteWJnnYNpIcrl4OryLY6i/i0wiuKlyVR95msurqKY3fceiUKBmMaEvNcgA4DEwo49
HSaQaxAdOsRD6KQ18tJlh+gF5ddczSsdq2ztRupIyKRLSPXgQVUc5mMLporo05KfbtZFuSFSZn6M
5x4vP/rS4keIvp8g0rG/iNR1DkEpZgbV5SyXnZ/nX02RIogbFD+SIKHzsXQTrrLbawdZ5tzDzLE3
+ICmnW1J/6el02nrxwlHHzuYieCmEqY/HXoP5IY+5xQw2Lnt3cstwqst881mY2F82rDb0g9p1Hnk
XBsgnsIwLPbRPCXb2E1BdMVx+QN4/fyMjtg+zSCRioWFCvYgXaYnyyolViwxnS/0rMXKtHTxSQBI
Q44LwoLnkY0mYRGUHtUqatrgNMowP8PInwC/c7ai9/pwOiRd6FzzO3T9ycWh3WW3OscJQwkdFe+a
8xSsQmqSaDIlVX2lRLb6vW4yEuvg2jCeq4U6mF3r47sohucxt75ahY54m8WdwYiInUAQdcmvQPXJ
pvIZOS0mm0Hm1LloGVwdjdTYjv3CREY/0XnoDzKvMw5de4DbEBZm5S4CMA/PwZSXv0qnxMrl1IgZ
U3DuUvTWW5rbtr9rc+aCfSPZqXKIjkBYbqFY+WFmAvcaxcnnTVjGrRUeGwR0oPlQGg1Gsqsa69Gc
+Z0JmdaHqYnvWMw2CzNH9BcqPTObkJP9WLTcJDtS0b0jURH+48DkZmF0yt7mVdRj3cspOhgLdp8y
F3cIWvmhJrvd29Lwtg1WPfJeMb2sSjJDVpVn6yus0o56z+TRKlCPS54pzzUE+Y2FIo/4Jau9L8m4
eAZVY2DNjrxFUVY+A4mSRWPtGU+o4tajOwGrNO3wqgn5uGsRbS0yJ8t/WNNk74dWAOMaKvlVER2N
CKOr1gnl1g6EF7AHR0wXQgfqr6GzMSd3LOAW2venx/am+MScSWFidzs3MdNTWisMNEPavEcV0dsj
05rvgJ3AUsbeRdptdhRI8Q+V3VifUzX9sdQL8QCPQ8f+fhqM7FiKOHGpJIvxO45NfZrZAmSrURj+
HWIVDhImL59iaG8ZNV14TGLIzJp0pXt/oo6yoCNtgt5CapAH8oxjkB6QjBdiIlx/0XTjl/BnTIqy
uVOh0yMGA/Y3WQblQJ8VqCUY2qG9IA1Q6RNFZ7bKo8q9lIONsFFyrNem4bJnBnoWZCewhJ8g9r+k
FV2QiHUbUfe15g7OgodaSnRcjTStTdoYR85EOCJIk1LCCjhXF/U0VkCGgaZQRkTNfAz8Xm9w7BkP
ISnJ5puWcxgchrjDROaDPcGCX7rfFFm12rJ3tl54SDXbUbMyCjydNIdZNNR+bVhEX4gZLCgoLU+j
zh3QEpVeALVbzWezM85gpLwHisnpkEeMnhyzQ5YDeJlq7ibvCkWeTUvYk1280Ky4n8rCSnaioz8m
5pukkT4/Op707zgRCEJpEnHyE3togfU52StaQudkC8DVS+rM+a7tQ2aA0myCt5LK+pGcxvbE/eop
aq9+2rTNNFwLo8k0EhH29bAamJ9Iv5rtdUyFu2ImY7XsuqvyccYNiZITb9gbO2dxcroCrQEST+/O
qalQigKcwYJiVdiLNPHre+Qmnr/sRBf7i87TUECKpk3mdTKbtYHYU6Y/zCK1jq2UMNpS0zUOSUCJ
gX9xXxeluBsgcpWrvhNne/CDa5iYLrDXwGE3myMc+gqnzPpMpArxQxTBG3tntYe3zUqFrSiKWEHc
Y8osP1YjYnVCWFeVGit0DGzPsHsB2e6mNu0XLUrQ9RgG7Of7Oty4jbeNsGasWDozSDeYCS6nPG63
nFofDDx6vLyqRhzuplsgbQKVf79N7eTebrzvxhqSXVzVxn4E17IsmFkTSHAzJN3NtY4Wgy/FqsTY
+Wjq1mBB0iIf90rY5ibBOKVLiMCtxWBSvOOLIE2l3lQ1tSHvBLF/9W0iNAMyRB6AP+JjLii4aZGL
RYbfeRXV6Y+o1cj20uSpT9nKW2XybFB2LGgHkYrk/YXuvMKcEJ4dG1KcQOjrZGjEaEY+Ia6dCi9f
kRxP6naU8Wwwk/e+to8JypCF17X2qleBD/ihmRZFTXZRQDD1WmgLSr0fz6s4Ew7uJYSxBbNB+HQ4
yfxI14TCtBtR2isyND7E0CBZTHdk8aSr2q0uM1Pme+2Ieu2n5oz/dna30okj5vaRhWh2aonuAoZ4
yKsueYhJEN66MYPfpBnUujGVYg2W3SZjEv/wjL2TotSYhu1oeRgpYs+KydcrJof5sArx25Z9e/JR
l2Q4Kvh+wxavWTEa2EMdd9i5RhC/KMtWr11esXJJ05KGJSdq4Dh2UyBXsz0MV1LpRbr2Exm9lK4Y
P9hQxsfOB4mxawlbp6DxXhMtMeb1hhfh0JxpcNCVW9mDL5MRDYfjzDs5mgSVFZH5I6m68rE3E0ls
Ruv65tYoyu4AN6SnBg279mYTkD9ct390Ji5Fsw+f+r7wjhwwxUJkIJbGsvnAwUuMo88Arx9hguDs
RHptDr/sSaU21akZ3iXKCXf0WFXPLSeB24ehf5v+gRiv23h4587Klpkns2YhRLoV/ujDc+FR7eF/
29tplCAutcddD+rDJC7PitbEB8ujlXDmcwqZ+iXxivKtLqNsm/m9qsgO6YLnkMLFZS8gyhFrFoLh
/ydztf9raPjP8X/8rGFtY6zq/+f/R9M38NA3lN3fDeC2Kv9oP/o/j+D+z9/65xQucP8BYYIQah8W
HnvZWyDFP6dwfvgPi4BxqlYLCjDYa+Zz/4tCwagN4bLnEK1rY+D3fP7S/57Cmf8ATeGEsNfgm1uR
5f53pnC8xJ8ZbmACbvQHVopmZNlMQX6jP0R2NsCioJLqPTxLC9yM04+U4++/R/fmZUimthk4RgGA
M8/57WU6Cs8c6Zu/9pkovQ+mEW4Y3Cfs6vti2CZCDts//Qr/Bmxh3ciGf4LT/fGKvkc5bgInxpLy
GwEoEnPB8zVG12HdPK9SmGW6VGQJ3GD0DphiX2SPIdaMXR+Tw6LNyFg0/K33anKsrdlE+aHzU+dg
NWSv2rPKDwjF9BmE/nyyxkL+BxrZ78zZP94vPzmzUFCNAcTVvw5Dc1rCCd5XsMbaKb40Op0lUyv+
s4gqpPh4wBZw9HzNGLH+ahkYfKGi1C9wxgiuVrX7nXBUP1f1iIRuRIDx91/n78Tqf76928zYch0C
NcLfZrVBBCoiZ1q6Vuxcz9lsIfPPvBs5otMpC9MxAG5vyfpY9s64JmEiIYKcyQbvGcTTCJjVxkF6
mUaMK5bcm6lxHVnnEO5IRcdYqRmKNwcz5xYFMoU/EqhPlVjFVkyNfPj7z+LeyGC/XxoUHE5oOw5L
3RsW5s9z5zCbtdnDLFhLVaaniXHaUo+jnaxoEFNEMKwwbup3b20QDfhV+RoVbCmqqMB9Cyhg9CPj
qsaxf/PdwTEW+K5OojC815HivOu8c9CCUGVXTHg6NmTUGWrY93WaAlPI36R388HG3mvk9c5db9DF
VtOFamvYSRy5+6IltMwSVXPC8z+jHMHoTG5sZsWbVOCQonoJ1mrCPWGX2jm30ky/Qp/SDzerI48e
cRrnHml1wg7PNo+tMFGiYVGBh1QTo/b699/lHzfub98lTannsg5wLIftwF+/S8xCXeF1k7e2Ykdc
akDTUHK1ebOhbgPH+jZyPV7URIjmUowAXnaqLfU3+vv205VNj8tek2hls7zakz5YYvlDOUTuAf5O
KiZ5zxIY0wAzxvGYSDF9RUpbzGpiZLXlaADWK5KTnBEmk4XJfmlKzPEUFirf9GQw/4cLh5P1Xy4c
7szbIyF04c788f//aWEhQ5yJwe0m6IpmuIOPo9CfoLHYS471e9QV0aaxLBsvWjkD/w6TIyt0k7bp
Rgu2Zjd8ZsQ9/aJLNX/+/e9w+5p/+xnC2z1628+AyfZ/wwmVySSAJgJ30cyNl05bfzM42gNXHVfB
OBz+/sX+zddAhg2ZMSbIXiBGv+Gxa54PSFN6bw2ANHg1adpvd3H+H/IObm/5Xz7Sn17lt7u0DMnX
6xz8K4WTZb/MuqtPoCsMuSBzbNr8/Sf6NycCCCSe0TxRQ4ewor9exVySuZR0GOvKc+wj7L75C36o
f3Jbx3ywx45jt6LBqOkozeo+quJ29fdv4N98pcAMXXJEOP9d/vGvb6A2NJPy1PNgPAXDi6VhM4wx
Up+/fxX7N4Sh64WQJk0sohzhbN+C3xCjNkduiNyZFbTXPshb1oUwAa9kw3UUT3WUXcYKyeqov0YI
ALBbjQsaDYbOcw25wtHTKlLgEfrUZT/C3HOLAqpfeONDZ8tmWUypuZYZ2zJTpXuJhfumb5hbdAfN
L0Yd/4HH+Pv1AVcXmQzPSijht7rqtl380804uzP7H78N1g2PnSVj0HABAiNZzT6ykb//3v7lawOe
fHvw0YSzFwXX9deXSufYLgNlRPjK/eQQT0zCcBbcAg6qcuOwRtrxVUf/4UUpBW8P1T/fAiDKOG8o
lzhZQXb//nNpenxbEIu9Hkr9hHy8XjsJ+/8oHvWrg1zZX4DDezCSbN8m+o2U+3wT6Mn+yBPbIi8z
PVL73OwpwcKJ/ftOEkHM4dZss1ZuAeegdoqzt9ju3mowKZmpUROGOIpwCzOtK3u2EHrce8UA7jPo
zPvI14ymBdvQbEIuYLCiIIZzMjctwmgYPjFCAiJPpW2Um2DUSOdjkrcdKa5ExpCQTWoHN9DDhEWT
Q39fuOFjEtXqMpNEJecvWIHdpZqFx3zQS1672lAXo8ntjcZ3tYrn3FqQBysWbRfk2xJVJMLLpszf
pps0d1RZlS6jsRu+7DJqt27qRiwUesd9GzM73ESmeJJyuG/DreJzQn+yfsYZOURejOEtMxLxDrgS
MXxfeu3GawryNrIIaBem3KU9teLObfLi3hp90BR23hDYkWN8s1pl/+qcIjyjZ+w2mYX2K84KwLCR
NcRrEARES8Q8pd6ZPep11lXY2PNpKUv/kTYQA0XjQEioFNaBJbTQ6dg6qXuN06Fh0s7gBOJLBFQE
cee8tUtnB85DsWadRneFzir6njRjBa2e6NZ/5VSXL5nNkhrjk1hH4fBDpMjUxdhtOlY955jp5EuT
E/k9FC2A+EnWhEFNJavjaCYpxGmuQG5exoSpz4AaZNfLFliVSpBrFCHKWeZaw6UdZ1ZMc+ndsz0S
X4xDu4tqQ6CwcZp8hwNsLDZM3c5sQnkF4GK9Vo0sf+jM2bLtqHsE8GN4XxOecKUPV6isGbB66Lib
CQ3hMD2XydxfnXhSsBVy8jiMdnoy0lhuMdkXd4Zskt08tsZDQaF1p/LmZq6xzZXViIBX9iVWClyD
CL7MtWJc/2HE2Elq5JN39NLNKuXXg1gk+muqyk8cPhN57nxCbXrGli793kzc7Vw/mUgXliEz4iae
zrERdNvczDVAmaL+GcdW+lSbXJKNozIK8NBasXiwDgZIXAJYmn4FcZlZ6Jh416DB3kEwKGxKgmox
AbXVN9DPcWMM7nQQaKkulRf+wrD/VplmjG7BInJ+0drZ+IPuvmYCrUFrTBGiGYfVgepSbEIaawBE
qR+t7H7IiGkrogir/SxJNnpJwsInnqAR28iZ6jWcGJspu+5OrWi9VRu1/i5HQbZpjTBZew5vCvRt
9eK2lXHOeFcrpvH84aJ64IQdd41oNCZBx1/zp5KtHegTVqFfjpfAqBgZQOYRgI/KdEYYJil/gAjl
R+hiITLDwdgUgP8vMajhtVUb4aMDT7QLvfqhbLV/8RSnAvfgvMKcMexL4d3P0nSuKhX8JswCq1Xa
aXVwrU5zU/XpJo20XiqySEa7licQ2emiQHK8+ANZ4cVz+tw7KbAMR85H02z4gHXTLfEH5BvP7SYe
EJjkPCvNPzpVqdOQePoum2PkkSQBsO00cOHLtl+lZb713OytgdG0AfhQrZCTIT0x2ZMO4OFGQ+R3
DGfZ5ZCv/dPRuVrosMlXyKmJPSqS5t42BFLqmNbO3zjCfXHixuMMTPJ2nabVygqKi9Gb6iGJJ/z8
BL47oGCh68VFUfGJZXF1zBGd1ZTZX9h2ywc55FT6oWaIl3c2wbsIvPLV2PqX1vbdVSVRvsGGerTA
oXiVSzKEinFuBArorVRrYKif1dAcU8sDnVN8Vhm7g6wa3K2Wvr1tDfOxLuC5puNwrrwBrLVCjrLw
2CW89jMGcdnoKn5PaM8I7o5FwIZ46umu5/bYWz3cMHCyxOImdwpewbK3tYUZ3Jkx4dTjLaS7Vfi4
ogpFWVe5N1DijeUSHyg7IEjmeXGsHWO4NyxWwplZwZWua3nw/K5+cP3mmha4Xpl9GR+Z29Yfc2sW
t0QYRDEoVZjKudkpi1vnlXddr5Fwe0iCsnILVmnepvgVPyJQx4cmRCMa+Dw5WyZz3BcS3xBgN8wf
Oe1gOZERktRiLx0v4+j3GgTDhXkuGThu+obDO8/aa2t9FylzhIXPPuAp7IMK914q721dTg9+UoRH
dr/TMZiD/MhkfcIx1Mc/wOhOrwoTMhuE0nogbrLZolDnWZja+dZt++ydpd2M+LNrNkMTBq8yMc19
liKXyJ2Ex23K/tkv0tVYOMk9k50enYWqwY9P3rFHCHiKHeWRTTSYTzaCkSv2N2ffdjo8uVGiMO3k
yXkQIf/URcMdzocvKRpcNR6h7xAjzR2X6BoG1mcovHRTldSLi6C9nS4R1Cps75K6fw78ad+5ztox
2oNUF0hDa9H51UWXTDYTOYb9kr0wBE8VBmcsUPVDP2fel5c14hUPigca132ZYtdb1fifqAzwe3p6
aCMyfPt8a7qk5hiuLwBvNj5nmAs9JjCcFZ5WFDdoPx4ND3kDhWkZDZtAIg9uHDSn5sROtbTAX80u
uc6EE7WGJNved/c4bthlhuaP0O2De+TZA3FVpLtUESawOWu+ULBYkMpahwq4bKvHqlV3RucA1nK/
q7A9EI+U3HtF5K8AUWEFxtq4x0FkPiVB5kG9mPSCcdS5SyBYJPGSQi3etLHQ+E6tKV0PBqs0Dffu
0vdd8kyL6RMEXGbWBhGJny6CbmjvXCeKX4I2sB7IUjfPdq/lAXfOeB7HsfvqEGJgNWjS9ElXvBnD
dL1fzmhGP0N4QIciA4tlA0fG80PuYosn1UILLc0NDlgHD9/oTB921AUnMXSTgUSlrtZtFFQPkvSu
fdrkw68SvYlC9GzII2kM+CCwN8kFTDrrGXlXs4R+GpGz5fG8Hhj/1Avhx+bW1RKHW6ia+MmVluLH
L1GXdVok26lxcEp0ceNLcuGxGWadXb7UXjS+okopgVh2bAzgGaZxvM4x8rHLrPPoDr/8sLEL4GkO
zRBi8djw3pKGR1Ag0Zr6tgq2kWcgoS40LhitRXQGqip58yaLXeoZMNKQxqFHlxBlL2PBgBK7aicv
ckq7cz7kDyxMP90g/6GEq/CrTfahTcihUGp+VTOLnI6943JKi3annLle449E83R73Jg2wY/owYHt
MyICTSZ86BplqE6207IVRdm8AWCKqNkIKgy4Ih73Q6o3+EdXuSgj9FNdhg9N4HLspio/Ql+QL2TD
H1X8NbvBQ6jtpzYcPqwGNNiUvHtF94oK2d0JwDfXZjABXptVsHRNEZzKAeLRqqwzsapNq2vxeWEC
EaZskT9F806UhgJpXtrUSaFXwRZo+0ejK4qVVYfoEl1pq7uiApWw6HzP+yDEjVB73oK6b2IvuZbR
+BiPwtmxTqreRnCMNSmsyK4ZLelfQx73jzOhb9tprNm5AaIB5jgl4QIH1fSlVMh+TWDUSaDkE/vu
3AIMnbBZ9m3N1jHXu8G02HrWPY4eS4Vrv04qYJ8RRsRCXv2CgcsCcBPWRbA1+8Cr9At7PR46YTg4
DUg5LO5+PdOzmhmmKYB32Td/BxpHK2agEhP+8CVlTOri7uyMQ6HDfE39310Ctijp2mXUum7tSJwA
xBoe4Ro4AtlmB1uAhT1Hrls7YI5sY1Ohvn40iGEEPsDQ8JkdYI3qOcBN5WT1tg3tiJsbq4yRGAhP
4vlq5Xo54Cv86hk6bkaHDAXuYXs9OWRWFTgo7qGgqfUYREBhR1yve4ft2tlMnThfYFktzmXaxJeW
4mPtpQW7RZKhtyoOMXETIHIUSfhcDubBFl39OaskA3wFyNcdjPpx9nDwKtlP1wzuLE1d5F9vKX7v
qVdGDwpuxZkAtHjBvzL5eTsK30VSp49KC8BRFLnsjiHEoOA3oudg7vunAA4eKJQ++8nBUt4hAR+f
tTll5C5hcye8oqve9VRBnqnSYpcm2AzLPkvurDlprkM7gtfLpbOXiephsQvQdwbojEyqGAEF3hyJ
DOao/RApBQXbDxFlDqY9dcP4JbNEVTm4BvqiMdo1QzBgiVEpNuouAZTlMhkcjUkc6mjowITWurua
XRowTpnbaYfDDFJ02fu/tEWmyWLOq+wKWEtemzCfoHwamuhhL6A/Tku6SQzuDGUXFbGsG7Qr1Q7a
Wv6j60T71uSuaa0dk8XBom5mkz1qovNnZXkQpyDnrF2iFsnBE4LGJsSrDL55SO8MH2CS5UGBHmJi
vQ2HsOl8Stt7HpPkVjhz6XCXkPhLMvX0YlhV9YwVAQ5sGXqgXIjNmZuqvyuC8Yq3OODiHwq1k3wE
YyHJMvvmv7r+UpPo3K6R/wP7jTAxa3qr0HswUoQm2B2oQmK7cJcNWqBnq7cYmJoIfVAUZM3PUsbY
gubBvliDgOxjUPAAvTOGDy+NczL+jKpdx5bXD8u6cnX24KRpvy0bh2LXmCcFw8/tOBmSCYcYxA/y
AkeDpgp9Nw/1CXi1L3aFY5jOi4jj7nuwc+w/NpPD6mC7wseyoyZPH6Mp8+3FHFvBtCoxFOkVlbRh
XNAr9OHRYkV/kzh5r0qMYoeSxHkoZwdij5GxNxdgOpBdkukM1xmxbbimz9ToonTDUTDPiv0oSPN0
I6pR4sEbKG4hXss1wOvJPjHeIwDHxw62hj6QzwtPN4gNEMGeCyfqnrOBmDdtIFDUzQ1XZYTj9yyj
GZ657erDbNTi07PkTRRY8oiceMICp9GDcxKBmH/Yldt9p+Dlz+bsGV989OZNxSiXgFSAPuBRyDHA
b+MC11IibO+8MJnuutoP0QOrudwM3mCemIYlnOeDKPUKy2LG6rmWlwzj+l1tevk7rSXtYqCb8DMn
CprpOgf3j8YKo2IdOvqY92mIaEAbFQRh7cu3riFvokRS98pKiftqKDMavax+rIY4PMU3XOEGuNBn
aTOA0mStur3L8oR55jYf5kMBM4AvmxEYbkcjecimoHwa1dhvHOKgjjINrQsaaoPBR6tawEUIFzZT
Nff7STT2WhpZ29+iYtsfDkLdXc7j6yWBdtJzwqd+ziexukM758VHTbm01rrud9yqCUI2Zd3LLjd8
dHJkeeMSgBe07EfScAEQTjEu1CDlKTkO8xlhOY0B3fCn7TUhMX1zcrSH8Rd4pl9tZzybtAA335u1
J7FuXIVE3W5czRFaE2750sokOYSRjE45GqhfQyCSDGpgNt0x2eLJICisAZLZgYJkYTEGbTMsRaM0
fnWRRrLgB853Z3u6+3l7CdTEYA2ihzF1U2/t24OJbH3IaO0JusFIZDoTjFRiZkgr48PVU0wLPr8A
JQRzX8z6M0ONUSyHEPnmGAeASHvv3HMGwyGe4xWSEyzMUeGo44BJa99qt4ewP72Z/FswEEMeXNGY
FFu/n7Ayc0SMEOSR9yrmcMk2EjdleKgvKJuc146Pfgh5DOPSx+DAjqteM11yXng64a9KG8BE8eTd
GfgxQbDkSOjKAiicNZ/TSjTHCGnbMkaY+DWVI+M2oQyy/Oh1DRLpwCPoHu12NQVLLGrcB4bl7TtK
WmzZPKz0oh95JPeFPW79dja2IMeRPrao0KFt2PKus40KYmgb7OvATvAXETP2KBHA/2SUAUGSiBLc
EUYOm8rqHkTcpvfWDSJKNif+XV855zhWy56wmPXkTzX8n7CedvziPR5k22XpGuJGV2l0rIfoVRtO
8JLCOScWtpXLIpwtRrNiXHk8ew+A1Z1zOCh/FVKuvA6Wnx8FWvMlxYFc2+MAC21oCI+OIn0edYjg
vTeNaR05Kdu6iv7qGkx0xahOhmMbRNnPpCWlT5JTsHQ81mhFllTPwveKpyRR8wOAu+CFfX1NS5TF
Il64CuchQq56Wfq5hTO36sOXkGAwZrCl/dhPVUQ/C4aFFohg17nr0Ps54bLVBCjd1KvV0q24VCJ3
FNkW3GKHkhy01yILTI0Z2gN3EqVuQrk1De8co2itQWkDnolqTWkfk162ZwsdwkboGik2XRaoB1hB
5g4EWVxzmoaNpu2yM6yTniZak5yeu6au40MIcWOb1rA8tfb80+hWzU4XVgUbY85X3tDRA3U3KHKc
y/tsrO87HI/P1ggmsbXfs9r/iEokol7tj4C3fIK6/BS1ElQCfwlR6+yr2NslSWo+yNpDvVg54UFM
ujxnXfFUpZGNmmtIUZjZ1mPQui7JF3W8R+s8r41meASASkpT7OsHFJnmDvpocTfyJK2UqNZdkquH
2JiTR38WYtv1rb+xBVNmBrrOWVcuskZf9hvVAbRhGfIGM888mklpbMdY7En0CrYKndMqT/vvnm7l
a0L8B05pXKpJAePA9I1WVxLPI8UeTjE4Cjwc2yDtmA3F6Oq4wp0EWuacPmFB2MzsYx2MKHty5uy1
OXU/3U7Mx0Rr5xKqHkF9C4hXLgxO0or5E4ovUwGhNI1mIXsYbrZ3aYBYLpqeDKll60G0y1FnpaBj
c5DJZlMeQyycszTWUV5hVDTUm4i8L2ylyVYZJHBMFS4OQDv+VZntsu78kz33O0PS39V9AqaiSS/M
fmt2B2ILK+NaG575mUowtJDqQC1rAdB3HKYjA7DnIkLdJM1gyeJhaWeYd5JByb2D7DapcpdeYiy/
HKCpy8Jp3+c5ORFIZeHCyGqc8jh1MZXK0OZxYMAzh/njzV62hyLSgWGLGiHJxGKTRekRHD0DE347
0yD75RRguyBqJLREzpCSdsIDjP9egeBC90oCqVP7NO1q3CScuSszSOCLlRmUGPBXj36TVNDrUjtt
F9rAf+JOeb8rpwlPCl0FVncjK4AuCMt7aweg5h8x/wO3ZwuscuVE1pOD25Zea2DaVkwwFLhv5ZJe
ej2HhJ9sWFAwymjxbMWGGz9C6EP9rCKCrIPQ3keeA/YUsXzj2WhQqwGx3w4OYPYRBzFPxSDnkiIw
sM6fjGzOWTlaThp9JNi5vYWFARAEHqauo5/RnywTiIb6LYry4holgecAww3zcjkp9iMsaIGdeDeM
Q0Fsum4gok9+DxMCOXbjm6wQOE8jZOXweR9yPRSPqnc5bTk3oDflMzNNgDgeOpDMD95kVaqPqba9
L6hVwAjcSAngmdTNHX3d0q7HklT23gbkMVn9jui3alma/NQ0gwPdIuJX4xoa7SuD4nYNvwHY5dgH
h8D3mOEjRUTph6dkLu/gN+NQkM3FybEyC/kBxh4/ua8vHs/3pCZ8w0iAn/XGo2vpCfczxJOrR0Fy
5opL3+Imb+iIm4XuEhO8KNp/b7xFYdtyVw5NxnaJKByRR1sI/u8Aux+8ZnzFdzv2cIgoM2CrNfsR
CWQSJv0Wtxm8HsfBndT+F3fn0SO5sp7p/6L18IAMmiAX2iTTVpbJ8mZDlOugJ4Oe/PV6eK8G0lxI
AwgYLTSbBs7pru6sLGbEZ973eXnQi4Rho3LFKrKx+gfu7pIbMmNKluZ1AUpiZdd0IB7UJl+G4hfz
B2ARx27DFSle4o7YdBIfuu8MJioTj61UHbTjY1CV3bPqQQpOic2QGlj2bYqAwcyzmxX3swM/a23B
JzOkaKsoeqNfALqEKg0wNkSC01DZ3UdipS2oHiJzzkvXmgo/drYGCgLWh+PGpVv0iiMP1DrzgjlV
wXE2rR4fNm0e509R3Zp56T5qZKgUWsxPExM5PZaF91YZ1mFetZfMVqebpHKbLaEOy9ss6dqKkFUW
kw2Ph+XOa4q3EYzBPRCySO3bzp4/gIpnx57q+MaB9fs26wUFrWatR0m0uGGVzoF5M5G6jlpV8jag
BzPSQ9Gq6M5mNPRNb0oXsqTRbTKokkEF7x/vpBFLa4feNX+mhUu2bdMcAEOGYwFv0QkM9gXtkD0X
nT42fU3wRzG+dG2heQfVMwvkQ235krjSaN71S9OG5ow8egsxgBl3atzZipUi50ry3FUSRoNf05nA
cmR85ZnNn3JJbmstVy3ufOhhxrNTu4JZA5wXGiqp7vhcHVGrPWAKgMEV6hdviy76S/TCrREx1uOx
oN98M8uAWarn6BO4S/2DxtlE9yR4IMakgVlZ6GB4zF1LTKG2uuwIh4QuAW//NYlU0K4mD7ksflDS
v01nxQKNKPOH0iOQQWe3nSQvpR3q5IpNCSsGqPjHqQnAAzZmvzqAgJI9LFNSHhGaje1WxL444nHB
O1Ku7AqB4ewt5RT8XqyGjATENI9eHQ3MhacaytPicGS5crh0GWuyAZrAjnPCOOeJIKjd15VzasTg
lKEHDuJ2pG65GuZIdazMsJ2R8TphxF/yig93ZwoHwT9vcWiI/iVrQWX6/uLvEhKdDqNvkRgdgLSV
QJs2Y+we3JaKCSV2J27o2KpN3LBFHLZaL/cYTNo0MX4rhM5hIzHoZWuFOy4ieUCfV93a0ADDqsjT
S7os3pGPjn1BLr28OLGQO1T17hYTckl/53YbSE8idDOytpw05ZyCgHGNronYVzlQK0d6PHPCTuBq
oGP3nMoHzwanQSjOugnTkfWaM164itj6bEkEjJGc295Dj+Ycf0TlflskJkYkwlZcFlk62dseGNom
Ho2UnB1IYMyM7K2J3n9TZ0b31iSx+2jxPN7HtcWjpOyOOcNSPbhIs5A1CzL2XBt7GocqA6nBOZnY
QFYS8Zxs/cwtHpOizg5963WvOuJsq0ybBT5JgXgCZjPlOy4MYGZhXlpskpTsoB9U8TcJj+LdxcV2
N69ietaHRigQJgKbtd3QlwHgbVMRtpLlFXG39nyG/8MVo/h0MBCutP9pjMY7wL9fNUj7htTZCw8U
03mmR2GRd+klNqyC7MG0WTsFh+SN22BhVY0+fmz7Q8VhGYdx0w5HHmtNuWgzIh0LPwYElKhnqc12
Xi+ewdwCr5gnJPBSIhFYgutysAAgyKL5FpCMbGbskbS7O20U8wlukwyzzIAs040pcpkYOt49ML/6
kacrec3K2nqDHYdHAt8cca6u2kdVtNx5ZZVjAu/pJ6OZOOQut8w3VJbdc0Y4ytbxCwzR6WIRItII
HSITU78BkLltHZnZLvCW+RF4SH1d4u/YczvkO0827VU5mTX9pzkI1i3W37riPpzsUp8NiNtbofL8
yp0VPOOV177eGXa45P68b51huWWwQrxSnBmfmVLei5lBZec6CO4SF6UJP4otdNldLqb+xwi0OCWj
iKyNFKOXh7GVXGMVmS48iznFs9O8Y8dIv+0A414Tq+VRSkFm/UxnU29nFsVoFbbMhzcoGfkVYtjw
NGOMIggKvzII2aFrH62paG+drNLuremXhLfNFnp81xj7nUtXdYRSxK6cIO7LbMfgdAyvsODOxvmu
9jrUKBZmZ0lOyhNoInEb1xUlhyUZz+Ri5JPMh65WLetKf8mf46ZALEJEDPvO6saojGdZGr82Is6n
ojb0Q9U70d6opmStX1dAfZK8mEYz3EFslk+Q0ocHzBQkUqb3I0PVvcB1/JaRyXJxLXt6A1TS7VIk
J2e7IuWol1H/xoHy5mW5fTMbayUwFtmtnTniXOatechVXFwUhq8wcofsZ8BktdejMMOmGBKaEpNz
ASnVkS4wUaGuBWRShB7uKZctP63GX94LpQHkdiR5fMOApPJqa9PY5FTE5zRx1bZ0PCawTllsWw9f
sYKtGWpnFUGUOPEHW9WnoobjTQF4aGzZX9WAb4AMWNabG+QATX1eVQFRsrDuGasmZwKh7D3T2ZS/
VU77qjazkyI26VJL3e6KAL6iEZf+ubcYXqTln5HJjDdxW+R4jw4UzOAuZ9shhyuNzTDCWHLU4OOZ
pah3P45/0CP9+sxVieeR+ySy9pNEjKbxuR5qXf0SagXL3FvddE2+WbFOdTY727gYrlWjrkdZvUwg
9PxpkdsJnjjxQ7PJhhiDSofJxXJI6JLWKR/qx7m1jmiDQmkO8XFOSRXBmYXWgP1PtxknVlZ+z2Cn
aGE4CeO4mPoqtx2chvO1o5lzz0Q1PjDUco4tFK290ymUx/WS0Db2ffohsVgQYqbSG18m2SOsAO/J
LekNqyVh6F1U1uF/LRWk+YYl/Q4Lm/okasi5odk194uvMvLukvb5b9q4/9fpo/+DXB8WucEoAP9z
6MrN5088/8fpo3//0n/Fr4i/fPDHnrRQHwFh8VFb/t34gSXEtJglmwh/hY/P4998H95fPl9AMpqD
nNeSAS/kf/s+rL9MzBNB4DEsRMEZ+P8V34dFwvk/qgvR9HjWasfwJDwN9x+k2wmAiGkhf3o/5X3s
bM1GxQfWh/GdYaTmS+x21quvlU9Lscj8GjwllGS/5LT3xyR9RFySQLsA6L3R4+yw28+Cp6Xsgpr4
JyXArCBqi18Uj/AMU6/yXwhwEBtRC7GdYItjwc4ftGNPz9KtXDSl/XBHfs8LNDfWBnU5PuGTArq/
lOVP70r7rgFcchRO7V8R+ROjeCz6C4wv8qxt6U5VyB65QJ4Yk7jYiZlhkju3tD1duZzx0owcgb0P
3AQ9DHr4BELRlWg0qWygIR+GoK1s4guW4rE2fao6JB7DY2FVRXAFSgLVSWASNbXxHULXT9yI7A3s
Iap/DMPvySzWZcSQrTBVd40JMggwtwpk+vPoiOZ+nrP6x2mcKiHsgxOf9Y4KfphyT18ggiuODHin
xa6TEAfZhxKAmQQBgzDDy0Rx5/qyXDcL7vCnW0c9txORLx+56EmO9iB+2E3k3wtndg9jmp5gudjG
VU3wsHmoct/7wpTlDCfb4+jY6KjRtIqxBxU7nmpCMQigwogPAS2EwLOyjmfziSVO8t5j+P/pUd59
T2Yrbwu0iHLX+vQoUTwq8ieLekRdKojQVNHoE/TQFAfeFWQAnYuPCBwyRTvwGnIthmwMFeKgazs3
iuxj4eF4SFPWZNTgpXll4OtlFZgLqB0KiVsdzfHGwhyUhHVfNJsc7DQEQKwPrsPSEr/5KP/GaQGr
kn2zBQIeDklGgbWuejBeKn30W4x9LXABUBZ83z2DuzA1FisOlTNVnzT90aZNevuPygv/1WkKHnIL
r7D9EdcSQVQN3Vn2RMFalck+ZjCOZN2qbVBaLFjTpYu3HdvJM7TdB+J2kokZZHztujNSPzbu702T
J6Cvk5a6Z17igyYp9rsphAdJwDTyN3ahfb8xhMutQELBpELpwDrd9CaL0zBP88kHhp+n9VVb2gaz
nEVT3ueqvR7JxVgjBB98PBZk5lmOPjhpx5DYhhftOMN749BJmzW0D7B4vgtvFtYeZqsq8u2jyQjr
0y3iPn7tzSrGijjFNJslWxa0NJYxjidTdvGwGXt4nDQsZlKeLOEzrq2DIX5rx2RinGGprtpXtgQq
o2dlBFuCLjWBCb6w472T4WQOY2O07nBewxSuvcZ7t6F2GhMLUWlEh6jonVeHG9u4RZAXN/vETeJ+
PzF7dQkAbSFIgAchJmGcJ67alGEw/CGM1WiT2X2VE1pcGvebaEAEGVo6NekxAv7UQ+yPAItmGVnj
K7gdVkKmBMuzj8AhVETwxGYdEnCKMJNBY3Xs4qR7MlMSEHyQp/oxa6uZBpA6N/3FgVVfD3nFnmC1
hENtQAr/QjNEueNUaYZUpgsIyY2ipqZi0Ia5VYDcWx6kBfhFy/wpZzxsRcO2WPI/oAB1WHj2CEE/
rbP2xJM50WElQqJuaJz7ZkjK2xLl849nTKU44hUgrYrWrPmiHCYiuYiJMYpidxpoBAMw0sEkiDh0
rGfY6bhFzcxy9nnmKILfkMiGsV/LUCK5SsJl1Z5v4d6kzBHjJabHnDvZEo7c64rhLP25ldQRvvHY
RpKSE3pPkEPZjO/DUPpIgd3ytYIXyxTOHefbfhTZVdnYwbRp6hp6jUeW2nZi03X0rG68GQIdXCLD
z1GRpHGwZ0E33TMXm0MnLsUDMhq0GGPnpiqEk1SdIo0qiT0HY2NLz8m560h7dVF5PVmlsF+Lzhv3
VmMDRy8D79QnIw19wRVZ7CbDNL8mNeShbYgpJZUCVPEO5UF/MOc+uAYWY4QlKq4MRzWUgtgpaxSX
Vf+JVnX6SEbLeWmRtZ28fkj3ZjNED9yWiX/QlmyfKiKuv3SXOD9ET45PY1OMdOjlI+PIBkAhG+B2
Fw/VY9qvYSoMEOorrTNOXt+S6mgV2t4W7eAehrLEDu06HQs9tiVJvPfzYWkIt/TelSz5sfZt2Z4z
D2wfcbg9woPKCRECm8e06xCmy8JQiK5MMR5N0du7fMh9hit5dSxYeO+aJh1v3VYTjamR0aT7GcE5
h6uyfusKWmOPJZixeams+noubKbYbbNUzzofc5DfE5kNDIdrXExOP5yzLFZYxaTvABIEdfOByMq5
HyB23aSa/ARgqCuExfO/uZqb64V19Xs6gG2gwAVGWE+ZOheMy3ktMweVa0/NQ0FwXwXscAjueC3d
B2gV8yWzWmw1iPGXBwF+/ZS4c93BiQKRKtNfzxeE38kl3Y1RkXS3/PTKdxPt0XZyO+OQNp17qOiW
tuzWfhhqL5c4WPxbKhc2mkFZvM0Wk1wdGAmT0MqBPWT1KCNAqvF5kww9LDPx7s3aMmOoZ8F8b/Ww
8R8xihuoEarmQ1glD5gCE0BydQXJdTs2oBNhXbbdF3ZF5wMqFr6ZPPDskxuX2Vs1KqXuZqfL+TCm
TvmFCqX7hpNGz9BOVWNctaTBpevMgwQzhsHyMSACnFg7N5dXNWQouFduxa9z7Bq0K4ptwsYkx2HY
NlUCKk5ofjOLOvfeSUVFc9FyMvPDtV4moy27Xdcxa0Wx5hbbmsKMZY47JYd5Gbs/pMozf8sG/tu0
4/6Py+jrlOM6uh7x0KybiPo+qyqgMK2cQQe4sFuf81KXhxg6FtERyPxML/KugFvzF8F+zl9TK8dT
G3gtl83Mm8MeErJjTOgUv7kOmQOoNEWb7uvZXj419hRn9zcRIkkO0XfXTrDj23YomXH4Dq5IMSG2
u1jEfKObhT+zEXx5ieOkBsRayLa80+wWHyhM0b8SjMaYNCHXY8vwYOFhNSKU50FafQQZsQaha5fj
niQXgjqibGDD4+p6lZl5ii1SU35ms4vDP4qiTxtT046h7qrYwXR5hlVkuezf3ewkeUk7xZm55guY
1WvnK/0NYgOpiV1J95bZGLFEQV95DzHck2v0hSVGqp7X1jQYDio/GZJwrJP2VOpF2TvhqOrCqT9v
G1a8y5Fip6pR4UTqGdfgeu7gvHJawXTLKwIGYk1E0bSdq5TBtz3N+sNPUq4a3whAzSLVQqvfT/1n
11XuTsZpC5kD88qdDTcAcBDT6QxNkWOa7DfldNMhsQNm6pvLMyaL4IlxUEaiD3/ZLas1E8jyRPDI
JCfnzQzcIX7Mpj64aGcdFnHA+D8dtSVJ0ZM5R/uWm/lSojy+iuF9siYuOv9oo+CGUEEY6LxRvGdH
Ij4R9xI5yfDUaiR4u3UF45cjo11unW3tqZ6lepcAXxD+ZZzVivJzdXufi84d9mawuC0liWFCrO4G
b940JJE8Dh52NeQnHkWen813TJuybzLB7QeNoYKbyK4URlsDKY87ILbhxMMdlbesZmc//ZUz+h9K
Ifc5mILK2sN39B7MfvQ+Kvg6SRjEdhJ6WjRAI2fYbDGqwPdMDsulMBvjqwIl82gyUE/OAjTsuYT7
+Ac2c1JfLwyHSJQER/QDBKx7Yb4FG3DJhzM6ZXIvHRmbaQhxIi33XtwQZ5KUnEJHrQvvCCnCePYU
5ORd3tYtKAq3OxdxA3drTkwzxD4AjZelMLZhwVyOcduIHicf5tfFj7odm1QSAuQstWSCkRBPhZXk
uiNfENaKSprdWCpQG6o1T4w+3yYTHWWkqmS7QPfmhQj9EVUICLia6qsptv0TXrEVUqkcMlEkUJxZ
QO9PZrbbJofXxjbiF5FZ/sZpxMR6mE2laIM/FeahFq7kaUJRu9N+l+/RikwHf4yrQ5TM0W9k1O2d
IyrOP1JwCBya6A6NzjlURRczHSbpa4tmwrvFIlZdppUArdO63VuzUR7xgmRnrWT/Dei6vgdhGPlh
hNmE2kVWTw53397zx/Y45oH6oJwhIzWIH5KSoxlmFdX0wgh81MQHyaGKzrVL3lyNoBcxTN9e90Jx
U4NR244JXO/I605IZUEbcRNnu6Ecu59Ml+a4S8ecUNg09j9QkFjMxrTXXY08IAjc54YlN6FQTpXB
Dmiz4XPx9Q8rc2qr3InW65RurI7L6OTNTXM1G2JBKafUntA+utoEVNJNkLB9jlm3olgghqVRg2CE
NXn3HcZNP9TT1Jw9CPbXcHDq04w3irWF25h37uIyIDNS79quoice+3vPUedh6l/sZXQuDiDJje/m
SwgPDx+gBT2HH+caAKNSGrdljRY1OkRGZMuh17YneEJERYV0nwjEg1I/e2Y3fSZ1Nl0Ana7UQK9L
b+bFk0dPEF5ckSJgH8ypJenMTKcFybZ5l9Vtc5cVDjOCtjv2lt1QAfYliWC53X9QdUYQ4V33rZ2r
4ate2psizvW5zVPYkZZJaDUIHPUlgsj8UpQbSM6naj/jhr+h0FvOA1DT2zQf+kdgjdxzPjsoRau8
17nCueM0hnsqlkLcVp4cn9iNkrHUZh2Oqtzo3nVEoGVniWFXFj3ihdnGBYEsep8HciJhJBofI8WG
1fQ7cz86Preb5zl727C8V7/UKx4AldiaLzYsuPYWHwo3VMAdSJ4cmQF5aTttaHwHVdaXHbsM2XGF
I/Fm2wuMmg0jyQ/kIpCrFhv98EfCXJZPUk1rOJcoSzqTDg03noDkpxGEnodwnKZjuiTlx6Tg2mx6
W+DWZZtZq0uR1uYLKbIV5XdWXFiaiA9BVtYdskuLdZVRWRBMc3QNNT+HU093s/cwr5HGwoLuJdMT
JGnDr0XyWNdtCTNNaX9XK68D8pfr5W2Ia/ckmQCdSEkR9AusDC5WlsOiWwckn8o1UEdl6Mw2DrR5
WIwYt6GGk0bxaAHs23Tj4ITcL/VjnMvuU7DEgyhnFUfhJh9NWsVnu207dNw9WGlcLhhRuCKtrRdV
7pOWc3dsy8UWN2qa4XfbIN6anWjFQtQaolNjb09GioZwLEr/hWgCYR5qbk0bM0K+loyMdsd6n6B9
4o3oApK7IpiP7SZFSPmnBk566y9O9GpOwMU38WxHPX9Mpm8Jc+IrJjglcKNUEygk6im/MmRqF0/w
L5fHsrMG77qYwG7D85+w4C8EK++S0UAgx1Ti0NnyPSh0Eew07dvBZjjHJmzBgEuGnrvc0HQ2YOa4
sfbjmMC9U1jfaM2Mp9pHkAlYmMj2gJzimE3wBx+5pLnlyPecs+6L9A4Sg4PMsPdfmcyw3uA+opKu
3UOZ5fWtG9T6G9YhkoskUDbxwL21t4I4/0EOYiA0xHfPbjeG20WKuD0x24EMiiCkYWCAkEw0XejV
o2ttG+LKb9LMbte2sFfMI3LdopKa6s7Zcq7346au1QiOoK3QyLNbdAvU9BMf9zaNZzabJv7cY0sn
lgL7nUnlYjNnbpvM7ZCnNHX/hhlpLZXbCj1ygjr2KWMc6IYRE8u7kvaF/1s0HO54uJS34Z7OPNQu
hfOpDHhITQ/LPsygkFLhcEXN0mV9vO75rsag9r6y3KpfWf74bygryMdRTWxcKn/NR24dxyfqw27n
PaQDStgEsdKJShwNLhFaeYg7lewLMB2mDuu0I/UE8qT6cPRcH0qv925JKCPeSJSFT+6N7ImXTHz3
G6J0RGi7yAkAd3KAsAk1z1vaGmzVIQLrc6o9+1IADSITBwM2T7CdP5Rs049jZOuGdSS9RygCBRXa
wuJzDUdTiU2rgXpuCxZB7DeLqtGHCFIdwavIKwuCeYMm6nc90deHbJDYaSLgze+Dty5wyAVuX/pZ
IjTz+ingu5Ye+QMi66CPYKRggDZkVMmwUqwnX/qE8jmd71EnZMo+e+3Aiki5Q/opWlwzRyeZDGvP
uhBgdjGQ9XYVyH55TaHDsWkuyJRFzw3o19o45qTekqRrD0UpvCsGIjIBLmaXB6a1+Q/pGeKmDGaE
tYSOoWwqWjDAd0mvuhcduOmrHk2c0MTKk6M2Ln7lhZkhyWtKnJ6Er5FHhdVftADdbXxSUvpBBU9F
0tDNT4LjZ/as9CuaRyJdegGAhJxgH6mkMi0iCoCaFNbJn9DZwQcPBvs8FkO/bLEuy+/G7Zvn3BMx
zViCwnOTwQicNkknkevEHrNHegGSbTP0bbgEyG9QnzA95XkSDbPSJEj92xTHD2tGzk8O7FSROlVw
/i/kXWDCI622W+S6EGdg45EMYbJjGkjkgO+FsB+q7rtHkMR2kbp/55PUiOvGRManWEz217UJq5t6
WcLkM+xW/URWksb7SawIxCgqyQ3hWuJcmcqJADOsYc7VElRITc2+05gIuCYdtqLBeHC8rN4ZYpU7
DLU5X8+lQbglXaRBQEUz4a1FTEFCr4iT5V7oKKsPPpVRQ8sUtFsNcqnfDYkT3YyTEY0hieXLTpsp
SJQRqjsHqhl0qGA5OwfgjBiiq9Hsr2eINzo0NLcM1ld8lGHSmAyTWgnnhpifwL9tFxDKm5ybjRbM
m8ttlIIv3fg49zw2sxASkd0rhkVzxQsGwNxGN7h93WifFxZmCcN/aHxpMXlMiVRyEEJOSB5g8fIx
zusc80PdIOzk2CQeudPGvaLV8F9Essw75bHwwwjWaS4XC38zbb2T/HGccv7IKchI3E0QfjDFdUre
Y/yj8SiTh4yV+RFdXjzs42ySL3XS1+dlHtQLsDsq6dKv00uu87eayPRdlUgJj5hLZBf1otsgDxqi
bT9F5ScLHeOnSur5Ca58b2xjAPCUphy7MxTg1QA2+QAe6SEn/6jHdZaNXOebYq75MlO/eF5wFuG7
rcd2R7MWXxkWy6awq9bvqIt6G5q3JzhUc+fXMvS4Z2ph7ycGCmdGOk6I/KK/tOYs+q1RVDY5mHJc
jjYPLilZY/0QLQjSQB5ayTYWSjw2GINY8Cx+95T5pK+cY90TD8J8Re2XUQ4I3VBjM5apQfztI6e3
k6PP4wu2smIDD08hHuHzWlAGkf1Zw3Jd2wgwj+0EP+2KaSYspCQT1qmb48dYY4Nhkjh/miQX24ZT
bWsTpzwy4nz8ZiGj6QS0eKMmmyAgkOvuPWa0JoSGEVa1IStAPTVAYp6oRcl4M4NYGqHJKsqgbNP6
1ZNm9ScQVM5sXpgDhH5rFr+ihe4d+vbKtvUmhv26TzQCchT9q7Mlp6JsvOLw37J5/f+OymcR3+0D
zPu/7mghRzLzSFr12cT/Hs737774X7e04PlYxJrgZOyVhOcBYfn7ltY3/xKuy75Vmlg2/s7gg+PU
xf/8T+D5WOpaZgA2D0aLZ/3bmtaSfwGdI4eJ0o0vldL+r6xpZbAief4PBoyPa1iQxYF70Obf+wcM
khml3L7pMO0limHBkqRtwrFNiZacA0iyVGRLm+4apPL+Bt8x80Upa24q8DtsxjqvY9QeeOK6HHFv
V33F5dZHhb52pcwfM4rSJxCe8UlN1XDxijI+E6ZD99wgXjq0UwbzxkYdxHw6/hlsf2HeN+c+C7DY
jo80ovnLokp8XFGOQkNZJVn34KEYKY3RfO8Bx0bruTzCxSS30KCmKXqfKInC3ZEr1pxjP8Cp4zPZ
3nNQ4xmLJtV1eFVnYzyUYtS3SbVOSBnwmY+Rm+RvFIvqEfxAufVMkX5p3LE3c75CaWb69S9VBe7H
FDuSUUTffI5of4FGZKvYMUBJbece+k8rg9dOfXbBJpPf1QAXdqXBu1MKIGMm/Y1VxCJM7EbsaTpV
iLgFMGnlWV9+4k+ELFQ9gBwsnRCVYy/7Gr1gmajS8+BHVYZ6ZtHHvD2VJF2yqjEEmZSCHHog/uMu
oETD38POMIXSc0WiJCbNjHF/56XEZFUk8yZlFG2lmJJsu8CLYSFYMpFZJs0kAOgRDFhoRTe9N6af
SekUv6aIzODQsK+CYFgO7bIxg7llMo94tHZbA5R5scB9D9bwrhCAB7eJAUJ8I2Dw33T+GFxNQVm/
ky7cdmHR5xRHuCiY8kKR8sKGaOK3Ii+IWUeRFx/tln/Hmm3mhAhN/CDMFFEqG6oQvG5V1GCViYMo
wfJh9j/comO8J4Z0OvaJgS69lzMxV8Rl7ETds2uStk+JwYHdPneOLS7g1p3ryOvbJ0LYq0/FsDrl
Bqa9PneKRzEkqrr+1oU7v7dBXJG0lqCF2QRpU3/gPIdptFg4ZA4p66tHMJrBxXEsg1KpHvFuZVV7
AYnDZNwvY0tgMPCbe98rp5fWMdg1RyB7f/s6ddFjWhbhAzIrGPZ7kOmnmd8H+T4+0Qyz7VBd4bP/
AhlB6iHhBgYODSL2uhSz14hS7GB07EpVPI4vKzeJqXW1YC2DrzUHmaYQiA3kYLVH9WxC59xq5U6a
BHGRfSk+XOuXRjlFcpNT+5tJS3PrDJ5/GtzEu+QGlJKNcPIJuK0m847QYhgTJowZ6FAFP0CfkXR1
sGcfxbitYSy0ZjOiuwNKd1zaGPtU5P1GuVjeRzUB76tCuxjtb1xOeL/NLG2+XDkVeehYzvQ+Mavc
6j6eQvqq8Wka+/o69m0szK4jrggRJR/DxQERKgLydnqe2tellU68VW3n7ITPsDCduuoKaJbXbezZ
W7ewdbkHG+whKPSj4zzHrIXnZVcxKyGrYlpX2jFKYwrwDdkR0Usg0gI1hy2DFQbvhYbF1IGWD6JP
OKqCImspSUogvNS0wmIkunwnIozBoYh18pv2dfy8yDg+sybNmEh2jEpATIjxzeCDYu2xLDTUo5qC
urDTuOEjQpQj9T0yjc1SuPpSk+E678s+pabHCULKj1F31K4uB0vfe/0tu78ZLUhZVaeuaNu31pRR
mGD+zooh7bdlwzk95Ll3jgPI3Du/N7BXL4F+NjuR3iy+oFUJIK+8OpFqru0ojt+tQaYs51w40D22
PcDjE2iHEDOpiYJNL/K7LYljVkX3beo16hm9I7oWX7irlCTXPw4esRV63FNKl9043sA5UR2CXab2
29ZKwWkYLQDO0IGi4G/4PpnfYbmOiUgAkWVDzg7a3xlNCKLfaVWa1dwyzlAcIQnpK7z25V3BO8Xw
vyapG9RbnnUH0dptfGSQK/ZO4nXmkagKGstUIepgD+GRUUFHl5POGphOu+XR1H8gzvlXJjzsrdW2
bb8hDIXDKcgBcRh83NolSaZtPmpNDFSLGLoOfP++qxvxMstqdVjqjODNuBLPQTPoN1ml/hUGFYIc
YtmtDtFa2Xd155d3aKzks4ZCxtudejw+oDdyez8TXYumMRluSH8heNiZHPUSWL1ZbKdKWn9MbVr+
mVcY2whn3BwQuz/77x15TBUXlGhv+Ny6xTFyEHZg2nER5yWyucb5kd4igRR7YIpICCOBM3gyyHGn
f0mMOGQ3YO0NXSXX6RzJ13ltj8AqFXdZShZ1LjTRUmOVXIBSEhS1WNaFIUEVkjCsXxi7ZM91YNdb
lgLvtSntp64enAshdGLbZ6l9ZBxiPmmg8L/sYNG9UJEjC2dLc4JmRW0b0549oVySF1klT1VlGpcI
w+k2m8tV2U8dfzFSYaGcqZHX4O9Hr819t8S7FdCDUJS3LQ5nmTo0l7k/rU9CbtefCSmR+wlRv7sf
ZEZuNYT2I0BreeoUpQNEu+WbiUKCd1ynZGz2VXxXEQh2DQtY7urRSz6SrnlnsEMgTx9MbA36MsRD
jn2pR59ZIfV4wOdeEvnqriqjuNxrY4S3jeYODsWo/S1gbgKYRct48kbixPwgPRTtB4q8yd/hdmHk
WTamc8pVzeHS2r5zginQPelVHFIaTXwTZGaz6yCT85lTKa1vhQrdBH1zgOaPpF8Uw5PL1XIPGspW
YTuOxGLEsEaI9BnbzwUABPmd0Bz+hb0zaa7bSLv0X3HUHgoAmUgAEV0V0Xe+HC5HkZQ3CJKSMM8z
fv33gLarxSuaLFVvetEOb2yJggAkcnjfc56zZkYIMM54AYHNnXmjy7a4NFqXA36DbuRM9zt1I6wA
IBFgJmPb1wKpkzM4B7yAfnOa1Z5OnguyoHMV2cljMbrel3aM4+sGOeH3qkyoITIGIPPnFGZpEtEV
6Pk/AHCWlt9mCa7JWUdjCV7xAouLt6tqtA205fOReDTLnXWvxWVcZBrhRzUVgoWoDfGoqIeqVRP5
wZ16Uev0rpNrh8GqglPpR9OqtnrP24oALgZopHbs965n16hrxkjdQ6JApZKG3bVNQ3rbxKlx0ZsB
EqHGqskzauFf7VRm+1vg5c0Xf4zzq+pFVGT6LfoX6munKgCHNSfaR1isxHhGCQzHuYY4+YoNbI8A
cRYnBUZDdSDpuzl0hmopwp6hvCdqs7h06yheDxiID06rfDQwlpTDyior3mhVhVO6GFP7ay5lkS6a
wBwPWudlJy5yxG01YULEIdtoa1Bs6hmfewPqrZLjYxM09NrqNNPWBG13T1T1IkCDArMkWaTuLmqn
HtBeg5Hi5S5RNxMwLsvui9uh/Z5lWz1I+3s+TiHRymXFJcVqas1l+hlTw3VCAw/FMbIvl4wevlmq
DJTsO5TKKXKlpTbrJTJh8uI9T7n3hQEMDPNb78dLYNwIymzTEXfIx8sz18jzaxpp6rpLVXHO4SU5
I7credAc4EC0mmvnOZ61aqS8zPHv4CgPg6M6LHdJM9BzHvXxJB9EN+5i1+iIjcxMg5Q53x93DRGE
z17iV1sv0xXLlQbJF7m7XeR08B33APhx2mHVdb5paD6++T6t9nUXxVO0aCfdqVYq5V1jd6JpvTXB
kH7u3NqkGJRED5OmETPrpp7YdGPusrYF8FFxtVzbo5nA92qnyykUDZr7efHFHkwFv0UF0fW+dz1S
WHkacqc+t7OsuMVJeWqU2BQWqLvVY5CHJYRq6QRijdoGk6OpxpZUKhObbGz3NB1wDC+CcCx5z4nl
tgvSeGLMZW007YeuxP9Wg+GkQInL6gG9DTq9tmyowOhh1S9KXS+epVY2uz6vwvOcciAslr68r8it
/VqXlrtLsti464y5tT2Mg7/HJ1STg00STLhMs8bfa66ctH1MnXln2uFAbje0voU1Bs3veKfwNA1V
056FgUiLbawc4BfoaqIzjgThTlW9uSMFoUQM5EUu/JGAfejYYRMKWtAhK9CcE0wnz5oMGtLg9jKM
9SdpGhEq0lGxxPzhGVitE23C8izmByxaoHh6He0gCdG17Ym7vvYZmbveUNmTk0/IlThlk3/QijTB
WiS0G5129WWaGNV9PJTjPgZ8xFaVBR+NhgfszKgtfqXT2WJoZn5Kaak4y10fGWkIyM9b5kkePaZ5
UgU7E6DMhZmns9MpLmzJ94B1onXT71UjlOBzSQmRxWelVSHamDFpc+TLCD38gDioBedK/Ra/KOgF
k1KkdCaiXZOxVTGF944NCQWn+qQOyddaYUeRSBhqVezqptSxN2ahxtE0iOZFmbrvrmpqXg3beD0l
NLqz+uqkYUV6xNQLKzMjAArfKW0+anuGnWApaBqP9rhFIgiSHIpSMYR5mroRsgLkewo5mwxOa1PQ
DScT/WsKfHkzDUPazNtIfNd2G8AqT1Qc7kHx1N8GP87P/SpmJtFwwVyhHtE/p9Z8pmho7q4oSuGX
1R2DrFeafGeparydqROA1MU2ihTSNsuNn6XDnTRpz26pzud77O7e75TM5wKWmhJK8BLbjiBxx79H
FNuwAbR7yuz/v5iVNQCnbsfi2z//8fg1DbNViPU/fG5e1aN0gxEgqfr8vd9g9Zg+Zr89Zl9/Iz33
7R/+M2rC/OQiktUNHDuwg6WCc/2n40D/BOheIXQ3wLIo3QVA/VctS//Er7AUKDR1iHnnCtRflgP9
Ex8NVScLuI6B0fiXoibcY5zxXGJjIBn8Kw2KOnOp6wdic1FRTJaZIUHnht+JujnYlbUtlHsbeZSY
gKkil7YHztHeLequq2JSX+wKnoD7e9C3tLuwYnvBdBe3aluE1sbQtHV0hl/gpKHJONjJ2ve686DX
7zjMbXG/bIrJ2kZTtUP1mwceCEaSVOYuF2nXPT9LqB+4pJ0sk32sxJWqrIOlxLYv5ZX0jINk+VI+
8tKAs4E7N71vHK24mQZv7SnQLEFOApG+SJqnKbkZiUyM0mlrkddoy/7cLpx9S34UaQmHTA53hZDw
JbNLZQGHGcdtkuJlAjI6mt7tREVt5Xjytlb+ruqji9Sjc2AHxFbUVrWbCNtc4BO8ogCyE/BuCF7o
+ELdW9bOhwjPFE0ruQXxvC/pOjkcBjUcnAA4zmSUrH8YeZd/FB5/g1pxiaCwqf/5D+O4HvnyEqFS
43NjnHHmeP0SqYKYdUBU2Dopy5WPKp/D6JnflxfWOF4g8iY7HBE7bX/gj0ACeTPv/wXksW2FeAyl
2wSGWG/bVkq2n8SWAJdkT1gU4ZnTVhs6IMaiQ9G3hqRJsDVYhdabOChNdx321zPLsLQ98mv2RItv
o2iqzYQsfdkBbtvYhpeuvXw6GxJIf4jnljjHtL1OMyidsJBIC330NutHF3wBNTWnT9a9gDMwJMAs
0LnsPFeclgNx4oHtwRyuTRoNuF76YYJ+EW6nOoSOaBr3ojRPPVR4TtSeZiVo5rwEkPTrE+l/VvL/
2981e7+ecxwhc15P/a+XmGz/W756bB5f/cf6ZYK7ar9V4/W3uk2af/0vfvLP3/mf/uJv3/7DaVI3
mKB+GCvzX+fPH57TvP/5j/9dtdnjc/CY/HZZPX79Vr+u++tMiy9/wB9TpWt/YjFk6v3DmTVbsP6Y
KV35yZUWtXuSqecZb04H+WumdD4h9FaknFGQw4TlgJz/a6ZUn5R00ZzD8J+bT/KXzFmICV5X/R2d
Sde2lKTkSf6P/fIV/jBVthnVYBEMLapoyzi3krx5LDTf3TSDze5fd/b51FU1eDvPPQvYLKIUUP1w
Qu+ZnUpSDJTdMBVRJZdiwsKddgWNZHKztlqlXycGEoSYappk91OY8FO8KbZXCQnzwJs4eQKpMboz
g5kETEUsPY5KQ7kpJ6/aWcMgn0WtfZkgbaytahblDio6GdOJXGbTu8zplpxRNiUZMVbtjVfm3abv
qEwiduwBFel4zZMCPNQmCGcxFNLYZjOF3VkAORFbtNFtYH/aO6JVrxOr9h9EbnRynUvLv02o2dyX
UgMc0GbpZZcJjhtaX7d3VZmLKzvEW4QXB/FV1eXncvIlWoPZ629bnDWqPBPbtiujiQBVcRf2Eiob
bQYX5E+YsRVcdwDd2FCTZ1xKz1rgHWvQZQ8owAH+NJeIcus77KjZZyw66IVQ1Hpf6I0XJ77orJXy
ySCvHWPAyuV5X0AIhlueKdxjUi66/dThP4rqDG21ZZ+SfnZeq9iA+WDR/JeqJ/UE+hL79/mp6MEh
dTi5NmZW3fmRKvdJq3vbEqTMHQ7wp7HHVl7ENlpOmCgRPZdqplK2nbtrQubjGDg+JNtgAzsheEJj
0WzF1GV7iUBsO6Dgp9oKL6OqWkKNjfQalZxcJRxcBFLUq6Yuns2B/MialL5bkRjyUI1JuJtSzVlp
oxRLKMUkQqh2E5aTdqBoP/vyibD43MQ8XuqzNKP6JqDOXnTBRkGhXtoTYl6Eqc2XzjTCWy2ozbsS
fffOQ9YfLEHxOUtz6KOrCffWqkqlOLVsx4NTg+w0VwAgez+gShUY0ecMsxazMdgm4i1ps5yEQqfL
ilPEQ38LDwCSMqdTlLY4pFFKnRVpfgN2q9h0iaSoDlcwXWWam1ELKBHELKjTkHmHPA/kiXBS/XsQ
6jlaBbQfzUpKTV5ngSdBSROe+1BKNIVk1Xrjs1Bac1nQTILBkWYtfpeib+kMy+4RLfawJ0siJWe9
UOEXqama+Dpc+uQO6vrVgPB+1eMK2xsGobD0z2eDYYQUhpfQe7eNMscHo/edBqyeCQ3P1PNwZzoz
YkNMVYxsYYxopBU1cAOTmIhz1hvtlFOXvS0nGU4HEaatcWNWc4+egkXpb6SLUey+o52yR+Rfs+Fy
dXJ0p8w3Z36rwZEbvx2b2H1JkJF+4czPJV6Xk6ix8SQgQG7rYERt0FSsdh4v5YFab7yuwRHwsIJ9
2wQZEr+iX/PHyFMSV0r4HjNE3xgGMtFTO+iMC992qMJoNlCgqI/KleGBIpStPlw3of494ri9zmKa
dH1tentiICj2FHTcqtIwN14LdAGox3QAtoB3QyBkIfqYVIHYGDOUSIOF4EP1sJnc1r7p3GHfF5pB
40jzXLAkbbqWkXdDw94/YM24NwuBLQ8hVSUL6udArIw03Wddte8Hn+Jioqdbq3bNJbG3CAqmJjv3
TZGdKIbNdSoKba8GqHyR4CzOlsjZpjI1Fi6TQqvKs8DXJNsJCV/BIwHU0OtzR6K8zDpasAm6EN6q
DL5ieku2lHfT+5AY6EMnYmvXAsgEg5vjnnWDlupI7V8gUbDXFM7za7uS+aHKiFWSsTWtJ9fWo8UQ
6N5nPxluEEWX9EZifz8S4bso0RmdFKSZoT3K6S0OpFbhYXvC4CRuSlivHAJ9ZCK+6W2UR76uJEd+
YUiXPZXnLkOjac/LRME58gKdfe5otbdJUFx2RbXtBn3CxmPhM6jgl114aJeX1kRjZmmFYoXnjInB
3HZo1/yxu4aeSj6Mrd1Qj/nWtuFl3BvAGTyD9PaG1m8W1TYQXb4yLA7tKuBXFiUC7gdW7GIPhfJW
doz/MQUhn3pfEwPPcpu5l9o06d+o5zHS8+K0UHa7MHqaTcS6wSSNh+921py2KYCAstd484VIIRTF
LFoenLApaWmKehYlLEyqC4GUawPctya8G69CVtMIA1AJ2cq2Q4oI1vSg8ffeRJE3rZHJlFsh5kJv
EJv60tH6m9jKbzhrRyekh9hLvMPdhk40pBeaCuQZDdlVhRN/TVUABTgG5MPUwG9djelgUSP3BBIr
rWtXijY/+0+Z+St63Oi/dc8c70JCNCjEeP3BdemdKrT9a5fsoOemrL4XpQDeQhLnCUklYhMg7F43
BgZfFXfppeWOis5lbZ4MiYifEANAT7QiCr7oNLPLWTe/gifs7BgJzIT0deo1Qdv2dyCdrCgze+Zy
pDB0UnrTtDdtyz8UTfN7yWZ2abEBO/Ww2d4NfXluzd0D2iHnCZF2CPcxtWV9wqss73/Y4711ILGO
jpXkGUkHMz3QIo6VhqGOgoC0CPZnP+b23uxCs6fNBTs6zFxtWbZdv4KrBV0vbLZAGKgn9/AxEoSo
jyi1IMM3VmuufN8Jd2GbDJ9xfeCKTZBe4iut4hATrVOIcI3BmMyJsIvHZ2veXzh651xEfamZS6PJ
SWUZUswPcFTNrbB5IfPQV4/hxCIEMd7Za5752bfGdl+wu1hpHtN2DKQPeaeb2wuerf87vj88P84Q
VOdgXKxzlTj8J9D5rRcMTbCmH5beRDmHkMjom2dBrebGCSDZBEEfrqoitbZmWTGhztP3MgD+/JQU
HWZBonLtRRRk6skF7HMwhR8cRmrHX0pY0eOSgWdmdNNgs98oq46/WGZSPALF1WlZjo0Y7okD5yFZ
eWIdmolYn20vFSXUAu/QA3GsKvuqBYoU+gAR8PdGtHl5OVYKNCxGucAV/XRFR8qtLxwnM9RlrMc2
DsYp7a8p6BIvo1DSGeuxAy4byO6O1q/FEjWalb8BnMbSJRhG5aMCgihXstYomDdmcum6XnY+KZE8
OBATmRHmtTDtO+PJJmOHro8TlPfMPNpmaBpxY3a99lwFUKPi1oHdo4t2rrT74UMTUn2niifPXT3k
e3Q6MgIqn4SOMBiuylxF7Hkc6a5pxMSnMmiqFRRZcTaBOrmgsJsDCKuaa6wh46k2DOK8TXzSVjKL
aKgheTDpt1w1pn8CxpYNzrxfYFczPsOjYhPRDY0S4BFiM1j3ZmVdFy87Dv9l92FbJkr0lz2JieP5
q+0o53Kw4uoaYJ6BMr2LviUwjhfstq0T3zWxOhIXsfOnjh0T9cplPLb2vk+FN3x0Cj8+n1hzlJhu
O5bpOIiTjr65ANgXjhxaPcakGxE15zHaiVC6fxxm/zglvvFxcwr7Ufz0ElVmSGlx7HIEar751384
BmFZLAxixPs9IHEimqcOWF5drVzIzO/PIm9eyHb4h90+IqujC/khFpMRF9A+qNsC8ECqefWiV1Z+
n9pWn34Q7XVUwuC2OASR9OkCvZEWhZTXt1XqbZcYdtXuAxSaplPP4Tigb5E4A2ua2viD2Lefb47L
KQ6lFG2Qch6/LM64k89U0O7ps6HwlPl50CZ7MJx37z/EufTzg1Tt5bZsDqsuB2g0cNbRQ2wtQhOQ
bLb7lDnfGWfY7/hBTOpbt2LTfKKRTRsBa+3rJ5cmdasL0bd7tPBJsyrnM3FoxTB+yZ5/fv92jjIV
X26HVrDB1QgossUcGvjD4DNZ6PBp2eQyZ16IId3SYKR2WnwO7hUwUSUrZ//+FX+6O6oRFoUtrogk
z5gpND9ecRq90aArqWavaIncOb53bYM3Zkvtg/H+06uar2TyqnREhaZwj0agS7NjQsGEQDqXmA6D
TcTIeP9m3rwEUjSTyDxmCnVU7UUpHLeAIxUwsqaCrqzoNNXOr0VROvp8H5ByyHEV0nLU0X3EHloR
qgtqb+FzXDqhKclpEc0H3+tbt+II0DtUrgETHo+EMpgk9RLb2jeNaWxz12jWcj6a/voDcyyhdKz1
whYvsbU/jLdeRCiKSstik0ACV6/7z+N8En7/Im8NMYc0arZJLB/MrK+HGJaXKUD4bu2DMEo3xGY0
5+yFm3NSoZwP7ueNS1Efdrkbi2/IsI8GgKv78RBqmbFPicfaF4a5pVIEkp0l8IMrvfF+bCIgbTWr
ZHWGwuubcgorr+nrmnuZuDS3/ygDhZiHPhjSb92RMCU0J4TBjmMd3RFqpyEYi8nYl7l9O7VevCRp
VWw4RuofLHw/rRBU2KkjwoeyqSk68uiOvMAwPPr/056GbFpc9RMImYXRJc2m6U1J9lYd6xP5ce6H
M8NPlcf5ykys1Nh1xTx+NOv5cmrA9OT4g3FArbPSIXlqdG9aMv/COQ8kSsvbUsfL+P64fOuGpYnC
hp0Uw08cjUv2QsziZavvqYGptS8i99APvYm2smn826gaW7kOMk27f/+y8928WrLmToZ0mQsJXTUc
c34aP3xzA7tEx5oo1GijW4EjIVNibSkqUIuWGiIdgbkaWnQWcHWki4IIo2H8YNJ/684p9tLOIICd
z+VoCjMLK4QFrwZ2Nmpa2AgMkeN26p6t7pemDuUz6R/V7v3bfmMgU2JmtwOUDGKhe/SSe3iuReXF
477sXV9D38g5OOaYT+whvvb3r/XTMmrrjs6rRYdC6LaNHv7VI86Jz4bd2Y97Jar6JAzGrUtS8jIb
AmOJeePXUoPnBcEBbEkVVkqe6Uv36IcXSkRQm3KmG/d5VMPEyq2uyDepwHTTNdEHg+eNNwfSSM6N
ANOc59PXd6aE4cmaiOU9cKhFlehLksCp7OTL9x/gG7Pbq8sccdpsj3oBXIBhT57bOYWiJeGMv74q
vLrEfKc/PDUMboMdjOGw79xzreWUI52zMPzgE39jZqHuK9l0wLxjE3f0iY9J47CQoyWgCokRdFTi
oEoaFVDxxbZDGbsYBF95G3kfNS3fGO6vrnw0BEHzYoIPuLLRipNOE7vwF/Ob52FHhc0SAjIyS//x
UKjY0IESzsw9VBENc5tN0BcFhA/WnzdGgguJyuUkRBdfiqPXJEyrLJVRiX3daMCxde9q6lgXfnm4
vbrI0ZToCkjw0diJfWYDuRknR9tPwqs/2Li9MSsg0OUm0OAzBx23kf0+g8GSKnPfISZcUkkedz4Z
VKdVGwW4oHFO/Bd39cP1jr5V8heqQK+4Xu3bxaIv9KUdQM54/yI/ryaGzpLJ/XBUpSB19H40TsR5
hQNt38xNITKjvS/xS6cIXF72uZdmdhNKhwJohk3wc9BL+cHx6OcBYugW1iOEFqaJ7O7oLilqjHEp
QDlBivW+NHMvKiRB5k+xzt8ey3+e+NgGswnSGe6AJY9PYYULUKl2S2uv0kuNvAlzkB88yZ+/WK7A
MZI1io4T39XrCSm2FJ6VkBsZ/Qoqbplu/HzAnifH6oMr/Twrvb7S/Eh/mPoI0EI/4GRy71n34HbC
Mfxg5L19K5A8Jcsg9YWjtVamoD8iGzI5xttzzn6nUzLuI4pC74+9t+6D/QsbCIvYVPO4Y1xPSg8p
Y1j7bhjaXQb57CbG0QqoVqDln7ty2dyfSzHFf7BXfWPQUXadi1HCZpd/XF6IPV02zaSRCGFValiU
ZQ1y3BfZ8/s3+OZl2CG9GOFMOvevXxRcwrSG1C/AlFGN14Zt6xQfPMM3LzFPRxy+WdaPR90IT2kC
NSD3RG9RJX8aKkTQ/8Vd/HCJo+EW6RyENT2U+5roi4uha/MTy/ev37/IG2MBqCyIWApnLj7Fo3OK
BF/jhSXzkOVuNo3/hRLvf3Eb2Pgok5qchqBSvH4Z5HwZXQO2ZD/NjeiKjnRQxPr6/dt448vhLMfW
XBLZOUfVvL4ISRFtLBIK+65vgQGC/lWdgVz7v7vI0Uzj1ERRQ6uz9wAvztIo/BzoBM8obDfvX+fn
d2KSKCAkGhQHh7Y4eif2UBsOsdyc7se23YLecMAj+NvU0Z9aL9xQf9LXgQMH8f3L/jxVc1nKCfPs
Q+tBHL2oWicIAz4W04IH1kNTOJZJAdtwOOip2po3NNKc1fuX/Pm1MSQU2hVHmhRuj+eDXqVd7SLQ
24+R554Puio+my8SgllM8P6lft5FcCkcuLpODYvj/9HcWto9yYVxZO1lgYVOC+G4eYQv2ZHFoFRe
t3n/cm89TB4hFO659iido52451ISpGvCOyRkDVru1/f/+Pnbf30YNRno/+ePP5rh/B6iu4eHaJ+A
PdrRE5C4ENPr/+IiFOUslgmdb+roIq0e1FFftQRl5M3eVAUw/9Cfc0rfv8zLDHB8MzYNuXkO4nG9
KJx+WFfpWYPFobWyH4sCYyiktPgg/Zje7JjG20LLuxMXF+caab+PXwJFygwv2kZ9llGnTujXWW3w
VM8alq4r7Q/e5FuPmo0ne/VZEEs55/XUgqZeI3vWZKOEWqbWzCfLgc/68gh+iYz+txq7HyV2/7rN
U/590dn9W3f3h9Lu3//5/4YMj+lrfpF/L1X+3DSP1W9v6O/+/Ml/e+4Rj5o6B3XFR0vH5S/1nW1/
4gwI55ctDK+H8vu/1XdC/yRnEz7FMBYdkGf80F/qO/HJYZGYa9lUcVgtzF/y3L/+DBmypsWgAI5O
jrNpHJeiEH25qmqtbgvXx73p22q8yHKMgkvhhtUTqMT4tNdpfn70xVBd++nKaHwMpNEcIVhdj4uz
LYKwbrC6bqtk623CCvDwY2rOuVNhZ+Cva1+8dlhL2oekiIppPci8gDthQ09benGvq62eUGhd1jjd
CafywmZB+AV+KGPE9elUgtm/LjwyH1Kvbnc9kFMgqa2BAICmMurYInfGJxK3F6LhfLY1BagqBC3D
HMfl3qU6qJI1eJnuCpCVXaziRoWwQRMCrJzCK6JlZ5jtQ0Zq2QbFbbdy0vRUhoDPe38z9pPCBZg9
RSWuw4bYoik38lXt5c8k4BlnNcpn8Oyxfe9OCkWFp0VnVVqA8glQuhNx5yvvs0Y2abSefC3fjw4Z
OJk3frNz/N4Qv9C6keLVwAFe9X1wSSSSvemGdCLfKY/xC2d3YZiSykMPnrs1bzoHbUfomtfEkII4
jBJSxECIDwu6DRdImFbOgC8fBYZP2DsapL4qrU1WkFuigZZecKKMltVgIsxM0B258lS3UMwF1DF8
UW0hwm/6CtklUolwUQp3qxSxT7U1JfymvCf5tu4vmInLM70Fqk+RD/85/a0NeGKSvCvZLo1Sz5at
T8pfQ5bROnbQdtSD12wbHH17U69JzgoFqx+l8YXWmeXaqNqWhI863IoehsEEeG/ZWuCkYUi0G6/w
05MgRRztWkjWiPRAnNxX2rozSWODAugnxIZp8ivZo+SgS11b2ZrSDlOEdNDIy/B6nJI6JgIEN4tf
tyGZpwMRJbAMdFRUlhOk/krOGtkVFkhAUb2Q9SNkMlyJxSR472Ew2V/8Vjrn8CyNp6wz069gkyJ7
CQbAEgsTpf+1n8dn+oAWDeSuHh5AN5SwXUrYDFI7QXJVnADqpzM7u9hgjFbwCHSg7NO6svoQcacL
5g6kaq4US5vKsR51uHV1srtI5c7jbGWmpnWQdUzK4mCI5CypU2M7GAXmoVgLnJt0hk8Dt5HY8hXi
uzUou0aHc6Occ70SQQ9va+yuTK0ZN9IPRv/E9wuMpZgV7S9145AhQs7ydCA/NQ+WJcqz6xEUG5Ly
cCCbqsQXgLqIYhE6v2IR6HjypZvIW+QQWCI53odYo5wZ10QQbC+gLRfJBWnx3R2UclLyHNdGY6QG
U5yiL6v6tWP1fnkCy8r4Rsu83CoyBe9iAWhn26SG/D5nv7kbxMbAvERdwnFYID/Rrh3V9BvlltNp
XDsRkHXLrMQSsxmsSwHX8rY1Q2DmYUlhptCNTcE/kDH90CZPiiR2/n5pvSEy+8KT41flx091GpwZ
HckqWAQ27UgQYNqZya5DCHKhZERYscSu1hDr54wqPnPp60Ns0KDo6ehNqUOT51eUh4wa/CVg969B
bCgkXRWEkSbxd1iWi/MMNNLGxPC0sce02BDrEl4GntZsoSA7p3QqzDUE8fwJiT+K01RTB538Oczp
o9efeTVisJRNB2yO3gxPXWx0AQPYMcnYzsjiWVSjhYgk6sMTuhLJKTLDi8FOBxAHtYGvgiIvJsYy
BzCNmyAfJaZ7DeP4oD0gW0MWX9fLDDfN5zgYYVnjULyiLU/YXBB6DhCQsDuZ2ulbQQebrDRMp5ug
Yj/pmqN93uESIeVgEgsXxNa6J2WYPj2SJU03vBK7XCuWet5713SmY3HbaVOFxG2Mmz0Z2d1zQ+be
oe7bOl4HOUmzA/6kC6eCsDRirDcWkRhAlFmEejNb+E9OF9UrLbOcnXBmIrZlox0Hkg+swTQ/O2T1
nFq8x0WK6Gc54nPf+6SqdRS9IS54OALNdJmnMDOTwD4vTBUgebS+szqFhywnByQhbgJ4ByOl3kdE
lC0Lj5yGNc53Mo5B9xgZYuKy+hpqI3hwP66IUFQYnRcmkHDQ6hW5vUBKO/98CLrrcPTj+yasEAqy
s/s2B5Rtx1AAzaD2S/pQ2TndriBOXa67rnMOZJemdzbvadkNRrUbAb58bTslL+uh9J7GhCPJDdg8
ptlmygKQ543QgbhVqopWBbsDJPUGKqC4qKZzP5zEMmr1pyKwSFlO62mbmAZE39BdDVX2oEGxTJfB
UJvDKiZHwl71HUfaLQLcGmVrgYZmYZY4y9nowiL3jEgesBP3A33xylwkXY9mysmuPIGDNwCNs6qR
oFwmjfQOg9aX/KGgJBy50clUWEHZMVZm6YMi8/epYcNId2SFg5GVySIlUxAUzC3gXu/0r6U9PCOu
kvsePcHS0WmNhJMbLLWhNHeahtMz9EESmmZyVjjJsJ5aTFlO52dLDxEg6EqflxwM8jSy/DtfuDM7
o2cAeD3Tsy/INWok3NhUm4LrdCjGdR6FG6331mGqjE0ztiYGBbxxEFaNGWYefh18qLhe2zXnSe0g
ScVCusgHQlcJDTYxXHrVtrDHYsUb6tfsBcWyNjIIeMP02Us6HmRKnHKqeLAJuSvnudOBFK6Lz70V
aLdgx8kfc60ZOJChe1NVsyU/3dgyAwEosgp/TT6SWuutGYPZk2oHOUWCK3Mva23k801NeQFNda33
CTQcs+oGudViFa5htvlbskogf4tKzKQIaZ2yXai/hJwzsNTSZdy0yDovVYhdLDKamvT5zCM01Sbq
xm4m/VR3k/g73DK111hy9kbn9vdRQawxTOLZJ2HpebWUQ5utfFv3vuvB1O6UBeg3ahKzICUMD4DW
OSic89AILsneYOWM/U4/USSbbDG1ikfXqMqzTjeHi9RtYuAfReaS79KCWPTdFERK10XpiW+24Y3v
Gtap7nTGLf0l71tSexOGDLj3WwRwYczEZHj7qNERl/GodRhEuIh9oYUnfCroQ3UUvT6Z3E68TSlD
3aHSACNsyY58hnFwl4GZkCKDF4FwP+XaOS8B20bsONqtaatoFwY1oWJDNG0zfewepAVJu4UxR0eS
7cOB/IB6Y9atC8hR10FRWYGYbuNoHL+1kUr5TB34BxVJgNeggIpyGYdExbC1hVPB1n4TeXF954y5
fvCCLDsJPEPfjibkNxY/Kge4uRQASlnKVZrqyak1aMNt16dyh2WsuwIV27CbVN4l/FLnPDEc45SQ
eftBS/p4Wfpl/iCkRx0PVjy+m0PlAFs2cY6hhCetRzHOJPbAMNBJgkclt1DmFJ5JXQCZtgkPzQmA
EcTeIi2yS04Wi7aeOX6JoRhMZG2nByzpwRYCSgkxK2PDmI7NtYJzvLcL/gYZcsrPQnUwMIGWiVvP
6xU8Rs2MjEuWCNY3Iua6kQnMUORQgPVJkrpeuaBYNkpk04YKR3loMVBjanYfo7AwQD0i44bcMW7N
LlKbsiyCr2xakrWmCsLO/Ckx/UU7jBmn877aF2VXf+GjJYscw/5ysoZsG1dcxNF0cx3ZTowEjJhf
BbX5Mh8q89DXejc85sIcyqtxCMvkBt+Sb6+agrxVTiIc8Igi8iOC37NqwPxhdmAv7LbBmKMc0AdW
kUfXqez926Ewwu8TVZItomafUPpe4hWt9PqqGE3jS5u78rZFQgAZrDLdh5ZwoQkyY5jd+KkWfMV+
EZ1oSorHUpogO+FdhLyOQg3XOhvUb5XIpxO/z6mew1Evr8fKYK6YSsSyvFGDWc1qSh9JC5zRRVWL
9l7xuh9jz5afMeeq6tZJpWoOZEdIsZ6i3szWRu3w/aSgnDr0qngCwfC0Kzf17WoRtsYYopJhEK5a
X/Mi9u017JF0VAYmLL5e7B6OQQxI558i3HfVIhZlcfArqEarXhPmeakVtsH3bpsjRvbCR6bSii/J
hGQ3Qz1/V7hm+2hyJFqWsij/h70zWW4cSbPuEyENowPYkuBMStSs0MZNCoUwj4756f8DVVZbZFrX
31XLNutNWoZlKiRShPs33HvPfeOQ6a71QQhDK6iU553aKQQZzedwBdVCf09Ykb2FhZ8cBISe52Tu
tVcDfLq3Ef5k/xDxNB77dpi2hEaVt+ZsibuQDUi4MsJR7hfvKWm46YGKOjqPpj3saxJicViaxTvx
yz2x9Jq42lHVbHPN3SGkdm9jKDNHnC9G0PVdcl/gvLn4aIrJLfFbgp3qKsZ36dU60bTZJE9lA0eF
lZy8hISwd2H0qfX5eNdVuiR7s25yTmuTnCglev+LhYG7jmBDbHEph0FPDslz4/ndy5Dw5GRa0b4Q
GBQGchTWpSBK5Rhndg4Ww/4KbZwDZtX69zXl7DUj05vqKq5+MfElSDkkaKFQqXjEFdceZ0S4G2Nu
h2eiDgDDaGl0o4jZuJZzY22mhjzMTW5U7XmU9hA0WlgdRJhHd2Q/CDIZIJqQCTBU146e9KOeTPsu
IgtiO80EUCivbG6JGkgPpVtDcSKnLRg9c1qSpqxuM5YkeTbDZG7Trp3fIxDmK2PsdKLCLWqgNiH5
koykS98zxSBIwH+N3Vq+yZgz3wmp07hW+/spLKe3mFrsBjE95hIl20sHivuhpcoDiJDp9nbWKu1o
EZlykUR9PfWK857Ej+4tjklOlfAc3icM5w7+K1pqo+hdqIU0a7h0ebrwMOhB1MceEVDcKd7g9CTN
02NZMt3OVZRcCvhqz5nnqKNTyeQZgBwNaiRyOkGy9LxqIu44soyrywIE1i1KfxwT2eM4VSbJ9Xnx
ZQ8j/jNCisxHj3ryRs+584jnktYnsno6rI4Iq5MeKgKGZ5mEe40PmoG7pif3q0UW/4IXGP1dqdnV
C/jh2qfvGg28HVP16OKCfk8IfBtXhBvVRTD6dfFKnKB8H1qdrHk/5Hw5EVwtrjOn3/PcFKk4g4TE
iJiL3G62SerJ97Ad6K+cLrY+elGIZwKFsM+5bvk+DkZF/IbuvpSCIY1DGvSZ5BQ6pYGzgx+ITPyU
8K9tvBiRfI3T28DBvuedVLfYlPvLnPbte5fD9DFAka+U6Um0FnG2n0hj3M6RKs8KKeAKGjJCfleP
t2Gaa/dOljrrJNclnJx1yxFfrok0Kz5L4AYAcrUwcvZEkA8rh3DmCYBPaDwXdBsRfsQx/upZgm79
Rp82UzKNAsw6tr1VWUzTS0oPGYQydvbKJfgKI8oQUhPYIOVo/JXNWmLqm/MEPfMHcY3Go4sbzlnF
xszPoKnyfiLJBcpuGBbPdl5/qTQmkr52p+J9buT0VVKDHkDncAxJbQ7g5JUBeBZtR5rhRxoy2DJK
AqPdCfOHMwUtVzMYqtZaD2R6LMXYM4dMeZwa9aDLwdwRSqOdwoRMFZ9cxxWxaE7ABuWcdhUhT52H
W03Zt9KSOfFNtolvCBAXKhZJ3mRbFCfCDsQhHrHu0ErAFphZvpZBBpqAayrfpmVbBz78Na4qxZMG
wABGlneJwykiItwnEXwBHUR8fD6qb/pBWpQ5Xw8SQUS6c+npoACnWu19MrlX0nuMHXfzcJ9KjYz1
1oCuQMbcsMsIkSGe0mpu2eHeLjOhH6B87Apf4rBEvGlFcktll4ckEVrJJcJnwLRLOVFIHp0dggmj
8SRgeLaZv81tAAwie9YzF/u7PzTijtIgI8k/SiVwgXgJ9nfVvrUjoHuZFQeWgj6D5YHnMsN/0WZG
LrctjifSz7uyOdnNkq9ld6Z8qUP4FqqpQEot9Iuk7FJFALbGAW73zp0Vd/UFIFe2LutaXiNDty76
N1BD4qM5dcjs4M+A2zDjSZ2qVq9OMYige2Fk1bYYBJM8E6TRK6CL9pbhmoJnYilKGm/hetS9Ng2r
2a7giNnTT1DQIJZZpa5xFeuf2hymLNFm+SA4mfCWdpin64oEVjF7GOgSaPfIgOZbXzF9i0y3hJKU
5N5lxIx3N2ujzkevJg0g0qxiL8phfh/7hfvkVMkTiXicgmOpauaNollVDK8wES6IFHoC81mA8CkD
XceVSOjN3oKw0i2oldCdRto9su0BQjx5bU/40YJmMaYcSgtMkHGTjNl450oTcvSElKddwC7agniB
o1K/6Qv2RVsAMIrdJ4ex2tOu71LgZbe9XrbbJvWYKuI9mlb8EQW07eVnsBYDqleu06CIFuDMtLBn
bCviGS+JF8LxOMldl9aNwcVj9jdG5qtnIWbj2Rsws2XdlESkLxIps+4FtkqXHCT65CGuHlNFMY6m
X41TMH9DcrBg6uUJKIrJSLYqTT63DD+AuaWh9gJTSh09hA7MnimigR1FSX8/f5N5SlfEDxFOJvL0
fI1h7+wIZwhgQXRfiUtYx9zB+0nNWdx73xAgt8g07I1EgmdbctI4t5I68sG1EPberTvfs+6VZ1Mi
D35sYh32/Oqls63ko/+GE/neoNuLQQVM1gzg9TG25+K1xqm305Kivh1Jtg5xqII26r8pRybh/9dq
YBBHBnvOfrv94SxIJOnBUTDwWbxpJfuvahqXKCTXOirPzJ8TBW+AuHAs+Z2IzM1UGMBCpxZ9IJlG
Sq/GGxErdGEOzK+Htu2JNpfT/Mj40jl6teleSeBkxJAMXnUOu5nIjnZBOzE1EM46LExIJnrD6gA3
k2YHmjsQi0Ei+7xuEOG8xp7ggmCEOl3a3HY3XXQXV27XLWEg/mPaygJuMnrZVDRpgAZqvEiTm2Cv
uGbQ1yD5/PDwRoOEBoBI+idhTj3mQM25w2pnjatqmDI/iN2JnPrWYlIb9KVXpIFlAXDiGjGvme23
d9Zkzi8Mzoc7TXTkEPrQs4jDVTvM69aTlabjrVWhLozxY+rbciFuEeGV3JJjAeOxHCAYtFUa/YjJ
MD4R9dlfG80ExZeDCQWkQd4ryCxjycKNPMO5QRzpQSh1tf51mltwkILiehs5Y7JDljnejj5+kJVr
pwQap7wRd2XSzBp0bHPJ34/cbh1jXnwIJYNeoBUQK5PYNUl8AlpWgmZ3uE6VsxY+tvj1CN3wpikN
dV+HpX5vDlZxO2kOFLQJXcePefTiG/FNSOtrT1x0pemMcYqFfB23tfEkMMaf4toHdZbXMYQ71TH/
xFyeu4i5Ya/FKSDQ6hvINkQUbKterwcZ9HNErvKE3nQ3N332wqet79dFFnMTMPUcb5VuyZ+D1i4H
HA+RgyL9BcUv8VBGO190s3CP0UKKC2uYcZztXEDK1z+V3TVR4JOcucOLrT2JhTY3CrhzY5jUZ3uA
RTcvVDrV2fFOfKPqBs+v3VXdjuMvkcg8aLIuoIfIEpKS22Jf2DPUOs7toHfL7MEee+eomYW1mvG8
fRYJKjjiqyZ7V2V6sV9CcqjRiIl9NypdgXTr3PKeFonpd1Wop5Ro6zu899nPuXLdB9KS+UfDOaRC
skTDFgBw883u8wgf1Y5tSpJzx3v4UAwg/riBcm+VuIP/CGTWgmFESE68KVV07cDW3Zdl6rA94Gwp
cLnb9snX2/aaW252qvDnPpK+i2UdctJVjAXTBH3Ku7eZsdpyIffmxeuU2kqXrmQVYqK9T3HfJevI
T8zqQRJcczemrNgiipuzvlANWW4Vh0w3ontlOhUkj5Egnr6m1QBsuGkaIwKiMMjbvJ/EkS8Lb3m6
tY9xISbyx9dI9unGiMvxnZbZu+kWuuI05p81eNY8BbxeRyVWxsSfLqKdYK8O1rBrSrdcQ/t8mGJl
blKR4RUQjC4PrcJhvLKGMd4k6B8erYHXRXI6D89EgKGd8VyvyA2CrUn7yoYGEONBi3N5wEDdvrlR
Ka5Sx3Gwsq2xubcp6OkEMgc7tNdxy6F3q45x7xASOy0wSlwnzZnt6s/ym1RZtcq5jULTvQyitO9G
xhlvBY4LsDqGhHQZdqxvoo5PE46bPacqESakgaxDnZlC2nTmV1VIGH+KoISC0FWlxWvG7o0RpLBQ
87VDiXDqNLd4sQARUXT6lCwRE07UNUNMkGYNlrMzqmf2qe0h5/3dRHVb7jH6egEqSwunnO6VO7SW
NrdpSHJc3AL9FGhuL+wOu022cEH7hRA6aGnGLNjwfuhEW0C97zLSgFO994+ddChk3YS9lTV3dDCm
EQ1kySlGOQuI1GObw7i3ct4rB4sFcIdWO0iokSubGQnhi8wxLi1IBEKx3bpa3MzRg1Ow88FLBIvb
He3PcpjGj5iy9bEeO2CJIh2X8x/Q91n4iVeu5gWqWqfsLwmhp+lhREppgruAFqtPOIz7znPZw4Dc
4qJJ2+gyLADXjFydfDNUkhiMZuLimhbOqyxd/cSLwtzLHTyuo8rqD5PThtxcCzW2UQ4I6yo0yfxG
Mj691F5qsrcBOGuaFXc+pnTgGUJfEgSlSQZ468bzpYslpzcumvTo+kIdw1HlFi7tyf3p6wlhEkJf
YvXTseS2Mr+puIY/OTdVHpMKzaAtbfmYc4ut8iWkZyVEZ5GvOY58m3Sh70pVlv4a6oPxlPUNexSz
SE9j744QUKWmHRiy59CAGpCg/Bg8dCvZxeYTO1srWw0sRMmaXTDA9QIErtig3nF5Ubt884IldFp1
gG9lpETEz+Mr82aT9P9EewyX7ir32nnbgRmHO8d+cDPEegorM9MvaPzNz9Qul0ss87eaTBtSn42u
l1sHFcHaZzh8mnPdOGJ2H28mPKrosJcheR4RN1A35sbziPYxRW9utGQg8ZbJaKQGumv12kG1O06y
yA6eRh5qSwhlMEx1/8uonOTSUU7cmMvpHM6TF7iuXpy1vjJB9vFvc+K0EL87pb/qWk2EThilF6Ll
zU3Z6tECuetVvLac9jXqqhlQcl+cYXF4rNENoldNmR9w0+o/sbu7m7DykPEtYcLyO1e4inHHd0vY
MELYaB8uAcSAtQbSWUPGxN/5xP+57Oe/F/T8RfPz7ymDdr/KJdxK/S/QBjFoQTeLe+lfq4N25fvv
8YX/9RV/phfaxGuRf0fulg95yv8tvdD6QziLVg1zBUq/3zO5DOcPz7AXv4+LzswirfC/VEGG/Qce
Pd/QkbkZ/HXef5TJ9Tepob38YAiLsKeRO2dYfw8vNN2hx9I/wHwMQzarQwSqJmnJfzB4PLQ8Gf8H
g8TftUD/+H58w29/KzKpvyrUCC5nnphRZ8y2YkBlh1/9XFEADmDUf/sdXP+hyfs90g/Fyt90R3wv
BwuLb/q2tZiPF+3qb1o9trYIfciR2JAtSXB87lA1kOZjHBJO0ksqw/4CED5h59mymaob/1Nk4EKA
U6SH3Lc57gkeNI76RHVHvoIi7ib1w+bFziiKVjQMzo0QoXHsdFMRXTU7kpWey+oxGT1KS4Ymo8tY
q/ylLfQh4aXGY06mQr+13Lhm62I3+jUmYZ2A7XjmHE9c+1cronKjAMCTkqGy7qsbtehXKGKSywvc
N6XM5iugH2qmFkj9rmacvGYm2t8lgpSkGq5Lv0eLwBCCGCl+lMUx8eIBxkWKENUzyqAwc+nWvIl4
KC1kQI2CpSlXeZbQmHQ+2ASGEo1Zriy3b77yRGuOrhIHN+TzYPQdh6RbnItJPBZOnCKVSizJZJgh
T2wStTKO2XmkTNjYku3YMoHT8ihZ9rN3CV3jriATnP6IvQCxDqu6amrkZxrDsQjkst5xOEsddkJm
kNXPUMpjlpI6VG3amB61Sb3GfsegcbRBB9ekwwl3STbr3Zu2SJJtptjNRSmKNmNkBKL50I/Z+aSh
eQfYmUmhds/ZHeDpZfpijNEOwxPxYLl/MGujX6fcxGu5JEDpRvhFLJLPBDPhX6Jp5epEp5MZ7a8Z
bhSrMlJ6IGy+uSlydriefjd0ZCjSG/DoFOF7aKaXvIBdt0RtDpKPuqFIw7QLbRcP+l2ZNiS48I4i
ZvEDaUcPrQE2Xh/NT6eTZyN1WXIk2ZqZ0o7GF7jaEFLxKotVOoKDMjc+2RRurVSvIZsQgqYnXzoz
7E0qm1eHP/TSuyG85yv143PeIuSpUmYWPdbhPqofQnJMwC6gVelPkUx3VCPnKGviTeVPS1gLzAb0
XXBcz4llD3qQ2FLd1i1caK18LfqkWnN/M6EZMla/NDKgRQLKU7FN2V+DvIUgwr1brNii+BumA2hh
PG7J2Ad+jUjqxpwisork+BFJ9cLeHJaxOSjejJRAH6k9Sis8I55iM8sqclVqqAQYPAVTumw/RHgK
ZVruUBi8prrPC5AeKii+XTbEH9Kxd8kS9Z7hbKQmKJEplOzxdb61GEyNxWYLd5xwdzKZIjYQE5s5
KkDQaMBpZc6DmrL5e2w11UPOdB+ZfYxI7fJzX/B7sPXqg6lpufm/y/XfzL9E82pxKf3r2/XmPXzP
SAn+/Yolc+nPr/sz9tL5A/MB3RWSQDyryGn/qbz1rT/QUhBiyfXgo/RZDAr/zL0UfyCJtX1yLf9x
/6Km/qfy1vljycLEcsZc0uGvdP8T5S15Z3+5iXB/owbG17hY2ISDEZzb/PebKIWwWlpqDg9eGGY3
ld2U/SFRvbqpraIIOqmPAS3zsGLD2wUGjEeENvQOrO7Djd12T4IIxy1J5TVjgWRJsFJITNGr6aRP
QiCJ7Dj8AeJOIvQpQ+cqCj05UU3fcBmhB6v9+VoJTLy29LLLFJIG1NTRkyNHVGEUBns19jkaV+UA
hHUemwYCZNcN+a3oQg/V6dTJx2rg4UFfOTEvU+7Maigq+ItX5hD51Vq41bQr5giJgooBVu/YSkVg
YaRd/tAMSDVB3dN3EshePFnE7f1gOn3kOMXrb3r3nUv2f9wW68kSQVVAUqpbl9hpPRNIjaiprZA0
j5xAta6z7kkBPbNcfZCN662rUm9plRmSZAgOZhJNNgD60hUQhXntDsm0NqL8pGa7P8mmPLsxLWAc
T8A7FPL8IoaYhRB6k7PPX9UIDX5GLCGPRT/YWy1MiP5kuHhTTmgIayZxWxHr/g8JiOWUwIEq9qNX
TjcMmvKbyJ7kGZqqE4xTvWIQdkbCLAIn7bRdrY/Z+8g695J4yliNytslDt1aPRdLABvxoFryENq5
H2SNT+xxB/tpPYEfGcAi3PWNA4kWjk8wVF324NWErddW+tKl0XE0+G+mSqo9eUzRyrHzD3iKdx3F
lChya5O08iu3RhqUMvevYU98XhK55Q83ZqzYIz1RJbmMLbuTiyjzeGNmoied2Zt9cIKZcUusIDWH
iQCtkxRpOcOOYW62NOx7e5ZkxvnDgWY6cGRxaGhPWO6j7lRpe00K+sbY+RiGp1Yh/dYiSbrRgDZ6
laSmvqqN8FGS93Rbxnm5RTmBxgPBwIoVBhJnWC5+W1mQY3oFsQyLRdHuIpSubEMh8lZIOddjAtmo
Mqf5Rj5zE0cXZKFHS0vtaB0Nuf5peMVXawM7x/W0NSyDfTJZpFPymGZJeOw6n7uwAuJtAzjX5mSv
Td0d2pV+Eyo1PnXx7BzM3t2iNbA3U0XZgUkm3KP7iB4YhN1HVs9lM7kou+xsO46omdqBx8sHDCaN
/i1DEc1ck/BFsB/JzkPzts7IzTyY/jw9onq9t9IaSQwGsS5YUJkPeiZnZpqqrXatloS3o7jIYXqu
Pa3ZzYkorkiatXXb9xcucqrDgffB+5GSxBhm0022LCzabuT6G5qzNuv3jNcfsbE1p2VEpUfptpTl
c1o86LCoOEd8a++4Vbae8ikhS2/jxQnRYb3T3Ey9fmYK1K/mfrqUoA1GpT/BYPFW4AvaIDdhIzTJ
oUZD2WSV/mTGRLNRS4Bejfg0bosIdnHuDcauljqYJ+PdZsF70jPFzMM959EtqOHjbM9Qy4096g0O
tLYWP/pG5/9HV7+xWUo8+KLYhllXazyxgmJg6iZGVbpsKC/U7Ds86sQlqK3nE/+Cxhdt69aFIp+Q
ET6KfG2wGpz2uQ0U46ZwE2+tO7WDSMr11RyY/gingjElaYbFrMLqhT6s4WFy0opJSME8ZF+GTR+e
zUynJi4Z+qBlar2+Y5desFHDREnNoYeaYa+8CLV0gI8KdGw+L6m8o+Mgw4ZenqccaQmktbq1bi3U
7BcvHJ27UQPTmkFV2TSJbdyruYFtZc2Q2kjDRWy/0RrDG9YyKX0InZX8sHrBqNPzia1bNe4caXCP
sy5e98ncZWu37/XXOcOZRPhEYXBPTEkC1r4xauPcWK15n7KVrXlwWJpB5ZiTZNjoaqrWrVnsFW0U
UUntU9ufBYJ2Euf1C+6n6mKzTF6ZrSbXaFLRbzWxBKlBZ2RIIvsqPxwDZIsIpm06Ir1P3qrUH7ZT
MvwECQdFFNm157PbkAzib8qW81ao5iN2P8h99I+kxFPwQTwJ+tYfzhaaIubN+o7h6B0pnff4FxGi
Zt7VkHB9otwVdHHkFHa17Z5aaBT7rJT5GoXTEX7YPQB6Qs5jiBAan8iNPlc/M8WGm99RyAKxslZN
NFz5kD3NRhV/OfYQHZDu9Cg/yvlE3uJAA1y2z4anT+Qc1NOXXxqhwKpQIg9XTasn68yPaZ/+r/r7
t6o/VIH/38HKPs7/dfL5P774zxmL/weuK8diWGIufvTfZizOH5iu2F7+c1zCwOHP+s+yFhAqMw9C
O/CumoIy9M/6D1MW3lLh+RaK9qWiFP9J/UfN+Jf677sqNZjYOIsJi+niwsX4vf4z3QxQIxQb7DOS
wsZV1AhqiXCtUIr/tFurWU5o/3moHW/HeiFnFyzbgAJGHkxRm586DKR92iuT27i97XI/39mkeb5l
TcoVNYvKXI1tWv+sEQesfFWrdTZM4Q1xf+O9h3GEa6xg72vEbfPp4y7ajZFy7yuNkJ5NpFc2oKMy
t4nqFvgStXw7+d0FZGV2IqQM0dog2kNN+SoEZC2sV2yyK/9Whwa85wzoXkVY+58pG0uwdBE78oaJ
x9YqCMgA85mNnyE0trfOkd0Rqiuhm2Ikk0eV0Z7yfEK8qhdAWWt2rSYX6BR7t1Ymh80E2m1fRtQX
NSybFQALnTxTNV8HkUYbPyFqh6BkMe2gtFJcUJBUT/1clr/iOhaXVtesY+11j7PSfUhgyrtabm0v
N0Uf866W5NF6MSE+q6xtCLGVqHZnapyk33nTNAKONtNX1U36ERtBeyxS82cj8/4i0ziGTCTUNnY9
9ZBVVXSwJuWuNTnrDnp/N/6I3FF7MWXonWq0NOfQU/KD+DOo26NytC8WVO0ln7z+tUzM/MIvnNfp
tDScOLZCIjhuBkeqIiCnEkFDyW0gde+LqQdrTLjp1F19nx/rFKJ3k1k/hxxHBZN0j9xyC78HH3ib
N0orHuzcZCwySz+IvE5/7UO64FpA3vSdHoJ0lxoXBmRqX5lxHQyWz0tnpQSVo3XQUxMyRICulZwc
TT57zTwETmzkj7aeUXMrOO/tHFk/kKaBjjI92FS2m9/GGdOxdeMhfhKQWVFwkDPpSrUhPcYMzEE0
VNvRL+IhpWS5Wzk3BsaaQ1d7WHOkfq7oW85DOfuf7EHCp7E3wo4hWv48jWZ29CIpHvHS1vpqRJt2
RjvLuBs0/N1i/ynWms9qn4UYN7nddBUrWnXr2422Nrqw2jKnMG9mzD3bZED0FY1ZF6Ff5lNLXZ89
ZYwS62AUS1uS8575iYH7uinYWjpRedI8r7rv8oqoi7jyMP6xqrLG5LO2l3GSQt4/ue5zWtFVpbkD
AAmwi9OQYj84abQbZVw8Gd7k30S8unbNom8GzzWwtayjJLxpSz28WrNhLwxirtrJmP1wVWAV2ymL
WsyROtq+RV7r5k7x05tTpl2+o9V7zBH2thk1bzM26XXuyp/KGI8e1ri1pg+BqbfatimHS95b1d6r
yQOj9X2Mai1AaGUeqE5ECk5UaMFvbfp/M4Al9eZvxx4mU8JOvqevGEBZZv712Ju01kZEH+o7wwkf
/Iz1WZ5aD5o3vuk2ud5sdru1A0DvTGioC/mNF7r1+rHiLWkqbA5a6DQGXWNEfvs0y3GXmAhdmiTr
f6GUCR+jnNgytx729pgdamuux7XZNW8e6IUyauod2gPiakyPDVb8s65HaLCzkV/HzmsOULDrIIOk
dQQoHB3NOs/tNZkmNdvRlJSgvrEExFi9JSCXzHY5pEnQix5Hjj/m146t+FvppcUbxTIOB5EVHyZK
1Rukz/UN0LhoGw0M70pEY68l/ncyZSx5nRZiIH90t83cxa+JYdHD9QM9it96NEDC2Q0sg3aki1mI
7kkXQ//bkrxkt3IbspJ9mDKN7dwwh2rNjz2srSSNtinF0m5Bc25TbpoNGdjkfkccFBvW+81zizE4
CC2/ek6sxA/qrLC/YCmFwWJYO3VDglyFfdapcrKl2mG7/qy1jnnLllx7sBQiYExpIQcsSNBfdVKO
z0IrxbPjlgUGtbq5EsTQH/U5N/aWYUdnWevN3uztQ84uuO0jVmNI+dc1KscW0bsx3pnDMNyNQ47t
CqEoHrLMYNNvo4CFWjYGROU3D52Z+WvdnMsdPGTzwwYU+FgyUGBelz1FbTJYOJwcYuBbBZ0t16vh
Mltme8Y7FiFeUeOpCD1xzr3U2noii8+uMylWna5nbRsjmeQqzCHE6k1fnXEeyFulDdWdcAe3xjQZ
TnsnF1ng2FaBtmDoNj7a4itB2+VFjKgFIyxwqzy0KhLJXf8uWh6lrCaFfnAPGmZasBy3kxk9ZKib
6wELphZOF7LwNPCXLnnWnJXriecVg523Cckc2crlYbZCI7rDL6h9ectjThlvrJkKrMsBQ5XdI18q
EAns5u/TAQ4oJ4W9HBrdcnw0y0HiNRGj9Sw2503bRjpmn+XQQWFTPBGyHO0a0x6PxVBy8FRmPb0i
A/C2uLE51vDC3vd4y06zbnRvDsrCoMxcFyklzPD8+3RMloPSXY5MIzPYb6bLQVojPNb2LG6LeI3m
inNY96tFZol8a2CxX7uPk146t6oieRbsLId73ESYrDxC+p2d0r3myOK02qrlsuga6JvJ9zVSkBv9
MQCu5rzkM80ShdX1CUNrr6+qNq/3JfZwksQ9HJjN97026xjtwklbwnrwJG5R/OFCmBW/Ivf76pyW
W1TjOp2Xe5VNGzdsCnR8XXSuQzA/ly98w5X0oxqDR8TuHvyrt5FaN56A/eHf8rWRVKUCGF2R57uK
+58FQJ4ckq4zGVF5QC0R3dpEAWKjWmGNSi8OM5qD1ZbtJQlz8wXth32DgMO7LyYoTYhwIhxBUeP/
qufKvBLP6GAe7/prrKb4SeuS9kHCVldBqBN83YaRRth6g6Mi1+34Vhj+wIYAWOKN0KxuD48svVDY
EPk04AhAvsXs9EoOdHTEzJ7ftOBUsMQPbkMSUP+qC5CJvqdN2Oct3dnmEluZN/bRoxvywnGQmgdo
q+ThRInoH0Pfg5JXKVisVmprV2eGueuK0X4gbkZcR4Kc1syv+HzkcfmIch6FVqk32QF/VcLwIMaz
xJiBuWJoVB391JioC2qlcCP6wd9TXekfoz93P62yQKrQzuj3qMpCazuwYQPhLkIXirjB2zi5MZrO
hHd8nY0iPrqiIsOg8bSjX/fDnuXleIQFzKTNjhs/qGoR3sWhpv8wRu9KTvAIAwYH7lhqi8ZOxviv
DTXypnniLprM9C2xBFZBXXcs2Cd5+xFiUnmrOkycuguXxS9TALFCfoDFlBt+ImfTop44mcTOhwsH
JNuUSGPvtBqpdEHkj4IZQSm0GiZhX2NehkwTLPqCBVlZAd1K5l+6qTG8axf0EWeipQWVnpRbD/0b
ml5Tfy1Vah/7SXUXx4oH3ge3Qw2RQqNIXBxUZpTyAgrErR5V64YZhWBIJ44Aqb/ywf+YxtLacYFl
dAmyLA5u43g87QOVKeKy8B5V9rTj5KG6lKn+nIxxgMs9fzbsyny1a6Pb40aoXgbHSV6k0ptfjBVA
7WiJ2vft/Fb4+jPwIvBFCRPOAwqMiymG24QVN5XviNh0HAWGf+4KHiuk+ht8U77F3rEUOl5suzp4
ouXelalz9K3M2s8tumWjcaYfscbnVJ9t8zQOIDSqSMifZhPbu5CofRBM5VLbzsVItTgy/B0j+7Pr
Irnz7VrbCmMyz8xp4xMuqnA6dYVW3gumMY/IwhHfowprf/XMWYBw4Bk/I6fmtOkJbH0gMoGl1jwo
XlSe5qTw2BWyMMuhPqz8nicR8Urg+o3gb+3j9yzu7ZV0qwa5dpHz/BC1iiRaHobOS06FMZBYwQvF
Kpxo2camJr9NBVzxgqnOZvAztavkPNI9WOSyaoSZjiwXdiiHkeCjTn/NZR7FOFEm/5L7xbR1oF5v
LaNz35izGzjciC9gGpISu55NPLXNpAt6sShpicHAsZypH77sLrOrfy1N/KY3pPHe9pp769eS67F6
VKlrh6yLW3Vvhs0EejSO58/Ewr9tRd5zzrJ1rZEuFxCMbrCpaIadp9dqNUUWk/9OJEE8ZvpzG461
s5ITR3Hd9A1HUo8uzTaru8qVOZN3gk+0ICu89pEefX4UVce0NNU9EiJc56ynETETJa/5mhV4exL6
1hW6UnGxbDa63RC3IrBbQu52MG61BwQH1tUyiuHL/n/kncmO5EiWZX+lVr2jg6OQRO9IncxUbZ7c
fEOYD8Z5FJJC4dfXYURkR2R2ZQG5SKALvQuEu7mbqasKn7x777nl94QVX6NYA1IMvmbiDlige4LV
w1hkNDd0UKHk9QIdsKJFoqmKo8CDzymC/dlbpLGrvZ+a5ubiQPCWtZChoWgohJ1dNyeXURUsnVV5
HvGAe+b0NSi/tesjomZsu8SB+8YuPskV35Zl3RwCDEwPvpf077y/eHgJPd6p1U/PVdZ0X815VmmU
V1zFY4Pn7BFHyPROtFy9iDp03hOz9N5EAWV8NCV4NcMsrnkSZBdRJUaM49iKpqSq9w1Ow7go0qtx
a38O/dwn0DjhYS468agxSn/zsm6NwAPVGIXYRbNRdmO/Kb3qFASDt/I89ZevE0de3DWt5cStaWMs
cj1sSDQF710L1t5qhMuTPSXd0TPa9agr3z0sdNKf3BaWcJ4xyRJI1/s5t5YTMyThALeFZxENjpnc
e1XTXbn9tGxrXQpj8PK9DDmT32yPXjyEE6VK7hCe0orkPVFgbUV5Yk4Hvgd7B11i3c/dWHztZw2Y
dlzSlDJaOr4aDtGIPd96oGyEZL3I+qNllS8VbSDXpSunY5mw5x5KvC2TX3DxBQf0HA6NJBXewYHm
zKAQWlfd3stbHydZZSgRAzjkE0jKlwN7pWI5pgykiPhWaMYIiR+hbtNgiznMedVNLmMD6+6PLm2c
U1ZyQiRODTZlFJqPSl6fGht7J+kZGC1BWSRR0XKaKdUrDIMeje5lcratJLlpNtZumH332E4UJWiC
lq/IkvNQJ3AsysXZYwKDyBDgdfSVuUdm0NesudDjhvCRy2lsh5Xita0paBNUstzQ3jPGtZr9HZfl
dZ8vXsY1Kfe5oAZldc4CD/d0k1hXCmv2z3WaCwYG2XxmiUJFUkF+FTia1hkjsTpybCSJmqYof9pV
W743LMXhg5R28uhC7b5pGLTvuauM4HG86QoqIOsVT0jqug13jkcMIe/UVdZkDqv2TNAMuorfFadO
mcHJdPLq6M7EvBunkSeZq7iDK2IuFMNHgK7Xw+oX1pFPmPMycl27RyXJABP7A6F8FgBZiLXdTHHG
FOW5tb3rRZ50wOtJkRJx3ikm9RA82s0cIpH4xaswK/eqL6sKWVAGaEmGd5Wo4j51BGVn/5YV7/8g
X5zlQdj+y0Lg/+qtvP6o6+k//tdH3f3v/zh/SFrdh7+T8H//+j/2t+KLD8gPRjoXRPCoGx/rj4Zf
54svHNum+/cPaf/P/S1GOL7GNf8GyGK98Lf9rf3F9onTsvd16WrAlPqv7G9/R17/SX0jHu76OOVA
b//9AqOxp9Sa2Dge62QwI7ASyiImTTSWu/WMjl+Kdh9SH5XT4ot1Lto8Ynvcnv1ZLzMdb2naH3Tm
4xODC74z4eyRc5uWE+bwem+MCRAK+i+t9jCROdgxUJFCTRwZ9e2or2qcE1ElSR8t21QAKdTcSzh9
p7Ye+jsL0sMbiRQ2x36bHettrqBOuDzjvAmvmlXxsN7mj7rJhmvWDi7W6TD/CLY5xcd5m++S38YX
uU0ywTbTlNt0M+u5ilB0GHnAYBRP7W+DEGCv4LKS38afv01KNN0xNLHCsp/HbZICY5Trc4+396yH
wL509mIckqBNjpoxzC3WleyUYDQjjMyoWtol0pbducd2m+Iqr4SatU12fTHTXiWb9d2ALrvnnu2c
rG0WLOF4P08lyImzBKXhxPjDtulxQmmPLFF7Nw1kKQzqW9k5mI6zB1HnO8iZmfVAZ2C2MixoE9us
uk2tbdGUb+wDurcUR9nJ3KZbn9HZj00va67JHOvjys19jAkBDj8mZ0qunckS9pFxsTTJD0rvShlE
ySKigcazYdQEglYXbY30VRV+sr1bT9WycujnlTGcyeh1H0aHmY2TbIZYWY/jHoODuUvWgj8l77KO
RKIzjHvJKu/UsMrYZ6uwdis++V22/U5sqrqM0nyyH9lZ1p+94l9hZw9O91rmLsc90ZIufWGJRsVW
DTaLjY2QPvsDs66Jk5dBelfT/3oV1n127xF1ii1w+aRYu1bBKjEGoDL9lOn7JMVJItmz7V3+SPt+
4Fv8mIplYhkHJGwHt93jWmmMC3OHag/J6kOi4jY8XGWuoQ/EAZJP3Qm+J1nD5GLGzCgus3irZPtE
9fajL2TyEZqbpuwl2Oi8xbLZf+UenZ+hDhlYe6u5AHqTO5Pl0YMXsMvKWfSQ5QOQcJgwjcY25InH
3K3ST8cs7YdyNFwc6PzcWLwZQMOo8oPqDJ+sRx+UTfCrzRdXxSi/VfIis21dSKNoSvkEugczu+uJ
Sy/EOEQL7+LhxM2U8bm0+1fbyZyD2+TWmZRkFWWSrMfUSfXTrV273BteqaabUQYICCAuGBPGwnVP
YR4MIAsQn9jcJqvznRwIvKUwGzOe3k2mbmRY0lQKxML4RTx7fZoopVrjnASgOKs69+kzxE24G0Z0
cltW3IRnF0JQBAoXshG8weV7MglCZ91kjcWudUXyNLDAee0KSvR2RIJ8a8/eU984oL8+E1mpOyzJ
K0XkeaWO46zNneQVCwG2BhApzB5wYJTbuW1zBk09sn4ZsHhKhQCBnNJE2USGg+U8AuZkoMb0DSgO
nwvvXcCm4TI5on5oWt+FOUey/VvQK/k42/AmGOcQCg6mY4SEkdhsjUk/fk1pj2MV4Zt6fQlVgWdh
NkvWanrFnse6rSGMdNRQl7DgJb1nXknpBJ+kSAfSBGuPCNwNzsta28u5VzkH7mKNXMKnNTcuiLaq
PLhJUuBwabvROuKmnG/ZfgVPUC/6y4TsS9pxc9an7TyQBZuYrklBTNZL7Qzq21KnoIwsU3v3qQ8s
BVyh8h/qxfEv1bCKXeWs6jIPhgvwP/NZzxVWAjIN6NNqpuqKFley59nqXI24VtLIs8bx4BtF9ej5
st7nOXUoVH1nwy8WDHl2a/vz+kEVpIWwAsMNtFvZElknfHKh1SalZzIxIkI17mUN6vkd33BxYI9O
zynn33EOa1LgaR5k8MQTOlwghDZoRE53C3UGOPyKbfiXM7fNLSvlZV9KzSrVDFasnlMgfyRrgMF3
bewD1Cbjeg3W6VfNVuhAXm9+GsgNwaZwQRI6rIWuU1Z+H3aOtMK0aqd3aZmZ7DPxkB56z3NiHKbO
1UQojHOEFOWZljjrPNfIEaFhTsfOKfIj2V9BXJavucqttLy0fbLcF0EmjjCFimspaHtM07F/SRSk
gJqDiBSnTk5kWOSj8gZUmiDxn2URzvfZrNgV1JqTnkvtOQCOhm7YXMmZSvdlhekX+YXwLyEn8vd/
y2j3T4MR/y/WkgvLBe5kopX/c1/mdfbBlekfjZl/fuXvk13gfwk9xjCu4HTAuFta4Y/JLticmabr
wj31wt9Grr/5MjFzBpRNAD2lQAGD3Z+6vG19CdlWUhVBf9BvNOZ/Za7zrX/U5UW4lZxwtPHHcbr/
ptv/JSFgQv6EqaCZ7yx3HWLKqNsmQsl3sr2cPIq7TS8RbzLVJnTLQbAt6WTJ0zXVQ2rtpLRd1sNd
Pz8pU4VO5Hujd+D2WN8EyzQeLJWNj3iLudFZkDELj8RY1G2N09nUNme+oXpXu4R2VDgJdaO9QC0X
wbL03KVtk995E5EnMoWUd0INA1tzHnyfXFSBHvaII87ThNC0Bn3nb+PCAlYzPLY+Jw7bwFxx8UlB
cJCPLbhchY034yBIisd58vpTrw2/3FlL89VrWhgnU2JNP/nhcImjzFIynTrTM8Z/fNJkzCoa1Gsr
OSqv89n9KMGBrjAYkrESM4AAp/fbQw6qCPApQudtPlok1Qh0ujXIr241r+0S53rElXIsowJt0j8V
WxwFG2HRwFUZ3JxCWYGYELMgNr61UxJifKp0fsG1Vnz09ZRfJCVZ9H+37dYPbvvmSvxPYxslcjqI
XTkMkq0BzvevPG+m94oh0wXTN7a/7NVwPjPXxz5njF13AV2KFqPwgEajh1uCuX1jfnjdUp4sw1bU
7hokKtj5UkiaMfSWRZZWe03H7lfZu5wySc9T9+j2UtzjGUxAmrgpuNRVzmT/k3aunluIK8AFRpPG
YBeDRhsTALA+RYeAEjONVu+rPzrJYTL6kC2ZvxZHjKT4t/C2kjMv/G12nRIjPBOd7w5W18zMerK/
77TRcd4NwwlBoX/MisC87ZecfpZiLWq1qzxIRiXVHB+AIJZbTFlQdDW8nbjtfFIUw2jvhUtKIly2
KvQ8QOVfNTmJ0aXNvvUsfcgIm7751PbdmHCSsIeV8nXp2vzNZeUpI2fFmUZdUcAuclyfLCh3903K
jcEdF2IUyBF3BVuOPcSVPHY71IgJUgL5Pd6efoWMkVgKw4ccg93kgsBLJd8SvlIy/wZRRgO/VdQm
Q3JtAU862TXRx8YRzdEzs/p1YBUdt4HzIsCSRESbeMKEXdTP59nmYxCFNSilQanyMSQ8e5VveRA1
mcEuD3J57rnH7ZIx1y9savAtT9Ny7YxkE+ApzHFP9kRHQqO3WbXL689iI723PGt9cOw52OmmIH7f
+86xs7lf7LLWaz4DxNkHVmL2ruAW97Sman016gFvmo/wdqAInFWLs3TNKws/+42Caub1diTakw3F
q09nHUuW6eSW/NmA8Nh64J8V95p863tv1/KhqV3rA6MiShWUg/CJiLoZN1mVm/BsJo9tH2dKGS2I
u3sgOitSr7A/1FqM6DSGdF9soIp37lyVO9ZY9XfC6T74TEd8owYaHmXtJVCjhJwfncBPTrrLrStM
udVPX4KGj5AwYFOMhqfvCr/B1EqetPvEMGK9bm+EZ2f11092UarbBcqsXtbe9B+wCt/7LRguLKFj
PcQU6Sl+ToP4DXq89e5Q12scJ3dpWKNXVUJYxZ9IWjrlI33G6a+ayxjxnnkBvRGCTSfqb7YnR5Rc
qEgcOZ/l0OKylBQvZfiNbfEMTg9C9IRvN14rL30c6rT5QFbl0z9PZGnboKvuiZHPdgwhAB3YCpaL
ZxOCh/+Wr4cFCtbONeFAuXhI93aAu2OlmjUaBt0fWFtjNHcTd7jG5NN35PYHLmeNBfkL8ILX7xud
Tfd0cFRq82vKqGOfwPg82vIRV1N/RGHI2mjGv/RUgOrYC+H0Vya8szOCSfKYVq6Ls7wprxtzTb4Z
ClhPVy+XIp24yXeQXh+4uZf1qVVQqWe52igoDrhkcjdw0SxDUwNlaeciygACZV9m7CTALtyV3hLe
koNgnixWY+KFqNz1gft9qk42keynhHrg52xOvW92YSggo6l/toLMfHCaQl1TfisusE7q67ycajwa
U9btoVCEdzXQitPc4r0vi8EY+JDNaKJE+3KCsiw+DVSrPvdiBYgXM6m24TfI9gELUnq2x1lc6zCp
PxbapT8MQN/HPoQ4gdPHGX4yKPuHhXzw82zl+CLcrXiV5R0EjqH7kSap+gi7YmXcJT6Lu8Mo+wmz
MkAPoVFVonysENeshgsPaflomzZOkzE6h7l3DL2zPW7vI+mHS6EwB7T99opqRvDIV3BQx1Xrqyyb
yweDhlIRD2YAjjdfIGSBAw/72zDjeMHB7tVsg9SsPgycS0uU1axBM9Cgn87s1dOdVU4ZEMPA5Uaj
ar+5SXIX1MeU64cBzzVP9kEO222pDgHmUpFh1YUPcIhh9QJeFy+smEV5ixs9PfhZ3V5naEAVuIDC
/unXhMoiw56UGSMUwfv1tNoS4rP5Ivwqf+WZTZhqyLuxivywnb81nuGdK+A2R8KqIZXgg0BmGXBU
B20BFrW0J+Nc5XjYrnJS+c9O02+LqFEW57U3TPecNdp5aztTLLvFG65yKQS7Xdm017NU/RnMnf24
mIF97YZ4zdllceEPUvzWtHHer43kBQk5dDdddHzzwr79zIJ5fTMVYbRq7JnV16DaFSTFHsOkd/EE
OXYZsUEWb6M9ZBOpcodxyEOSgN45dOImz7L8tgK++0Z3qbhhYOvdIxY6DCW9DKtLqKfgPVzzBaad
+Gq6VXcEzrzsbMPl7Uwl5C5Ecnw2gPhegWCrNkR6J3FB+tJ/KcQ4NfsOv+8x88rqnQpq9WpzdBLL
t4cOwLIV7jNuKiZ3YXs52UuVXYu8na60xtFhY2g/JolxyCd41TSiF3nc5mr+pm2gpKQaXRFXjl++
UyjcoEpNTnAacPndOnrKUDssc/6VeJL43AKOncFob3abqO7Ijwb32QkxHPDSWHpnawyeCZ8MRxXO
T5Y/d2+DWw3H2R02/OOMtQLOuWduFOmWs6lKq6ect8lbv2xc4GReTzmbrHpPRCJ/tNdwXq4nwwuL
uAVDAznWsd2voRz1945FRh5pTnXouFXIqV78httff0PvpzSIxybhUhnzzwwMNAH0yLHdVe95LxQv
YggQB3J27x+Twt5KEqfyvtBbd3PY6mTXasO4F23+jN/ev98co885XGwjbh0cBpOrSEbhPUo4DFvj
V+fV5vNI+vRUVPjHC7z6h9Rkr4L86jwreq94yQ8IXVFXS+9G1qZ54frp7lU9oMeGrA39JqvhDONW
ATeV3stg7IicWrd+nVu3VBYkuNBM9ZD0bX4p18o6lAZ4txj5gTWPSuzMg3Cq/N2ctPYBS25xa9F/
dgESo1gJSerdT3WZjjfDyrAYDVxnXr3ZY1G2jiBjdjZAWHHGsDu+TlyXg52zuOlrz1nHE0xTme4r
u9jR5865ZfVNhTvUCEIj8ggqvEDhoUlUa2C5/ggWHtuZRq/Wy3oNGLv/KoUlQF0LjU7oA2N3m1m8
StF6Dxx2BBaolc7e+QCbB0djp4RzDGeEz0zz5K9LetOVHuEavk8bsGoXoGQb2WdINgjfE1xTYB3M
m1fNBvKOKsirMnb9UZqnrh7tgyMdmZ2wGDgNp6a2jN0kcS9GaWX3fbyaNf9KYwqAzJ0A5u3xY3l2
jCZpfBiGK5+alFUZsYQV70Pd1HfsFqf31hegk1H+mhtYG3GPRWOMZQGpPtLubN4FUlTvsly4oWVu
UdR3sslMBzJZD9zOy1zTxYyUJAvOnEXhkG0y6ZyWznKZNHkrn5LZDt8oxeaiM/tJWEclqQSHbG0v
W7JlrrGlODS+IGBfb1IaMFlHYQbnUCu1xIWd5i+tEdT6oW7pdD24BXBNObhwALu+HvQhMUdiAxTP
k5+pUt4cd6PjcuWoqhZ0cZBZKw890lQ8q/QjnxkwhOiHmJCzlVmD0/88ZvNpmOrmvFAZ/cax5D0K
HEy4CJLwzBZufFo0jG6mqfUNeyCrwzBDKOb4LcZ4YIGMUa4Xq/j3CFv/dPvxd/CI/0ny1+8J1P92
Q3LzK82IruqPv9O9/s8X/r4gCe0vPsMXMVPLIqP6l+hCEMKA8NisWmHg//Erf1uRiC+m8KEG00FE
jlmEYBb+jK6atEdtbS88xwFE/EvRVfu38s0/pS9UOWFubWU0t7OLCf1/LDya6MGgScwXpyHk/Xyy
ewoaosBZF3TpMAc4jIAK2hZa0ZXniOmJTpYAL5fCLnBIw8R56fk4XjWjEHyEtiIYuMMINLGnxqU/
gix2XkLpO0TdlHlXG4Y33jteI4D+YCWbIvZHBTfQFq/t0dRB311Mo12utKwxTnlpBvc8oUlZ4qsy
o9moRq4AFrx0a+rPweRPXzu8wXibIBRbZgXgugkezRXa/OyYt1qzAA7LDoBVKefhBz6tjj2NI+ue
6FaaXsxChiMZWWu9eBnuxZ1yycbCWguO7lrVJx/Y6l3PuvyUeMGyS73VOWm6Fk+224dxY/BciXHh
iAeVOeFzAMX2qKxS3YCkD+NC11wMQwrSWDSQQuAGs9mwY5yzdvcKHU5Njwn1kODCgIRaYBMDrO65
rvetHTjmxSY9lV6rRs0P/cxRz3a0ddMLPP4CT2QwzzznVJWWUQj5Jt1JK1m6XQqmERIRh8J8YJ/P
dbeaQ8N6WC0v1HcDjtnmgSoiAlOryWX5BIIH83LWBdZ6NZkjcOlkZtW1awtCjvtpEt56cOas+koX
SQ/rrma9cLBWOpqjKrNdjOXolNCK2YxQ1MIlEx3ThL7ddikr/K4Oj80wWa9eosIBe2OaHmg4/gzD
5TwZqr+3G9REjtSOSK9pnIyFzIQvBoZt/CRqaUREKo45Z1zq8IadPWUYff5AAphktInhvK0SyhZQ
DtRRuo386dSzf2ptI8uP+bzm1q5qTZ5mogueyQ9u+3W/RW+r8zF4qrhUXQCZr7HLemWXy7F6Gksy
2JMD7A5jUAZawmmvTb+pd4akQsDMg2vixCGWcWt9TtCLuHG03rUQBRuGAvZDY5l3KQanspXySVMc
AplMyDs04IS2MJVieKQsOGKAQ+pr28yHQVLz/8Gqq+riUUy/488adrqu6stAmgWgYuHmz7xbp3Nr
OlaBZbolnajDvKBltFRc+JJpVyNeRlXHfTGdVXkXBsn8zvRk4JVtE0vGqb1obJZqWSC6GQqT/ZA1
UV37r+Cg64det8dWbeTr0FxficjkPz2by+IQ+N1TTZUPkb2p4HUv9FEUaf/uh6N7VRnrdNON+lc7
TVg5cd7Ve0Bk44m8c3FAwzHKrx3LxCdF6wiCRVb63zo9Wtgr4UxdKZDFBGuXaZfbnbMX3Hb23txP
B7PH27+GuKgHpLy4tpzyUC2FGbtDWp3w516bNSZCT9XLjdj8WTQHcYmWaXWfsjC4ll2BMqKz8C51
+uTDVXMy/t569S+VpP3/SEtCArcwSfxz1eD8MTQf40f598/E37/qDy9I8MXzbBHwxCEst5Wl/U0x
8N0vJnkS1DCyJESlQ/ImfzwQreCLyzPP5FnFNwCF7U+Wg2V94XMBVZRfcfkP8S/xkjY+0V8eh7hA
qHfm0eoIrpR4aLdf/4tiIKQHiH4MwctI78TW9E4k5SdR88M8llhBx4e5LT97bIm/z1mMP+mv9r8I
09Am9Y9/M3UeKLqETyk55GfBIvPXvxk+tcM+qpr2IgmHX4nrm7BUXAQ45c1WemVjjeVeiY8FHSI3
1sdF0lR4Vc3ZeptbsvskqEOqDYzkQgyesoqvdKLhwbJdWD+4N7ZNfcq1LzKlDu7dqmd2nEBWHxwv
seNscNrjKmb/2khHcUhZuVJARrw9wmNKFksMdyql8AOQ1Y+CpfEOZf9QUBAUj0Y2R37fPOq65nQj
vc8H2WSc5aRxl6F4dBZLsCZcZufWag3rvkqtkhYZQjI4GAt16wTFZjrn70v0Io/LJjFrD4hhV4Cn
wTxeoh9zo+PIjZMFjw2X65wvVjov47qlP8gRhvsy+nKhp2yyUmj84XDBwO/FVk4MxMb7yelEUVGM
DxGmI3yA11xZ4aPw5gWnbcZjs2qP8CenB01GeZdQXvR1xGqWxuXgGiDsS4ds0WwEd8qQ42eyEC+P
kK3JWgHaDn+OnUK30UoYUTqE5stirpL/pGZU7JLOyR4l4idjiqtLlHO2DENUl3qz1QbZmalRnZVn
NBeb50LsGJ64XfLavTPzNc/2PF69e4zCfixcaV7y32zWGOful1TBglu5mCNM9P54Lfy6QYDqkubY
utNymYtgPGRG0sTFUISHIh/Xc0NK8YUhCbJr30kj3fmO175i58FpMhqBARdedWxugzls71N7g1xm
bllTWqOnEdRq09exKzumJsyY7klA7mRdn21Pjco2S7rg/HQkk6KtESZuFeg7fp+iCkQ11i/PYFQG
Yjo3+9kbw/tMKErizJkcWDwN2OQ9Kv2uJjm7IgooL5yPdMSgekvm66NL6LLbtWnnvXp6xku9Fhr7
vpixDSfLyEAiBlngPvI7fZXU0pc8+7zuBpP4+A3LLm+ksje/pmab/UpGv/vBK5M/yrIJ7/zSa1j4
6Uo3+9ydsq9uQ44hyqc8PdiwAtjUQTS9x5XD37LaGTmopAwxh+KP/aY6UM5gbZG2Epbw2GTnAh5t
5lh6b+eLfShkpZ/sdnUeG1QTcpiWPRKA4Yq+uV3m5UfP+M3aO1Xdw5xY4TcZtNkbq70q2LvB0N6w
QC8t0ACpeJ03pqvPCLzs4S4tH3U7yheVhmwd7GYQH31eMOx2PHkp/BrgIouqGMy4BxPwy5C59ZSN
Xf06e0XyIPA5fG1ow5qjjP0mXUrKMZ/ThOKDyLXwMu+nxqufWtG7e0k+lzBCn/KYx29Rois5oEMO
OVYDuEtDZVg7sWCRSDNw2SSO7eBoZfMEmDVdLZy0gXnSKDDzMSuz4RGZot8QUrTXrOyarYj9EKdI
6WPIwNWujDvdcQOIrTIoXyH/EmeBpc0AIOhE/GGaA6ISNpf6xOaSVbxlFL7mJLT9qwnkC3DLqW75
xBdBcW/UVXZvjz7NSgOqcwlDxlIPOQLTK/+kHt4oUTNkBp3YJ64YnlLWeTu3c9Xec7z6gYwGvY0d
u1AW/kv/1ZE8TTjMTP0OOEp84zDnXzToGnoBsGI1Xgxo3AhjcDgwZVJEhw5Pdr2sjLcK0um48J0a
3Xg9pQLdmO9w803NDcfCnKAAEcVa51s1CvVameSk4hUYHdyqObS7k0k6/h3L1AyFdPK8bm9aRuPu
KNoscM/b073hBd1LoBevjmUy+6SaVON+VfXa/ezTdaionkDI2sKwG6TaHtI17qpsJdSMkSm9shKD
cLDvwGNhMWNm92TOVLbnSutct7NIs6OE2g/WwZhQVvVk8ekawMpg0+8L40MlW/WNTpNB7hu7SQ6y
kR0bf3o2Dq7TF9yuuhXpL3HoakQ5KYZ517flsrUbGnVJBM4kvJi0Gpip9iS/xfJoDVyGYLoMFIvx
JcF6HWIhjDtKIW54Jw3ffHxVN0Y5+K9TMdTXcz2XZxx3HMQmK6PTRqAfMHlPmt5Fi0MvDXJ1645l
QJdJyUm90m8BkRYpu49A2fr0RQjxtJQ2NinUIsg8nVnijJn84VNPc/aA8aXL4rwpSFaYoboNamUd
+EHxpAHheWtYVF6nZdDmcbFxNFKx3dBoYzzXNlVUhj/Js89Hbw9+z/hYx+KWyGESTb65qf2MX9/T
xKtu3WSC/zKphCLG0iFvhaPa881TglUB4X2ig4MWK1ark+DKcuFOAyKF/oPszXRIVOzqgMLROFgW
7iKdxc9G36X+SsJDPHP8dveISuKYmot+b3k+XwR+M8Ssyq7e64nADjQ7sOtRaooNdV/4SJH2ZIGD
khrnUiwMc/imJq7yaO7zbbIk9r3pS+8Xy0ZCC1ypXjw+SD9CDOrsAk2Ro/ZUR9vNAZIE7QhZaCCU
/3PNZ7B3Xi99Lw5DA9c//2j2Q+7201PbWhM3UrusLv08++/elGWfa0k4hotEP8M6qGgiiSagtrD/
4G3TFbcu7tzHbYpFQFud+ODpkj8IUJcLx1ZXW0tEfJgi03bssDly7S79O6ITlIvDEXKXK9B/HvYH
Z3Bxg2yoJ6eSfAi4qpEZwaRgh8ltO7dvcw0XvBlYN5LPaKmwkTo7MBjAzqLyyZ/PuGLFE6QVAry9
9irCBgnSEL0GRgdPpTpSJaGH/dQZ9OzUdvCjt0fn3GQiALGDiXDAYkClQW8Y4jK51nsvkv6FbID7
HVZwWJ0A0bbpPrRljgqGSZKMKGvkz0AYBdLI5MOwwZ/PIsQRKQ6E2WETSU47kbtsmQo+nc6EzqqU
M/Cmmbk77k1qNCnonKgvPU+z676psecdVVtNwyBEnVC8+RJPQ2WCXg7QcLiXjov1OZSQvDmnKxrJ
hmZe0Q/d5U7kOSQLeODzPqP/kFU8PkXnUi61vkYzNL4n+TBht0NBBbk5BGbceeX4zaGXi30F9SXf
MEi2InakLmiUcTgFQurzFP41w3pqiFe5J2BXzCZsbtQLF2tisGRCHXmFxOxgLEkByuDqKHR6QyOH
82jSYBMcKowtbFTXqofwjgB2NQrb/1kn9hAvRGY20NBu6LswdkZLHLzZzd7UYuNehR+Forz5+cpa
ovKaeqAIl2VFTGgJnXq0jB/aSrt304vx7ZAlcin/KAhY0xYT1NTdGjqSCQLPtHb8ZeCf76YigNMp
vGxXO8Rd0d9ZSyzNKQ2h80eUZrkPBdR5BI2G/K4cqr0fJi6P3JmceeJ5LYdSsBI/qun8sK033onO
p8plsR/mnE5kyObhPQus4VJkJOr4Eyv/caWtC1v1GGZPhrbqGwRGXj8+FK84ZzmuKseB4hnIQr8l
biCfgeJk5i6nIk3vJpFCN7NgZX2GTIM/3GxmP9MGRAPQcLiDxzW3m08nYNVGkijLnknBtTxisVHd
KOmQiGMxU7CL4F0YlRiYsp01afWZGz58vLWvn9TKoUKVX9JR71GT/4wSsCYMleO42DT7OgsmjXLR
1y5vRIZegsLcA3jSEiZDffdc7WQ8xpq+uq2Z5qkaQhszrzzU/H1qifypK3s4QnqFRgbpG3uVv8KN
6sGDKOL4cRsWDgpMPykzqhphXJdVgh940XmteBNTFNEiqOG8TzSTIA9KuOZApKgVbq2+QgJZaX3B
7N0zIRmu5qX13fbFGv+TvfPYsR3JsuwPNQNGYRTTq5Vr9fxNCFdBrYzCSH59Ld6M7MpoNBJVkwYa
qFkM4il3v2bHzt577aLY1SCtXej7tTiP80jJcNcuukqE5vuGjhm0pwLt/SfzYAusGi9kKqKflRHR
xFvewemwqlfR2/mzJk79bRVRdUAfYivbJ3xG6a7mmRfZKv1I6UQWO56x8k5PGRkr2yhzQH6RMMkO
DIyHAQ1IlLWUvm9vBk0F7gqDHz4bp6qaB3Vl01IJi2tJLdhatzd45rQLzJZUAVzb3FcsFyfliGev
RGzTRv6DbwQWbnbl4qorI3coYJwd5MLPdUEXAIcaGCFjiKE+/ntfnDBD8AMX8sk/dqlU960NxBQX
u4M24kieecNY45nCxnjUfgTa16jSb9fD3g+6Fqc2r2T54KYlZoZZAI+pCFRY8+0YZy8Y64tNx+Nr
W4H4LwG4Yc8wOgzVkQVqz71r+QDcJUbobyG11BQJ4juD2x5sADe2sDm8Ltv2ECmogUpwrPekDsA4
iF1mq2RfYl1/wBRUkLlW1aYzmRoXir8K+WMmJ79UpZlsKYclaDWxRp/G1L2zAwk4rcoPPRcbdAAN
hi7T96WrxKsoCwuFDbPIplDtG4F9yl0Ty30csFtucUIQAi3HOy82RnAfsncPlTMGx9ALkT81VR2E
Go1AbJDVkzPJOFRglfjQR1S+mIGr4DQPSjvg5ANygRzeP37r7RtftH/WU5zBDaT5shtIUVXG4J+8
2LJ/WYSpv30u0LXHF6hXecX/4vSiWdX4muWW3zEz7mfEC2892vXIxMsC/Zn1sEBDCP16pYPJhIMX
4zoAtb9iC10fiOgPL7XXZL/DXuABt8QELaf3yva3nfEMYgBIqFIqQxLEe5Vmmo24QzltlzgRvgWE
s2/D7MAJmzGTJd2oXGDpaFIVYtKspnf5wDSZIQY8QI7zwQL6rBN7qVGmoSDZ2CATE+A9hq/R2WTL
nVn7dSJXdu1zUPkUQmQbZqT2RF6dY6fjr/beuTjFNiMAfrGhWYYfigFqhQQfwTOBbbZdErerCAat
MULT7wMWiY4WDNE/tUyoonUoppk2Ph2Kx2AIxuBQYJqP1iR2GaK1nbs/fmTnm4RNzrnVrb6daLoi
qCJiBtPeTN0vVTgdnNuIzTdrgerQ9bb96HQCUT/yBUdi6LuahrI5mtZ13RJDTwpvkvgNISZRZkVd
OVYTS1x6VdeHHMJgvOr8GNmyMsbuq5tmv9v/vzVN/38rG7rOsrX8N/vRH4Vk+DfB8B+/5K/lqPcH
xRTgZE3sldj2TfaPfwXlSMOxj+RBaUrLdv7VUG0iMQpeL4FDg/QiFv4nTN7/w2KhynLUhEKPtfq/
CTpz/w669VAIcQ+Z6JlsYtn1ucsS81/Wo9C5DZ1lZrYlKMqismIm6yvgK2usX/2lTNlfkei1iNHM
1UEUVNESZsvytV8AG4wzo3tzNJMkNVBx+sutuRj4QS+rYx6aNFcHpFFQw1ho7UAx+Hci7lz/OLiu
Ti5KNtWXM8v+3Jbs9069cFkv9FXSI3TBr8aJShA823achMSFkzqFM8MLjmoT2nzhUMmCgCxq68a3
U6Xpc1t8O9MwjjTesV17wYKXZtuSx8IFtGN4nttG9QCphPvWzNrCPWD5z21s6DvwTiCMhmXFB4k3
Og2m79I2n8Wtv/KR+U6Wmc23bampWcwNAdNloLtkOFlMkGKryfQZJ3eKrSdR8ojaZUC8cxBo2Eio
uzNZ0WqJ5rRxsngM72IPhCEVwjNOLhBubr5qwc0Q8xkKr6XWwulaRlFiurByMwfCZ2qOGIsZI8Q6
SYv6z4ZO+QvmrwTZJZnUBdqtkGDXWkrbXXt5YTtwdBm94BsBrLCSeMe0hdAKspcbSRPoAPWl6+wr
IxNeHyezz2F1txl/gAOb4Zdg5rzLjBAZt/ScZ54Sw2EKw4kO2Sm4tygg6FZJkKpx27aierFsG9M6
VuYx3LuRyk61GkXEC0yNr6LOvAe2dO4Xx5qdbHu3l7Dy+pEvjR/5xMPoPM23OI+st6ZP+jcGAwc8
U+60Po7lgrCM43nQe4u+fAIM2nSsWBr8WDUTuj46YxdP67CAahlfD055PUT75TxNl5NVLmdsez1u
h+Xk5WbhEG7iZXecBZa+BU0VM0VxXkcobj/O9RAPZ8mExI6Gw50u6uDoDEY6bZrr8Q9JyuT/405o
rtdD4QqbJrY5KEb4M8sVQukz18l0vVqm6zXTX6+cfrl9mutFxEOuPYHtHTN2U8tV1VyvLVGr/k/3
epnxW0DkTa6XXFFnAMWs5e4Lr9egsMvwoVjuRut6TbJy4zOor9cnGgdXaWRxqzY0q37316uWJRYe
5FD2asMGkZ3ICmXcz1Z8ooungODbpuX1AZZkyAvr2nOI17nGs5R7PaHBXmmvw7wd1GdB+owfR+zS
E7jDg2hF+lpaWuydcpq3Hl1zlyhoc57MXPzNaIUN+TjtEZcIys58AOxfvSpNrnPA0WPKQffrwAYa
gg2xKJ8WCnWXt9OwR69uAc4qflKomZI3ovcpCOv8Umj+ADt2YMjT3/WJ+D9frAGCD4UA/JxQvxVm
06t0/IYQ/ERALVrZNIBmu6EXueLZN6TsH4s0Az5vNPGj7kv3M8s1JmEG8yY+UvxWzncJkFpo1Hxk
+l0ga9BKTK0jzz7QX7Z/dEHezHcYeicM8IaRvnZT57FztjvJhDLyVoA9EFu9B1Zh4piHTR+zjYc2
CB2GwPEHRoFz2fopqVKqcdhZrFiK2zycezAPUvKvXf0vCd9f9HUP44xO+/vWGrq9WdfZ7n8u9/8K
z9QxCTn+u8v95oPMFFH4Tv3thv/r1/0VmBJ/UO2Lksk97QscYf8pf1rUxZgLRk/6qI/cTf9b/rSs
PwQPHcZ927Ix6bj8or/8QDTJMBFI7mUbjqlNJP6/E5kyhVx0xr8poNBUHdYxtu2japDP+vsVb/UT
OEzLGLdTV0MGd+nQ3lBl5Ha0r9EonXUBrxNgYfZmBJmmOJeXN6V5fV4anpFsfVjMrFxbWf0qJicI
bvkgLf9H2VpfdgNHkH2CfaSZi8etuj50aSzh0YujM68fpEqSN8ORSfQkJkdXD/RuU/SdoF6xInZw
w6xU6YYWDWxa0akV14EPRcrN2LIOrFgIiFg81v+xL5rQabw1KY7onkpo808Mpg7Voq7Fhj7rA+gQ
rAOsjKZWGuXnodjQPuZINuRmk91pVeuLuO4Y5LJuMEulT12Hcr1RkhzSbXjdUJQ+n8hHFnO/0mGe
zL02BOuNxrNYwOrQpfc7iTmJMFQ56cUZiH+uy+vOBNoHpWA8OKmyb6KUdYlvFO5OXVcukwUuaK2H
NKH70aaYO0JKenGb1r4Ywp6i3dz6Q36A96KzkxrrBXQZYQClMsXBxjjh9WyJjLBEsjoz410giM8b
3PbU0LB3Aghl3XnQky8mKM8HeHj1e8sSSxJFJnZBM1+/yYJCUplOVeCq6l1/FTh58sbvhjw8ROoe
nJ1fHWVes1IDdM96jUWF85hN7IxvMHmygHPBwAQrtEUWc5z2xrjTlcvWLnSFnG+czmMQijw2tWuh
8YceFPr0m/Jn3e/7OgphsaqR/g55XSf6GspZOY6mXid0d5UXX3Rog0OQo3/SG28ekBRZVMJFy4Kj
YHqqz2wc2TAy9PXDVjKPHazR77qNaVdWtY1mi//urtvRlgxeuJuybMihmsBWIzYTWOY29mqX4G9U
j4x+sZEf0mULWy/7WPrF2IRHSn1XbQiQk586BHpx3ewOihGKIhrg3rESmHLyFhMT9TyEEIXByhVR
iLbVNBX2Z42XbTzEZk8hRDxGLaJIgOYLPDCqTrbugCQltcounUpQHxLvHqiP+9K2PewUQtbGkUkk
Pvlao5K3ZlG/+WVqPrJLan/PweSSHMiIcVhds8r4oy16FQZmvipPOus5URFrfpMgMt1Aop6ektKe
v4u4mG+wlCtNYrKKzTvVR0gNI1wHupbKuR4OBKCLGyrQVXcYHVrNNiIdivfOmJu7AMJ3s1GElmiE
FUFGB7a0nWf8ODV3sFXAN/dJQXekTEp5cboylps6mgAaofRF5rm3ORMw8xTOjarNHn0rrqZ8ZadF
8rsLKmvcehNcfdeklAjAAV20m6ph6wY3Onw15jzcz96AM2Ck/BvsUr/KVUxOO3TGt2BgVdm0ABr3
ZqOK9ymP+NzUuN/vkIrJ8TlFdS5FPjy3kQt7BnwoZwEIO2Iyjn2PgMg6xwns9NAPAD7wf2FBSwXl
d4dGNM6LWWTtuZ109FtmVhxs567Lwwdcy8DTPZvF7T4gY7hj+R5/jrXRTLQ1+OiVC46RH4+8eU6Y
Do88/x0qGKFiGSskcptckufm37WM1clWMzw1Vs/zK1aH8oue8yHYDbk9RvuYGwd9gRUiGy09bGGP
6du4qWhMdCyUBio6cv1UE6RHl2XD5mxidgMtwmjRsKWzwvo0uHXe78cJggsMfrH0/tgO+Fia5pFf
pWjat4HW7jtWChWNi2zqzSj0yhc/hVy10SMflFWArrYJjUrKjcc16H8VBt71nEN/L5XmxzN+I78v
Prs+p5XAqlLEikztgj5uoG4iYnCEL7UUSK/LCwMGNcYH1DHCYAHHPpZ7zF1Mh88VzcTOmrwg4Cin
CR+JhyNgT9miAFvaG7ZUE8C/zjGMP4g+pBCrFxa7j6UWyjg7s5V+uJj7hwNFK31249jhvPYjjpw1
4NZiCzRZuKu5V/19CLLhmT1jmW+GCAbBqrWToNqYsuEnMZClwZstCvRLwCNu5rwyk3DV8pVP0I4d
9yEfG8Na4y7Ad5oQVqs37rQsYSyYXY9JY5FA5WxA6mOrBQks5glrHRMfOwhfisTdlpxmRBa9ZDxn
XSLAtTqzgdaNLYgCx5qSAOaD9mCBxQ93XSODA8iz5NuFoPzGLF49GEOXFKuxSeYvmI65Ytkpqagf
YStWG/6IjnqYPp2PZulkGXnQBWqaQAWbKIScLfoP/OWLAC5nJXRWpPdtNk8MCMq2P/yGFenaL8v6
eUILuKkAtYJozsaMvGiG8BT0PorM4EXF7Uj8gxBiPLxq4ASnbGIw3wkDM1NaCB+DgY/34yZbCjSG
Wfg0oqQs8BmCEWUOo9v7P552qHwAogqfLUYCwTaJHl/NGRaTUkdzxRvf8+Ggj3F457BJmw5On9bB
/YQ4OqwM7cU36HvBuysn+ZBaVKqBKhhXXlc8EvFgfZrOXbwJ2eDubQ65DSVyxiGliXIRxz7TOh/W
1EaDnRPgw35LhdCKoDH7bx1BoD+RgUP8MmP1gY5vxmvcSdlRjKTJOGOW5WaULq5QsJiaauPNpAr6
v0creaRj1zuZjSes/WDz2ioiN14y4azpzShK1k040dkzY/RYOTxHCaZIREkvnE9GM4eKCgTWxQ7J
9Ox3bHbRxR0g8LhVPB9GHsWYgrByr+JaY9jK+Uvv06iCKYohrdt3caTPBrEPZy1c3W1LL5m8rUnP
8+3QGApQqRN9O9qN3wGoPxsmFytQnIjwIwVypMJH6kyL2BUzo4cHZxJi+bL0tmdrOBJidz8bI65B
RJe5ZZyGND2aDrtJdiH+g2PxopcEVp5p86p/S5Mt0q2dNsOfru+VmtkAztmd28VYF+JUG2hy1ozl
ePLrAvMDjFs24dn4GVlR8K3htwyvFZaHpYvZrL4baQv1QJDH87ZWyvrs5BS82C5JYPJljKKgnyDu
hvW3HeUDISXHiodjiNjpcjtnhC5zsyoCaGj28NQA0hg2SWagUQUteaVqdIv50VYAdds6q05SEV7B
7a2nB55vKP32HN8gkSaHBCyxWMej6vYq5srq8q5AcnBicNVsyvmYMIh398ms4mPBkuNUpkZyCANt
3wnHAbNedLraInD3qMI1VFKRR9zlzCDfCkHsRZZevGXLYEFhRt7g4PVfDYMOAJQx4XdHv8zd8mMq
u6Dec9AGz0QoQWcSlYT+7qjyrich/9qPqNQp+r15srMpJ4tfefTTNZH5RirffHWZ1W7bTkb7IB8i
9C4S0MVeFi6cVGHRQAT9pabsL6NrgAsy33Bl+dkaR5n91oXth6WaMF7DySSnQnle/SdKXPNmJrI2
VmYQEwOjPYCBw0im8rWJgH/rKkNFoHErZpEg5JNu8lH6/CQ31i9IBM06aOZcf3VOAf/VgExgUg41
MpN/mOMM5nqKn2giMo8GmQgHg4C0g1OD4dM9iNkc5kuGgQCUUV726W1SDTZRKG146cpwcFYdLDw/
4ARtNumced4ASNos/WiXND0YY6+xMbCzNn9umxbTT2JF1lOSZmYCKICrPJ6y+lFNbfTIz/58mAcE
2hVYVNq/yrnv78mqO+ugtVmP5K29swymgiR3fhzXRQmqF1WNnuVUHtsUa8EbbJQYqdmqgTkVtWIi
nG1h3tR20987ekQqTesV3cbJlm6ZEXd0UG1t4bbroR1+Z5A0mx2QsyykPtlTAZBPKUEKBN2jptNg
H1lW8qvma3ssSwjza6L4WXVIQO0DXSichKYVN2ZnxVbLeGcj2xun1KhxGvZ24b1oimsgRlFyQ5xK
Ddizct8bVyEX7W3kLI+zymuzitsbtGQyjWFOq32Q8i2U8zuZXP3b4m/hblIdC3Pt8/WuNw4xzb1j
K1qZCXALnmOZcwf/WDwz4HLCpjP1vxPl7KfQrsafImymnTt5+VGZCHYHrIvODY8GPzw1aW19wmK0
N1ROFmTR+xhtJZ4DdsdzRu3zaC0mV6t0HIvvYrgt8gbNJOA7BsqcwsJ0y4fZbCCyZ8MnH1/30mY5
pq7YFNzu7HVpTo7jpXApztnkwQ6gFEoWd5ZgGNqG4IHNUxvQarDjRSzsTZQYKa8qnjfumkfuDL42
s37LjgtsPXc971eULmdxV7GM46EUuNOLClvTYS9kB+kuIfj2PTRKHgc4Ru/FWC6FwpIgR80xP1sI
lCuJqLlXWVdtiZ5msE79KF1ZBc/09YT/gzJQy21/O0YT3kXeIPeuqeJXFEMKLCMo0oR709x9mFVX
taemstC9WqpGEUOj0t1iZmND3esIeRPyE3MNRLXxzq+pIVlHXQL6GyjLExCplzgIoEfK1MWQUWLI
K+rZ26Hdij2MNf80taZGeSYZXI9Jfe8NjdjUCpzXlrsZdvdElv5RLUg+W/XetEmgcH6lXex2u8AK
OnXwujJfnuzdd93Nwx1mY9rHCkuwV5Og+bikx0l8OB0NlznfB7ixzvyIXxqseZ64F4yeLhaLiLQk
LMybapjPkRfgP8hlVU/rpoCn4rhfbc/Ak0Glxr5QYtSNeSVZDa0NKcw2Pbj22zzH3/y44S4CcIYj
K/nOh6Q4grErNnkCdqlImZCxQd86hVGfCkm5aD5U9b3PNbyjsiX6zUxBQx2Hn/vkZB8C4OcW67Jk
0C/tTTLJckuUUR6hldZPYd2JvfIxWXBwbqqqtfdmUnrfPS7MQyiUc7Rp7JhJ1kQ4Iak1qIFT7FJy
sU8KhMAZy4P4JOxVnhEF9QeiICJlmOFRCLpJAC/MKpesy2zqr5kFPI3kEN4xFEr/RAUNQ1cD7Txf
D9AePmTm+tN2dht5mXpbHaqRmT5DFd6naa0PNeYqfkzq7F4DGb0FmSDVSuqc3A1+8ADFtZt/prRl
kZwxQa6lU/jPE5m5y2QBgHPb0uFNnC+5qExsLCb5n9wY1V6xd10uk19NgOObDKTsb1qSQjsCTFW6
rpE1wn1Bm9kBv+y+yQmXlV08Eq+uWX4QB+peGHcBwOdTW6/H65sDU86mAYXyp09nK5YRiL9YS+Z3
k9KEx7LCV78ScdrC6HCmdlWK3lwnkuOSzc1eVvlRW1G9p+jAveszYLqLGcJYW7IqGXaMwtnZPcpz
5HXyMuS8T3vPaX5pJc4e1DUMLNKTj3ngdAfypONDLnBljPBQoB+U2a8mtwUplwI6fa/ULTq1uWV/
bu1qwHowJDXpVcdcM9HI+7iR9K16SXKqYUI05M0P9ujd0lis107jOedJWiaDVEBJmqQLrMQUzxt5
QGJrI2M7cBnv3EAw3rlRceGgSgEVdv5baTSLUKCaZk1mnLphGv4wQAfDPgHy/QxArt1p2lf5+Qh6
eefDkMRBmLrTjYa3u+XEhTVil/lu6qLmNM9RDenbTOtuyzYN31bcvhupL56l29CIMTZz+zIPAdNe
lNmE2VNqw4pM8F2dySEDZFsr0H5br13a/hqCcFuhY70ZpJTMOXPmfY5l/oFTMQEATxcCrS/FzzB5
4Z7zoXpE0tOMQ6Fxm9sNPutQv3UpF2tvFnRF53Fd7eUoB9Tz8REck3dbyxAcRMdzoCN5y/MG2JGk
9C5TUNaF8n9EZ99TTw/eBSWHgSyc7l1ncrcjC/017cAGLLiB/ZFB4cWYdkdaJthNTZQ7vbpWId9l
ZqwB+nGTRH1y9poOmgHvDYwkDLZ4LOX0OSe5/YJhWvypVW/wHgjkPSy8fUpKr7utDSwQN/GANsnv
RUJ7zr8aaVrtFqTfeGD0nkAypMV9BhLwgKmy2SqCVNODyEIMhBMZF78zw9UE0ZtJapaRxTjsYRXO
UthP2EN1/yBs2JkriUwa5/8TNf75r8gKKPT/nrR795208d8Uhb9+yV+KgveHQ87CIRMveEqzvf+n
Z8A3/yD5LkhOCWpw/5E9/mfC2CI1dZUNPMZ3JAfW/P9UFDxyyeSo+DUmiDbobf8dRcFbtIm/Cwq+
BB9rs7nybTSM/zPYlAxu4zsVpUswodHYqgJOOCXShriJPRVvldfCjqrNcMuAFhd0lBY0ZLscFCF7
kzMmTnNL7qcgfMLSheYOUo4rC0t/v/JD7am9VUp1M5oJTPGggnxI/sQ3Ua+1OmF0a37Nicw3vcUR
ndg5HwtwNoe+GPBvt318oAW7vEvgA3erJuqGYMOykuGwYIvElnRyuP8sR/Eht/zcOSdjEjL4EvnY
hr1t3OhUZShx9CbSBx+Mxk/Y9nRT0Y0ZfCaBwlsotH9TyTQ5VT0AHGI/c3XxSVK/YeNjl4kQi6N2
iTjR1ZuogRgOzUebIS3T17TL3/Uskhu4Yc+hArIro2I4MlCpD2IW8dmx0CND1S1eYye/EUlq7ccB
5pPwlvjKVMbHAeoGr1wBo1LlO7Bz8zbgS7c1ubbWRgOJDFaCflTcAijc/o3PDX5m6E7W+NO+udKW
gYatTejL9FianEfSG6bf41y5lxifBAxagb9wnRD9pkDBt+1TViUEFxh26aSHD8K1W1GMejYWOjhv
BoPdZp6bzNT1qFOmQpC7L2Y0i3t3akeoXnke8GhNrHYFvY/yBBta68rHIvcB+043R02i6OxGkcXa
o6LXp/KLZe5rSESvCgXA5axrM7eJwtWovjB+egSKOgru24FA09rtCMHvSk7VE4mxdA07voDFGfq0
GEd9AdOTdSP4DgqhblGmrdsENf+3MfQW0Bu4ZjzPq+WfNOSPDbm1l7pr5VZ20KaythjuOtPL+VYi
V7NdGH3GSUur4ck3qxivN/1tb/jR3NeqNnnt1lqZDwHF13dUWCM/SRVWh156+aEIHL2AzYbprRMw
LTETpA8tb6CtbcRRs02TaYoumn/SsGOPSvcycM5wTXgheYyR5g+oy+LgZtG4o+2jyNdhNlSHpvaq
G1z+HRLOk6US6rn0ALM0fq00tNwqm4bbvuNrbLZe+k4hbn8vKzUwl+GV8dkV4PmGYDOZmOfGGadG
bt+kjcGXDLjwWlHGQ1iJYM4eSF3Hp5qK2r1WiiITYCgkhWplKe5GzCA4xXlybhzMJT8Es987qlou
KXXZN7oJxmNUa94X6ew1hx4/BqaVES49mhel9nD071IYHaBJh7A8Yxdn62lpM6GWTiTeQ5nk7auZ
qbijJCT3gPCa6hfxAFLcpqrhE3p+5Z5lHfYjzlKr7Y9lE7m8cgfbn36jSib2UwvZdtOCTvwG2sE4
vDYBB9cXn5/9ADAC3hPzzYjicTzGqScxIUYDnSyV7WTii8aYMLiUYKfSjQQ7xbeiyoKV7j0fLJHB
b88uYZhesKDQrNx3xZtpjRCL4ioBIyayLOUlKHveej3HNHsp6MdbAkz5G28Mve8DRZcEh/1r31Cq
atpde2toUb7kSkqfZaTL+8fPR/Hteam3h9eY3yirws9A4I0YaxouNcmzfVeZ4/RZol2952qkYlZ1
8jDyKeKEraOdn3b1s04s5MpczKgF6xx+4Hc0dNXDDIf4JzXa6ZB5/fytGOYZIwW/MTsYM6KgjDTF
foxs2T4nbAx9XDmtH0E7qfzxcWobdvNe247ujkXK7ByjlPrmjkCF3iYp66pDaI1ZSKhdF/lNyUbA
OhZYKylMtxLdr8wsmp/T3gGRhq+jQx8B7xyDWXZATVmIvcPah7x8M8rK4HqhWqgmjEZIsoeMwxKl
2k9BNa9FUPGtzKO7vC3yC0Bo6GfOOI5sgOAb8fTn86rb+kThyUxWNgByNI1jccM6Wr/IpIkuXRW4
8WoG5/C7V/xz6KDgI7Fq9VijffSNfY4MA49+4xV4TyHmeOkhi8DqrMOkmL4EsalpNWRT8Bk3hrkk
1jDFr+or4XO60j7dK/lTXCmgRDp4FGQLHLS9ckLpL4EZGroLP9S9skSbK1fUWxCjuqCH8JiiPxx1
bTn6Jl9IpLbEGW22RnFGU0sOOgz8AHjVCOOm4phkhO4evRG2aZsr8dF086PDPn3xhYX9kxgzeKjQ
bZB6SG95UMhpZ2hX7GTdD0UyKd9k9ei+qV6CVnXcGgN4xsuc9eSVTNPGC6WGIF+3FpOefvC6iRdp
dvqpo3c6QwqHcuPaIjg3fIbRjS3n0Wwb5w34QnHmwHZOxLOx+acqoltjupmD3BnXvcuS1JfZZQ7m
k3Wl7LRmjox5Ze/0Vw6PNbeuvE3iojWA/gTELRveWdOuVdoo907u2H8yOEH2qa+UHxvU1IuM7WH5
3cEAZWbhRvsEUNVLOrKe3XkC3zjLEdYQW4XN7I5gF9FPY7CCN5hixcFkI0ZPpCMaargNk0Lv8Mon
cq+sIkjqtIK0WUuWAGjcwjOikKvb+kObvy/NTHfqyj6icdAd1mrBIlUSnudGLLCkZsEm9QtAiZwL
LCVy3e1Ti4D+gX8E1pK8cpf6BcEkrjSm+Epm4vkMzASH1CmMDdEe3Jod1TqL+/anpe3e3pC+jDAe
+fhMDxXgVX+lEGPjNf4j+k9iEXNgw0cyWkj7hb7xRlHPa/pz8PVH0qy/sc9Qcu2VQ3VC/LLrtaOb
Lzww+aFG3vrqCVkRMhspLyJ8aMglL0LnS02x09InJaJ3QJUEt5GS34wE7NRKTG16M5jVi68bafHO
TSJzCx1AnvHJp9u0GNIef2f5LRxqUSUBxF9zWVVH1SzC08Dy4nbMkD4wfxfdKiRryJnCgmCVs5ue
dmXWN/c8bWY+8mFn8JC2U1zfadP070mfQciKRGCaeFEt/WuKCytf4X1No63hO9HZcPzohbB9/NPn
HZUncFPyalv11cxiYC7xAoxR0WzmTrEXjyxqFwmcQYXDeuMGm9BKF82tD19Z5pU802O2Gm5nrWra
26kPwBs3T/GegfSQERyBL5am5Y73JAE6MWPGyUaaWmx/AfUWbElEi6KwSRCg33QSZFsn6sY19z7n
ScZP5Sny7fDQRXl9qVCFn3HoI+53YbGhsGN8DyiNzdetEs1nhKSVAG+L7a+xqHCwDNswq+Z3Vpg/
A8rxysDmgc3RGsiOLV6PlQMfE5UPZwdAvGKCl5fEUN0xuE50YCjxy3S4jd4WIZrA82jLe1bG/nHG
NqpA4+TU1UZdTdoMTLJFojEos886kiMLUQ6IDdBhciLIAAYVPVVQHxTXxbrjDjiOSV4/VkGiX0Ng
Q8tiydLs5ZgyjbhceLHYApoujaeD0Rb+iHGoJKhRWoF+phoHSKhs+EtD6Ss+PeLSvyywfXJDhNT4
IfZPpwJ+MH7v0VcPnEAC/Kiwa7QX6C73yJzBxRG4EDYWJKd7SorUkzBdCOqhm+EbgAvd/HaJbpJf
B0hibhjQpnffH+sv7BR8OlhfNsGZDx6DYVLG1Ufg9u2zNAeb0J9t3Rej2b74tk8S26579qd25E7c
s9Ek1wPr+T1kh/HAT4+Od0Us+m+ngwpzqOYkwH9Nlpqj1qsJGSvtQ7qebAjDactuxVqan/K8YM1s
tF70y8I3TpZdl6T8+5xvYFfZZPgZ2cwP2gD7k+nq6EaTwKOm1V9GMIp/mQeKmeBcLsC14phkJ4bd
pL1MoatAzg8Tws7M7jjYx6VT/HBIEE3CpHKT+yK1N9PYlFu+ZoJaYT8Z1wTbY3yN1PSFCDkVLLt0
OPNhdWh/J1M61LZ5Mkm8g6bKnFUse73lVCVm79HuQuM20TiSUqnNDnqeopc0yoPvCIgF33Rc4Z9j
L9OLqmVgAc/wiYMOrTI/MSJTRyLo9UqMjGXaxLsRGbEGwDSeVTjhz5xRAHCP5nd2Opf3YOpSaw2v
wEW9gdG2IoN41KpVa8kh+RHkAkK138vfmMHnzzFvinxV+0sIMSjTz9qqys085tFTX5jZLyssxFOi
I95/HnfI7QC5Qe8tfHLd2vUs7G58sIS1w3GG0ydRiuLBSG7HQnf+CliSpsZ6XZZPSK3E/wnaTw80
mPmY5Gp72PTAvs5TxIacUr4uf21jOz6MM8PFhibNeVmftfE3sivDYkUQqpFeAavJnqOdpFPmHOHz
u3fNMKYeTAPckkP+xHnRXCKbfwaTEWiiIYunFYkuxvt5Gp4Rck4u39CQ59e7l3LajoETPTXV/PIv
rsr/CyxlqeX5D/bOZEduJMuiv1LoPQXjTALdtXD67DHPERsiFJI4D0bSOH19H0pZVRHKTGXXpoEG
epOJTEWITjpJe/beved+kCiCjsEwhdVBCN91ljT49y4Ez+TCmvT8dxlBr9f1QPPLipcslVJ3j9g7
kfcseTy/Pigg+58O6gpEka7n48sw0Ed+PKiBc2gO3WzcDbDCz9gWdFeI3Kq1KZDu1XNDOPc0OYd2
GOTXXx95UVx+PF3KCUp9waByoeYvpox3pgusC4ObF6QUofo2KXVcC55K5WinZjKzmfzHsPzy/Yj/
jze6m+qv//Ufr1+KpFyAXk3y1r334iwCWtpXf27fuVJf1Fv8tWmmP/i139pxZFNBMVoabzZvfsv8
ZyKCa3+y2azRdnN+eHj4k3/wjZxPLhoskh5124FkZKHK/Uc7TnzygCTRI0Tg6zKl/reyrpZH48O9
xJvfo13IkmRxP3k/3cX/Uohrnv0coiloPUqEKFIumhT2SJlc4vt896wuzbd3V+rqx0H+hmfzqkrK
rv2v//jdbfzToWlTvr+NFwlGlolWbhh5UlrFbYZZZd7XWfh5kLr3o5v8p0AlYzmT92fqMujTMUzB
NnSY3hrL8/zuqUnDHsQvQ5JtnxKpGkkYYEgTed97RrZl7PMkGGHu+KblJs8VPku3x+RRC3vdO+qJ
HBVJ8nL0QCboFVL9czsdA1Pl9qoT4aOUocGl6pJVUqUnnTi7za+vFWjI3318TFvEE7sW9wo31E/v
OKMpWtfpYa/gjK/2QDnAgFQ08VharaWumiFvs2CtQRONV/iyklsrtC+NkSFqb7BGCyWfspnOBTOV
Z80qz2LT2tEG+LyMfGFZJ4eO0giCID9rFLgPyiUqJho8xDNxKQNvkodIGuJOQ32GAztnuKfl66kH
OjyDSQJOz5QAKemNZaf7aBo+t4RfZfBCenzXY9h3QZRk126c3dTwbyz5BccwEuRx9TIm47xzJzh8
1M3uedX4lOR6nR0AQqoDiMQlPGDJ5vY4GQagD1ajmzuC3qM7JxPXpZbTQfQ5sin7/Ax0xfSaFp27
w71N1wF1/slgbINQqmQ5dnTAg5auksupQYaJalzumQCxyiEzXdvYlo4WvMozz+NVSv5BewUuziJr
pi2PHaFAL6YwXNCLSXXpQcOmPF36z/TZXmhR+Bt7iI3PtT33X8kNFljBToMRDxeDgMu0El7bbqFP
V1vbMeZjicYcLQu8wb7Ut1rp1l+SJP2SRJVzwBbtB4D8hy3i/2utrdHoTegbIFMT+XOUln8f9UiR
Xb4au52avY6hNKjTkE18EaZr1gd5zgZsM6rqDj9zefbrG9L42RZAqUEbhdAFbklaSAZE0vePkx/h
cIf1p29UnhNZlZALXQa17OIMOTuTT4dX112SGOMZ4GftJQ7tpcPrSdpJiaTl7Zr3o9EHKDfw2ymk
fCgXplszE/kOenAbOH4rbmKzyh6JclRsLkPx7fsp/P+i9leLmmtYvF3+fFG7eU1f246onw9r2o/f
+s2Wio/UdTCYfh8Hffee/nClOv4nyzO5IWysIs7iHPnnkmaKTxBvwfL59K7xIi1/9NuSZpifuJnQ
pNokBHl4UOx/Z8LkOT/fm9RGPiXSEinksqZ9d62+e9UjOR01+svtFq5kke+0cGzDcyO38Rm2Pg8X
NyjOCFosrbPz0xTTquR5LNeFlhUXbeNDQy2MyDsZPXEBgzmaZ470weuTqY6v0sUIAohpsHn0UlUY
6gzv3pakWRNklXSHbocQFo9k3yNEphejDQEmuvAcORsGlYTE8EPs80BvlCoKHhR4Fc9A6/Hy6+aI
SAjgAo3IrCqQYosyjM7gijifTboQG/QoAxMdnzjzTJ/PJXK6DSqajEl/Vm1qqbKb3qjlG+ZuDYnf
mBf3Ig+dz0XWlU8GHaAmmAy1DFlsVEr4ZNvoSy/c9DH3CgwBEjm0vaoHN/N2bl+Mt60QCoaB3Rhn
gub/8zShDanR+j6T5DQOqwH9yUUy0ShYF6WeorMuO/RUmWFACck7zZzBl0a0QPsCKfKqb/QaCltp
1pcFiWxMu3XlP9ekD0evoiSXgOVz0rLNQNVBR44x24XDcvjMGJrI326IdboLfqkd29YkIwS4k5rX
GpID8+T1U8syQbdHP1Q4cwKMBOpRqY5ektF1LSeQ5Va9EmNTbCXTtM9mp2gRplZ9lSeN9SXW9fEe
oYKgWzCFNJsGdqTHGr1xBQ6AXLgwH+oHVoF81xOdBsLHxlRL51yyCxZwSh5iFXUPUtYZupHZT3w2
ixYcXydK5YZPMD70Q5dflbWMrzOdXsc2nDp/HydduzPFGD2l0biMDgw7cUmvKRWJfx7t9EeF5aM5
OvqgawE7Xk3f0s6YjD0Ju+mr3bK8MueETHvS2d3Tw2hEyXem99oKCD4SOdnTVwEJMNUr3UJMizG4
7cIVtkLmmv7ktQ/Koa8cqHwYn6mRvLM0IU0Qj24Tqk3PJq/mhp3oqLWZM/grLJiluRsgn8sd+blm
vSGdNyJ9EFrEzsLveMaExrgGWOXdZ2lLLwiaVh9oZVsUgd8X81WYMt65GSNZsXxi4yQwwLzSUZWc
xl7Q+MrRUAI6AbP5jMY8O7muBo9OrxrnDa2Tu9ZLkuq2NCO7YxJO5FqLcQHc4OjZ+GXlPPsReUTA
irBtBZXSonpd98ofArM28q0jjYaI47FLtxUxE1tRCXI/ByKjJpBjXXSDEQC5u4xT/0kglXxMUTB+
dnrPItWux1skNP7yFJZKQNb1o+oRygVwRawVKFvr1bXxbFxGoOAdxIPwmFf+mKtLSULrxJRMWcem
twgfnHOyubZmU6snG/P15ziNPHg77uTlu4b3QLo1slmZ+4wACYBsjuDIISMphQiQdNQT0Z+Y5avE
ZSAds0nogxF7LSooW8HcTDJ8rWA+a3yzsC30tVEbDQWvxwYeQLC3lHyim/Dl4chBVM4N+1pZWoJO
vdbCveHH+ZdJKh2mZ2SelTzh88pFjfKGHq+6QNdt70YB5DH2kbetyK633hp0cZfe5DoWQBsnaS4i
RQyJNhO2lJZWGyCQ9M882qX33FFouQqfu7Js5mrLYjI9Z2rKLyT8Cii/eGdcXLuRsWMaUFJUuf1b
2jBCcqNWBlMMEruMR/oJKtVVeyo6vXfOwJHOt7xs7OKOwXX46qWad4EQvOQArmyOLTiZpwQHIDqB
znOR8eaF9igx511kvS++wV1jrOOltaJdBe0KHKkLERy88pfOlD4RmDIxkCqya/EerFFLO+wjhanB
02onF/tyw2OGWxDuUbfEuZ437tTt3bCy77xQz/W1PiAwB56MZ7ttu3LTplV8Mu3kJer0Ym/mibHq
jFq95qOqb9XQW4HR0nxDdqTdWrzOCnpRkiHLkM1M9JD+GwuTpn9lEGA6+2Q0yys/05iCYzvssW50
9sHN5fxEOI6qNyTSeRu9NquS3JHOSm6FVYw2PxsmDxJtM3TZ2Mu3DJ/NQzYaBYI1a655HQ1C/wIl
0L1kIGS+aESHXEHzrLamHNVDHo1eclXEXcELxYhsB2jeUL6keTHiOXFGM1BDjfOEmUyA67HyNljC
fNp7fT64d5Gm+m+jmxhMuotCYp+wXDzabdvEQUgSUkDTteqCZAztHninW2wQ5tNKtXvI8Bt7Dq9U
gzEE1zi2jLXXuby1LE1HS0FENAt3FqLtFmJrFGSwWX443JIoPJ4wqBv7CHjfXVUsfi/d6zc1ggaq
6049t1M7gMkuKhCOGMAIwFqeQ40Rqlue2X1jXpKrcKNyGFWmIx+riF1yGC3WrJQ+XJXY4SlBoFrC
iLO+jHFKpnvseyj/ahiLfT2trSl5yRAKrULpfrXH5HMXWRqSTSgKS0K0ChRgTtzf0Wg9dlmCGq0i
tpewY7slNMiorME8wC3OzGBiYFgfBitk4MUgrLICU4Nhi15tMpkxMBsi54pBJoE4sfcFmlOFVUPv
9Af47tpMsEqX2Pshy73xgj58+SVERUKLv6fUseKc8A/EKBWWPIBDsy+WWWWqbYye+GsV5/2JPqK3
xtDstkSjgh+vulxs4jR1bzJbz+Glhcj+key9MUEwvnlJ2D3nntmux3lqP2sShC4bUitZD4Jh44qY
H+fCBfO2Kn3gsJsMDyn+SSKyUH+mlabdW3GSS2R2fVKRU6tkuTYkVPcLuahDNgU3TLQuatr7myjs
TH1Dxut4qBPNvJAI/JMgH0EybuAIgjNiH5oe/Nlsv3rL3r1wckw5Fplhh6LAWBbwRugRJ4/Cu5zn
HInbXDb++TDX/pnoDBqtna7iz0Xdmlg9Gg31H/M6OrqdQ6FCvs0Lu0QSeifG0VCGGPrytmA45+5K
Ry/gEwrmIwdgkERRTjYbz4yrfI731gAJl5EAgVbZOWYFEg66xB4EJ4wADxRRaGgy4C5vrZyaJwWX
+Jij54Y+aHhoMFmUxouI/TMrid+QyETcXKjjTtPTS+Wi0VuRS9GRy6DF81rPusY56yOkyTbpaIi4
edlth6FZVj+UFjnLquB4CLDmczvnMQ2IaPDQj6MGH/y5ejDp8Li0upPq4Gmu+5QOUqV7tIDyukdI
jfkKUc60UQl/5VlSuVNyiSI/OidouVGBiWz4le6XvDbqwrkJ24aspdBwumYVAVWreVca3Cd42Thn
k6zObd+m68YbUH51MRoSjcL02o7s4aRCLk8Aj29eMBaz/QC0eIkLq+KpRkJRZnLjxZBYHyM7JSCu
KbBYZUxH+BEs1USq48qod6Hq8lcKhZBYYvD4Zx7wJDhgEiASj40fFWAUErdcEegEHY0X9NQRqh53
D1lo6exrWaMvFejaU6l6/MV63nwtlK3fDBksrLVe+/l1PI/aPWpx/8HoR4TAve9/VWYv7smQGk6e
bWvPE1wKGYQyJbWtStUz71/KBUt2hhUUkPh2jPeYZg445A6ijKbHKpkYoxPomT86eL07LJEWOvgo
F2m2q7rERc3pQ64MIjgZOZWyyKyD0HKqmJb5SrNH6F8Ai+7ZoFd9TIZiazj5VooMpz+ArkW4FMdy
2oVmHCXHuXOyk60s+kHK0tuGRJpckvnjE4Pel33x1jaeJxdHW2lsWvZSD1Y6xXHAVH5s9J1A1rKA
NZrYOqK/Q0xkammdbu15GHpAo1C0tdeqad39lBr5Ykck3i89xCVGvJF2AdudJbav8p7kOOjejQ2n
rd353GnYiQGZ2PiGQ/UKIG3VTrh2t0OnEWc45u4mMgDL7kbCvw8mzxM35sx0/wwDAbwydAEQydGF
UbCaZHjTrLHvsP7K+ZiFE65dn5rgKldEJqMYn/3IOMMZpoW7uBhUvsGppTaGwGVjBmbRQ2gHGGg3
U7IqYynleTxXlEdkamJgNvS6sC46SGHh0SZtOb70Bleh+SLHedinbdIBWLDLayRbUkMcSE2Cshoq
zM6HHmpu23GOk4ONJS99SqK6KfboxKZpW2fe1L4UMyYH0iAyEMWTssMXvAogsd0x0l2KJDJII773
AbUXQ6+WMrPBBxroxgTHDb+HIV5Mp2fk1HQNbBW5BF2GeNb8M5ZvOewzT1dHayr0ZmPYLYY7kKy7
jukySfehM97GJXTDw5Q4qdjGTQ25pMQBlZ5Xlju4wVzoVbfpMqPdYgPstXUXDc5uQg4TYmXGwLuF
0szaBUbTDY+lVJM0iPczBDGdlVOQs6U5efs8ZpTbtRyn4jxfuuQoFxEfMhVmFFaTqFhO/h7dwjKN
IssmfmCRctoF91NS5oiBFO/BRB+Lp7Xti/vYwYP5WecZJq5QddO6dOrFHilDVCeidfqrVPr+c0px
Z60aMBjuuuV0ML01yTTv9QgZ2CnWSIghnIYGLokaLsnfWNywC3uNdmIM/+wTvkFFrtfRVZwBTyqs
sH7RzNHHfCLmqxRvWIrjRa2bJAMExzyJId5s9ukuG52aUX5Iwo2BziLjjtLCb4jFNSIglxATupYD
4tQuj6e3KWpMk6GTHlGwih7DjuzVrUKuFsDrNBeP8VQcelNqFgif/IYsD95NkCezUzTyxFK10J+D
IIfrgtjaqP/cup7Kqd49zM8EseN/m9gK5/ukbRh7tv0UPbSQ8fk+vDnFOYAm43JyzNw4B7zVR2t+
W+BiKnuhrWVa+cAZingkKKARiyYMo4rk1Y/AXBrtPcYmdkxZWjevheaUBw2dfJA7bnjm1nm7gEZm
nWCTCILnei5s89LOI/NGJpW1g/BVHFJjEvNnU+dykKHXMLUcuzuuvL+3wIvz+5WLNnKY20MtyvE1
akX0ME1J9zgh9k13eqobR5AcCzjcn/RAeUwuo6x36yBDByECt9JFgcvHrvG4AbnOL3ylUErOplf4
W40Tw6yY+SfPmScM1tkCRCuRJct1zWZ/3TahI9ednSArwSYt+vUAupk3tvSdHxOD/7Xu5nKgN3xN
KJXjrv37f/524DVhHh/+Y/Nd0n6tvjbTzVeSkLq//+ePmczyk//TP/zb1/+JMJ7eoP3LsJHbJMuS
4n3X8rdf+W0S533yDc9HLI8/1KI9SM/6R9vS8z4JXTiG0HUm4sv//4cs3vukG/wPLGo0mpb53b+a
lu4n4foGEnsIKrQzmev949R/G35x1f50PLWA/N6NpxyfSSCfijLCY5H2kOh/7KeztkJ/K9mYWOgy
j3Mz4CSqknMrNOqjOw6A3CTRcBYF+QZYy3ifDFl0LHVsl1LgUNfpo9C07L23NG51Io9r96YElHao
oMufF+4Y/8U87eP4+/efd5lXveux2hqmwsSb9D2wumE/WYtckfWPDmC4FjVdNEP64hyVTPgDJfmn
V8r8Pur61yTv94f+aXBYO9ZiejWnfRK1kOPo5Fygs/S2sxyrTaq0ao0QEDuMjvI+M+zLEZQcuVF+
sfZdnwFYjT1ymktIxNpAZJQvgdw38SU0faZNNVfPMcfLnHXyPOzUFCRuhXKPjIF9Oyc3dQ9QOU/o
bAl6VB2BA7RPcmKqMpjO8xqeh7yq4gJTT1eo294UETpwyoksH5NNXhvFsfBFdY4iMjlvaAo9x2qA
QKPV1Rn4EEJDillukSVvRPk29bE4MF3ZoZXW2BbFbO0GXdyDQRoPbl8Ou9zMUeiNUbJNXUWPBKwA
zUCDGLTEFihtNDIxq5KSCJDdpoGQsKuM9N52wktAy9fsHhvWijWGrCcL/PCpy9PiSFTtI3nD2s4G
19ZMllhPsWOcpWB8ioK9C0ledCYnWAQ01HfmUNPe9dzXruhn8MF2uTL89Gj2IcKifrpETmNvW5l1
GyVCMyD/rTvWUBa3oQLaFObJRYVmkW2qQMhV3SHgPIYz8aBRg/OpFitDi4IqlfQ/Q9pgppBbxrfg
oaOiJYHe6HdV6lkbY0CHVZKISCCYqDacGPkLSd2xs3HEyxA1RNRFA0ZPGkrTnmnn9aBIMeCpWSWa
OoWTz3TXM/ot9oQ7LBP99ViMlGEFIODaUXTKh3ovYu0OIQmi5CbykfTzncRkdl36KjI3vWmSQBsv
81kMKmBLQkwLjth1SRweLCh9AWiTeCMrFHtpQhKHr+pk3Y/mfKeN8ki3a6NVfR+ApDnMZoNBmd3u
Jum4m0ebLhMpLHRLPbQ1Jq2y0xDFIhiTLtkJIr4ttyQclZqNlMCdlLCZYu9OwC9uHRrpRs61tKle
Vpgy9o7ZDUEmTTcoXewPxHMjelb1evCh5/c+IFu+zRXlyc6xH8qyzYLGpFEY28ThsQtLST3SvCDM
U0axkvGz66U7mQ83einESYssHrWBWcbIBoA0jQ7RUVVntyi6tfXkurtxsG6zymbH641ob6cYfSCO
e8cbjdUUu8a6q2jHdqkY15Nm7LSh2dkG2HPLiW4UuKaVXfinyM4OsvBuEo+RjpzGO8AKKPiToOti
KBV6va/seT0gKx/bhzmXl65Et+4KdRPT+mADliVbABCAVNRrhs174TadN5lBzlp5h5NgY4z+VsbF
Gyb/TUeptc5dOqxUKHHQmtYFHKV4pxMWTrzKdTL4R63RL0c3OqZAUc5BGmmAF6bJBTPklFBJzKr9
zNDK5rqX4nZsERozvr7RKD+2JMALnm1yX7BP4ykltqVg92/6r3GOvk1wWhCAWpuvyrcmLCAK+bWs
aWRjnAxyYNTBiE9i39QJpqTM0FY1cRzrpsjsay80QgL/svk8FVLtcywKR5P3Iu0GcY+1xYBwLocT
GRLqrvEBJM+dpaEr1ASqJr1FFAj8gymPK8505L0HX6rmRoaFuhqUWe+TinwQRgD8IL3MgE07cbkI
xRmXhZf1NB0bw5w2tpPdTeRjsI9Cm+9k1gNtS3xeNekrpEnpq8ZAL6EZdXNhSE8FwmMj0llE3BsN
OgSQLzO4lDY5RC7RjqnWiJ0WQSFwBdZ/v2rtp4KREOwT3nfoA4vZowcxeCk6TGfeQ56cV5pefXOj
ck/Dq9sR9mUEWr+Abfzk2dQaa4Px89pNzJIoCSKcx5bRFnv2fjNoqX6gpVRezI19826m+gfyF/Pj
lPL7MuYh/LFMPJeI2N2fBCleVQ5p2c76nieYAlNYBvMd1WKsyV13TR6Wtgavnt12c02EHnbbi3B5
umJaUyeRhvKE5AxVQFs9OUnaXCO18NdkoPDmi4hpuLDdOdxnukjWaZ9He7pvC+5sbDfNPPFiKMWx
kcLbg2j5VjqutmJeWkFsKKCw8LhFtEJ+fb6LIOCnVfvD6f4kYEmtPEduYut7lN7hTdvQG54YPq0Z
5czBrw/1UVn025V1Fx8j/8AGufz5u9pEByBRdPQC9olyv3U0wVeTbb0gji4h9dVPvz6Y+dHP+Puj
LerEd0fTkhCUapUaezvprxgEmo9QztUhHaIvetLIQDpZd0XDFChbZ8z7TmOwB/EEvrgTdUDT1D7l
m1yz7d/ljhzJh1LkAYU88OzIinWS8BVmNtCCGC4+MdJVeYXEEF9I1iC6HXX+tiplsm1qZ+OyUMtl
ybZYu399nn/0/XlQoHSX/Q9F70+qQ12zYl3Llh2/X11XSeHsi5S2UxLbf3Eg/SNU+scFfX+kn0rh
rBsJczYic4/z2d5bof9Vn9uebTKMMbrBnx0DK8JoW3ihlkqhdlFd/vpcPwpKv38CKn7E2TCcPe6h
5dF995VmxeAIjXVk70g7CjInFEFBOj2lm6Nd4f9D+a8k6bK/PuofnfiHw/5UUxtdxcutGkxGu/bi
r7O/uJnOytyETGNp5x7LabwItba5QpVdbZAaZH9x4n/4EfiSSf+FOu7hEv545rnQx7YmEH1vJrC7
W5bExG7P0XRgWOlsbZXXzqXtCepN03nhrS+3v74Gf/Do+u+P/9NbQi00Jb2MrH2XqxezTcaLrgzN
YyEdHmIt+gsV07JT+OmdxJkKm+9YN2z+/fFs4wGvYFcRRmabbXqmExyzSlpI5r8+pz94cj4c5adz
ak1h9jBErH2BXXIFE4GOPBaNrnDqv/j6/uhIy6mQpwbXwPjdi6/2VTnPjtjPxCuvBk9/zB3/wHP7
F2f0h7fJ+wP99M5j/0H6X95YPJ21+zUZusvUcK0dbDfy7iB/3ELlYzAcLeWxXAplg+Sz819f1j/Y
MlsAc1FyegB0ffbuH7+9MB4HyejP3KO9qfcztto7nG36AVukua9BYVW1n62Bk4Jq6SfKtyiWAXMN
sXILwudxYmA20lgdqC7KUxYVj05j5ld6YjykDQKhX3/cJZL0p5sN+wfzU7Kal0+Mjf7DSwV7AmlV
c8NHi9SpJNJypcci2VVzviRozeej74ybWgkcrnikowF3NJtQDaJaRvlul/mmL1g6mr48UKaGG+g2
jLvY07SaPiGklN/qeogOQhaUcKZ10t1eLskPbM+g3QW1lnSbeq6orepQAur+aiRCJwOYBEfh9NZZ
27Y/Spz/tR7U+xbU3/8PhcWbPHk8mn+usLt7LZL8bxevX9SHZtWPX/utWSU+mcjhXM+A0smb+J1s
3PmE9t/wEV/SEPO/q+/+IRs3P1m+wAUhTB9NJovoP9tVdLjcRTiM9hlDnOkL599pVy336r9enIvt
wKSTxj8Iiif8wfjp0Wuk6SlnBM3E/OFKpwDCVSZfCouE1IZRp9ZlR4sxBbcydMB3V+rqx0E+yMZ/
Krhw4/PUO1hzuCZwRznRjw8SCiiRDvSDNzqJ0/uwQ9SsLSD/hsJ91ZHigrgmNUhG7eOdqkWCL1cX
b8wEyEirR5AScWe1IKEx+l30NnpnApjsE1IUzEF2Yh5lQ5M6aVoSxpPWW6tmwiofYm2bwCkBsWXn
ck0Rbmfn9eKNwwl+ZyLBCVxStS9IIq1qmlKDfmlVOkgo5bTnzFgztOHs0Csb8MVCN+xWNqi3Cxdy
550uJEO2ujDna3IXjTP02tqdi2c6cEjruRxM/Mcu1gKsxou2S9Om+zRBCi7dMCcPnDTJOHfUjt63
ffIRs+wW+tRhtpBvBmOjacxwsb5le8uVxpmLya1dN1qihoMGvsk8SQaOMHJcM9xFCcPWBv4abO14
8l48cuogJxi1cYPGKKqDtvB545AM21JwTvupT9uzLmpwH2Xsl69Bcfbw1ybxjOSnZXxva+UUCGZm
QNSMYXgaoijO4CkOxW1pto9KavamDw2oqUZ38krr5MN92hOI2+77xgNlI7UXRwkffr81OuCO8PXl
qlXI7bMULg4Wr7FDnT2OFwoVE19Wlp16HF27HJ/XzvCW9PVUetVZia3tEOcjUps+Hu5Ick93SEKQ
LjfIJNoWKeWs+LpbPROvhH0RXFzWbQjVthh3meZfFvT2zpCBRtuM9uO5qTFdxaBR4jNk0ORqrbfX
O2yoSw+arMBO6WdTMsQ1SsECFEE6hDV24pyvvylm8LY4sWEikRusGf62h325djrVPpKQ5T0uzojz
Oq25pyP75OmSOPPlPoeZkQeMj61zc2r8ux4UB9p91a2pKtqNKcYWJY3P3iKSrCF8g+2da8zEfdmg
qW69CPYBSCQHEnUw+VobryE962rF7np4ST1l6tva8QzCzpQo5Tpr4ZZtYn2ws601zwSjmoNBvgad
g/nCK13zc2mF3Q1xEozLXPAku2kRcQ9m6H6dGf3fukPr3y/qS4q3RQWeLnrwRBXWnZkBm1+P1Shd
vFqgxTckEVcNehE7HLa6pskdZXoKMh1IasQkBSv7AZPn8LmexoT4qNSgJdnojf6CA3Haza49BT55
c6zms5N+bscmvxpIaVgDj8zv2sSw9yAYDm2J5AVy0bd5GQsXzTgA4jPNb6iLUN/D/9hPkZ2cQ4OP
DxDviM0Na8SgkTT7C8cHIS7shNmPGvXu3hkM/y0NzfCgVQ5CVJtZVYnfC89hW9j4dGUq12Rxt+cz
RL0Nhsvm0Qxz/CVq0C9ENduv4dyXWzVUyTfD0fXNwAjgpiR067YafP21iGbnSlez2oUxS/Y0eu09
goNql/ckP3f4iZ/i1JYPhE6Z9xjVrEPcItCsmTWFaztbmK9KZcOublsQOwhqSMQmA0pv3hCbldEp
NpuohUaXe9a9USUVIbf85lMzh7uQmf23MDQdd29NgsQZnebxvMfSNwPPTNJpg793600x0hif0au3
TlUziiASJJSgWZucFfx4rBZj2iev3GnjtCrJHOWF5PqJWGsJb2OALEAW4qxCCenWGGTX5kJ1UK50
/bOunorjbE46o2IrY57uaYZ3CKWnv9ia7SP9mvuDFG742JrQY9ep1g/aOi2p6Tdh2PPYYIoNXxnu
IuULO384YZQdiIUtO/dAxGMSMo7M5msduznqRHDcmxCo/muZjvVF18StcYwLz9/02vQ8QQWgORhx
Yco+125Lul9fYfD2h5aCajO4BhGbQin2pRPQAgnPuSifuPkJFixmglYClDm+uaMDhshZ2RJdnxwI
wAsKVxLYo/DeID8aav15rHtS+LBR6IuJtyRqWsnuWSuH1tq40FQfyYgRTzIBAizkbLwlqjMC05r9
td/NzRYYbHs5IAX90hK5dCHAeqY7k1wbAhecGaB1Pi+8iwiBQcCPJSekjmi+oto178hbB18xWDz0
q8rqJAqMhg8AoihDEB/PyOIGHQwIAOaUGjNrs7rmnWnxvojnKcl38GLI9gkjWxUB1rp53Hrf08ML
5BpsAZZ1B3tW9cDSE0I7Rimmgmrs6/ssIYo8W0LJ+cpIy0wJKreYmJzJJbw8QcTpr2Bpdkfo5nhu
8tjUOrLei/KK2THQGovHoV4i0Yk2sK9a4Mgx9CjXvEz73rlgptwEeJfKMwL6UNmgEjoV9D13cYY0
CfwLqYEBYzkowP4Szq7pS047lp12QSUNYnnQIdDh3Dc2kfC9L+lUcN+qKfEB/2R++62BrItObEmF
F92obenrUglBn4qfCqu31p6oumstw1veOeNVDA3qBkR19KB35M9XS5pQ2Ah03HVMvxYwjR3ES2Z9
G0fxZeuCJeJyatY9vKz+rV9y7uPvkfcGmb9ADGNgy1AATLEyLbs59+b4DDjGBm0NC7KSoFNFVVNB
GPFdP6bDRT/XDfNES2YXRqXp6N9z88IadYfwTAI7bsYOxirKNXGKQ2CODH0Id0cqgGBjReSTHlCT
bRMRlbCxzDcwsPaaWftlNkViVSz4VCutOR6/6Gz7sHCPXTVUO6AgRlDUdbzFjzwsStvSu4LlDz3U
aeGrrzNckPTKnbo6gfolRwrkEZIDbirqIAqhbwWszgucemN+8BIg4Y6ROsjlTIgZqLH4QHjFCrxp
Bt1t9vGq+UqjmSg7y0u6N/U94K74HnbXNzXZg5gkznD993AYvHwJxvsekpejvGlXPom8w6FMYJZA
cqcBS9DrEiGF6gmgfzerAAw2GVNuZLMe1kv0VLeEUA1SkMv6PZlqKVWcVecoxoRsCK1kky5BVvMS
aWWBtnnQ5yVNWfZJttAYahgGBtXXpllCsSTjLWBgODA7LqnvX8m2ni8y0fT7ZgnV+i5pEIaREiFE
5NbYZqRvjd+TuDLPGetDOCYWWbrg2vny/pu9M1mOHNmS7L/0HimAAWYGLHrj80h3jkFyAyEjGJjn
GV9fxyPrvY58XZIltSmpFuldpmRGcHB32DW9qkd5gJfLm2GYZYlM6i/vV6sXEGIavuwhnh4lgEzc
rs2Ixyyf2GzuzLGoT53hhc164hZ/Cm/VYe2vFjHM9TSK8bpg0qaViESM9at1LGL515zqX21k+a9m
shqDbw4XoO9nABTGBF/WHN18FUN6Af40zfyC4uTWdpYwEMuNhBHx2P/qQwPPj4097oXoD56qendj
3UrU3CL1Dl2v2XqGmTkyAaPNLazJoTbMj+lP9bgVkb4exDcdmgpDHP3gB8up7WN2a3Kbf5W69bd+
N6IsfX6k2AmUlRkNFZL/SEBp5ZJ7YGQFknqE7w9DBdrJSH/BjPNPm4xR64F9BQXc3Bx6wviKFAWv
iVcfQlrOvqVpH7/UE8RXgm8tXAvZcilPC/LgYV0ZX6YV+2xCbvV2JqfKfhpxkyyLW/8dGQKIcPh6
2m+82uWZMmO4qjMdW3t568/zm1QcZ4cQjyf99pQVMUV78lfpHj/6euKb6EgBOONd2cs0XOmQimcY
bM3UrcBkyyfIYRVE9r+/j/2LFsR1TFJfZCkip9xULXJcf72OkdBouzRy2rVvmSkm4OAzj/JHlnCv
tpc9wl/iYNXsJhgy3xs6ce7//uv/VVb588srE8sE0x0Za/P233/Xav1GZMlgtGuwyNXCmMv8xC8/
/U9E6V832t9vvLef0hO3G6fJ15Hev1w6p2buBaU0BGICXM9dDwh1qQ3bcHdOOFP8nPRlJlh9g2PO
OZ4EwDiqghYWRvdXa5zkfjLy7qTKrH1IIu2db7+ypcJZAqyrnF5JTJUUnWHVW3aci+0VJ2Hh/ymu
/n895j9JPFoK3iTwWvT0v9FkvtKPPPjIP36XZH77k/8uy1h/YChUpOUVfx+GFpSPPz1EWv8hbNx9
CDa/+Jm3ROw/ZBnvDyYG0ojSkTe10kX1blhjh//7f1HXxcjjQXGg39M2JZLtv7iG/s5FxN/Iu/33
t6mS0rYUliUL7d6mS/avn4YocaPGZvXECNI+KCyiN9GZNS8z2cYzsuErdqccZo/n0TycTUtWqg0k
OGXvOCnsDcnr3Fz3vC+BInHvu2+wVG6s2c/3bY2rPEwxmGs/UGcboO8eY12xaTE9/qiFX2zmdIw1
f2XZfjbU4zZsndnRLeoxUq/cOcOXtsybc1XUXPQ60VKKUneme9Tj7O6jYWjJKQSSPnvgT1B1goE+
z84xaDPOh+8+hQg84twjI2X/qkQGhbAoBWA2erxnzjjt7GrlRvhKOWJZZDr1nktx/AwvzimXeaUG
XNzpCK4PUpORL3MM3ZdkdJyC+mWrBB1jePLc+W6Ub0e0tOe8Nvs3j6IHyMs6avelF/tPbJBZQguo
fNSXVyq8m6C/YcwwRhhibWhHl5YT4KXOJeoyGFDavVE/Fv0w3Vlk8nZcB4fvhZlleD9TnldN2jQX
dpVGuBpyykSm1JIvvjnYp9a2jacw0earUeSoaHjt+/1U9cN9D3h9XdsBhcwTyLdloMbbN57CtUv4
3jt2g7JwyecDOT2ZFDtxOR/T/BPKPA0C4S2+z7Qk+CZdjxiUzYUyMWPrQkyG4TvR07TyC4g53Lhs
UvtSRVvB/IXx3ar3Tui7q74ZDmD8zbXoKKtBqw4fujEyFgPcQ+vGambUNmRMAWU3Dx/I7vFhoO7x
zBuqi/2Fcktjq7LeWQe3VXdYexhhmmKVwEHE712rnQaL+FI2RQsfx6iOlsH8aRg6wwE/4ubA7r0t
smJC96MWI/QSc50CT9+pLjOPvKL+XhhNtcnmxHyv5nk+hE7gX6FNx+cp5o1aF4P+bJN83Jj22OyT
AgBSlrtPVTUsBw90pR934RWyMpXUXl0+E5vyN0HnOh+RhfkmAqqOm562E0X/qq3r5ptplm9ZiFkC
n0RPQqB/abwe703etax6wMhHj9k47OoxvpYCY2koD6rcBHpm7MhTWnNH0n90SXQ7mbclbgAhEr0o
myB64nMAtBLi3IOXSHUzMYzxIcUD/NpQA/xEcKSAlWdbtrvlf4owaI02sKeoBrNA1KDa0UQp76jV
Ac3HaO8v0KeifebZEJmyQjkvOQ6qO5m59s6qb7m3KSuA++sh+mn2abmpAYq1iA9+80lkjumDtL5H
1bvFyEz7EC+/MinQ5X0yXUOHUjIuFmqFMZntAk04wbUcq4DbM9rVw+i6ExjTCREWBbt/K6OYAHHk
DIfJzOUdKVYuZIPdz/xNaQUVv7MePFHpnTtX8OFph++fXI/muy7Tww6j0fTppVH2NLWiqHdCxc4n
7+/oZ6jwYy1caeGFgoseflh+6qCcEaUmrRVqfYnBQawnM6P2iCoxu9okuMy2Q1CRs7ylo7dll+QX
UkL2U08YnHp6KR6TjL692iBBuuCXoq5h1FnZSqjKWps1Ma5tZ3bBZR5i657wkdrGQ9Se2rDMvse8
hXlVfVu8oNS1pzRpbAamudpBSr7VDKXuXZ5n5FegguXZAjHWPCrISTsuqsERChj7STehHYbNH+ue
2rCsJ0OqoVnTBWas+fzqO5202T3cSvPBEaMoSbbBgjwwDevnIM1Mwnj4fb8P8w12mZFT1BR6Vcta
Ar7v3ENMuIDPPDtdPIR4JtdUxyTbKBuqZp3coBO2CS558PI7M67BhlmGNFas2eJF6LXWbnSt7F7F
mMskH9x1Y2bRFp54tLCGOX9sqNUj2Qc30Iq8CzWGwZkyPvd7YnvReQj8ZGOJYkZ6b/tjoDJBmYM0
P5O5Ss59L8FR5n5L1ELqI7d7XkMRqJPvVRizOuqTeBblrNTA8yOwgwLTWfYJYr1Yp5ZR72wnV9+M
sNoot/tGX3C55aMf7q1ErcNKhCsjTvofThF9xU2p16oxJopRLFq0CpRzcPBAWp1qKzvpQDyOLsJw
9IqwmnFvwezASRrk+8DwD2ZQk38s1GhSQWtMr1N5k0V9K6jvKWS26foIjHJdOwIuVfo048kFxcvF
pgjL19ScxD6llXil6ujzJmWlB67DtIew0k1WlDGh6yHDjZvWd/oHq3fiMzbFEoGlbO9qIY7ale/d
WO5QD8oFtiIocyPSSDZB6HULcbKcdiaeGLogmlUNsR68XkGEQXfxUdi5SxionKcQX4WfbqPQ5B+7
wsm2lR0famifgJElBWCrOWQEX1lui78dxbBEpk8/siklQcQO4s1Oy8YjiTVF53hq+20eWhXNwbZR
PVRYw7ZzNbjponZc5oR+7I5ZGCTZRqCnrJppthdzZ9hfGVj9aM0RLwEXsuFkmDECCq2HLiJHXjac
A+CgoS5PosmbJdse9T0vmu6iVTvQvBs2izKnvUQPHGIeLQhLUiLnoqBBHCsroS85xU92A4tz6Xu0
KS0tfxhffD/84fF2f5ulWjH2nGXodpukqeIPHojVQ6S4PxcESuxfmyZ+qKK6IanFPRLn/GYEFa2c
Oh0PsV1j04RtWtFjCezf9mromG4iPxuR+O+EDiosWpDJXc+m2isz9Ka2y/q5wNK7IxO4TtF8DkQt
uitAl+AlkWAisnmQP4FJpa8Ez8qN0BQ84xTLs2iXsoDZDbkny0XPZoJOJMIWC+k4+ZUzAEJwmvR3
xIigoTKQvUTEhw9jY4yHivXICrCEuS8z2XIgaXlCkC4EXtXI3Yc1vyuJrPhdVNLcuUHbrGxSt5sm
qwh2ZJbcJqHczm3yPClQNuQaVlpSXFPa9Uo0t7o/Sj9dbKJErrNu3Q31l+0MzHMFb0ViLQSmuAbz
IF7RaZWtiFOtiGXdG3ZlH4picPZJOcldlPnFh+R5tqQZFaxnk5EWocd5U7ZRwQkjKPWuXfdezYZ1
CnyQOcQy/XOOVokXwYfjl+Z4iSk5ZLkn7oK+Owox/bQsag3YI/jmiICo5I8ubdYUykP5E4xadzRV
Ops8GKpjC7tna8xc2JuBU8Wrrf6pBbP+DA0e82U00jhujXdmQKpD4yVYmaGK2WSM9M4PWIMT31Do
aaW3sXmUhUvbHt/4Q/2J5fz8Sb8pcInYjDdOGOQnKs/tb/y+6bpyVJcny7KMNLbkBGdxAOUvj5wQ
s6PW9yVohoXPgvNIUim5CDDhd5Ar/HucEu4pI/V4IkqQgAIsE3nlE4paifxWn7iHZPd5IOTXDHcC
UoafX+xRWHeyE+rQ1an8oqHIO6uOtiY2WNGjXVfV8cbVGqCh5tGbYWXtmcdmugeICBi70t/JU3s7
ndP0FThxd9c6lvvmOC39cXGeIz5z0DMX2XF5LqeKtHgd2dG+yIKmuVmLJ54eJKKDecw3tNB2O6/W
am9IPT3QNNnMq6TuDsAO/FVuePnBHqnoHuwmv4xZ+FqQD7qafpm8DaZb7WyNsXpK7C3dRwnqVVxt
dKSsNcseROfQKu5qHXPSlX6A/4OccA7nj/wiLkq0bvnN5CrDr9kFjtvxwGN+LF5D1kbvXp4mB0o2
eQPXjQPLgJDFYg66rsRrHoT3gWABlHWqW4tyHr/7Ew4xFXHu+VTvrCBi9jSFcY6PWgfHQlfPqu2D
b67hM2VmlGZ1DER1HeznINmyZi33VpZ+sBXrr5yoI+ouI+/KlF1za25dmSaFqlyz2oVbDt+hYnZw
D8rsENcDrFuE7z3GU4vsCOlE0VCXM2bk4YfQXXomFBa4sjF8gB9Db0LGBCS4jwv+KkZYE2Eqrb9P
QEaOaU+L8MKJ0mQjBsKTfjaYa3bSxYboAr8+Z3AuhnTZv4VJjSk4z5ehKspPkzcMFcpWTyKrxVQl
Yjw4VsM4UXkGAPSJTAr1B0uSC9Oj70cN80KcfiSWN/OjsNrP8jn8zmVM7HvCyStSbg7Vvm31TDvk
8JD0M1nhKrett1wXxnuG8rWpIrPcsXn6hS5JS285jxmXHsofrjV4G4C8DUxwuDqEu71k42JQ1ssb
zX3mJtdHy7Lh9ZIwBF4h5wy8s0gmFixe2Ft1bHtJsFYcKQXgYXAGYEoj96fHwN+33mnMPf7+EsB8
n88rD18146l5SFRtrjOdfVXDuKMQ9MlFhV4qq4+uIFTYoKT5tGtcHWwmp65I5RXtnvV9+1aZRf8x
92QsPe2rFwNtCuR94X83mJmArnY5AnQtvS0vj8Omo9dnoJ/lCcBd9qZdv2M2knJfmIy0sAsMTsFp
NPBLYPnZefOttja3DNYrec4jvooybytogVuACCfcD1vf3fh17H43Mbo7iLxyWkypr9+xPyq9MEw3
eSkZkdb0y3t37TCnr9XYR9spBD+mhD1+qDzMODuSnO1CN5EGcvL5Hvh5f0jkPMIza9gASILRSxBO
AqKwnvczSsWDBxbkI5j8aKvqoXwtOd94xDf0g09OtlbJwH6jFSYJ9bZU666lPVz4VXHfypaiWIgj
9ReotR5KnSIz1fROc1YSFAvsDZsUzyTcN2wX1VY34meU5MDewpBALBlA++oGlrkcQBlQfnYLU5j0
gaxKQ3bnUc/iUPtCbIxpyl47mTC5zhqaDx/3Rdimxd2tRvkurWt4EXMzTyugeYSLHGoqroluywvD
NSBiAATTro4Fj5qKQ/QhKDCbLPDQpvtSZe4WqlP9SECpG6jbTbJdBglw5XGLAWtnsSxI8+ZZmSRB
ilvyfmqSgHQ1Ngm/9knaenMPfjZXYiGbYT5kjGeHimajV5z5/ZPHFHrfiYHTZI7tl0yM0cHrrRgC
YMdZ5A/znZxlSW60JLREO7l1zhssZKFFAamMU7k3Ce5UCyptMeIWsZIfvUOfIXwf2/zIlJXQDKTn
8ZuTYIKhE9RrEB5akOfrwKOiw5gba20XLN8XOE7mzcQ688w5Xr6Fo1++9HSY3upxuRi4bQNYWBQX
UnnuM/0F+oAZlk1X17NqMkR2xwaVEStuG9pWdBz1r5Zu1QpUeHjxnVFs68aaNeySRL3Nlk+ZJCSr
RVu66dFIJFNnFGvq1TqnWuvKj0nfqoCX1v0oBxSQMDa2M6LVxpy4g/NzsPFiU9HfykJ8l6crcnNC
a/tNe6DiGbh7i62iNqBt2alZHYqkoV88Jyj/aVAiCu8iZlzyEro4sIlUoMdtq8RSHCH28lMz3hoE
pyNa9s6RI/lmBVXecnRgGv0SNP/b9N/bF/oflglFasUCelPj/0bZraOyq/+q6/7zj/0p63riD9Rc
LBame2tM+uWp+1PW9aw/LExugrwo/510KB7hf4RDnT8kgi1maf6IS2qE//Tvsq4QRE09k92IjV0G
w9p/KRzqKFTl32VdstW2cjDtQVwUIDHM23//bclR5gmmL8fq8NuSAeoSwPDG4O6yHqC05Y2vrvKC
RU+9Ce/0hNO4aL9GIb7FrFExgJoP2CYA5lTDj/ZWrI5M0K1bCpRXhmGx2W6r/JEPfXPUPc2QBQrx
isMHgHcV3yv26quB8qNd3hguZNjyTpcMlU00YWkp5CsIdm7W3fRQOOZXVuKfpb9uRUSbT4gXE4ZP
jB9OYN/BeuC5VGATDIsKi4jqx10LIRlBw/b5qkH/HjXpjjn7VKfxLc8+kDWnZ+HK5dpbYeBB5aim
YGHZcX4qAUge29iZD6VRUj0EL4DpVjvZ7eI1vfhe8GRGyccQ1q+JiSTLMT3NZ0M7ck27hX9LmVF6
3k3dIhZO95BN5OzrxDmVyhpJUaGWz3QVrgLGFQ5IK2q9haa+hmeOtLqfYOvubnSJtVXbbHORy5ew
t1ATmHCmRmZL0jr5WZN2XxoE6oH3BcZOObU+YCspVzUMsiUOH70HWF0e8Gyoz1ZN7zU0AOgR3BvL
Afif8FL+CVreZ6c84+wrapu8oVQAEYZ4BRbDOc/MxfC5i6/YaoetQZT1UpvYKLh24DMhzb4Au0Vn
oNbOOgnzjks/KKwqG8WD28w/IIxHS2oQqsuQdsmrXUyvMHBCEFOAKxovZp+PswI9r2NSpk9ghs7H
piv9GeVustOF9+61abJSeBIWc5tOIRchTZFWZiIP0zfL/5XuzLIOj5FOKbNXTxqH3ME1kaSzYIye
Gr9uVokWyZqIaEB3UJA+ENN0l/S60jKPZ2Y9RCFErdJ51nbss1s30Lrj6hvvV+9rNHOCskae3XEk
1dwi0RX7snmiW+MppJFcFSPL97l5iWcnWfUm1sgmtx2qRJy3NB/NHSfIgyXLcZ20DJSYCZtNBlXn
xQzQmKRyH+j3eZoRbRnXeM/yeV/2IYXQYCOQIz1m5y2RqsA/x7aoai7pLRqRH2FQC6a6vDqs4teW
NAw07iS90B6VrgsnGPYkLMqN4j144VLdHwh2RbvgRk9Pw/CpjryGW3V57oh5UbeRsr2meih+aGLH
3eLFxO0tmxcraMbHzMuCw0DGgUOI46R11DPuWLFNoj57SWNITrxUBNnk1ONhiFmxeJ3hv9VFeetx
ENUJ/GBwmKeBfIXfawcCC7THVefXX1CnqD4sclYP4+zdqcwZ70EUeqtydJL1OHQ4FhoFOMa1LybL
1xV7ILQlbyBca6XhYird7mLGcwblV83fwe3ssPlUxEN1sQP6j+OpnK17oFuA3AwK0yYqsFmoe+ik
ja+XzLb4E9uB5aoqXSqYw5sHPkvpd54MU93qmbtvU+Op5w5c9a5yJ7bv+MGWBkTLjezNeEuPW7iP
dTUdKy2jZy8qqxMjF64RcCHiIaW85M7LaiBMXhp/U7n4Bn6w3RRqWgQNeUGuXdey7cVXX1r9QzSo
AeNa07B06pmDoxHFkh6K26W//IwY2r56u8kuGn/Lgcl52LUtbEAiEnJpaK5Q1sx1z0nLO6N2j76R
UdGNQwRLEbyTjIgRI+qtXAUKIqMmV2Y7XmW34qOyD/URpk98HWa/PPlWG19CqkiWoAtPnYr6bYZd
6xtpVprwiqy+a6upW4YTWE6KqcQ6A1C37OM5fu49vo10mOYHP5zvR0kHlnDpoiimIdqXcXfPOWTs
aSatNsRlgk92fgBOUuMpGFG3ZhuqTiHy9oJBR65cd45WSIeUWIsISilo5ypwinuJmEG1mdMtautW
5K21WNij66+m2Zq4PkiPFm5pdKsW/zFwGTfbmnVSn2jGZCjLiOP7GcbpXts8hSP5ZVlhvvJUasFw
8+4pGv8eCXdiRzNQ9eThBxvNEpWljyE80mu97rtbL7afoG7m/ovpFJyKt+8BAqy9DojrLovWE9/c
nk9zSooGXNjsnZMkFPESAKrD/drGaGoEEA1hFw71kyjdn5LuGVA/PH2tnUs6dg2l/dJTIL4YwcTi
PHTD4UEMECV7NzEW0ogf9GiVZ22q+IXea7WuhARQOYcvrA62MFvSleJMyAl/eG+kduiF8sofxcgb
SjXpU1/hZ4vHaVjlqXlHATU35oqNV6ni5wYr2r4zDG9Z315pymt8tKVAILPx6Gm9/Ecu5s9OF++9
Rs3AFWGH6xQT+FqzEr3dy6LD6AfXKKy4T5kB2xtb3EcW8KLJ76mMwBUFuKUBdzMj3jixtndNn9S4
pgNWck2AO7dtcVKPxYdp8BQCzUOFjb9WrfyccrEbHPkDwxSFxa2VLyNb/vjvnWR/H2T/X0qW4EfA
YAAg5O/mXRzVH/VHAsCZ3+qfZJX9D6wG/+fP/tPLQLQR6xmTrcJuLbEl/NPLIIl5iv+Lh2Jbfwgm
XawKXMtvlgYG73+MvO4ftywWs7C2mVNvFJX/gpNB6X8ZeR0LFrQFrstUeCo8yhP+OvJiPSxraSux
DWIJxFmnLPCXJgMkrn0tPxqU3XuLGOQC4i6+42TOx6WZTEpsbKdpN4PUuPUbO2JeAcbMQrdahuVz
B+Y5x4+21JrGrVBV6Z7bOVXu+Gj3ZhwhyMdtYERUvueMUDwi5r0xZW6ydHXEHJ1a9iZvq/kibES0
tKKgOc47vgs2aOEiVt24NpNhZ+Rl/RXUPZxAnXTE1LPIW6UA/u/MtotOAaWF60nEEfTijj014sva
abNo3bSxe4SVwIkQzvWysriKhrHt/Yi5X2f0E03mxmp8Z0v/tPmo5yi6JKVCzhBCrzJkUb1w0GMO
BiG2lYkWvRH41jAIp8BkFqGoP1KCn5h8gxSQnFs5Gaw9aoKXoYMP0pKdez9QoLxSVVlcQd6i5GVp
dUeN4cmZ1XvrmeeZOs8FhLndPKWnvtdHJPP70GBBJJ3uqvPkbPDKrUYHBhYK7JbOgZpexXjkXAXe
lS4DI0MEdkcyz2Hiq6dWasWxAg/XXFlOdE+a+VjTlr0o3cxZ+bmETO3SorMJcUKCXAFs2LNXF8UH
9qvpPNW1/w7pX1Ju55ZXRIauWIIvUbBE4IbU8dTsRnqfzyMVxWxkWhst1m0T0CKelexVNupdj4K9
S5Gwn3ubsg4QJzIB3zT3zcJmqWBq19gXojK+N3brc/3C5bPgnUYLYD7ob0OqxBEb3MBMG9pLnuRy
WvtOFv2I1FCvTd6VOy8s8A8WMsy3ZiHz955z56KJnmKzMePPuizeWuC5b54HI1JnefKQJU5/5eCm
GzQaUKvZyZ3yqNKnOIVzWVmK4p5mPPnFGJx6E92cUJax88yBwqnAEffauHG3xigjjuQkvKMlfaQU
MnYkN8LknI4QXxZpIsalpTOiKnNdUORsxfqlxSkslo03hHvkwOlxjIJxT/WhdRWQQjBtyLL/sKU7
AEwFvmzPQAlhTLTvNA8MJx+Y2A48u/3UmC4MVSrJhguMv/o9VX5VUx49A/HtR0NWdx5Q7hGCRGbc
OhnwJ5B7MdaJPXBb9Qe33BEkG7f5bPBlcpbd116p7AWKH36DxuClqJKRQ60JCJ/S/mkXx5mOtaXN
eH7QMeeREWHM5nFB0SOcj+guDiUt87NDNqSd21PPVfs6WuSFFiR5pkegltbBSVooOk5lFeifIrjA
SQ6x/Fix2PQ1u/Bo1GaNhKONI0NG1S0HaygsvmgeXwQj0tnv5+TaQM9bt/4IPyS1UhamzrjTIPCq
bYvh7x7N3r/Q3FOeCBmAzijb0V/ACbI3roS2vGDciU4iZnuli0mdrLAZj1gMwq1pi/aEaEazN6Pw
O1QWfE2tX/T2UkzPpe9w50TE85+gHwmgIzMtbFSo0n5b1Y8yL8dVRN3EKmLBvdWRxWdrGrIEtEQ6
3LudNd5PUg4sAgpw0aWHO4dH6ppL3c6ozJorXx+eEumjIieyP7TIWVdLedk1klq+VIYaXlBDiq/B
LsmszWMhdv7sGo966sSlb4R8sfyKulKrHOIjt1jwO62OWS15vKVvOZw8wV5UWKDWZUFAiFLY+iUK
u4g3RdK18LHTeW1bk9rEtFVvRZyEG7MJB9gjQbOsnBoGvdGI4NHRmb8JQxefAtyHaV+Q8jkFWUQR
Xabk1vVaaMjUzq4CmG/7uO6819yo9aZqRPdQQT6/8q/+vmwH/RoNVrbF+BJuWpFXd0I13V2vMFRN
uu03jiWyd9FF3IXdLLuyxMEuNRoRsl8ieLerdp31ta2Y7Amg1Qk161aVZc5Spkl4SKa0O5S9U91I
cLirZiu7AjbEk5ZE30U9ukuVNwe2djfJut2wCn0vbUBXy6nTD0CdlkE2Tns31METOZb+K2/MAQ+B
PW7bGkMZooXAnKIm7AYIIyFwkNoZBrRO+5YmY+18KjVZivlm+Ku7AqCMCyzLN0W+k3EERD2SC8d+
raf6IGnWPVtFv8sCFys0Do7RqOsdj+q1RdxlmcVZtWMDVa9bcllLC8sZdoe6vZmiTGmnh8Ru4any
muAjjMnKLEVIuVACon8fcqXnZ2G5tq5ZvCzCun43WQ3s+o5F2dId7JFQpSmHx/omrpM5mdeiGuQm
Z/nxAMNFEhsKCm/HxD0B4wStwRqDkl2G8NngfZN1zdVsOM/Kzk52vifKTy6M2WEs+fUQxpZPGTBv
3rGlcw6bkkK6wi9XVpNPR2sQ29ae5x2K1bzNB5Fi6PV/JBxaVJN/hKNudhTTrvmtsNoqmkXroNRL
TGiehblwdAz7oZEJ1My4MB+dqW9c7DvxeAl1PlEH7crOXkhsSyuVj6R+uog4pDCNn6NfqwO2mPqF
z0d10i7uMJttO8dMV/zIAG7tXFESr2Dd+FGHMlmYYX71E6umUJvCyKDP/EdegIzfqbjZy5La/XDF
1K6dpgrvrGCkJwZU9AohwdqW5lxcUzs3T00UZbgMzH7dh0FpLk2j78vNIOD8QOdlEekp0/uZGTb2
Ce4gmyFJnGpR2zV3o8AdojXgfuVsFfaXfe7kxoMOkiBah6PT7/Jx7Myl0eSKXg7Y7A/MF1F+TtkN
YcTJkD8WPAaW4d5EwXdXoqri4eKNY33Al5fe+60dfWU8cSbyK8SnaITHuIKD6tnOMhpAGXe5DWGN
YtGabkaBCM+/c3vJ/DDa2EAKSLBEJuYzk+AuLocdDiU46nooH0juXQw8rjkrEL5gs4dHWqw6bncL
l6rbRctosbzJVMu6GcYfQzSOP4dS/GgiWb/rtP9QJWhdRKKguIC9VTuCe0RTdRQtc/oBTppuS4ZV
s8fDL+pV4XMp100I1j3leGrMzj7Ylfsk5iE7NqwuMFcaLmnjvFmFjaaNFDfgSqYy34QNyVfW6gPt
4j5L2WIwHtska7eDtNTSEbk6q3jyf0BStTd8RgNsOLPNy9BlTxHbsHOEe/dKFey4xdbebow4s+Dz
puoxIOFxwiYJEisWM33VTgtvHUxxcJgMfdtft8G+pgj8k7YPDCxG6V+hUhN+GwoyrjyiABLF8q4r
CCkZqc99uzICMG9UKy4HlxhXSDSZPQ+2KkhpvVEsRTTodeib4SZucRYzXQ0G7sSCugW37lFYR8AZ
o7IeyfDdqFEm+p8h/J0k9LFNpsF6aQHHAR9sKEtQ/bCPUr+46iGdrEWnqKSktdWIXmVUt7tqSEri
qjZkNxEFFycCjecStH7hoEv5/NWEUwj9iLUzuMkhsjL4SDAAebSU+U83T9yzamT63Cd5xgUYpzT5
Q7GbaQkFjTU5m5vpcZ8jFsFg9j2OmonbM9OAvYrAjZ7wZN9Ls9kwpxI90nO8Rtv7ZvjFqhocwGWT
8Zb3A5DuoJDPNvx8nLK3ypiCS0updLMshTkeSkkzcO3n9JGOTjSsO2yyGPgytoK8MTCkZi04NujN
6snEz0JssfX5CUa9QKTzD7/dLP+DNL5wbsGH3x3n/3pPuxFdfltNGKhAMSFdyiThIC8MWyYro/f0
AVZ4tBHwtm+ZTOO58sT45FqW9zq5fXkR4Rwc3UlUb/DP4rXTM+CjDIlgiyhfPo22N29MaZBB1km0
yujkueZ9LUI+tJEgKskrgObuMEoYvoheHQRycFmkuZa+aPNtiZS5dvLk6JIU+07bDz4nYywuBlnP
HQrSC7E4RKi2lGu/8qxX0XX62FqyJSvuFSsMxnxoEynvwJAhmEm7pge2cud9jXf0nUk92ErR01IW
Dx9FL69EYB4dJpR/o+68diPH0i77Kv0CHNCb22AEw0ghKeWVN4RSUtK7Q55D8/SzqP4bk6WqycRg
gB8zF91ooNAVCpLB85m9197MBcsPjCTz1lnS+ZuS9WWcFctlppjmsDZmLgrPGwolfLHUjcpJoNRb
lYPv5oCpE206yNpwrigKcZ4azRMmrdLctpnPplOkrrpE+jMf045ql9Gh6X5rml5d97DyAZfxOjjP
aWF+OFLP3lvcxdvW1rwdI3XztlmKmXBv7E5L7Fr6rpmVe2EPUjs4yNK2fb40XWhC1FvY6+jTh+qn
5z6FRllLJ4tsUYH0n7oyUlAINm7r4B0DR3+OR8dX264SA4kZDqw2lvAIqYwlu16KmhM6rc1TTP96
g2w6npgEquyWH3pwnIJpPJJnoI6LToVtECT0s03J/t5W4zjdp9XIMpRUCiSlfleTSOgjor1E8pdf
q8+Su/wsv821EucUpijPW/SwXEgz0unlP/PL02trreStz6LeX+t747PSZ0sy8X6g/h81f7gM1p4A
NVsAwJg+QZbKZPiVaP51n4+44pugv6/WBkN89houlRkvo7UFsT67Ebk2JtXaolSf3Uq8Ni6jQGZZ
uSN6uhTC5M4Cd7BLUg1/4WfL43+2P4YnQB4MnTeFvnCN04SwY4dcLOeGFzy4QdHmqPAN77WtdXMD
pg/5a62GG3sS+X6G+b3wEqPfYjF/1wobSoLW3mpmlh1ajQtmwRa9raRhkxZDpazN/aRtGkphtEF1
d4FGDOsfmSAuCyN8gikyCMzW3IcwTXRj1aI5ofQt6yYAU/7YcQ/mjb62jMXaPOKgoI8sclGc02Jg
UkCTadercf+z83Q/u9BgbUhbwyr23dqkyrVdlSQjXXZ0sO3aymZrU1ut7S1/5Nro0vKKtfkt1zbY
XRtif22NHS3xYUt0L1j1ix/4igF6r630sjbV9dpe+5+d9rI23enafgdrI04wNT15ubbnBHaRzbW2
7MPavE9rGz98dvRibe7rtc1f1oY/5yVdxUgRBkJHKnym62SgWIcEQPq8g7MODsxBBtvfv1GNlfL1
9xcqtaG5Tm0854uhLRB9MtvT7O9Rgd8tz9Zz96o9d7fjVf+NpVx9DXT6v3eY+v+qLMDyfmv42r6+
i9d/MSQFxJO8in8dXtVHmf1lYrqqBD7/Lf8emHoWFi92aYYB3Z0a9xcmD/t+rI9r3BxLQCb/TDP/
oxIA5LM6vFhjO4xYV1vYfyam+v+gW8e7iMsPf5qOl+z/ZGL65bFxQPp4HsYtFj/8IfoXPl+eD+YE
XSIGD83WguRL106ZFZpbfqH7PzyiX898SNUuSfcEHxOpihXuy2clFa+U1unjHWvJSHnqdqb16wsv
qhsnWoLupdKdcBifAspPb7lOqkUPU+u5ZENhZtPFhKuEZdvhD3/V37xv619lmTaGOv4HlvC/ViJx
mzWBW3XxriUCZii6IyNjkr1ML0KDv1sA73paFbrCRTVfbwIig2amdPAK2j0Hv222337/B5mf1/zX
nzLXicQWwnotZu+Bs47tf62NqtRrtUBP4l2/yJRpBcSX2rFvGV3E14wjYQs7WnndYnOhlnOXU9aQ
8kSUK6qEQtnHJa2/a1jJaHuM8sICroa5iT2dV0ftJAW7t/G7N72V6DXUMJCQUJ/x8GdQ7PC5bGYI
12T+0a1pO8TudNvBpl95Rc2yJS6BN51z1knuCEjfaG1c2aV9DgoZyTQ7udrtaDa3S8x+MLG3Nvlt
qDx3GvkEgJM3nEOnxI33kiTP3jWRaNebTjzPlXakvggX9UOrL1yPetAerVPLWtu0D0XwqKR6UrJo
ebVD0m0n72gPj/Eojz54tlLBRxDDtuqZCQ7Jt4WAEC+/KtnSLSvggBd4RSgE1S/4WkbqcXkJ0OOu
UuiBLQ9qKx5GIG6hrAYS/vw5Wune61zcdJFhpHisbHFWFF29RejUuPVtPrMcUTaoyCKKrneeXD84
5dAXmGIfDbJ9ZSkpS1QEDTXMneZA4xcmJdp8niOJMq/txttGON+4n5tcA0Q3wO5dRoUMnoliLrZG
9yP1rpkaXdKJEjfhhyPTCF0PTi0+kEL5GHeqUMvuirE5aOJqbr0IzMwrsvSdbf9gEPS9799qQfwV
ZJsiCa57hGPBfJOJ+uCDJK58L8qqKcTpLa90LAB32YDFwKu0M5EG9taTxbXW5mwmGcatZj42xEMc
3MSV3bwlFhEXaMK5aJUiOGkz1eVHP9fpN3NJmtfAythPW876o4nXvSfh795o33mGNB/cwoR+MiYE
1OAY4HQMkv04ejA03JJQhQorInRfK2biXLP0NwtG+5sYMsgd20oZkcfhbQexaNamxsUFQ711p1cH
4/yB7D+JRAOLwTlVbXZpSWIeRO9+A/ji3Q5m9V/Myf82Wdz/r8tEXkoG79D/vXDu6aMf/rX5wBVd
/nos/tf/799nYsAh5oJks3XOAvtXTp2PtdnEwQKjzvgk1VHI/OdMXL3SwHkD3YPj5oEu+1+HokEo
OghLKlbvM+7a/L85FNlGWgG/b4tkBQ7Hr0eCZ+PKKX3X34tUFlFH0b9RiZttcef6m6Gej79cnn/o
hv9Wu61KQMOgSfa4Iti9vxyMuTnFjJYCb28Q4rJPzCL/sC27+6YMZqHTrMZtFbP+WH8uOvq6WSEf
YCchHxcRl+GIxPShUMQz/qmm/LpMXf8u0weSQMQEQEEPLuCvBxGLQCAprDH3TC+/DwwZtgZtD8nd
DiWsfWLrRDJAaZFJmpXTNp3PDs7sP4wK1rr1L4chf4NFeLmuI6TEjv/lbyj8zo2nXPr7NptIDi2Y
RfhG1tz//has44avn8JXBenKijrARPrXb+pxkfN0yf291TgHpxgR3HhkYmeMsbqRrIPff9o/fCeH
NTVFh+dQeHx9voQpDH3K/WAf1J4bTf4EoFySmPT7T/lbYUNoMr8IKAGuzjNsfnmqTEa6zLpjup8U
c1/H0GtTl/JWVdnb7z/oHy4exSMy14DvAzf7ywc52sIVXR/fOEMvXWn5zzFDjVgQLWnlxb/bDt6G
yUfzDz+Wf/wwd62NLRsx0deCdZJ2g2/TJqfdQj/JXtrepMokwWFxcVXl7h/Kw1WN+/XJCExAEASK
mIhpVyHvr7+BjBXcIrzE23caaByhiCMdvVi/LQEo4URKi20LJSBKh5GRXpM3EVE/8Q+XkTgE/Km7
zQtf7K26UlvgdaTq6U7XhmglCKZn7HHDFL5qt35aBwSj5XWGkLPyh41oF7BJDXyZsB0WYyudnBpN
zznOqkr8oeL8RN5+efohzLpmYKI9/vvzOBKEiNQv8/ZJnZrH3NH846wccouU86DNlI153B9rkfz0
rLTd2WZh3uMt9f9wqf/peQ0826SOhYhDRPxfrzQrd7vGRhrsS9bFR4aUV7XuEhyMLy78/QP7908K
dA4epNeW76y6lL9+EvusfgzywN97cVaFk8TGimTtO5ADc/f7T0Lr9PcHdmWdgl4lu5wIxs9//suk
s6sMixVeT9ZroEz0Zlq2WjmmG1yM062r8SCY3XCf4Gve5XIgi2TwdZL8wEhi8m9w/yMTBJHoYVba
9NJx77CzOq+O6vzDiHG6DC3yzu6CfrAvh0E1FwU5JftaEHeLk1vmU1QClgw7SaqxXnnyiDvHP7Ts
QaJA1PNe6/puK0Rn7ixHIA7spF4axIg2TrwfB5NA0IrxoIQYeF07xpSHJH+hfVOTidTOz65jvcpf
yTasjrYKxp1eBsthDmB+N6pDqdwNbEKtxb4GhpYdlt7uGb3qJQZRtlTwjuOzkc8MqwZrV8ZtdUyZ
uId9ZeBVIdD2npVHy5i1bl/9REdHzgQTZ+LcMXFpVhN7rWaWeTW5YvqQ32l62137OgqVzQQZEPvf
tNAijVb33KKOPAuVxo9psGR7xVj2DRv81LC1tF4KLX+qSxM1fAGU8SIfxDX2WzirVbrt9Oxg2Vp1
qJVBvKRAMHdLk8vGzkpd/0K3rf56AZa1SYbO3fedKPZ8nTb0FbQquI3ZFtqfLIHQZSzBeEvNl4HE
XkzHJSsJ0SRmRinBRe3LblQflExck9GqL9O0bhG4SOOqG2KQrY5lymPX2P0TC0b1yEQBUGSFyc/d
wIELHinbWAw6mMoe/LKyj1LqxP52nRYK17EvO+VWu6bTY7bnOPdQQSwc/XQHQMs2dHGNXDsLBLNJ
IKLa536bveLyKa2HOImHimxIrEIbXRnZzm4d5yVtzfmCsCv7xUo71DUMJtNrhaGZkAKo1UAHpA7t
jJcHezBhz2z6YOQHj2PvDOUjyTdsOZi4vnUOTpqNFzs88QFo2LvSphDaVunY7tAzxaeqFyHbLu/n
klgzeFiZ1ckWSU6c71llkieQE25zaRZVd1rcwW2YC44oPV3Icmk8uXuTHbAJHMGsfriWowII4+Tf
Bat7TgD8Y3NSyANCoumMGzjJNrmdBPum0dBS6UVVbf06virklBwcCyUD/Y7B35uOAm8Yc2Y3Yzro
0iaDzF0uzVGQ7Wx0pzRw1iS5urqj4R7CIpujqfXSe1MPph1uxSHq+dsOo9YkUdCR6e47esX9nQjh
dCeej3LB1Qc7R7qoORLjEdWod2HN3UdjON0uk6ikBCmR34M4YMSoaMuOmiHExtVyFASwJYEoLA76
fiCFW3IHuPpY8M4+IXVhOs0p6ZiCSHLbSTYg86tXXST5VV4bI3AJwabaWpyYEe0IOiYHYFxyi+9i
VHyHPNPK3UjM1J7lCLr4PBVvyqmGb2bQo1katQonlfR3He6zCMIgwBBYtZOiQJwWw76ITXY3k8dA
VUisHqo9JU7mX/SN38FnJNHzo+8TwoLy+CGZlX3RCSO51nDhXbCWDl4zpIYP5uIMTGYTy2E/JVCv
1oIAcoR+h7QaiAV0Mn4KvpacMuykW7elOAbakV4krXr2fdGf/EYvQk49gmqklKRbL/V5KB24v609
LmiAMxtEicgRQ2hlHtqSlRQ2yoDOdrnCC8iiJfeWO7Pz+jOpsdmPKeONq2uogTnmM0bWxXTTq2bE
ywp0pU30hIzeJXhwO3vZTWLWtvXsLeckyJ8lc6l909OQk2BJ4qp7E5fVLQowcoXTyj0imicquMi3
yaLUvpTE2DeWO37AfcXSQy5kxSxfasbzFHTW2S778xiTz+i3eRJOoz6Hpj0bl4R42gm7wbSMROkV
LIWbMWqI/Nj0WNE2ueEilhBC3cY9DIpI2CirymExETOjKnBBvo6ec0+RtDDBYR/kNPyUXUPfG0Ri
7EbUTGe7Hr61GbvgvIZtbGgtEhFT7OO4fjWaBusM39wSxFIk7F5RQU6Il9hTZ4u9m8yRUFc5Wlfd
KOPbWo+rHfue+QLMzNluEB8Fa/r0ZLlTNI6y+x4HMSRFMsVDdCo3rkOUW46LccR3MLrPtZciMCmT
OcKqR+g1cmVMK8gKAAk0c90+UJdN38w6sw5wteO9YHUQYqOMr7IK46nRacFdyvd9AcqgSD6aSsHV
cCt34nXe5bgKSzQmW69rYn3nzAh0sI1wRfC/LN4N63Y2qgkvryeViv4H2eEMYDovEPKY5BB5GWSi
fRn65edsZoCCMwy1oydfCQ5vjvzrEGf5U49cCWSQ4QQdmIvylnf/lh2IccWPsNsvOZhp0wqKF2bE
3clMMKRC/V02BnD+bcHWIsoyeFOGS7oCDtgLAL3TNQvrR4Wfd5sEGr7DsQ0tDvkbV8O82y9xjlEH
5yZaenfkyS16SIKe3d0xj77zsr47NC2xDMAd9AMuyvw0zT179k7KowQxzFte1oi8QeHtVWciwm1K
cDaYhnc4dvQNugemb0Nl3si2zLY1wpOXxrf7XYfBKtbmHJw6b4upD5qfHEiwL2siQ0mmUA+YbFdJ
+OSMH6JcHHvT6LgQcnQ9m4WUcWpGh9Gd5uMRKZvqOGb9z8Y0m9M0xsYdyljS8fR1/qWK07ywmmoC
a2JKZ2jqkUyn5KeDJ2qXcm+uEfjoR3DncaTVgbhdyAoFXRG/C2KsroxaS6IyAybg+nkGKjOXxWFC
SLkfc8BSkgDm3VDp37rF9sPeSk229mrCFeYwx0rspD7lyOCgW5goci2kaZOZL1EzZcUFAe+MwfDY
ZWM4YWAJSeFt3iDylBfEgxUDAmKuSODm5T6u8ULYaYPYNXUvCls+z2JqzlMzXU1l079D/pBAcK0W
nVoJBtU3r6QF6TuI+/7V6lGyVXqnjpUz74tGe6zjuSg2cmmTXVfH9amJEcWkLdyDRLrVw9RPw1VA
XM5e5xA8TC0JkqBsH+w2BZOU+ua2C5R47+px4eSmKGBa32AQk8m4bU3ezUXjJtj/6uSbobD69zpm
NL8yscjBBmq2DDLUzZSKp3blADeavExNVeJrGXeAZ9QW7VK7g4u6RVnjw95olj1ud6awptr0S+ud
TeRvfGaWfaOwd1Bu5KtpJIZZWeOz3FRT/djnWhYxAd+pAqa/mx1gaQ9HTOawNzDXHchuTnZMRjmF
LZQjJNwv+1KrNzLwor5xvGh2MXszbtT8U9CggDKZch4s/BaTVm07mAVbWijCXdkKUMoXOz+BVO2m
OUnPKiDvkM/fiMp5GzonfvYqd9i0SLf0EZnkkhPv1HYP84DEq1fzadDko5+b6iYlG5FL+xIM2Mis
VHsjM/3RtIozapM7YDdEEVfGdTl5H0nxIUZf7bvVRAb7/H5wJW6WrkX34V1mjnHWzEWGpSf7y1Jo
l4In6NLWA1S/o+W/NRPep8SsAHEnYe23am+5XfW0WO+M4srIRw0YGiMz55IIOVans8YN7LN7BDu4
7Pr6QSz+o9vl/Kd7Ldr4+9Q4l6lRvtimM1z04HVDWYo8qqv0ITUDtqDVPeLuF9amiCVBbDl9fWW5
KCF0U6GKbxUCFTKCN1DKxo2JTHxrO8wv0s48ImDqotEtb3N+VccyT38wdji647zV/M7ZaKaxGTqF
tiBP44NrmOoaZp9zzYy8/8DSGTA0c47AVapTkDkranjEyDXGPwoIICFISPt+6Gy07jT5/GSBZb2l
C7a7qgfeFldOJAK9PM0F8StmPKZrKeV2O9tClpWWmJr6qc63vhEgxq3rs2mTttXXE7VKGwc096NN
DB0tQj8SDygxp5YJXzhHksqrAMm/D39nuzTcb/rWZjNq3h2qxGvbGrPQNcV3RQhAP1Dn1y7VZ1WY
cuPEvPPbhILeCm5RbJ1xPD4Nc31VuTH65on7nmhkYuZeKY5purQc+vWDPhAUIZCDmFPePuekWG8N
AnGgM/3wNPuJcTz6TsGZPbc9N03AbjAtCRAGh+DEMJRwNKckJy8xDjY2yl0LvWnTdn3+mikJdMtO
WX4zEDl5NRKL2WNl1FXgehJPfK+x5O8xLfNNyeQAJa+uHaNDnFdZDXaxUv70QMRfZw3x4IJQ6GjW
9SbSArI1ZxIOanqWKKf/OY11THEEVsMxxY0YaDCc1u+eU/ALiNdiuWfEctch8YzitgsdlVz5lIfX
fafJ3cS7Y2cHsXtuApOcjXyib84M0eEKhXsuCNCJdJfm2F8B/OjPd8gZ9MgkUgvrFzoHb3SnexNk
xMarYUeOYtSjpPGat4kvdfKEh1Nr4paahmyxIWpyz3mrX7Ud8awJyuIT2896Rs5F2KN51ucOMWgv
83MBv+CxNxr30Z+cj3gyoMKi3NinpaU/laocDjUGj7u2VeIH/KbkZhC+ewZFAVnPsrQ96Cu1nyqQ
QWMZ9OB5+mpnM8aB7Jsi5+3IId2MVPNwhozee9AbNHcyGaxIB7cDAIwZH+SrvkIjkbby2OOqwytX
vswYzTYJE6+3OEnrHSmDEM8EpdBAi7wPcmxyE+z3LRm3kgi02kHC5bqnVgzzi0R+S8Pk7kp+vhEq
TXlcM0J2Y+6MW4GpF5mPk1MtFuQWe6na1mxuUgZRoaq442QPBgdMdkY0MUspNvkoSdHoszNiFnHM
oWfXwThFAT90eqlKXBBtp3Z5Rkjj5FjVOVjXj3ldpoipjHGrFnZS7aLEXk6mu6/Kwbngc+adhAK2
X9BoHeJi9E+EwSOvl023tTKqeRqwu7E3re9FnaN8nIb3KbDg9BbJ99pbynM3pXhJs+WddlzcBpB8
CVUUmgwJi+0joxDqQtP7B9N0nvjY/lQLUrZcrBEQ21kk2jNhNDEjN3OCeMeNEukVgl5mQ7UA+1dJ
nVlQpRlMHTNS1v2ax6dp2shJmzhBjWnaTzKBesMj2D6pnGM6LlY4Ty3VpsM9P4Rz7tbfmFXUD62G
nxGeW/uKFt66zSB73piobHYpdtp54y6ZuCnM4AcSluCWedwaBGUBFbfbJhzjJQ8HRA0MmKRHTnEt
LgnJKHZuMBVH+FWMRLsY4yKy2D0C3RpGDtJvyzOy05zObDQd0aCgNJoRQN/yfext/ZCQk/OcNqjI
yzwXTDjcHx7xiBQHwRyyIEh2fWW1a75ygwhuzi5dRacFCi0/8vh9Q23QEglaJ91hSqz0EiN2vlua
JrswFVjnjVYwUb0ooRphdZKW+jbnuv2O97MzTxoKt70aPcsPLXfxngnr1SHIjR6KU8Fa+2fDQ+aF
Vjvn+C6SYYbCh/IzLHW0/ohZp4FVdyFArLmO3GnzSKe3DMs9YYT2vlUlp+OMq5StyR1OL96ZgSje
qhiCR+4b09afpmSn1/jei751HuKCULEB8lpliFMJeYCsAM4Ofqvlcq5FFexy/B58C2/p5SatO5AH
Xtk88kHioSrr5rlY351GU1019VBEed16l04aGBFkXtBlhCTUL+gwrBNMOnO32DhFtnbTxQfDidXD
2M3LXRGr7j4rLPusw1vajRpkfL3WwPloOVP2vmzLg9EG8IAGL5OwruIFR/KM/8yrdM5fuKsIxxdE
9mHijdqOLOzO3tiploflIOOo8xJm6XOHfrAA9iPxG0hyVdyuLyO4Vu2rWwREEnNPinuP98+VrHyi
5Gt2ypuYZnIvudT+Jed3WkSZKW5jp+ftVdyyia/2gUphszG/3LSoKM6jI2/sxHC2THJU2MfK3SxK
u2LgjhcbiFav4lWFb9iR5owC8VyLaQLyygoZDSUWIjSi/VabihWUBzvy7MAG2xRd/+h1WZ7iRiNn
ua9a99WllToEyjdDzGXDbgTGxa5skLe0lDG//wrzXKq5u6lr+atIeRhnTj/Twf2nER+0wvrel96E
BTCpZdMs46OcU9THMBqY1JJb6cf6TQ9GfgeNhPRfCVahzCAY10Ndhig4u5PlZ7dIjOWuUfABbJ2w
ZJ4W+JBMhXdMdeTZ63Pzx9SQgLfFelEZ1OCzh+1DVw6j0Ha4sD0h957nIAxOhO6/uzn8Azmb7RPj
j/Zb7ffDbTL6wzP5Y/k1V56+mNFdZCjhXVPLjRCvEh+KbgN2DBP8kMIZDBZjunYWolA2elDGP5jB
UuEzL28vaszBxFfwztM3qvc8LwKhqsHLTzoUjEUTDMNPohkMLJJGvOgwFifWjpVTp7wzrTZ44CyV
QKgghRDzPEvaYKJhxHIcgrltKLp1Vqr+AGCp8arzQND2A4LveGekfnfZJ5jzY33duMSZ9n2GoTuV
Ga5nIrp584/9rTO29r5qDf2asQgQlKaHvJT0TPQcz5sYolPLBiBiOxNJTsFrOiXYhE3PFNaAEJzW
VtdxWW4BWPQgavMdHVActqL9KRfxUA9T8AA2rObYTWZoZ0ndV1vPWAgnnp6WHhKoPRRmlCo8n2so
mt+S3tzMWXZKGmZCLHSOSZlpj/2IdSgg3mUduxdhli4Z0QbTtqpSOxoauq4ucXL4CQHNrLI1Bi+p
sI5UsBArMkHgQ6QPnIro8H0cqg6YkToU/pBvyDxDDYQlT5KnrOvaVdNbcxPpWsUch4lGeocUzrmg
6GuOZu42O6LL2zvYHlUDxsmFB9NWPVtqBh5uDKjTHG56q7YNXmAWUvOk7fACJTSRgm6l2VqxLU4a
sjfYwfqMz8fH1tYljDX10XOf+V5LBEQUT0UnyYSxMCJYa8dS3sR6gmcRNq71jkCcoldDRbVtg9qA
muJ37QOAGl6WhVpHyIUVWz9t1CiUQr6v7XN2CBxvzEueHOywz5j3vEs2Us25RCJwy+LTO7qmZT2A
N0jaretoKepazR7ReZZ98EJWYkMho1X1UeeEg8pg6xnjNJehnXRAkm5y1ZCNpRm28WHXtvUAJVEH
2Z23PwuvBv81BDAg6k4HwCu6HNxqF9jFO643nVSOeSJGHhh0BmM4Ia5Z6zl3Gvc7+HLv2mnz8kdJ
bjMT0yS5llNjP8NDVXTHMqlecycAd0OgDPbXMWAMUWo0TOFUCTBqbePcBQ3YyLCpbOO1bxNc+NB0
KzRfqXtT6OjskVH3yQ0JTqsfVYtMcG2Peh8MP5vabB5ZIsVPVVI1Lxq//Z2GZi3MuZx4ZKkkD3Od
LU/x3KTPoCNXZBrowRdTaO4rU2D7e9nPPTZGIohiCx273VPCL5bydjWPCJAe2+ZIaXIkXPP0Eyw0
QmTmNmGt23hfet+uwhkD4KPmVOnRmvT5LMYxeMkNswh1oAUbffaRpTFmBsSFbh9FtohfF4Ys/ACa
snvx6yE+LdTaFNULoNmCAhDgcNWnUaKcew6v+kPVsrlx4brvWTagPCIULdlR5uXkBmnfM8Y9ZHIi
o2B2o8dbZSTlHrF7foWOAyo0r30k3E1b3bAuw4U1Jcy7nIz0nE1tVu3d3I+w3DD0+VwchyGkbYKM
MIexPNrj7B+nOB1Omd207/BiWQw2xmB1IdzmElian5X3OG51fYuRpznzwvDbLTBt98aE2dzsaZMn
M1RmRxfdVE5OXhpQRups1zPfMDKO3xhYjze6Hnd3jvKaD6eT5bkGAnpaZOz+DGzHP8eQxS8T29O0
0DSU9dORQ/NRmMVobzTVSMwnsf+cC9F7YI894ZKF0hHgMo82eru5ttwDj2qwTVmQ3vcO5nRsos6S
bey4129J0rUfEZ5V73UiHo2AqWjdU5GoGdzcxisTA+2/0xU3ixzn16oPUgxDzE4l9RQUWI/R+3Lo
B8Z6TqD6KqIN4CJLvJHkBbrtop/yFL86KdiGzr5hirOreRqcZuuwdeUdkdR+ZCXpcJHmnF+kCTlA
AJaOR6eqwWThbOCwAYTJIrr1sYOrzgbQyiNhXuly1a15A6xex/WSVynamOBY0T/bxtwCYQHSdlSV
aG5TbpQf2X5vP/QsCOedDq7kndLIVhvYwfNbnoD9Q1bYevmh9YAEhWyM5zniac77PQkp62QQ37Yb
ekHtfpcoVtNNS8l/kcTWCBF0PdkCd9wny8pr12ojOCXe/EMIALtsjsdpQ2vN74QaiW/AMsEw3RCb
Nik4TNbY43gvSbmU7yIZY0aWA1FS7oxUxDAuiZ6EpSN8W7h7C2hVCqR9nswN/jUWHhb/4N4gH0mS
zGMb9a5NVoy8NLwGw2CKwTfqjfwt7m2QCXbmmGGZDFh0USJnu6qMuzf0+sDdJ5vIB8XqZr7AzF2G
+ji4zyT9cHzkCc1bJeKqOIiysN7zkoypWdg1De4yG/tZVfXeKpQblvkwRy6hySzz/PqIzJBFmccy
7cYlwjNhByk5Tfq4f1vy1qDEMzXxlHtptR0V1QRI7Z+WMoILR7NRdKK2gpxjgcHka/enWfTiPM9S
27KrpcefSTd0dW2jse3b09sQkUvX3P7sfGURTFnm2U3qO9foU3H2Jl2CM6WCK2H22nTAOZeqiL19
GtW9/Yppeb7V3Nx+01xGOwZuytk0mnfpWPmD5aUl0cxjEzD8tbvngNP8Uksa46okh/g2Id/uD0KM
Vf7wVzkIyDhUUBzcpu3Y9iqf+EWxkBa6B/G389eenuUpHfON5xLJXA5txrlNqYqTRssfdKU4Sn8v
mLD/SS6BBIUt6GpkMPwvYqIVweCTkObvZ3LurwO3FQeFjHPPkcgYdSQsMKYnYzGu5+odsBF3Vcoq
alWBcY87W7S9E/qAo8Oyxa1Z1iyY6sm1opEynn2zadyAZ0ZhalYuoHRO1OUgXLs5jXa+nGHNX/Um
HOzRYTZoodQqQzkWBG+OVMCc9bB6G1mYewhLGspcw9+6Me8yKRCf6qNzP2FJ3jjjbNx0mfuW140d
4oDEQ6jxws8buLOYdlep1ORbf7h05lcLCCp+iCeBba1QQpbB66X95b5VPEpcPptqHQ0lfYN+Y+MI
aYgGmo+1gWQJgtNhtgL27sa8BlL0co6CknhbHqYOARNUpSTwwipVRBLKyt3lgaWOeoPqupk0Mkkk
/W5ZUABbeX6oc8xpv7/7q5D066NHIJNDrg3/jT5nVc798hUyzpJWBSLY66KFI1cHailDUNfpBX7s
WxLE3K3icA7BIqcnQ9flBxsveRT6qtZj4OYYsK/NftQZe6Db+P1f93fZ3prFA6MG+TfGjK8iwYQZ
nmu4UG/hrfIOnawkuNTjWvzhY74klOMR4T4GNopHfgK82o0v97FlYWz3cRvsWX/OBce3R1DuKOR2
mkr3h0kDzzuyIJ0GkfQ2lsq9zShCpy2D8eICzU5wXc5+gWyGH0sLrOt6sKQOfzRetJ2d6fftUPSP
v780xtdrw/taNxxHRzoJd4cXx19vXFd2CwMJnj1wDbwUFhOKk6czHMxjhPvM/e3HoLhu9Kx5wXRo
hOx/MHeoMj3N9uxuETPM7w7musv/yd557MitpVv6XXpOgZueQHcPwvuM9GZCZEqZ9GaT3HRP3x91
VEYHt6puAXfSQE2qIBylUQSD3P/61/rWz9/rPybtf9VdBUiFy+Yfm7R37/X459aqP77mV2jJ/WbP
cSAGfayduAJ5w/FdtP/nf7nWNwsX2/x2g20Sls7P+WXQNvVvHi5J3AqM6SbTOx/vplRzY5XhfqP+
CviCMLik5//yb4SWbPfPTeK4pX22tuCmLP2/uNxSAWsG9FqxTTrClpjC4RPnU5EDGE+Sl9Bp1StD
TbZnDd8zJssAiOhgmVCWZLerO8Mnp1e394xYQOI6N/GfStT9F6Mv3Ms06dZjbAe4KNis78fcTD7K
WDMvqoZoU/C/O4dKEba4OiRvaEut9SMdJjYxjVTthc2J8WCBF5aLmHnwaxwr44xCnz0YKHArD7fg
ga43cW2kyQqIWpJVGzn5PqyYABz6CJ9yz24OteZBoaui5Jwk+SYeKdf0NL9bFrn01+i1OHeSFjWE
uj7IbGhOJgCoPcIbXQehLfnMEV+++LFJE2oTlytrSLOVyaZybdJzTd6jdhf0erYXJTxaYOGneBEK
1xg7QJssi6bqKNIOQ6ZbkEKj7mIZnUVoK03vu1ZvzxT2TSiRTnGRhtUgQkBpdhvZ3WVF1O47kE8L
KwO4jTRzCVSdXRxY31s5KP9V1Ba4I63oOKIa1lozZHqT4SLHd03gq63n4I9qp3c/tzh6ocJtygxz
mhHVdMGAz8ZL0NqH2tINxNLqq6D5iM1rW4MCAVbfv+pUHD+1Xdi/QBZvHvxABZ/csCE7W95UkXSS
gilj1A033ju6yptNbEb6a869n6EkTzhceJM7vCWj7K1NGljxFRhmcIq9fDj6Gr6Suuo9RNNp8uJV
iZdvNdKYYSHzmywsGIOJBVUgw05ep/IvMQ72LujApi10nFukgcriZOYWnojBlvcZq0SSUuTSm9j9
GocEhT5qywPVYOYZFwf5Vq1on3E2I4F7vnqmCyB+KnX4CKyx7igvqo5J1xtf2hDbi1zHWoqZXCqW
itS83hpG8gOgzZttu8G5qmc/3+AGRyMz7ZXqC7xfrFiFgLhnqpRRobJpzlHJHeYCsYqnZjzQy+Xe
5DyNSi19HKJCzLvRsDth8Cje60ZxpDCsfhfGXnSqxyrdA/1eG+EQ7EqtwVFpTqZz2/teeYOQObJI
d6gQCSPsg2bteOsUMfbFje34KayydF+kff+W42h/76nCWESsBFdoUt4RE2ezin1MnY59Gw9C3pnd
kC99MtfvCW0kT/ZgRtu6VOZr1VXUISiEHqojAhgYZRxji+L0Ha34q9UlbHi4L4hYhEdqzDosLnV1
Yw9xc2V+rp6h4DN30BSqdoakqQzfbIWQjgUz6PSRShukEs7dOWj1lLsDUDcbKPEQUS0T6XljLDpD
9E9OHrsHVTLLwpIpz4HbAjFtE+MmnjwsY4US6zZq60PTubUgip3YbHjJM53TKGR5FWSt+AzSWnx6
zASfCoPTGSlqqFd9LmnTZUmVzWJiJdmVNWyZe0fvH+OajcAWy4+egb5SqbvykeVXgIpnUquZ2EeW
xDJaqaKzz0bhIhSzVdzgW+E+WLqtbhP9p9ZnWSQ4vVvT7eLN5GrepfWEnBY1T/5XLNycePEuslJM
bVrpF5QZaSgfGaI2e1OiPYd66qMTpXfli0k/CSoNQ9ztoHXFjwaj/rAMUIPeLOjsNuCUJnodSg8j
ITdElgzUgbjQUzJDua9jAZhuEWmmB6DWoOpLiv4FkWwqDgwJYPewT457rdftYtvSRUZHmh9rH2E5
UArc2pX7Qmda7q19AEVXvVLe2UQ95abdByM3RpJr8VJraXRTRjcqBB4dj25h+NqrEw0Z3jrOvRQG
iWbAG+qw3djFsVHVS1PX5AXmHTbAYWjNYR0aYpyWjdYn9Vxnj5+mN+zyPnbmLt4eEUFbjHigPvR6
8mEsE/yHbtzZRntfRbp2dOsp36i8auu1q6JwpDAlH+/1cA7x47dXryxtHXuZx31BtbDq6QVOmzFa
pkrDSqI3dsBMnyGthCQnOpilqTiMSebshWjRcwEaDl+IbsWzqstmW1LuirRh2T1aOXCGuzilEF31
fnPOfOtLjlr9bsf+nTUMaFuTjfizwFjkbBT7oINiYfEGjgNJ3eLw+Wb9dPmG7E/3uhO6wQJqs7MN
BbG7IPUm7xritoC+a+WCvYlb9xu89/wDajdqt2nmt7SVu+OM5eHm+6gl5jC3dYUgWOOCzFNmNSvk
d9Sb3qn7TyZGtTBnmYeWlEhfR1Fvn7WUzcGC9hjGe8Q9e095BZ/7mg/CS2VnzsPYOhyNc5dG7pxi
gmFZRlYJ8ZzKd+SVUDwqWhvOaW6jCqQaFIh14RTJi+3i5EWF8uipsprZmTHFZB+byG8OZZbJZ0rA
cVoTOEXCCFzQE9Q2mRTD0wJhnoB6qFcKGwXVmXrDL4gBIUPS5dRLUDGZLoXW8YlpA5E9s5xWR+6h
4l0X7fjc6563zwpWwlTqTQn3XgDUy55vHWJeHtSrz9ffNp0Z4BBO/X7r2rb2yrZ2OBqjpz/SvcdD
rxtsMjmF/0RDjvaoV352a5lD2Kz6we6QxNiMY8IO6gX7kv6Tm257kwSWQJRKovap66wRbGtslm+U
kFd73xBUZkuzMu/tGGPWgrui9lFIEOkLjzI/XAJ+oVnYYjyOCr5qs3dWAVO1BQSV1Gu0GTpWkrgE
SpYYuf7S5rW6LxEbP93I8vJn0Qc69Iyxd+8SM4nCjdsjDtcQiLH3pmV69SM62Hm5YC8srdDuj0Gb
U9eXJNEtqJIYuJ/XB6u6j1cimbIP3iviCtPgVTjOW54CXcvzHcTIXVpHrBvpXQeGE0rBByStivJW
c+d9ACQH/alKUlMtaal3aUOaiOcOAFRCfGG1r05uaKDhpQqBYhVEdnujy5Sf3qPZoe+kUfASOAPW
XerwKGbGSHMTamH1pNDvbtt+RnpWMe97AqPpKrJ8Ok+0fcbUfVvNnRJZddd7Af7vlkjcxqmFN5eJ
x/k+jkD6JT5mz6XFE44rwx7dnZYosRElHpOl2aVYJie95UQrQGI1SZ3cOKx1BTngwnifEOWeNEg1
AB2dRr+AI+EVge0sT7oOBWZRWVW8E0PovaeUu39nDObXwqDcPvli6Hl9cQesWDmE30GlZTsnU/5T
zEi3hfeicfNrjUs6mck5G212T5qdTXQZJvaOJ21FOZEjqGXJk3nfWCaNT9vM4B0Hq0XunAy3TVYx
0Pa3HsBduaCyxPyijif/pETOPNiBFn5MrYFFImwm/wS04BJhx9mPMKHGP4SU/wyN/2JoJPGqoyn9
46Hxqork/ePvQ72/vuTXzOh8I+hnmUSdHE9QX8Bk+GtmNL95ns1WmqgB+gYa1d9mRuObLUjZ+u4s
+fwGuvDJ9DIt8oW2O6OG/61ML+uzP2lLums7tmGScrNIXWIP+12iCMMwdeLCwD2gumZXi1S946PE
0uSZwdXMtObYS30Eg2OVx6IDd2vnxYwt85KjrxecLGzbe/Kg/v2AJctClY3IBv3GWhFnGGiIKSLc
FHS21bYdHMDHcKcepnf8PVfcSCtTAeB3hvzIo8lacR52F24ZADv344s5EnDppvgJrNGPwFJ8ku38
gB1EbuE4CcDxejpsJG6bJVVE8TpOXPGY2TFZXJlG2cGcrOJcpeN0U0Bl/a7SUsf06zgfI1DAHT+v
v6FzidXdHGxeVI4VPhns+5e11lVLa1TxqvaD9I0EPT1sEz81yM0wh32aVT86HQnQkmX4bOVNv9eA
0q1ch0yFLHK8/mn5jt+kPSTAHPd97Q03CrbXtow4jrOhK1nfcIZS1ygbhp2WOsWxDHsF+aOhnhOa
R0QPUmI8jjh4w3qgzyYxw0sTWfgiAsgOWu5eDavoHhkow0+ZxfVL7PTWbT6fB0qkAU7s9DEONBOs
2S/H912SGzypxifOkPLKzlTcm6m0Zzi9OrZ5EHM/94qnPhj0bazrMPsoy6VjM4WJTmVjL6v4wrwE
90HGYMeIYLrdveUnOQbm6DOwyBxMBLeWjXLki0NRIPPeWH13puBrTEZvWrn+8BwZ1Q4q1EEpKiri
Sohb4O76OvaS9Jq4vf8yNzycWBJZRzNnDa8UqxdoyWxsU4KI3Lgj+8LmDJfKVHlYwQiNf69sJbdo
BPm+GbBaplHdH3LdCjiG4gTD1w8DRHhij0XdOMvR/QzqozBeSODqOCd8/77R8vKQ4ddYUcztQvkg
c7zGdhWGS8gsBcd4AYkU6ll6ASPdbH1tGsnZZOKGs0m9hNEv8WVN4yUb/WAV6t28pZAdbSc5B2KX
dDgPr7jm2WL4M/O+Jh1VVg2b64CiPNBTbJ6dL86uTBOKvg9pSH/jtFBJo9IY9i1C8cXxKZ21Ykki
kEVcHLukEsbaffBTraORkWY7J9KYoxp6ANm6aVQZYgZdJzUDm5zYmE0Fa8phBOasjbpcOarUqWfE
FE1lnDznTjky0yl3myWErXIm22Kot7lJ0s5FHDgHXmCt7MRb2i22znGottSC4WAAqkWJ5Ih1DjJM
+WFH41ZYWXwM7QETvtLT22pwcJhrDTtkJkCWJNbGEazMDA5gR+YK7zWNSZmDFSy6WxGDACHh+Wo5
+UcxhWt7ak5N4X5PusK5Thybd5VWW5uabB43n/k75rVnzsxgCk2nOyxzd6Tgx0WegT6RMhjvQ5/E
k9mDqCHTKumXzH+YNqWFMT2RDgTapVDgWUqnUs9R2Rvw5NJpW6eODk86afGUFOJILWl7wN9hrVVb
uZ+tlwbUjaBD1Mrkw6S7Yh3Ero/jw+BVHSyDm4ePv7nr2EtTz7nhOi6w0Y99sUimangO88Dbm26C
oSadqeK6SyLDhSrtcmDfdiWLibS02cyJpnH2Df6gLWrNdPXCyd6Ertkws4Yuk9M4sFjl3R5TGw/n
BBFSaPP04GOa1QKWKtWorK2hbNbwqJcfVSJIKI1pOZ7aWhfLHFHooOMLeh4LbaKjN61OLcmegy6H
4kCVtkduzC8+enq0jz0WHqyFqX7Hhxz2bRwx1GS9JOg3GL356MSlayzbMavWlIHjrgysyLs0ITe+
dRQDY046YmMD+UMMorR7kcFcV2O81TIqmHkhdmRb3BUPDPulK7Rb1fSXEcRwECQo4jG+m25El5mY
LV5qIEisSb1kSS8uKPQymdmemc+AaNg2ji5Kaxtf8flvRxsFieBZW9i4xJDJUh2SThRCsSmCbpH4
7kkltloqM0K3MK0j5D5KGn3vvpi64Uj3O6V9NvP2PWsO4Imq/5F6UG97socr5qQzbZa3CYVTGHw1
Ii1eVy/jBnmwLXHQmyqotuggwz0w8GkJ0EKuVT51n37Y3kad+5g4FSGzjm+AbaIaXwDVzadvoib2
rsOovmwmK1jqSJpNFtTbVp+TPXowvsWZb9/pTtYd+e4E/vHmduFrS6YLp9YDS8yLkYdrtKZ+mWdh
vm5ajRrbjPq2aGiQpJjmDkOZWnsXDWRJFsx6tqkxf23MpF/F0kvnzDEWuqC6DzON6V2qANR01zEc
50RwX4aJ4k2JCHPj5mN1LDW3/cyBSMJlH+bHILmQLM2LTWPjcmAJ4t81DnvSfFBr5MUXlIULIMOj
6pn4RB6eyzoyeMxmxTLAoUnkVcalvgoSbqqD0A+apOeqN5uTOYxLKpeY5jEv0KZhwtpItjVtZDiu
E6LIWkp/hpjafQ37eGDOOQGbCIkMJ5+iIYNNyCzlVcwao76nmkRSf/XpDmb/FbtjcJEDMJM+sI2j
jYG8wG0ZU4ZHgW77PvEY+mSQ8FYVxu+rSCNk09FBCWT3300PlN63DykyPyHaMc0NjOaxvB07Jo+x
smtQ/k20spnvbDo8R/2JW0+ykvjRto0ssMEZ1AvDiharyaNvWfV1shzBKdxraTTscw/s9NahzTFa
mVHzUEVzIkx6Nx6ditUi97QnUAXTsio5ooR69ZlVw/BQUVgGIBichrIynt6mmfu3nlU+DW53pZgE
50sRXZjfKB3zWOSa6kW0NbmVnBx3kZq3LCWpJ/ULUmS4zc9FkEcxTe+Z+5LYTYZ7xtiD9/+eRBaM
kJAke3xsiQChaQK36i0CyZOFDYpPVpkTj+eG0STrEvzTRujE5jChUj90l+rRdx5oT33d/WhsC0G8
ty9VGMpNCApsiZjLtUvhDc9dTmFBBCrNcVeJM43nqoF3EZClWZmjJS+BHW0y3GARwzwrbj+y1CWE
3IolRvZYcJukWiXs6x64/Xpw+oH/giTU6P00/QJZiFMn8FjM//GRsjEoqF1v7uTU6Lec4sb7Msmm
jdX19lVg5bXzhDY2DrD5YKmj4o2mVFKBC24QqiO0rYYwCPWRBi3GlekfgKu2K2GKYWdqnb4sa+09
GZ1qR8YhO6Gd84gOpLNu3RJzX0Omspwi+9SQ1bty/JYHz+2MXVX24YGexWOuDfIVkoH71AXc/4wu
jqibHLV+Nt94d7X0qhs/EGLO4L3P5dYzXaDCQEqwfaAQmN37CIK5fZFO/S670qYWDtEJ+hw4XkKM
gS60ZzvOvZcin93KMtIeC4tiMKcKideMMV4CXrrPQSOTyokSOXscSdYmhW7T0UGY2JE0lrVS7hgt
nJ2Jd4UXNQ9PQahVV9ebkx0l2xeMuc+gSuWJuHP9WsalQECV7NqpdtO48ZjREoIzUYFA1lw7cUAb
Ux4s6YDVNvRZMibblo2lXAWPxRjJWz00PKBsMrgz68q8OHFY7TmDQRczsuK5xor0M3EEIdce7wyN
REfHpvhHmQtwJrFTfPlUuW0HHK54/DhBYz+yTqg8cxsp9WjvME2jk91Nib0QvWccsanE9yGZwhhv
lYyfGj3jkQFhekV0KbyITNe32H/0i3BHPtdE0hdO1DT7YMrFTncLchKg6hcBzo9Vr/X5D0tSiad5
lf00CioFVdsDL6aN6dVvZHiXwqa/L/vBOODRJB6UAFXjpce5VDEJrPnEQKNo5ocr7DFazjYku4hv
UA79pKLA2mnN0JOV7YKl08viYjVtcwQx6K6R/T57GprEYiJAuSmykaMbGMRNOjneqxhoTguL3Lzr
J6dZI4zIY9gkDudPB0Nja9tvjKxyPeWh/1m1gUGnWDLsIyygN04Yx5dORPEOBjYHcqug2JO9KE8N
iwh8IT1aQeNrqvUFcGVO5nhdxCHWhF0sDT+5GFN9k+uRsWgHG7eK2+YHb0pRaSpWlq0rzBMe9fSL
fyhVF37lHlO0M8DtbRmQ6Rm/yIJ9b1FiFx5pfvoAaWoHhS0W/BS0ry7k/ongdwyi8ELslZOj8M9G
BXQE0R5zfGrHz7EGkINyXpK5FN7EYeKeK0Uzlz2R39PzcUnwpj/OQz5aXPEpeziIXu4fy9anv6SO
8NyCA3mKIgOvJF1W4SriM7eiExrW4LxmUKome8gRbCnJNT1CeYeDV+rdUwipcUFhxH0yhsHGCjbI
eSCxZHoI8u426Z2VG/bcXEaO5Lq+0UIxztXlcgPRGJfgONwkVvMxR17nMFcCTpz8JGHqZiXh5DJz
g5evJwGZJ9WLagmiiUs2oBumTpwblUWvU6RfQu6fa1a4+nw2iDel1DTKATVjzZwX7Lwkz+AIxvVt
NyeY9YhIdEfke61hrtzxpEgOoqvAGna5d0PoyQKVThMBe7ZzR2qbbVutwyQYlOhZcHBrj9LEMFai
hLFNYMJ4NgwOT2SHLYq2F11WZti9K3z+HHx3UXlKPQ8iYdj1MGYTD8S8NnT3jZ0Urzl+WrB7kQi+
Q/metEUQuXCl9EjiAtG75DavhXY3WHAa8n1tdd7CayNc1hNv/KXM0+KStIl44wlYXyotY8ylPYI1
UAoqf4oRBZdC81+UOQVPhiCzJOms5p8Tj8ynmNVxGNWp2OKOabduFTp3dTEQtW4dRZy9tO/MwbK2
qjPq7zAVfPbWkYpfS8z934ecDVJTEd8BbuDseGn8YyBFuW/5JXe+0VOW7Vh42ssGYdOorRdm6f4J
vEV+37KhvVAEiQIpipIaQR1wC+/prZEb/DIYGZ9Co/+sssRYMwnFhwh6yc0IZfqgBvKYWKk6dANb
ZiByNXHD05bGd4vtE6ePfDGO2klLoPOnmYUczcFiQauyRk+CYIljsLTkmJ7wsUVad+/djLJsPzfw
KBdlTnRGXxv15C310OaO1YXxzhnxqcKVqZd+Wz4MTvrOJplwW6yRaIt/UIhAubqsz3PzxxL3O1t8
c3huGH48PsNUb41n5Y9vpSy0A9GT6A8O1P+07rn9LC/v+Wfzv+dv/L3ESExNfft/f/9j88efYXqt
3tv33/6wLtq4HW8J7Ix3n43K+NI/6F/z3/zv/sdfDWX/QtEECqDT8/tPnTDneCrr9/zvVc2/fdkv
WqH5zWKmRd+DOuZiavlD1fSNbwYvumfzI5Ab8W39VdU0MMkggmKK0k3dhg2O2PgXJ4z4RhrNAbzr
ecK0UDb/LSuM8Tukz7McCFa6buuOiaSJt+ZPhkkImlrJ/aPbKeo5WBETSa7KRtxl6ZXkzWVqA4o8
HfdYkRFeTEDDoQU5WxHAExS2yImfE7smBnbvifZsmBWSZN29dRMxQC85Q1RgPUTUaMWm+6sZ6vTG
ptGEoEXsV1flcYtbcF54c5v4vaH1iqiuZb+A0E4XhRvOha2ELuOmWGHi+5A+J1Olhg+DcD6rR2k7
dzKR5TLq5zaD/KUJ22vhqGZB6WC4dHyDwpp0HbX0+SyK1Pky/CnY61OePbOH0ddt2+cXj5qfAZpN
JTtoC1Z/3zTmGSwGK4RxLUocD7FhioUshi+nEOSkKp2dWV+90EKCrSVFq7BbvV62uRufAlKCg5Ee
STmBRG4BchRxsiqHqV+IloCra7fRyrDaaaEP2Uuluf2V5gq4L7HMyRGxhUXHxqfQ6JSdZ3pXfqRK
qC1tICd22ke38Cmeb+Itq2u5yXpGhcSKJ07U5QqCOUyUJI5md/5dZBFWA+zCrT9M2p1pwbnrpF0/
edHVMVJ8pmD3bdRrIIBXq+xvmUNXYTA8t54V7lJN1Ock8+ODHtVfOQgjUVqbTJ/oWcp3nQElvWVI
ajpG8YVZ4l0lWx1Qgand1yzWvmeWN7KihGxVZ++hjL47nXUVtOEtmAJuEiwk10ROt7zXZDaMEvut
0bunTGrJpnQHbyVoC0Jl1G9C00WuFvXey8197cmEsJHl7bWE99sc445G5QigE3f+BWwuLDR2JBaM
Ec4qnxXhKPLXWUM3RO/y1/ohYOqOpX2riNxWkFmWNQJrB3NSH9WrHNPndHTzbVvxgx02vYl5R5GK
cTda2p3vhfuBDfTacwumCs/iMRuzzrRK/Bo5hqKsILbTD8MmIGCGFmpkq6Sj9b52gl2EmoyiBSBA
izWy3cUQXYLZVT8abnDKnAgYQKI9GqV5Gki0rL2OqccYo3JZhfWHRaflUpjlI+K0QO/uX92UfStE
gmIxhdYnBQcg7Y2jKz11P7H7ZpE64EvQOAdkdVevu0HuW6E4MlraNe7a9MTwfrEwPXA+i38UtuFt
m0xtBb4fTlL6l+zSW2Kt5lHWvSKozrai5NpMGrbmJk6phe2ZyS4jbb6sielVRAASGMKs+H+kUj7n
dnQ34LNdOArPdMMFuBnrSJyhxEG5qg0OpWTkOr6P05ss1NVeuKdhoq/Eq7N10/vIyGR4Sle/gUjP
dVZTBre0a//FSwY6ktRSjtF1woXVCK3dWRkL73BLEkL7QAo2ZlWqFte8GNOtO/HGR9q58PABVYoT
tm0douzLZslOC8V64hBzo+lzzpl3cpNbvU9DDInSwgje++TKoZSRSCdj5prnsCCciinkLtZ0b1kP
9UdO5u2ESWPctBbC1WJeUR6kHnGrpKY2/qT/hChpvVZcjcQVjWVV9cwq9trtSMOEmOQ0uck7FxBJ
jYbqkkyqb7gIzQXYNOau6WkaJu9OChOuTsTHIV5rurqz7AHDX6+z6a1MeFHxfU5TNi6B2RggyK80
0botW4edarrpdLemPAgpXGutL2zR4NWs9h2Bgyo5evIWeU6FLbsZBXpbpcDCWWijPh7KWr2E5Wj1
SyvqokfW/ZLg9mTqW8oYky/ZzMklaYgGOYJ9vDei+mIAzIznEeMDxzpWVq9xVtJdRI9asjVjG5Uj
pxjaiH0MleAdVmDFyk1aIyWZSlRfZEC03aipIN5aua3KHVULk43xrRXoY/xDVnH781ub7DmIdnm4
IoZAc4ulR2V0tGzKMrvqtdHOxWCmkWx1OCocyVqtYCNElzGHYjNDKatwA8mNEjHhSyU11MAudzyo
SV1wTSBr7lBFvbXta+XHmClQFDMtOknkg1mUR1tGHg1zYrr2cxW4kxYebbeebp9N3Hxr4juCp8bc
Ku71jnaCahUSL0zjhxAv9rtJEjPm6UZiW4Stv41R6dUWy7X1CLmK2LKqgkuoEHy5a7z4nZmXSLhN
dox0CZ4gJFCS6vU7xAL7CjhsbE8uHpiOAPVYrS3kqRfKhSZo6TGnYQxoNjejNEYqDrQHQUvmbLuJ
M3qirPSmAuG2b9LefKPk01uZehnLNWgMex+a+F4WJqGrR8zx1GsYpKF3LAljPD4l26akekgNbVo3
aeleLOLwi2moKawM1PQOsAeKD7gr0v7Zq51az14npjVBOQMCR/E14NFfQzvB2JK1mclr5xrriDqu
H7zg2X0vRdAu8Ys060TrdiPtgmv2oFAZpezI9xlYGTWZPvq9C+g7Qo4rumhTUj+6sqIs0VYQuYoP
OaGObofGldOSBc2YL0HVGTcYBaAWRKO5n7KmeTCIRK71GgziIs0D5yqMMEMqPAwGDdrbjK7wvTAj
+9lUYbQchiR/k2SR1m7Gp6s2B/rDeECrewcq05jFaQfyR+9uQj24E+DoFqWZYfcikjVdEZGFuMHQ
xbBgFozkdZmufx6NonEEu5B1P6q2+ZBDPGy9OOzoBxzkE/u7aS1dhgY6/JA+eQQs/SR8+bmH/58+
up/j7/i7yq/298P6zwP4307y/38d8HGhWJx5/7FrYfWZRX8u6Pj1RX/1upvmHDthJ66b8///5YTv
Ot8I/ptUBgrfgBXlcfj+C4zcw9LgmhhFxU8TvPF3XnfvG+ZjvoozOWq8CbP6LyPO9Y+cFdPRPwQe
+3/OxOgeepiPMckxcS384Wv4LRNjVzm/nuRGE03jQvayfUBb61+iru1uzKF/UFqt3RUmRDZwkVF1
HC18tzYJNyB/fZK95qBH3mtZxvsg9dWaijDKESYsRsJiqRRnsX07OPoAPGicXUN9dcVvlH0mOAh6
xVmsn3xtLZMWmai0ymvl98EDcMcyXEjRPJullb+zPaLBy2DB2QRpep1H/pRPxJHm42SG9vVPZuKw
iAbaxLHOVzPytbxHAHgZtATGXQ8BpUglu0pNYznAVnYxGAbs1KaqF2qU93pO23E0A1tNFkl31aBh
nletvLdmKzVnFFR34CwLD3P4LqbiiRWS3z8bs/u6MYLsyw+q4tSR9fzwqPtYUIDUflAn2Twkysi3
SRA43bw69FdWx6F1leSDxtQAy/Et5W6zdCzgHrr0wD/jhQKpOCmeYKjKw5v50zPOmgr/uLQ6/bUU
rr/QA9pKF9QisQevcdvabYeOOropJhIta46RnG3o5k9L+uSX0DD/c0v4qRz865l//nT/UyPTcm45
j6nvif409v/6yr/6mTwQxIT7/xjvZ070Lz+T880VLO11h9aYPySBv0VgXJ8pnDcbZjjsepxOvwZ/
0jFkx4Tvkc0j1KWT6/rTbeCf3RYEP/y3qJzugnbH0wR0wdEtjFK/25lUNNuR82TcOn0tH3NZui/S
FeHZM0iMs+6th1c2oR9zseenV5vFGx9lLmMK5BRNnn3JEZaDLZwP/6WG/nXo8gqxmET5D4iH6vk/
F+N/52J0KaSnuIAkn4lKYxiso//Zo+r0/uM9/e2a/C+/wa/L0/82F2XY+OoI3rmeIHP36/K0v5EA
JQ3g2MJ0uFK5dv5yfdrfbNw+DhcOzzXLNrls/nJ9GlROuR5Bay5cypAs99+5Pi3j94yWxp4Iqx/x
4T9dmBbLiFSkbbTLehdTO7WrzlyxhxHBw0jTYd4upqOrFd5WmezO9NZ2D6XhRQqdt00ufUXUc1F4
ow3fk1rBHXH8biWiRDI1pkYGJknpGts9pNosKfx1B4jy2FU+7owgn5odVe3Jm4kD9YbtaP7DnirI
xMGc1tCQY114Sgk21iEJAJgI1Qdv0lW4vEHulhtoixMuBSuna8o3Ju25p1CG/jbXdkng907YbBr8
+EjDGutkaI/m1q091CEXaeceZSy8AHm2cVQJshZtZAhamPT2anSoTg+91pTpfQgIHkZhZtCZ4Zdn
c6Rdp83qYVjpTlIqQibWDSIRNjtIpTcebQcHlYEp8EXZINTI2kw2curSD0zeNuiJyAyrZZOEyTGp
fOdUUOa8cWhxPggtRlfJy0DeDBakFfA6pXmf0I7+yO8RTCe7LpRcNkMXkI2KIrJGZLkctRwqOI2F
VujHUHBOJwJOTG5BarqGMdJ6kXWTic46/z/qzqu5bWRNw3/FNRd7tVAhh9qaU7XMyrREWbJvUFRC
zgARfv0+ICVblGWN52CqjpZ3Nu0m0OhufOENqJSi+1eTt48sC6f5sdg4wCsxYQ2EsaYl4rWf9WcO
Gtt1NxYrpZpRe2hu1MZ3TzeFCdsrMDboyiCbmVdjtdfhQT9JkPMTM3MhctmIlBzmtWEGZwqwnflG
U7ox4srmFX2X+EyTPZjagZm2xSwy7fQWJwyk78IwLNGYS3T/SNkUAL3rptKNhZPgqKwSoswTNDqu
0r45EJRpClHGidQVEtW02QR4AVM5jUMkmaIEOZ0aI1oP6aCcB2+I2hlAEuHUEoXkgVNWLr52kCS1
SYNSSVWMMWLWy4nnRnY1FsNed60lCWu+BIBHtGNB1jNUGOOoB9xtUmnulYJwhLip9K3QTO8Ut93c
I+30wt433s2qReDpXjnv5d7oNkg1lTtV7G5oq2po5Dd16EytWnZXVZpkp/hRoI0ZCFa6gM1Dxc8B
tI+2YhDi67uxCjmdRNAVj0Cm09HhwWhgHrokuy8LG21Vik1g2/BqBE0pI+m2DAOPVwaYz5aSnaw9
oqwVqyPFLnR0CBwEMsataZrteS7kBWpP1A/H9KSVzzGAb3lROo583dHe/1yZOBHnmFWeSHFh6rMW
b3DUPFE1nFquSRdKrCge6Hphry3U2C7QGUtc6i2uhW49nLxw2qQ6+vFYzQuPZPLdzMir/BCVZeg5
3SZDF9KOoeTBFM1HqgB+qPTpIRGuiskarlMqL31oF1N0v5oRf2qWiRim7TgGXgAKLs0RPSrzXIbV
lbnobgMUUgLTOQ9EjDYAvRSGhMcYgkKjXEFhFQGOLHWufA8+5UjKlfRLyvqkw4ix2GOCC+hFrkDp
G4VigKOmnVUTwReAzVQNHai8weobs7KpbiupMwZ3QAGmRWVr4sRlOa060RrjRxdoI43tunaBIx33
zFJn1Eg4iQulZD22qmG3c+RLjQbrBE9YbUBYJCPTLcj52SniSObIlecgXOyjBMDLXRtaVe/VLjkX
rVhT2VIo3xybgI8O01KkANyg4j4XhaIabzJ0YBHCg8+Uy9lUl92gGUHH6g5VnzqcIEIYsxKBJLkt
KspppXpEUUyEv1dmUyuw4lkgeaCC0PdHmwWhQAzXsMEc+wYg24ZGw0Wi9iXFSEGmeGTDGmfvi95n
Q+zCqZRaPZcVt4pjEa32KXVfeyrr9m2DrNtc9PgncI0xiUXm8ZucR+VtS1+E4gMWYxOnlYNvTpEY
n50OttbIg0t0VCdCOO+ECP4Z/rirprGXYJWlrxKe9p81uBz0ExuKsLauNUdmtqkXaho6x7qeBsy7
7h2hlW5RNYCeOE8CUb7O8s7IoBMmujiC3KvMXGRMnJGhqiltZMff3FmBJ95qm9paeELhTAOr8eER
A6BlESloQeWIlSBo6/nlxFG68DBBJhnqR+Qlq8RxzVnoJ/oSiqR6qXaJckiRSaDDQOeh1hO2ooMN
zCoTUqceeaYsH+oOmEMDnskqlTz7q6vLnTs27QpLGctBcaKoUB+mEyJGZ3GbukeKjTbQRpV1cDfs
Xm8E0RtFO0GpFi6omjNPhi8zsnFipfKfOfgRi5EwcZG6ObQjpy2QG/DLy1YOvStc7jZLHMu1O/au
tJTc3HrIMAeZ5ZZPU12n/I04Sq1K1zKlTM6nwD/UMt0/hXWO8Lu4sdRxVFLW9SpEwUaVGfkwnirq
MXEUzW0zA4BuCc2hnOopVuBqc0xXGr6owSAjCGVZzIwn+lTDJfw6x9fC5dcwGoa4zphiGV7acmiu
SheZvFFbpZSVU7fWZxmVL2wl5eYUhweYr0FYV9pYNdx4JfHWnunqxl8mqvxoGDkA1NbpxbETM8jp
uQjlSauCQ9LsSjfhnhgIG4eNWn/BYD15yAkEeR/liGZNEsTxxrR1yvsADY6dTMY/Xe35f1THQceS
agkhrKzi9UUNpk9n3inpvGnC+ul/cWWdrKN1vPVnZeG8zO7e/ImnSBqHVmosGA+pryNpFA0MSQMU
hBgOHd4XkbQsHpBlokPAF1w2Mf73SJqvyMh0xuN2+iHNvxNJS8rrCpBmmgp6IADmdASz0R7ZT/XA
wNW+o2OSYNdXFZp01kqaOTNcift4wR6z0jxtJhYXClqCIwvemn9VZB4Oj9c2kskeUFgYeb2VCV4h
G+TjwDoXowr2ipnPNyn7vcB4x7xtG3VC5wN6qgcZ9BsYPtRMc5323KWSCj1s81xx85kiHKXmI4zj
cGHrq4185ty71ERjDWl/ur41ANcK85XHKNbHQY5dDz07SYcWXhInitIZJ+CkrYVxCIg+QiAPVgwh
p+rPNGFOBJzPfKkXOazCs8YFjwKqI65vRSu+KkrxM9xnbJ950WGHQ7m8MODHxndleK5DSB1VmwD5
JB9IJwdkCAIcyQBoeUvJ9wH3docKXnViKy8EFXoNmOKxHgGzlYCRpel5UfWKhk4+qYD86L64DCVQ
3CktB0FBGa1SkSbL1K+iL8x5TNNNAuqYOptv1zO1CGbomIzzsgGsmdMVKU4Vr1yWunIm2cpdYOiU
j7lWgIPaKJXkL7iFXGEwM5MRdHVUeJXYXNAbJKcf6RtGdVxv6SDjP8pw4RuppneWAXD2m9MX2+ap
2PgprqJl4sVl8ecfkkRdZK+M0O87PBXB7ksw9/TXXnTBRiwaLxGsadNFV3kpJGNVLZbNBrhRzeEq
Q6IIDZ0wNaaYfq5FzRzBEJg0SJ23UINGUYGCpG1bhzo9CaizM6+qZ7kf2KgxKUtlk8yaRrukstm3
X4iTFO84i49F0Pp5Gh9L7UwSzCnvplHqdZ+10F2YRj3NJeus5BGCmn+EJX6hBV/RhZ3ZHNSIVc4c
PwAv647znvxQ0xj0ixNUQiZyk/Q0gQWyb8tcy2cbRV22onUC4ekUTghN7ggF1nLl437Ekpx31pEq
fdO1vrdbHWV6Bx4WOACOPBkJXQPah1UZ9AZoG+/EjE+NLJwL0GVhlN9GZbsIEeai6IjcmYBTblB1
Jx1K76Zpr4FBz2gNoMdADF6JyDkLUnvEcQHAy8FkZyXn+WkORrGQ6lXcfANi2RynMmJNuGUYXzNb
qUaCG97AhsaJASiTzxKpdRUHVJSdlPyeVCujb92eOyiejgjmtIlFyHdMdXiU6t2395eJ/Frep18l
CpJgYFZ6XSJKA3u6TB1UK1rWsT2FHfTgCNW1zfTZufQNkeoxQtpHkpFfYLRy1lU0Two0uevmzMOg
ACMn8HkYtAea5U/8Ij0kwT53sRrIvfICQYsYHjKsKHfzmGrxX6xu4FqvVjdWygbrmwOcFwxUwlfg
mAKgaLqRsMXN0GOHM6Ggic0Fa8m4gasyynHrtUPXnAOSmYBaWwig4yhqV2vsn5s0nmduiCCBQAsz
z8hhU9L8Y8mRp4nsLYzKp0mmh5A3NpccrMi7I2PuV5epIF11CsIduXzvaM1lpPY8FrOcJG5eQs8J
+GGd1LlBeXTkbeRHsaL44ZSlgC5ITe2OisUoTOsLd7NZ1mZ1nOrInIHXxdnWJkDRLUoW4GjRvFvp
Uni+CYF9VxpSKAJMG01JV3UpPFoo4o5NT3/UhfCygEsSIaCWb5BY1qRHwItzF0wfhG3UbLHBorLQ
mda4dLUvdSTNFbO2Rgb68q5w2KI1k0T1tIBGLNZgCQH0BNp1jNFH7bkL1W6mkVaeioK3LIiBR7Rm
J75pLQS0uEZuVV37eXmFZgPnuHrTBdmV4zXnlRx3k02flwAAUPrajiMuwEJfam69EB1qAiWqgWJ6
GUIurGRlQi4yzn1tovsICsTiYZLWS6hkE2K8y0iCJYFe2aQSSU6RofbQgXdcccajPxElzKo2vS2Q
dx02wDXJYUqQHFp7KiYnpU0HtNVmpRXijoFjVnHjd5e2Tr/eMydudWyhaOIjcZozhbjwOR5+ZtIM
8uPcDLqpW4M2zxUUimleN6W+rOCDZrn/NYvQObcKP17IMlYRnUL309eN8tqPjM+Jo+QAXVHuyGFV
W+lmSU58l4U0gQX5EZ2ZQ1uwrlVoB7aQ3JuOMOvlZEZJYp/EbENyqmRZZsFChiXlJ+llVOsXAfUf
FWIFsBsdKpzWjqEb8f9LakzVjKbOxHaAYYXBjS/XCwU2ZlS5CI/GVG/g0V8pbnyDLsoJ4OcvYUk/
XNNvtC5bNVFVQjjFec7Gf01WjpHf06c1/MdRKDnHbaMb4LbbdpI7ZjjV1O4kADSf6ck5Fns51TFx
rRakbnKdXyRKuw6AAKMKVN6IITKJaDEkYw9n6lwtrzadebSBZgndFZhEcIgY5xeqm/gkSc1Ydv2V
VOjQaapjsWluo4ZCnRCHEylUFkLdTBpRXEY68g2a/SWCVmPmcDpV6wIMy6kTfO3I4BPcvSzbPSs2
3mcFYlXLaldR4O08mUpNS3vYumxa5VrOvHlSdoc5KjO2cLsJzEerE781TjMCaTyTKuvOx4jbiwwE
zjXtwrYeEPscGUAHhLPcPEulM005j6sLJFuXOQYxFWwdXbnYtAC7ffMqahB7J+pIOoomOliRtJnI
/gNYgHlck+IUNwbFQg3mWUPJhdYVwjWS/LVyLg0HaoyZAwD5jADzCB3qi6SSWS7CqS9eNDLaRW6H
KB26pADzSt5Rnq4e5sZMU6Mp4rYoO+i8H86l+g7X73FkKDdlRfmlZV8HMpLey6ipx0YItQC+CGfl
NdJZwbjytInj3dZw+KLqsfGTMYJAtw0WflRMi1sh1RcIlFCvku43NWzCygI9i3T3BI13UnpUe+Q2
G5VWYh7iEmWgG2thT+ZEX7xWcKaN3Kr3wIpQwRHMSUKNelYn3THVyZXrANxGL64ngH5N2vY6CbpV
1/hwJEsD4eAcw1SUMQ6dMsADIjRj5D7Rht3U8V1SdXN0nBYl9Qa0eLDyMwmnHLe5hGGCaqQIQwTQ
Q+TX6xL2aAVITYeAMq4Q7e104zbabI6s2n0AFrOyYoTBM19e+EDT0SMiNLHQI53aSNyRzdsgxcpV
qHSEdtGUQP0Eff3HAA0eX5o7pX6kqrirJPlpUGPXIKmnbga/ty3nppLJExWO4yxXab2qtSZM6szy
JqWWI6igWvjG9JI4/+12JLNGRZiWahbODGgjEoGtPDG6yTsnpsjrBqwGiCCudMTceLAD6MXKKWCy
xDBKvOkrzHUEWO1qpF9uo4N/IB3dQwj/PUjw06+/iQn+3ifrv92GtqvkJ+Dwb/2j5wbc2wP9NsiY
7PGnxs72urYo5/eGCdeAoav7BxTy1ANqlCjrKXQPt58/PoVJ7Dx9bSGhQOaHHB/dyKevSZBfTNOv
JuL9e/wZgv3zOO/dwMO2DXZ4T26h4+Quq+LrDtffngjpQCYPgdNOqNl/KAW8mAhTJrmWZENDD6Iv
EXygGcA0fndNP/Dsf/vmtQOdxwwIBVD3GzfP16KlU1r4T9085yZaeiD3HS+JX9ZXtqnlXsnmF/f+
aoQXO4AGpCZTLaGj+bzEXzx4wzpgc+hIhWxx9WIvL/Kxnj99VXPw6lcONMWEMQBV/Y0FYJgHsmla
uoL65fZDxvOxJqHv+26vacAm0FkIao+S6N3r+8/eCQDvAkgUKSlU1e3nw80BEBAJ3NjAaZBkNrso
ylBLfrp/Co9gT368KT7WGgBCxyP7ncNgfR95MXyIMvfuSu7y++tQ0g7YAxor4MdN7h8GFuACCano
D7oGVABCr4lHvzgRfz0J1gFaRWIPMnrzMNAPqGlYqLTv5qCHDn6shWCgKKXLr+GZf3sawLPoQJUt
+c3zAEViUUOJSpfhYfWfDzcNz6HR0E0hKwfQveg5mE8nH52AF5vCBNyjgzjiaNhNBOfGx1sPSHAN
PBtkDkZ0pq3vofD++8GQttrV4HW3SupMxUebBlSzlaGbQoFHSKeMSPnNMNkwDsCcyeC/Pmy0RJg3
9BWpEC0RL9NiewqHXq0EjQOSpgZgy92G+HghYw/TG7gdJDJHdOZkQKC/ekswR2QUHzVcgm/bZ9CD
T0eOP+JGiVbt7mnvLwaLvNIwiNDFD3sskNftjux/P3aWxAOVcID48+0docNN4GCETbBbK/+pPPJV
zPOjjCDTqRl6LNCAB/lKD57AaffZf0/CzpZNMgzY0tvPhwsY5J45MvRYkHo3BrBeILC2n/06Cuk0
m6GHPey+7cssHytY6K9t8ErQDzQTDBp2OG+tBIOqGu8OiD20wPvPh1sJtFy1oS8IzDdogxJyyG/m
UiZ8JaOnGGEXuf18uLckEa2+ezIDDkbpAMoFQuE9hudF0ExFhZolU/M0zR+onsjlmorMe3voSWAc
EAQiOdGTSF7eunVAM7+vtD4lkHz9sY6AJyWOwRtAAaul9SyMn0IC3AowGn2OoT/e9u/NdwY+fhld
5j5TgIu4++y/CExeljrqIfJzUrlbbh9rH2w7C0MnAgYWyTF8HCAS289P24FTAIHo5yrDx1sNPMOh
5yA1BEIfMI0Gu+rFYWAaB5ZBxtzTXbefv3H3v7FWvrfjxi4Usm23znsoXqgA/eU/eO5j/TzAU39q
24QC4Lb3D3u24G7oXYjZ//lfe8HntoP04svnjtL2d57++9MN/vzTe7/1fFfPf7nwHvJ1fue22y/a
p8vsxZP+/AOsqpuvPy3z9f1D4e41UrbF0x8X9Ocfe5f74jB4d/y8itd37jp86yfwreIgHPwTRbGv
m7Qr/Q8dFj3ddf58df0z3bXVhg77juPZr5l8vA13Ecd7U73wol/O9FOlZ+jFH62jqPr0X+so/Z9P
x+vCBa/wcobI7fucaeivHK/zmI56sH4eatfW3VYoBo/NVghfDbzNdocOfLIOCnd9Xz88pHuXbdCM
e/6LNynDv/VsT9f3bvv2Nt01+4Ze/vm9x+U/X2g/4U8J8NCBl9V9dec+5Hm7N/gusRw++K+cIAbu
pYu1vy5K6Nl7F71LBIde9KUXBN6e0NtTcjV04NU68sJPZ+v76uVVPyUtQwe/Kst1/tYhDlikDw2H
jn/9UJSfRg+xsw6fB9seurtQY+jop2sOcw6sMt9b40/NsaGjzyuf0ekb7gbqr7vvOG07DIPHTvau
+Hsna+i4vPi/U1TOvLvklqd7WIQIEhT79/HUQh78e+8FAn1+JW1B/0N/5n0ZxYGnwir30mp/Bf3I
DIde+eRNMtHLZ7H9LarKz3/3779OztZsMx7180jbF+yu+k3RZeidnGJYwzw9D/RicEL9wYM/OEST
63ZvVzAzT5X7ocO/p9IzcPX8khK2u/peoGDo1f+loMjAWxi77rosveInyZIfmLuht7B9z6A+8Xp1
Pv3CP/CmOeJV8Mvx/4F8ZPXA1nJeuxr/qKENnaHfVecY+KzfPo/+HXLjuxfyVkr7HU35c6L7jBN9
67/tZ/H9v7gLH9b5v/4PAAD//w==</cx:binary>
              </cx:geoCache>
            </cx:geography>
          </cx:layoutPr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_xlchart.v5.46</cx:f>
        <cx:nf>_xlchart.v5.45</cx:nf>
      </cx:strDim>
      <cx:numDim type="colorVal">
        <cx:f>_xlchart.v5.48</cx:f>
        <cx:nf>_xlchart.v5.47</cx:nf>
      </cx:numDim>
    </cx:data>
  </cx:chartData>
  <cx:chart>
    <cx:title pos="t" align="ctr" overlay="0">
      <cx:tx>
        <cx:txData>
          <cx:v>2010-2019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2010-2019</a:t>
          </a:r>
        </a:p>
      </cx:txPr>
    </cx:title>
    <cx:plotArea>
      <cx:plotAreaRegion>
        <cx:series layoutId="regionMap" uniqueId="{FBEDDD22-19E1-4808-B155-33A8E99C426F}">
          <cx:tx>
            <cx:txData>
              <cx:f>_xlchart.v5.47</cx:f>
              <cx:v>2010-2019</cx:v>
            </cx:txData>
          </cx:tx>
          <cx:dataId val="0"/>
          <cx:layoutPr>
            <cx:geography cultureLanguage="en-US" cultureRegion="GB" attribution="Powered by Bing">
              <cx:geoCache provider="{E9337A44-BEBE-4D9F-B70C-5C5E7DAFC167}">
                <cx:binary>3HzZbt3IsuWvGH7op6aKOTCH07cucEjuSYM1ujy8ENuSnBySTJLJ+es7tiTbEkuyXDq+QKs3DBgS
dzKHxYhYsSKo/7oc/nWpr7f1myHXhf3X5fDn27hpyn/98Ye9jK/zrd3Lk8vaWPO12bs0+R/m69fk
8vqPq3rbJ4X6A7uI/nEZb+vmenj73/8Fd1PX5tBcbpvEFKftdT2eXdtWN/Yn1x699GZ7lSdFmNim
Ti4b9OfbfxdXcb19c1Jvr65t/PbNddEkzXgxltd/vn3w3bdv/pjf8W+zv9GwwKa9grHI2+Oe5yEh
XXn7eftGm0LdXeZyTzKPIk/S26vk29TvtjkM//Vl3Sxqe3VVX1sLu7v5/+/jH2wFLp+8fXNp2qLZ
HaSCM/3z7aa4SrZv3yTWBLcXArPbx+bdzcb/eAjBf//X7BdwFLPf3ENpfm7PXXoMpG2+Ld5si6s3
75JL8wUerI3V8KP9dmy/ATG8x1zXxcKlD6CSeE8QhJkgP5C8fUq+Q/WSxT2J29M3m4MI0LwmEK3d
5r8PLsz2iEeJkGBijxjYDjXMPbA+8riBPbeaJ/C5HTZH4vxVIbFO8i04V/37vR5BexITjzGBwZTg
gx6YEud7mDCMCBO3l9m35+HWlP7Jwh7H5+93mEG1fl2eb2XAJ//GmEQYwUTiR02G0z3Xw0wyjG9N
xvs29S06z6zlcUBuBs0wWP37VZmLnwAR+XYU/3mcwd4e41J4yCO3RvDQRgRcdiVjVOJvc94e/7PL
eByAu2EzCPyzVwXBqk239bb5diC/AQQI9hKedcTvgod86KjQnie5SwR85fbzbeo7U3h+PY+j8X0j
MzxW+68KjyCOt02TWLWtfyNnxmgPQ+ig0ns0egi851IEQd2dWcavruZxSB6OnuESXLwqXPa3ed7e
0OSDrY3z5De6LUL2PPBbnuei7yZxP6Hx9pDLGWPfLs9C++3K/tc2L//Pm19Y2+NQPXqTGWL7B68L
MYgtWQyZzDcH8xt8G9ljHkNYijvqKx74NggwHqOIQEZzCySkO/fzmf1fWdET+PwYOkdl/apQOdoW
Sdn+RuvBdI8TyoB+/Ugi71mPJHsCOAH3vsejh5j8wnoeR+T7wBkeR68rdzzY1sW22Wa/kwwDIsil
mNJHgw1newjcHZC0x/PHX1rR45jcGzpD5eB1EeOD63qrfyck7h4FOQzB59EQw/aoC4yMop1OA58Z
DXh+OU/gcbeNORiHr8xlXcXj/4CQiSHuE4FAzLzL2R+mK1zsYSEkI+QOs5mQebT91WU9Ds58/Ayk
o9eVzh9tIUICM2vq32k2co8CYxYE1K6bzwwh8GSukATfKc1yltb/4pqegufehubYvLKYf61AE9uO
vxEZSPU9ECkR4XdB5GGWKSHf4ZwJ7j6eZR79yoqewOXH0Dkqr8utHV8lNv6dkLh7HiIupWAtt5+H
5JjuUSxAV3bvbGlmLM8v53E8vo2bgXF89qpizEl71UL5rq7Hb/T0P89WENoTEiOGyeM8TO6BhWCO
6a1v2ynK97OVX1vS46DcHzsD5uTTqwLmbJtubQNp5LfD+c9xgfqKJyioxZCYPGIoHDIWkAIwMINb
YGaG8ksrehyWe0NnqJy9LpXsPMmy5HeWvPieB6dNXPxoEinEHuUcQ0X5zpJmEszzy3kcj2/jZmCc
vy6h5cO1bd7414Xa6t9oJDsrgCq+y/nDMML3JAftmH6L+zPr+MXFPI7Hg8EzUD74r8pvXWzzRL95
t71qfx8mEFBcxJDrioe6F2Qq1OVgOx5gdT+E/NoiHsfi/tgZFBevS2K5uIZ+CrUtfiPXQnwPckbm
QYn+gXVA84vryp3Of5eSwOUHgPzKUp7A48fQORyr12UZ9U6A/I1gQB7PqedCef5vSQinmENJ/i5q
zFzVxfMLeQKKbwPnQLwuzvu+aaDb6Lf3hwG9uumUQOCobj7Aa+8JwgLSFMaIh79p+DNZ5ZdX9Tg2
s+EzhN6/LlHlZjPb31xEIe4elEhcqEfe5eZ/c2EQSAjUWO7I8cxqfnFNP0Hn24bm2Py/zboe70e7
de63OcmDb/zDpkqMoecLe67wvvGqB0YDcQUKLIxDJeXWpmYE+K7F8enVPA7H3bAHC/8f7pd8upfy
e89pCPWQxU2z6r12yp9fvdkeNNLOht7F3kdTxtuz2lxBQyskexAmgDt974Pd3edB4P5ebXps2DVk
qH++lVB2AXUFWitAs0RUUKg+9kDN4Qrek3JXYYa+WCxBFQOTKkzdxH++3bXMSBdSGwT1fwKSGij/
1rQ3l4CBE+Z6cEfoO5OEsO/9widGj8oU38/k7uc3RZufmKRo7J9v6W4/5e33dpsUFKRsRBlUT13C
BecczL683J5BUzJ8Hf1vr7JF6biZXBudOesmi4ivErlPm4n4ZaOwCjw1XGQiLVa0016g4ml4n9vG
OS9Q8kFBCT0oEymumJuofUxy+sl29BQVeeUTIo6jisU+zqN0jQfjLr3cqsqP6+gvUKXyoyZzNpOt
yqXsrFrrzJ45RYYi38A9Fl6XFgHu9EkqUiF8neZZ6ls2Nv6UFavBiVjo8EROYemx7kKOowiGqIn8
qR/LozqlQxx2qBvWkxulq6TM+NopJPXW0srhXLd5/DEpy+tscgoeqoZUdTAk6ecEp1+ymE8LG+uj
hNJ3acGMPxq9TQaTL3uRN6El1IYFHb/2w6D9SKmDSFS535nWWw9ez3zrRPlZqnR1JDNvPbZS+32O
sqBOvCGY6h4FlNUoiGhiw7QpK+1PzPJF75FNKVjnR+3g+KWseJhCyS733VYtY5pEAfXqNPX7Ji/P
soHWGyeKooDEo7aB7PJPfY6PhXU/52jI4ayioluN2KhASKrO27RO/upark87zZyV7r2oCEsauade
z0XpU9XHOpgK1LlBxqSYfD6RnPtC01VWZ8TPdOwW66hwqjRoUmfkvq5cvqmrytnUPVOXOCqNjxu1
LGPWHtZ9vEzAKpbdGPV+5PWHLo37A88tDnCaxQckStNFivMhyLCMwzxXMsCFZH7XkrMpR42fVswe
siLyVlWFi1B2jRcgA2eWD9GKFAXeJy1vrpEwxfu6U2ZRkVi7i8xWebGyGWqHVdoZ2QZsSsaVjaY4
CZmb1qMvqRAmoCVKs/NktKg/GKs0D3Tae37sDXgxSFYHbuXkoZSq+Cuu5HTCIkZ96+bvElOnB6NC
9KSlxTT4IlLFpxFRG+iKT0vP9CbkZqoTP2dVetyVrbhSjdcukiI9rbXB+2AtRWhUnqIjaAHK3uUy
4cpv6sZNA93kU3KYQ2HwIB4cflyI3FnxLqaXIuqcFXJ0cxI5GKyEK3UZVUk++kNStZ9HaCQKOtHh
48hr3dOkYzo0CH2hOkJrd7D5whqvUmCO9YmGx8lPPLzSuRlXqEL7bm9rn7dOdyBUJUI21NWij20d
WBwmNRJ+1YyHZeN9jNU0LODkPmhljE+zJIKdyHHhiLjzcYkuctmYIGuHdU1NCk9NuZIDuVIu6pes
ci4rkhaxX1C0KuNmn/A0jFF6qDE6sHn0IVIkFFW8MV3/JUHMV0a+c7tO+2Pbesthaq/yeEDvsopc
G6rkUdaWNATNrl6KwRFrg5qtJ6zdjwXqAsuy+GqUst/vmLCnucHjxlpv8tMyEX6eZ2LVdfYSXLEX
FB656qiWSyevWVBlSoQ5SpIDmjqfpjhXq3x00buikkdpPY0ByVq8KApnDAlHZkmaMgqq1hZ+59VT
wMq2DYtOBxLAzmifLhpRhmB3S1Pa5mgqUR2O0ziuOC1tkA/4vFbRcKQRSjY4x8Whg0YWCIvYOzVw
dJp5hT3xCrUgsks2TiN0oHq3AedT8GSfQYNZ72NH02sb6W6BW1R+zTol/CxjZknbyYS59bBPcgxX
E0+FKcnSVdUPqQp0i8dPg8c767NhxB/42Dal39W5+zHxkuavqqGu8YskTb/aibgrS3JwACTu4vc9
qr0+wJ7ufZG5zE81awJFY7Xo4O0CfyC69quqrsKh1ZOvNff8LiFRIOWh9DTyq77PNigXZ10vP1ZF
ZtdlWwROEkeHRVt8UZM8L53jIe7ZGstViTsV1COLm8C6tDlt82hTDeor+NnQiMKXnXuCm8QJi0Gc
ui6EFdMPfg6xdJl5eAh7t/xCptO86UIrYAxC5cfcwempdd1NycA59HWdaRhh3pd1lwayisovsnQi
nzn2RLAxxEp0m84TEKy8SfstiS+sZiqoHDD2LOPgmzVR64qrzGcMDFOOTuqj3NhgnCZ3EdeOk/sV
Xw2FiRcTMb2fc7U/toyuKkNCTtOqClJJTBihwhyJtJQfkw4dO403hR5n3Ur2ZXHetekyo1qEUIpr
AreQEEubzjvRk3fGxz7exzgdfBKJTanyIWwpeTcYOGaPn9tqagPr9OnaYS34nNxbjKnWS8wmu7YV
CQfWBUI76ZIy90pzZX2VoXMP088k7k3QTZQtqRUXztSh677hHyGmiPN2Ul/vv1nzgKxcmnKsExXf
vd/0/cf/vjA5/Lt51ebHL3evR/346ejbe1U//dbq2uw6We38Szvi+f1eP17q2TG972/4zOjj7ZtY
T3DLn178NeIJLPGnpPPf99/k2JG42wF3dJOBGLhL01zovgJyyUD8uKWbAgpLoExRziiFNqCbK9/o
Jqi3DHqxJIduRoKAX/6gm3QPGus8KdiuIwJcGfondBNo5YxuQpVRwkxIYsmhToyA896nmybmvRs7
lqyjeIKH3x2cGC1aFJF05ZoWjF+YSZ+IJIpj8BJEFEGnxob7UZOWeRA3Oy9Vgzxdh5Np0LIQ7uSB
W/Nasx6cNkpWZqTOWsga/BxC9HpEDel9oHjJPvV0q33Vgu+kOy/KwJ2mO79KkwKfyhtfi8Hr5tgp
Dgcsk43d+eQW03Ox89JwguPK3XluY3BzlFq+tODU05139xjZ53ke8J3fB4IHEWDsCuBCEBWmWpgl
H7MppLuYQbx2DAyEkUg56F3nWLWiU/wZ2HRyMGIw6dTpWDC5Vi4NhKRSYi/oIUgVu2iV7eJWs4tg
7RCNm7Q0zem0i29Z4sZXsgLT1SOy+wWEQb6LhyAQ18t0FyN7CXOKhF1HHUfvmmq4mnYR1R1G7UOM
e8cq7pt0+iIh+DoQhBsIxkNFDppKH1II0s3Y7ucQtBMggbHPIZBTI/plBKFdQ4i3N7GejetWjybA
PblQEviASdJp4e04Qr5jC9WONgDBWjScf2Spe5jumIXgYW/7OkjaoVrIHfsQOx6CdowEAzXJdxxl
TCiQfpb48JrkSVaXtfKnHaehKsfrvqRfxt7RIcRu93SCd3KOx9bDga5p+zm3GDyxYd2OobLIj9MB
7tASZ1Wgnl7WdQtsuK3EMVBQfkAGNn6tZdP5LU1IBbnIMB1kZd4f1nF27KIy+Upr8IPZWBIfKUf5
uTWO7yW6uSqzNgsc4ZyhSu5nbZMHSCGIKJNTk2Mc9dF61OIkM1yGPZvORGxOM+6uHNXzkylP+o3X
6eQgqRpIOdwswieyM1WYeOOl9tJhKRz9OSdtd2Q52zhYT67fYZudcd56C15W6cHgis6vmFiStOwX
xUCmwNBiPGgyfowc6p01ylp0yHmUysCNC1SFxegkJMhplrfLJtdtEji6V86CS80qP+1gs6EuKdhd
ylrZB6xNcr2gU5S7qyxJGWzYSfFZDU1T2k9JbrsQYnyRhZpNrhu0XeWmfukOtVpYLkYVTkDDWQCk
KeJhpKO+XagU0dpvnSIe/EIBkz90aJI36xbJsglinNncTzOalB+cDJKYBOxZNFOY5cLTPneNgDRR
FN07L06bcS2KrB4PoirWPXDCHc1QRV2L8xxXntlknnbM1zJLJgnzphIsADI9GSjspMwfo6igfhtJ
oRajVCYPVOd6ZhUTNmIf2HPPFg12k3gZ5Y6wVwZ3cR4YeGWvC5EZDfDaSnqfXazGD0UPFiObNDqp
VS3GMI1QUvlsHGKzjnCvXR93Tl4ELB3a3PeMVl7IMw2HxTPHryEDbmEZ77PUBQtpBJhCMsV+lhb5
uU1Vc91HlaFhEvd9FWRpgrITZtI8XU6QlIgFsByr3sVZAejTsYxXqhtws8BRVuvAZWIi4aicMl3l
bczRhlV1oy+r2mmTpeRZlQU4F5H1aYembSF5ElRDG5/JAkiMpxlM2JZZ2KC8g42WMW83YzTUnl91
g6/NtM8cjD9nLImPIOdutn1hWurreKiOWmPbwo/FlG7ygU1b4TmBF1vqu8xepA2/iJvhoyjSIbRF
NX4SXl8tpyzWpyRF4PYSxZaqKJpzKA2bJbB38Unhqo590tDpM3Knq561UVi7bfFX5NRhKYvQsWnn
53XXHDC4b+2zxoU+WHChfZcfNnWXkZV0IjjRbqzzgKneMb4WTnU81hotnHiI2pXqywaHhmd1v8BF
ofsD8Np/dQ0d+JLFVXOe5lyTs0hXXbTUoLMA57XswOKCpv4Iid1w5mlQK9aaVirsXJ3F55qj+Mph
Gnl+n+Q2DkVNk4vaFE33WZmpqfcnNEBCGXeJZX6lYh8l2bjO+uHLEKeR8Bk8y8gXikHmrMppiSKb
BvVgu5OmGZNj6hQq6MgwHAnSno5ZSzdRzNJTwdx2afVUvHcmlx86Ug+f7OCVp6AEycTvIGO6sJMe
T8eozvVJJ435UhDPW7fZ1G+iLueO37ci37IoQaeOlZA44kYeD03eVX6DUvFFYdF+0EmWVmFdeAnz
a9JGWRA1RHwVeqoOy7Htv0Zx17dBIg3XF9apeGC5M9YBvFMZxwtu3FR/TQSrVZA6sfsu6zp2Zgxi
H/LeAUmnSzBfSjoyfYiKagCvMMYL0HjqC6OqUgU264trzIX52nGn/9hXuC3DisYyZF5eGx+lTQZJ
8DBVx45JyJHS1smPdFbSCyclVX5YlIPI1hkylC1U4nTpQrqx+MiNIiJIQUZapWW0y+ZRRq+MU3en
LMPiwjWFPiySJkEHdRPx97pG3uephQiSjOBVfZ6P6iPrHPcUD0gVvh71cGRG0oXQF8TWUS/JAikP
HcQKN5uO4qzzFVVF6LW964CPMHW2FHWdV8HkjBT7jpzs+yFGzruoqPPJH5StWp8pPdVHuZOY1p9U
XkCi1lV69GtXFkHrTqNexLox+7YZWrycCLHeaZ12+iNodPDQGaVIt8i7LiIhjiRP92VRk2kjoraJ
Nk6CnXrtUhfiX6UEK047DzvjsceiGJ867mhBlDBp0y2diBTCt4SPZVjGsPWw7zWkR7mT9cRPBMr6
laqlpw6TwmFj0BV9d4pwBHIiLSfPPezTdMoXrnRKEZTWnEkzlNyfQIBqz0D98Mq/otwLhtwrglSn
pY8lcRdFBiYv41gGPWLdUcaRWPVNJS+iIWenKTAXFeQR+H02VMnaoRNZS08MYYkTvIZ4lh+TSedr
wS1IBDSOIZHrjA6d1E6HNqKi8QtLnIOEWECh1FXZwwPR1ZeDYFXhD6MB+kDcd3bsE1BPojMXDD6o
bRItGuZq3+qy+yhQWx3kaaLep7Zqgsz2juu7JVMX1FOQQwO7KQBhM2ymUVTlYW2MyFaE0lSu2SAF
wAp6DAmiNKbNCcbaBfGPkyPtxOQ97ZuhWunE6aPAsAzcct4wloVlmuYbR0Tk/Yi6BGAeR64WEtSV
84GkfblBo8j2YzypKwhz4CyjuvcGv+tjyGt14kYLBPnHtkS5PBipq08mak4qjoaVTVrka1lqvy4m
79DUpQiL1juoJo8sCtxcKJZkyE+K6KB3vGkLASM9Vxzrq7Itu1WVVaha9sQBRaCpo8KHVKa6UqoA
Cma8aKO02691l0OAKoeYFz5N6hQtXBBjlxXhbusnBALBqh+Ath95cSNX1vRY+iDSTscZBSULFCxz
WdrxsqmcjAQNSnIZGBd71bIlWkYh0jnIq/cqAo9J7M9kPJBb3c94yNAWrjHNsKFGV41PPFvvF5Be
w4t43wsPvzgNtK9JRjEUhKBm9HCabsoLE0VOv+FD3Rd+qlQaVGNF+TPb2dUD7tcLpLvDF1FCXMgI
qZzNg6SDGyG9djO1RbtNdxGeNRNkBGoUOg4GJ0uudQeCmU+bHItnZse705pPzwnhFF4egux2vs2k
V5lT1qTZUKjGL+MdEYBCAggSO3LQ9VafiopUy8zQ8VM2mgGU/eFj58oLENgv6A3NQCrUO+JRMOD9
03AycGM2jFRDue+6CqSvdGp46Tt9oo9tXYOrMnyK/DKNTe17EtqNf4bb3zcEmbDLIWV3EUi63qz+
MhEac23acjMl1qZ+lSUKxDeT9O6iZZ2EGK+0IJt/OilxGQjLSAAzZdCO/fBhqaNI0S6TFiZV0yHh
BLh088mt1X7CxwqaNH62w11K/xAymAxBBx9oC/BOGN1JAvcqTAo69QsNZZNNPyXOwqvx1ZA5y9wd
mmd2BZW0+UTwWMJ7Gx40mUO/8+76vYlwblFpqqTYJG2Om2OKyggCZ4G8dv3zHaG/gwbd1HT3lx2g
JA79VTPQVJbQ1Js8vWng3Z2DuAVKASWbWB2C+kHaMIPeX7uSUwJ5Xhn39jjrW0JPBPICCETxVXvD
/krUqbCp22haDzf8sL7hij9f6t/OBEEVE/4oCAg7cCzwYsvDM1EOVU1tRLLJ4hhqNaVom5PBDJAs
/eN54E+TwB8A2pU0oVo9O3tWxbZSqo03RQTJQFhzXCShirSGDld4mO7qvye3z81tBfO+LHdfpfv/
WRR8UHP/1iR2U41G0BDz3er+Voh+UOn//v07SZDvQccmPASCYND4PAKdN7eSIBN78DMCsRDepIF2
qN2VO0mQwJsc8GYzg8oHBBV6M+iuAs2gQd2FXwqOQcKDbhH8TyTBhw+oA5GEU3hg5o5cYihPWT3w
RePFOvYnKIZ8iDEb/tFz+f32FGTQ+74g5U429kPBQXGv6voM1BZXXahhMl/vHfPd43i/gP7QE/y4
/8yuZD5los0itgB5zk6nOzrk+jFJPeQDKc6xT0nVRMufT/bEWe3k4fubscxlaa8KBoyQCOKD9qtq
34xMfP75/R/2AvzYzG6T9xwnl5VbpnJkIMSW9AiBKJaf927qssNRNMWwcvjEaj8fq/Ls5xM+taGZ
ClwKt+z4bsJOSz7sm7iN2oDaNk4WP59gB/OP2PNjRzN3JJIJqmMt8RZ9Znm/z0YS4aDMLI4PvSxO
8RFqd1JdZasCytiupkA9Qdbs6ucixY4OPbYAsN77R1ry3GaeHb1Fq1RXBQKLFScIdCdS9RlkTKA8
+O3InUPTg0K4aDFw+8J3lMD5MwTjqTOehV2txhz6NXo4AgEKMqnNV+71yTP7e+rm4Djub8+ApfZi
bKB0NFr+0QXly4+gJnX8c/SeuvuMY2qRJsyS2ltkJEmuXfireoeFk2Rt8KLb7/pDHyze6b2yij1v
oaGc8BfqK+oP0cRf5nnmEbfWfVqWIDUuGuNM0wIqHF0dstIY/sLlz7wBHhQSo07BGxjapsHI2ECh
ygqmFL7sfGbuAKejUxhbgjxuRs5OLLyw1vyVN43z9WX3n1m/FW7r9oMnVpNB+WJU1KmhgSGDBO3n
939IPL8bP9k9VvfcmTRQGYWadrQyjpigZadGZbfQ/YiSsEpiKl84DXk4DaEmEn3p8FXTtLhZQ5tQ
4S6gfUZDd0TS9MPLTI3M7LgyXRWRIRdQ/s6mC5C24+OCM3nxsrOaGXKfDQL1QA9W2BmShbY1J4eK
jqb6kHkiG545qicMmswMOhaqzAQvxarWdNw4+eQeS4Vq7f98E0/cHs8NOkpGFw6HrVpe4cF304F+
YpMpnwkmT91+FuvbjhsuXMZWnQYEGq2g6NQ6kCK+bPUze26hWDLqMRUrarsMMBihkQXajMZkeuEE
M3vOpONVcoDTh1ayqtiUyCv6RZ3yqT952Q5mBs3xSCxyBraSNk7+4tB+czIkqhqfWf9unY/EUrzD
5Z4957LrvbRVfJVrW0VnUGet2r9INUl3v3FiyU+hK5Kwzcv2MrNqPtYEatgeX5WENska2iAH6cdZ
3rsvs2eMH+5mSMaKNbjmq8yqkm4stOQIP21Bz3hmgt1j+dhxzUx6VKly8x6epyoayzpMFeH8JIdu
DbavmijPFoPCY/FR54J8bgvVF8+cHHqC8+CZletBRdD11oPf1UKX+1Dmjzgw+0wCrRNNn1IQTZt0
6oIkZmW+zIZJ8ZDRnpjzzm3Yc1n6E+aKZt5gjJjDReZEKyhTtCFJer4SUJp55mGExodHj3f3qs/9
p9HrGmi2w5VcEXeqzWJCUdcsvGia9LqUoHIfK5tDgdGhfb6mkyi8dwMBBeQIChEi/Sgy7HnPLOWp
jc4cB9TIvNL0UBYveWQJNDnK63IYoBr4Iku4EUHumZ2uCUPjkPJV7ZQg0TeIQvcEEerqZbefOY0W
1UykqaIrBVWWTx6E0nfWdfKX+Ww08xkVUUXqOFyuoDcNeipbJKAu0ib1aF9mZbv0/P5jYJNqhJ6y
WqyasY/wRtC6dr8MJQKLi3F80zDXlrmPJ1aqyzKfLH4hLDP/QXoQ0zJcsxUTUd76ZYWhOj621Hlh
uLh58O/hPtEpq1pW80VbeWgBfSxQsmfGCV8G+8xJsEi6RVoN08q2qllNBbTMsbpMn/FBT5iEO7N9
kCFjZ4DQsEpxkgcYSpFhNBr8sofKnZk+ZD1GoMRMKwx5o+/G6EOh6HOs9amlz6wZsbKgg1bTSvGx
OWrHwgUuUEFr7Muem7nmG6fQ1UnqcVpBb7rc4G7IwgheWli9CFZ3Zs2k7LyyyeDuTYRp0BNufQvt
s/+Xsy/rrhPn0v5FrAVCCLiFcw6eY8dOZbhhJakKAiEGgQTi1/fj6v6+FeutVLp1m0GWhfaWtPcz
eM7dieZsIEdmUnzWYCW8FIDAFEyk1C+Phk4od2Ggwq1ejmqO2v6y5K9N84Qel39fmdcV+Ifj+FXE
6edEAfQ6P44o2Co0vf7Cs1OYC13FNFTrljLP38A58mOTmqET9VbFCNz3gF9354iOwu85Hjohuw64
Cm0H26qRJuz6tflz6uzgl26gxPt2fSJgjmqAQYCwWHp62/YyvZ/23mvqgEW+HRwHdS1EFK8A1wJ+
U6qELGXKd8G9shk6OW/HT+pmEcGBMs80tPuNWJv1Ttd17xVUgGy+HR310cBEulsvSjfb8hxvYda/
S1QGSs2/781/zjnAeb79ASJqzdwYsuNKqI9STMlnm9vhNxv/V4M7QZt0gQDLojbnuedRES+aFHOe
a8+pO0EbTx0ldZcZrHzwWRHc74Z8rz0/qxOzYjqA017Y/0ydkpkUiWG+U3ejNQGEIuOROecbisbk
dfTFf2GcaBWhmep+weh7l/NSZwJIEEb+b13t/1dbga722x3DaZKhYR5idEr+mlvaX5q28atsQWbt
7eAC3hpZ22DwHGiZqk+BK+KC7V53A5I5sbqvcVr3VphzsoKPtEeGFOgQrl5HFMmcWJV8IsMYh/o8
mGMoNt7+pbsj8tvsmROny6HWaeRASkrBacFo8jkwC/Ec3InTsE5UbHmwntM5HE7L3n5d9LF4Du6E
6QyQVDe0Wp87lvOCdS1IE4r8DpTwixSTOXGaxl0AXFaOqec6ul/QHnms0+Z/eo7/7fDx+N9n9M89
nl+N7sTprikashi5OiI4uxTHkLHkFKzAfXruGSdUybznUk8NSHpUDqoI4imppo2s372ye+rEatTW
RI27xMlaL/1N3i3RaRGdPfuN7gSrVvUUNzbR1ZrHX6KOPC00fvIb2o3UxXbS2mAF1jx4QHr8bEnq
VysEnu5tjsnbVqbRkK5Vt/HspHnyMop69Pugr4zeN3c9sQQKuCxdBUD/gU2Y3qVkDv1CKXXiFO3b
bVr2LDgP/f5na6OPJJEgz///pvH/fqenTpRmgNUEOK9thWEX8GvJwoGFXuLGL/WmTpyaJtFcULVW
EBcIP9EVeaBY2iPyu2mkTqDquSdhX4+6kqM6TuOefuPtVHsuuxOkddbOqWmVrhKrbCnlhKmL33Ve
f5FiXtk6P2+YfGBAtQdyrcALBztjaSKg9+rpo9dnZU6IkpWsCr5Q2I68BkBabp9SIEH8xnZiFKi/
vKu50JVKDHgQ2f65n7NHv7GdGKUb3bcWBMsKcMsXqu19Qpd7v6GdCB03QJ/WuFnPYR0EZdDVd+0R
+tUHINz79muCTzilR0CCMwwv3kmbfs6U7f1SC3NCNOC4p6sRa9Lz4WlsRhAQuF8mZ0500mmz8Y4C
/nk8zJXayC1N/hu18389QZkTmJNNwGSZ8LZjsrnLxr0aVO3VZiXMCUuwbXauNSY9yQ+H0WWX/uG1
QxInJPu8U9Mh8BEpF9/Unj9lB/PLUy7WT89G7HZja2WXLno57EqqTsfLyW/iTkTGQ70PXZuv1RIA
SkAGcZXX+Se/sZ2IFH27JFAXB3yvxe02CNlXCpS1X4ZNnJjExp7nPsSRDF7QXiQLDUC6T41f4Lio
wGwx6UoTE5xn9qzGU4Yqtt+aOBHJGz7Tmdu10hnAHFu8TEU0sxe/wZ2Y3NDvsnaol3PEp6utR29/
jrvVc6c4Yam0DkXQY/CsTx5jPX1vqVWeq+LEJaBkNpyzfDkrGT8mGHvXxnNsF9QVbS2gwXuEsjGJ
wzudNd3NTHfmtyrUOS2BDTY97rPYKMnBiiPsPvSM+12wXATXnmu6iRyRv8d27cqQ1mw8gc8VtX6p
hToBOm2SAk6PGGro9DXYzEc0Hz54bUXqhKcBElyxGOuiNRhqswZnBj5Cqd894lUe5+cbkOImRT16
x8T3/VGP4c0OkorfXqROhIKRFdKUx0uVCbAiADg8A1ROPFfciVDdKGAjtVlBCe6faNCXneJ+lxTq
xmcCJlMDJmVFCDisUI5RZUS7H36f0wlQi47CAjT2AjQD+9wsOyDfybPX0C6wCijmWmTgBVU2giJE
P6bzZZCdHwwDOr1vd8qYbENugBWq0EI6TsMxPqQxWEZ+U3cOTz2BR8ujTVUjsDbg52gV3AYmtO/9
hnfCcwtiZEWq8UWN/XPBDW5fsm9+QzvhueLg4RMbl0qw5v0+TdehlH770AVSmToTrOupqg4z87PZ
GnIK+uG737yd4GwPWi9qF8DJ86kU1D6Azfuba+frr/6fLReA7d/ulC1APdhMqaq4NIkuVMq6+5lN
e7F1BOR7v/k7QZqIYR/EmChwrOIvkNP5GEzC7/B34VI7EI89S2uF+DfLlVlUVESG+rXqwA54uzoN
4UmrYoKJ0+ijNAGYVMH0h9eiECdGwe+dhAr5UiWkpdv5iLWlxQBikPA7pIkTp5CWaTIoOGBL7sFT
K8lLO3u+xf+mHv3U9+7bZMaDGUPXNn9aw/ZdHTO/NhRxYrTPbC1nkIuruJakCjKyPkXN1nohfYmL
jyIpKOqmxU6sQeoE13gGR9ATnUaIE6ZQ2grWfeGqGswEdqJJL/PWeFaHXSzUCnUGTXMsOdLjrbHk
tk92vxgiTnjmW9Prbm5UlUKcC0pm9jZXrWffzEU65dgl4U6EqqLRPMbRfKfC1W/eLnoJCnFrzbZg
rhaWfWwj9dSL2e8R5yKX6p1K0UydqhhWpsgBQi9mKzO/fBg5kbnG3Rx0Yw7OacrnUhHxpIP8g1da
caFI0HLidkjCuWraGMJ2GwoVZx0GzHNhnPCECgRQaZ1F3ORWlplm7D2YrofnF6Vv863pwIkG1m6u
jlyRMlroA05Sz+65C0OCZkY2JvuI7TLmNBTItVYsvIAehfjNYfo6zX84TP9W9PkpLQILHObNPmDt
G76l5YDiWVXXdPbsI7hwI6gS6EzJeqqyYBFzabZJ/tB5unk+Gv9GK/40/0iSkG4gj1eKWygHNgyS
dAtP/F4BLuAoTfc9C004VbpnBLoaALGDJ+eZH13A0doDgbfEw6u6TtqsRXQQ8VXYfWj8br2hE7N7
q5jadqzNyLuxaFf5Ye8jvzPPxRv1ZNxkkGqs+5BNV3YJl8vWj/zKKyO4eCMTm9hO/TZVXZ0cH8Ox
bq4oRCyF58I4MRsjTybE4rPmQz0vl1RnMS2SeoQijt/8nWMVzTgxDpPBysfLdg15mg987j1r8y7k
KBWQumGrmqAuuD63zfK0ifXZb97OsdrUdov7vpmrdMi/DOMWFRzWQ56L4jxNZ5TMs0DLqYpVl32B
ZMMOxRFpvLYM3Nve5uE1DHZ7xBDzQaTmBQP0pQhskJ59FgacyrejKxugR99j9MRYXSTRdCOG36GY
0tcF+M8cDJ22t4PP7Q54XUbGyjDR1AW6xR2STdruomxk3ogrOdntWculv44hS8GqlfM5eQHFLZ0f
YUuwqOc8lexKoC85XnVioKxIe+hSQF1yzsKtOKA7qD5AISXQZWihxPh15DyYS4aLJTlFCWrtEJjS
uz71EapkJUOXer/Wc5B1FUl3DmGZsdtsGYWoJnwKgOy1lyiGRBrUMaHLVm59ux6XZs75ArYdOfRF
ErIfp8XIePiyp5TWjytlQfdtiZJ5rrKD5KZSO37f07QeybkLobpYDimBii6DYoW+aiKojt4xqD1h
yvNBoAOQb9DDYup6ahd1QE8uz+xlk72hJ6Nok5xNulGUsHtuaNn0k4TIlslzW2aqjdNCjpA5vd0G
SGNd93G00urAam9lEgtzfRyBfBA93tYVEKBdWnS1qo/nPurG1OsWAu7t248sd6oZVMnGiiV8RNUn
KEgT516hBdbv28FjWltcJKHTxpn8q6biuU5bz3k7udKgE7P3BPNOdF0teX9TJ5FXcTDKnSyZGCBT
IlSQKsAG96IOclHkfTR6rgl5uyYqbGIm0LSrGgLVj13MP1inXvzSgZMnO9BbzQBpskpbPT2ADdZe
jfEqPVOZkyg5ayFvRdgC4RxB76AH0wH5r9fPXnN3MV5KNsaYyYyVyBr9h8rmA8V8KK75LbuL8pqh
jASaSD5WkEqAbh7p7vjR+DHNIhfkFSKEE5pNY2XHqZanMdy6ap/D1u+VE7kwr2hooyOAuF7FGgkZ
Q7IMGjrZQSLmk9/iO4G6ynmrA76OFRpVPyBreJMEix+jI8qcSJ30psxsU8jZhTlwZOuS7n0Z5x35
4Td3J1xNMh+x0WSqeshlZ0U6zjF67BmBVrXfD3AiFsq3fRTuDS4IYQSZvhTKm23bel4QMidmp3Sr
u6PBEY4ejSqBKGPlFGxh5Td3J2a3EFTppB1GsGqhisFik6wFVPeYH74fvtpvs9nSDQ2ATCPS8KDT
Gz7E4Re8aa1XKThyFU/SXc4HpB3xSoNs03VNoYiXhmvqt+lfzcV+bgKRuNd5+3o6da2EbtsGkXKI
Z0q/XeNCviIV7XrHO7kK7BD/xYE2/+uQWvohPyGK9HbyCYmHjndiquCFYIJrkQ9RGdbblvymd/gL
Xl3kAr/Aba1r1mdDdfRRrF6gXWnGsk4HMkE2dQxeQDh7CCDi151wixOQsszxGL3wIElGz6/vBDZI
wVAM7HD/3OzMszKQHQQoJB+m3usZHbkAMRbGB94sr5mpXqP6VrYNeGd2tmtYekWfCxE7Qq1AryVD
BV/nVhT71m30VVPUeF6w/r66/1RmYMsh1UDwA6wmgC0f+iPQ+9+9Ju+ixGAIYNdcH0M1qWEp9yb+
cayJ58RdkFgzH9GyiFRWJqSXnghIhy9eJQDYy7+NDBkEYbNBQaRaIR9bioCi1bAd7/0Wxbkur7xX
TbSZoaq1ys6aEwjxJq3nUcmcoN7SdhwGfNGqVXvwTXZb/F1BM/3sN3fnIF46OkCWN5IV7loPqTlu
+7n5jZbL6xD/8FR0cWLNjj4jg4RoteyE30S9yuDnMm5+h5gLFdug6JpBLlVWscjGpoAvy3wDvaeB
+4WpCxij+T7GbAhllSYD9Ovy7ErQyPqdAy5kTE1D09R5O1Q5fEjuFiVpma6defr3b/q6M/5h4V3c
WL4JazZo9lf9QWdc+cOlyc99GI3jmeFVN/jdsVwMWWZZnbG4GatQw3MCZiVr9xpaYT76ncWv5pE/
n8XQC11mk7fYmwl51mv4volqv22fOCELJYs1g8jcCMpvkkAWE6X8Q0eD3+d1YWQDNmMggAo8RykE
N40NpueBJ35sJjwi3i5L3w6RDsnSv+bg7GmScVKtbZJ5LrpzwE6oLoS1HHo0w1GVGOfsCcJtrefC
kLdT13YdrLZtD4QAJJxKkA/nz0efQ6L033f+L1JO4tybIUhT19Oq+upQ6TfUju5lyj/6De1cmqkJ
0a0GQxCk1bGGOuKizV9bPPtJb0QuoKzF823g9euyT1mNguOSXUsGnx6vybuAspF0ej8goFzVDUfZ
KSITXFJ2zxPKhZTl7EhtsqD+Fm1rZE9DCzxC2Q1DZ/yKLy6kLDNbPeFm21cRh/NJ1oTh4wg+33u/
xXlNoz/dlyxrUeHa5uDURM0+3nRhFD4QMkFY9N/Hj3+Rj11gGQQiyc6YxtZhOpHv5iga9FUrzKwu
eIhB8RgKj2w5zUm/j3eBxavgbkq7WX4mERRlNSPHdUoDmxT5UWuoK9hAiHdygDlUKefZtuXR8Pr4
Nta21Zdhwplbaoj0f4cFGr01U7fe2JabS1zrDUNAA4MXoWzp8cIj8FuexKtOxcvQZhOsxHRKD/yt
2koeAvn50E08OE7410t7H5N6NH4XSRcQB1wjfLRASD43ddQ9mFzkd9A7bjwPWFfpcwxEMtLQiIrs
4V+MzE951Dz+++f8RY5xIXF4a1oZsA3yxwdwtj2h12Rcfiek8Xr+/MPRTZ0so3Ugm2PZRTVP0Oq4
VtA+3065BerhtOGF0FyznPXcr7rmguTgDJEwahJRBVPAzlRs/eWY+uaD1zq5IDlua403YiwqM1J+
Curj49qR363TL0Iqdq4GUdi0WigtKgabiGegqum7jDf7172Lgt9UNn/1I5wrQgih8YZMszgveyzY
ia+zmqFIr1Bsv243MNp+86j+xSf/O2v8lH4AT2g0/NEa6LqvQlx0skdAhwX9uZVHRkoguj2rSi6I
ruGondSqx6INJADQjX1EIvI8wGLn3hBAcASFgEFUEdpxcLq5rHH0mwT9qy/h3BrSGFjOAxzck2jm
dL3O+yW5jFmOvj9rTB96oQtgCPT2GEgwNmvbNIBMB4QEwXVvPsH20I/aGrlAusXmc9ta1VVpmqwX
YK6zouaR52PFBdKZFqXIWEe8amH7eZmMlacsb/3ecS6SLmRTBL+0Hprkpr0J4cpJR+a35i6GzsZh
v4wrhj4Oeq7z+SJb4vc+dDF0Fqpr7ZKL+iRacpsmwe3MPKt4LoYOsMIQss8wEpq6bb7plmWtgiR+
9kqbLoSuTlJubBxgs0fNcp4mRQub9/TiN7oTpWEuVJ2EQVul7TLdAvX6cW6snzgs1J7fRlDD0iYw
RLdVD/eoi87X4Sqcez8oauTC6AK74ykkVVvB/m+GmHV2F6RqOfuti3Pu7l046yUec3hN0Xa/ELJ9
mJQQnkVFF0rHxxzeVXTIYcQ4o3c7Vp0a/Q5xF0pn+b43ssFFql91W8CrMCyPPvlN5v3FXcdF0hmg
8w8w/BBEixkLoMbKiUFR2GvNXSjdAZGexaxTC9aStOXQQDEdFg9D7gdIi1yDtxwumTQVSQ6i1XgQ
mMfW6nbcRevHg4SF29vtrmEHO6RznJ/kBqMT8QQUwG9W5u8h/uEa6GLpKDsiiFM1vIpsEJvbsJUJ
CEYNhENfoJQ0Vm2SwxQ5nQ0sExmqaxsMJURiIMc5MXuZdR7OZzh7NuSrTBNiqjqL29SvAu+i8PZg
jqC7sb4+l9TaXLdxmOkzX8QynPz2hXMQD227sizi6WlXnCFB2Q5mfDxhUez39nBxeGoV+jD1pM96
5NNZZnSDNxP1qzS7MDxc2ZJ4iqU+R6+6X1syg6lNUy98deSi8KbU0KVeMbjR0G7uFzoXY0/8MH6R
i8GjXIMNDy+NM+miCbayUQdT1/6b11d1QXijyOAcH9fr2RA4cmRBAALXTkO/c80F4TXAmoY0iNfz
CGRNMQrVPPRpvP7hN3cn0uk2TXHE5vUc5Oh6UHE059YmngvjHMktPLhHNGLXMzQqyeMgd/GNhUfq
dw1yAXhHwrd51WaBQTDrSyhXQxGG1n6qJ/Cpf5sC+3yNjzhLlnMLr5dLUq/QFw+EZ4/dVfuKNwLn
I7Eu53iTHIir9QX06v03OfafjzZ4grydut5mSGaldjnbFH4tIhSqTIXfXSV0IXiJ0CyIZ6z6Ab9d
mKTbH6HiflxCmJi+nXlwTHKu+xhmhWDPnPIN/qTIx37Ne9h1vB0dTpy0bg0uVulEvi0yfpac+NGr
Qxf6xSVKyuNE4T4eKngyT6Q+1zVgdP8epf/8TAxd448+EjMRY5xdWN0n5pFr2cqLZaRXF6rg2OwV
UXBRebtAtYlrGnX4JRKSBSdDkqYcdu2HBAvhaPGmGDnxOl1XhtFhN9WeMsDAYNxt//z3FfrVnnfC
VXRIB8AzqvO0T7ZsYZ59gtG518EXunZM+URDODgn6myENhfJMwKnvfzwOvlCFwlmZcwY3GzVeeVH
f4kW8eGIusTvk7o4MFhE0WNErec8ZTwtZb93JSCpfrD/0AWCDalN1zSrp3MgA1V2xzQU8WT9lJtC
FwZWUwpTv45N53adeXkksi8zyOSfvHaMK/elI4uSs2qyS9cNx8sRTvsfHTy+fxOxv9iPLgqsjrct
0gArw4opAh/l9cIxwejIL8NnTqDCcwrlahhIXmiA0rkJvo/98OK3LE6UCrxOa/hnpBfofNV9YQ6g
E1e+L1441tCFf0X9GI9HqPJLMsFLrdy6nfE7FvVD5hermfPcnZZM4xY/5Rd4TRddTm760O8mFrrg
LwhxwduOYGhJcfy94iEGP0Bi6CK/YAYBM+50zi/Hq/SR2CJaUp5tftvFRX51Yc/Xw8LHFipcV4Oa
HkPmpyYYurCvMAGoKJaSnhjgD90Q3NGhffLaif8B+YKMEFfxQE+EaRlVdOrBu+ab1B/8xn8N3Z+q
08MUzV2vx/RCx2iHhDpd6M0rVe93eoKvl5b/fOnCfe7t+G0Aj9Nsq9lFTsFytdbGyIclDZvmDJ5q
Cq9FeWz8fj3q/8Xj+m9np3/6oU74ppbUg+lmuI4u+zbsZdS3PZnOQiDq+guvdxhlz6OEXU0xxDPO
9r2zakivx35iXF7wsO6ELPpDGHvNaxvUX+N4A+xuCAFpFUXc2WPbClxypvlOsCib7s1Sw/3zeg/g
JCkKdfRN0BZhnLdxUyh4/OEiNDJ8Orj6zWPzdVJcwsKSirSV1zE8h8l4snjQp83Jzgb+5MLG3f4M
CbnNtEUiYPEzFoNt9wVmlbkOGIVLKKThxVU0CQbpe4ma5Srhga56jQku6Th8mIjEQ6ZLu+yHnCT+
WOmZmhMD3BeOxFghURqzkbY6rN7huiTCeBm+wh02THWxK7wGtiLJWMM/Dy0V+XfZaBj9gMh5jEoW
UPvq7KdXkN7VdEgLO22IRi3ltrVLJE4piJP1+UDLhpwDUu9LWWfYaXlp2GYTeSIGfqu3UWZYfmkT
fUjwwuYRlu5DM5Qpmwy770LdZqewjbe45CmbcQvLJPzaJQRwi31u4H4K/GY3cljb5XjvpyUqJHsz
YmbzoNICFogpeCOmrWqa4tqIXMKkvsHXGnlbqAw3uyKPgl6etBzIl3mV7LTZY0+/6/aw8WVSYyIe
DgUBzj/4TNL0IV7rOL47ap5pGDse4KjQS77pCIoIB0t1fw+GRobvNbXthMk14ZE3+hJC1Ri3MRmO
h7iyLN63b3Mm27EpR4Ni8HUKBlL+AvflfbFlP1A4iTVZ8CoD2et+2AKwWA6AtqCgk2qjzxbfEi6S
JEEhjVwzMWRw6mYivzDBB/iv7ptUqKbYYDGvN0uz3IZ6EedNIUc9sLHR3cu+kwZGuUqPRF862ITu
5dhwSqASy21/wruGZ5+zNR7G23w/8PDjSajhzwpfahTzixz2fwQ3qHWN47iEC1zcPUUiU+wCgRWx
3w5ki1DVDmFYvR1oM6+mAXcLPr1sBZKTQWQt7PU30gfgzCiT0uk5TWSUnXi9JN03vH2yHkEj6WhO
S5eMy4PQYcNeAM+a5aWzKWhC+RiOyc2RBETcRXwTx5/tAGtLeqIqGOnDjKDlZ5iFW3I9yaibP/JA
ZiFBehMNS2CLTPPpIVxXEX2jXV1ntqibXDbVthmT3ISqpeOnbmM2KaF5H4KN3mxxlEPaOWH993qF
NWhTwLk8+5bEbJ4+gl1+8BLdJZxd4HmM9h6oviXDfx4D+n3slDmuJZmsfREHTE/LiSOSvncU2/yq
EeR4WPOwuYRkzrp3mdIpO4dZO/H3s+D78biB4EECdKKhG5CdXpWI2fWyrcPwQ6Bzw287Nse2Gseu
r6uZ5JG61XOekrKjMSWfM0Zo/me0ifoBFPLgBm2k4zuoLfC535Lm1EAgKDjt7ZFtN/CQMMcVxIPi
T33eUjhK9mA6PqWW98ND1MCB+3obW23Pwcy7/Sq3KmRVynYRfgxZLer3fM6bqZzsGkATsQvzBSQa
yRZzY44lUfdLeKzhdTyxqf8A4456fKeTPOWXkIsxPa17Z5A7tyRT/AL8dKTu59yw7z00AYayRslw
e8f3UCGV8HHfziwZV9WcQnSrzK3oIHB8qRs9gV4TpKZ54dmS02s5TRMrVtizs2+waO6mshkWsXZF
NkR1CKMjGu/XSy+X9bRuBJbX6zKQqBj6Y5s+x2uOGZySsIkgZ7hjFm3QLKro9mAZzsOrJE8BQbtD
PMwbiGnnZFLbFxLajcFerRmgywkrCHaP61LzF9zaIV7c9ZzA9l1uyfjRzjAYhcCRlJA8K2JxHO31
toIl+2LhT6fqgs9ruiPfH9M2jkW34pjeClS8zfJdROvavDf8yG/hw6FwKsCAPM/f9xjq9WtOq1bn
JGdod56HjcikAAF0SKo+j3JxNqaJ4c7dRGt23L6aGKN0scPLKr8Ka4uLIuhsnF8vsFoLikO1bfDM
EqHIiVP42J6W0ET5KbXH0f2hwiPursx6bHml5RjUp3kjtb2L4ZjzGEZL1z6jfESsKNq+X/MLpOOb
9SYXeMY8WNTFsgsVLQ69ta6TGWBvyvc72YSdKMdDRWtJJ5UGIC+opW43UOiOJXq/hkKCkTHQdX1s
9zAlVyP6xt3DCLm7di6MpXDRgbh4MW8qj66jOF/Wd8kyB8NX0u5Zf8f6eMFGG7js+Z9xnx3YDhK6
bct5bLLWXPCb7d05kTBy/gA7a17fLE3bxddg0rL+XisCl68zclLPTjBniuu/DuglQ9h84V1ytYxt
0wDgDBoWNkoGMaUb3q12upo6GQM4TAAkDs/LBOvDwqx2IM9DkGc3Rvb5HxkRKPhCJj2pX2jE++AH
oPbPr6DXK0ipEHtZrUqfAf/cf4zLHG6nKMABWJpuED8mkGv+kKBhJFcM6TkqTD4LexVtw0ehaHeC
HHL7Hq8aaCQdYQBDwl4dMi3znWDryxCGDQ9m2g1sz3FZexQEbcNLswbktHXtiUDV84mlg9nu+4NY
emrbbkmeZT5nwYWPwVTyfSQF3CRCbAO59WWok2P5ojqCZ1nWQUilXPEWvO9W8D4fOYWa4gkwJ9hz
4w/uj6ZvTi3uTqgtEBHvp44q+0nAEHktJaht9g6SgPFXrtRe0I7dcynCa7MsQVyBZzvF1zMQWFd5
mtHnI5IQg+E5ov4ljBCLRU4Cg/3QJyUhOPfDvGuHE7LOMj8cgc7OJvvbo76+m7pAfoBmr3mXaqT4
U9LL+NTO4/cj5HNhZd1+gbdKd0c3C7XzbUFL5EowZSluHOs+2lOoknj9OEcN6KO4aB0J5AtXKA5C
q09gHxTjFtAXAq8Ycmq3KRq+ZyZGvg/A3budugWQ9Q6g4eY2j9fd/AC+Zm2LHF3W4xQGxCS3Wboe
+5/pILdLY1ZAlwsOgf532bwyXs57wKcn3iMZfolHWRdqCaaYl1JYDUUVuDD3YyFUOjU3B4Hr+QmY
o1VX28Lk/SZxGfwxrOljvB4yOg1d1EgsFQelvs+DuX4k01TvFwAjh+E9MGtr9wzxBHbHw7Y2lZyt
tQ8p1Bumk9rRmL+mkMoxhdRkI0W8zzP/pAfVhF9aHpt3XUzmx0mpgxcbJNgXgybEsbPvY9TO0fMK
Q8bgU4xWWPCRMmRSyDatawIWLe1ZYsu0VYaUzQQH2hveHnBan3WKejfTui7TIzGXbNVdV+Fxckz3
GzAxjzkO21TBslsCatUkDySH2b1N4ZioasDykL91EXS6BvyY65KoIz3vLG+vrWzLehs+S9iXFene
btcbcHTdOHwEGs+WNh5pSTgVDOImG+wS1Jj3OL5A6Mq6OoRIm7anpqcTbvbLBN9Bk0d37bAG9sQV
D6+SDfhbW6MpSge2niPwfsu+VzPM5RMIRyg2fMCt9wsTyTsdwZghWhGi1L4isSXZcf9kn5o2vzcx
jOXnCJERRWHFRW+G8ug6dI+C/+Luy5rjNrKs/0qH3+FJLLkgYrojPgC1cl9EUXxBUBKFHUjkggTw
6+cU5bYsui3N58cJO8JBk6wqAonMe889C4nu/M6NB2SMNSrx6zbcNZGMUwuJ67UmrTh6Ne9VSorh
En2GmXZByymbcM9IN17KciwhX/dhBbuVcd0OF2EnnYezAg4LZzErwqweRjNvqV9F05XfEwVDZwzu
4/tI9K7cTi2il67HoAwfhUZsUKajHNiSqDzDLpde5nxLVO2CKww0w/5WG7Ze0aht/Z1sh8GbE32C
L/oIOy4UF+BAit3kS/Qma1/EZzm2TDmnIoqK6wXMKi+dGZ7eW726EYJ76KoDl8ImM29SHvuVvGo0
MExcvKIdN+EC3Xa7hQTS34g87PtMkTyQqV+VrX8RWXlKCmb6VFwLUHfLIo3FRIOssyPxLV4EmvG+
M3xTixbWXMnaQRp7L6GgDB8KzYZz1VuU9WlZ1F7q17AexNIV85Rwx7BJBBbeGvuCOYmiks8EvWBh
MMmFT4ByyFgKI88cKnwYcmMHPJhpQNmYNUtp+10z4zz5QIly0zbgTesjA0fBXM+PqlBkC2/LT/FE
i0SH/rq1ws6PPZKyA7Q8NK/1pQVbDzueQklfHcNKOsz+8+VKLKfg3VWt4ZkWoiEbgeSkGeUbSt1M
rchAf3Dt5BWHhvXU3Ns296fbXlk/xWxuDJ6WNndTSufKy2RTvotna5NJei9LAxXXgElPoua63JdG
wtglgq4fxV6YrquJZcLRkI+g/TZ3RpFgHzSB282DjTeu4+FZE8bx+xYFVTov9ccCRtZXPiCt69IP
WIGYAnNH3XQcBpwMR+GK5bMva/9h7Kko90FVQl6w1nqNL0YvUNfEwX8Y9vf0As6hNhFsgYuKJesO
Zcv4UAByUteTJ0EwNzNPrQfKRe7RByF6nSyDuMAYEh4DyNwNVaJJcYYtbjosSgTvsLsXmyaoWZN0
3WzAvUHYSUCdlxYOCRBZg0cH18c67Bl5ta8sLzZYGAgMY8VyXJn4LERhbqIgio6MNFhwYavSirCb
lqrunb+285Vgsr4piNQgUtm2acZkJlXsdFKgf1u2C8IXlz2bguKB+bM8mnoRcVb3I0u71a7ztlc1
PS4g5EbvnCf4XdG6EEEDgem5t887Prk2yfGsCBg/LCX5XJl8Me8oZWxJpqqbBcjJ/uSWrDo5XBza
ZV5hBCSUv0hkRY+jxiqbq3Cos4JNvnec/Aj+AhBKO3JUpZ/Hl9qbtdlOcK4gDytrA5bGSzSZMxtJ
WjyhF+tGhGYEXrCXlayi83qeWsQXF/2ErdWXSjyEtpXkagxtKDcwHll6mGxoVh4Gb4rbDx6eTISw
0aWiVUZ0XZrE0grNVWwsr1LVoup2SR56YdgmC11s9WkWNBzPp3mY1o+IWXMo8EsjKE7vFg8ylUkN
CVy9gS9UHuyUaKv6ZvaBZm2GPgq7reHY+DL06AU/jCdC6WbkXRBeQSZW0zMwwkM/8+OZxgcfQsD5
S4VTtLuy2ghJ0iUupvKoRx0SlsAiR6D+W+ugXW4A9vAAuA5IyOuZ1q3GTlT2HDWU7PDo3zWAX9yH
hjbxIRow9A115/gHX4eN99SBMgDgZx4oMkQxVilTrA5U/klupwYJMMrO2dQVSrxncKkwD8KVRDxq
PcZBnVE+eihW8p560x1zaz0XiRcEPESVk6sujfOwDS71KublSwQDi/azqqDP3IgaQZy3S1vOMSw0
6KCukVpOm3nTT/Ar3sWVFwzXDM8n9mASqlOBgHgkDvi77CHU39chKd0+bMqGdFm0qlkNScsYKxBs
MKCjRvtSj+mCIhWFNeoe425qgxLR7eKmaNRDq71h2g61Z+KD1rGluGNr7FQ2Bu08PTUxhbqOlU2s
n4xrxmkrC9J5adxY/6wai5ylI6gd5nyp66jALeEV5K0ac6NUyWlEhzUyGCQ92DWKBST/Y34+FMG4
c/ksbscwWIxODF1XebW0bZsopN0mkDkWNkRinqiH7eIEypcCAcH2sIYakEMZW55o41A/J8Yap2+4
73j5ZUJYj9isDSFlxhzsvIak0EhN2a+sox8XRD9WdRIOXpwfETAesSjV7Vp7aK4W4u3mFSt4xwPq
86PByVI/x2tVZksP45OrIdBqU3njasES8HLvgGYtNCkBMo5dUZgxT2EYFr4LJwNG5eTKQh7i8nQ8
4WoZH37Fw1ClOANl90AxlCLbuix7k0mPVm4zzZDmAMbwoBhdeelXl6J2BBBQtTSXUDbYQ5tXrMcT
mdvjQADdXcRBYYID6u32SdTl4C77xumjGXnflplYljmlFBsHwMUif4KRC5qRosNuWtWquTCGxBBH
wFnHHVouylSuC5J2oGci+4qrsL0YTajbC5VbfWalHOrnQM2i2QyiUfeAUcJN54WowvB5mDgsK49U
2s6Re6Cw13lRsIInSQlDmQqLGIVO0jrebUPkqNt0RK86pAKj+glhj2LGvAL7pkY5qua0tcBAUthG
xXMKDddSJH6JxTsuTdCmEtQvkM7hmBNcDHFvABgab427I3cTLR9nN43r+RrhsHsH45ohOO9YZSud
mnCS1dkgQAyDKeA8Z4TVg0UYenQVIJQzmwY+13BCyBE+3aOo4Dd+GQKOyTX6/IQhzPG41rk3gzA7
tmvWYIiOKiE3kMV9ynuEzRyCBhBiksNtQrwMBrAajjI0LgibnAk4FKvB9nbhiXgwdxi3BercwcgA
da9DCOplZOEvlQqhpLvqMA39GK3obJ/6gpryfTkUUMs1RsoWRMAuuu+CGN0N8ofRBDQISQEGhDBI
7H2TfF9WQD2AMetto+3iJ9gj5rxKVmDRNGs4K8v2bHEcwEkCgZn/pLTsw3QAtDJdLbJY3Q2Ro8cf
XT729spOVVwdRRmjpdl0Nm+qw1SUs19ivw3ol8ahpn1qlsJ102aNJWyym2Fc32Fy0IH9NgFi6uZk
xhGv9nOtHZ7sYHwIwjLcYsjjn8FdAQeJoPA4T3rHLH+H58G1m7g0JZoW4ffzuRO2bz64DmhMgh7W
Rhe+F7D+RdZx3GTNkKvg3gvWbrpciKiny3xAxNuNAKQavAJJ9lLqMOy/0F7HfD/7RUvSKIJT9jkO
sgKHdTHTwGU547OQKUKywPtNVx/sl7sJtkbkyGDRRM6wsHhztCyMJDL7yNxfxBIAa8Jk6GB0Lkv1
QmhYlZfBmvcgFOWk6fdwnPeCawgeORtSxDetDoObfpFbBC86tQVFTXYpxiHUfuxdpz0kG65GHLwW
EMgjabsRDQRD5Zj5KpY1ehfUs92lBfDXpBBGGG0TmKj4wRlhAUXVTo3X7ysQJKaPLlhijb+K5Wbn
ikq4TFEpm00bhmLMAkTJmCYZVbeUWxRSLTqCCL5pYE22p1wvxJwNWV1W8XzMDWaNKQQeRUwzWCgQ
DUP0vMMgGjPMoTiyaQ5XbM1GRnvskwPG7COOsAQAqt8kUHqudTZ2vW230Wz98YVXtGk9lEh+ZEIE
1cJ95ItsuhZCrAajLaPTqcNxGKVeq+IdC2SwzIfGF6F4sAoRLOenNTdL/OFVVEdp7c/hcEV51c7v
Pfw1sZeUaPYGuz3ZUKO+n8Q6RZf21Jqc5d7QzDhjQHRdk3rJi+Jq6XyNmkzZkJEJMyXgTDzFkIQ6
kxDdxf2nasGWDVLewjvyoszkjVsLdwnUhXjM0fsjZmZQRx0PVlzRsp4KnIiiXj83JcYIT3XthmYb
FVHvoQ8eZdgjRJmp6iZCVYOjAVmFEd1KbO3jSykj6kRi/Bg2y45HVtz7wNQq5LYAuDcfY/iwNg/S
s4N3PRSY1NxMcT1qWA0sog1SPo0wJIbeTar2UHYYWGGRRDLcKo76jm0QgGjHM0j3CurSFcOfoYO9
muIVzwhlRpw5iRHQOYoIwc4bG0X6rm/rRh15Ebrh4Fkkqj+FhKA9Z/3MoMYZOs8mLQ+cdz4Q2Erd
eFbb6tFbESiYxigA+s1iO6EuK22gUOko4dP92oKLmAqiMZ2pwraHN4wqPPNJMC3z+xDYUBr0CCao
p/XorcjdVlkIQ8L24GQRLgnKjHpNfT4bu1+GPg73CvC427UNW8mDXxpKj1WDEV4qSYfJ/QZCYKLQ
2/VA6IHb65l621EFgU1D1tVegmfugkl9gqJ6Cl+LLYEjzzBuK8/HoIb1mM0sSYtsNJEs4yxppkpO
o72ZbbzuZTR7pIcXW+BsnDRhgZAzNF9+fU59pfUD1bBDf+FFZLtzAlCbb1ta2vjOOcxUsrYAvAdZ
IZhk11Xft+wsL9q+uXMCF+ZsCUSjj8QiCwdABajliCJfVnpdW94Vx7lWcfMO9SxQJCCGbKlGIAqi
A9QcwVytIqnFwyy9FKYdbJEZBnhcxNsGPL6T9zD/AOtBov00juFc2W06zHC0PfDOKVxYw2uprmeF
i4ZhJ1YC0sgDHi93IS47VFExLZv1HcYeALYmPMnbeF35OXoF5p0FXg4EMWEEtnPBaf4mgh2pGZO7
puYjPV/bAZJpP1gG88FVNgZ011h4fmwNEqaXMvEdMFgMJwOwpcioxQR3O9Xpp26KRHA9wC9BB9uT
R6uP1m2mSGUXao2nOo0755ps6dQpCs5odklVHvWHCBJctx97acOsmBbZnwcaBjPJnDfEP0SrpOG5
p33f22KsaKqsFUWMulqOWgIZC7sqfJ45gt/P8rWo51sAypEBUl7mav0c9jQsPspmIO2BhFAnHkjl
lvECQn9l7lu4SJfvhp5G87kfeXr5soy0lufVZDu+WS0VwD5ijKcTzOgsxiGV1uDnjSa6sKTTLjUL
sj4PCh+hzuwaBE0KOjvDmDuKTozYSWxjkJEv2wlhvu+Iawp9oczq90eOpDpUBEC8c8gTYrMgzF3z
qP4I0MQD8kSFJzXQQZRgqe6xzrsN5kgNgAZsoac+xp0qkdhTU5gunucrPCZiVFA4SHq6drFEm14k
AG3jK82n1oNDQMWrz/Z0Mn7mFjgb5N+0OIxDjCKEYKdr70KlAmPTqAByrxLbRvBgcCGinTigUJKF
AfVAiAmLMb8MSm7cFvsn3Auntq+mF1PPcj4fVt7R96gCWDQn9Vjb4wIscn4veCenKxzXRbjXqFOS
DvY0Y4L4nmLO+hDYPA5bjByvURXH/KhLaAMuMdXoIFFHYMGK1n1s0JVTRE1G1Dxb640igRQocIAz
ZQPAQo3lLYgNfpFNE2KUb2twEXEgIhUDbovxJPL4gUsSgxveE0yggHDlahxMUkGhFyWDwOQ/TDGt
VvYFjXIBOAwNKTHP6MbWykuYAfehTii2V7MmRTtAn5HAVl66YjtD0Ik4n36OWPkBmmiA0ol1iJ0Z
dx16japO3QjHb3dEIzxTP1NhCfLF3yO5vXXkYUvUd0Ov2w2JH+vonk1/i5RO3hrx0DacZo3efBNW
twI9T0X/nvSEvLXhGeByGOcV51ucUgStajyRC43N8meR8n9h9ETeWvGg4Q4MmFyouz08BGM5VOas
c94A70ANVgvgsKmGnT6Px+B61gCIUsTgeiQFKoue48fUoxPj+D+wdN569hQzMLbKU3w7IAW0zSqI
QS5AuhtTlEuY2GHaJn6i0P8LEhJ7w3lWo150FIZsCyH9yO/MMuQ2kwXKTKiu0YkBAS+9FkXhvPQ/
URf/BfXxratPDV4VNvOAbplAloWBXctmBKL1kz/or179DWtLIglP8zKmYFx0HxvlPzgh879H2nxr
64MqeexkkdMtxlyo19VyqGwb/s0Xf8PMMr5v+sEyugXStQHhEfCqD3zjxwvqr67KG/pzPmOGQeOK
bQviaRypU46+G4fv33v1N5zKoJEhWDW4LujU4GlrYqQzrsPdj1/8L1boW0sfpjCokXON5VLyOPis
+6pzKWFLgDweEXQykRYs5j3EQVT+rVg78tbepxSF4/A6oVvEiNL30aj0Ze0DnfnxH/SqwvsPT/db
cx9eLyGbliLadiIugXPF/eIA4eKfl8U37CFC4Yv/00d+z3aVrO/rtbr3sdLoPteVLdEqFOUGqYaf
5yksZZAYjoro66f7r+/iAvW//htffxrkoqqiNG++/Nf90OHf/z79zu8/8/1v/Gv3Mlw+dy/67Q99
9zt43d/eN3s2z999sUFZbJYb+6KW2xdtW/P6+sXLcPrJ/+03//Hy+ir3i3z55y/PnzuMqdFzqOqT
+eW3bx0+//MXuDGeNvPfo1hP7/Dbt09/wj9/OX+G5/zzZ/fyIv/D7708a/PPX3j0q49cMxZzFqIt
hT3JL/9wL6/fCX4l8EdhJBJUhDGGa7/8o0diaIl39n/lhKKvDnkE43l2MqHRgz19S/waMN8P8J04
4EGETMpf/n0Frr+ula83BVfkt6//GJL8qtT/tqRYjIEP9zknPtLEBfmzV+/vnFjmuiOKz12M8et5
0akno0ETiTjJMJTFOB1RqjmMZVPKyUOZM3I+6OkxdPUHK9UlU+uym8sJrcJoruuix5SNATsbrFdl
o9QRZmTtoxG6RfHXPIKygxppOYYxA2vUMpmiDk0DV/+Esv39afj6xwk4A4IyLEL4jr81TvlGU567
GnbYdtvkX/53bOW37xThTlLQpmIf/0bRW51R4SmfTyfWsobPcQXe5Ym5vJgh82WR/WGJ/adbdlJb
fbtlHCA045F/+k9I8Z+3kvpvHjw9mz7xfOQp7/r3r1X0iaSTT6BDtmxqMoL0pIxPVmP3izAiKMZy
l8N3aL+CjBBV/AN+6h5+eRceDdaMUvVYeO5sYPw5KLOISpZRNnxUMxTHoD9At9uP50sED8keCPU2
D8mxC62Gd3kJRBUhmZsI7Q6oh8szm9YP41g9hZjfJG1D6E/OjVdR75trIGJKaMAYZfRPAvdvyn94
G+3KGsyuDhZNsjRbOeS7eHiUHXv2cF4FJz5WBcgzmrrPrVe+/PhmvCrpv/8g3PfDIOSERIEQ/ptz
8o2k3IfFUDoBLxWFVtnst59AIT6L6uXE2TpTdr0f6HIz5bDJDCWm/10c3IRW3WHek8103EUFf17r
4qlb/O3PlemvATd//LCcMYFNCA0/TBcotpDvCeTfvNYIWTHYM8ORE3cPu6670WMX0lT32g6HOmZ7
kEh21UgevBJcVYuogHIuMbquswngNTc+xs1tmZaM3buT68KPL+qf7i4+Z0xFIFiER4lip/v+c36z
F5mq9k6Ketw6MKHADJmvAI6eacDwCcwdSRIxE4HesT4B579Dq7+x+me68u+rCB69+Sxv5R/kd0eP
vC8hwyNJE/vJq7MHgAz907d73ZPe3KMYsxCC/AX4YAdvZaLfDFxO/CFMa+WQCFCMbOewKkBCKdpg
K5ZuwIzCA1Wp49U1K5dDRMonvoRhUtdICAUC3yZ93D/mlmLyBoEJIpnXqm3OABi0qc1jMJBodRN3
xGamjjHFX8+F0dG+ZvmcgFCFLKApSJZg8DcY0ZyJOK5Tr6fdJorG83b0im2+tCqRsYYSQZBlM8BG
OqHdUCdgmIQbiF2vf7wqvt9iv94IFhDGcFbBTfetWBxU+j/4n6xRsa3l5VyLrPlZbt5/eEw4YSEO
RRHhjUIavll+v/tthTU/q6bmpafArgGt63SF+3kW6/J9Pbu7aFwPxi634RJ8yEWnEygXnlSOwAOq
Pxd8TXrS7FUb3BujLuah3f34grx6xX2/VL7/nKgf/qg3+ea6lK/sfPHdFoawSCmtu0c4D5OEk2nK
SomZWOkhwKHFkEKdtIxCjo/FCt7W4FbvkkXa28zzGO7DupouFAw2szpwzZ72It8VI4tAqFDNg3XR
kMrRXE6DAzIurU6kmWbMszGE7mO8MRBz0LHWBbyHMcK0xS0m8caq2wzAeXaYBbyfTf2cn+rPGeHV
Twu1D8EqWLaicoCsYmrTOS/UNrdjcdazYd02Zfvw42v250WEaodGqHpwTIc4Qb6/ZI2JUW6EMBcp
aH5phgabILCwkO9y+bOE0VdPjje351Rz8BBe0pFP33pqfPNJmYI1PFq7vl8rGZ5JtRQPJdgxSTuO
CeuXC118KXjlUgz9JCYAOGCdGVS2Lj7DTaHq2o+X7Y+vw/e639PDhMxdiqc2hgka6tw3S7ytJ7+j
Ao4/ddcel2LLMaJex5/ooF6tWt5cAQHNdQAVl8/94K3g6ptdV40RoYAqY7/QqslyihFZVUKmo+2t
K6R8bkf6DkEkN1SHIDyAC8gjWCvAu1xiKFX1G67na6Foed56mFOpnEc/KSje1lS4HgKMEByKWBbB
n1NmakgTZwqbIsEG7CoQQ091l9BSlklBSJugldwCiztDBuBPDjtU8t9Vc5yDtM0EY2ADEk7fbjbf
bGM6yR9yRHWdnGM6+MKGfQA7VHuSHv/kLV99br67L3hPBs8hFsU4YUGN//4p+Ob2Eo/5rgs8zJ0q
OR9lxEMANyjtO/sJmOG7sYyewSF9DtagTHPvIzqoIi29YbgUc/+l5uHBH3ha1fc/Xpyvzn3ffT6w
Q5iAkSM2YSZQuX//+b7ZpkB7eaIn7HKab/MajwsEbgxj47VF2j0mmXPwpabl0a7sSQ9q3hqWf1Dj
Cp4Ri25BJ/sCSsW2mwlIvuCGek117VizkyVMaOgARrAcPoHTKDbcFtup8OLDgG+vMnLHGuhZ0s06
W2Y7bhuqX5aO3CMXE7ygIsPEYDup0yAvB1UjVD8LsHqFUd9cAYa2BSMYimcnfmvg9M3XRU/8HpqD
m1UMe5DGvURKpD/ATEJtNC0v5Fy0qZ/j/wwgWaHD1xtT6Fuj3G2kahwGXiDgZBFhUqBwwHOSiI48
8hFTgy7GBB6ug+eFNgYSOGzeyIjcKsdAE+iac0ypXFbl+bOgQ5+wQtyBHvsBTi0XPtiqTRscVI3T
oF76zGGECU/g9TPmnTKzwXipbJVN+KA+6a7adj6f6/q8aRsKsRl9nozJQBqDEXXvQEhmF7Cg3I3o
QTZz3PAEIMYKQkAYbOZw3Awe8RPi/CIx3ZwtfjNvy0in4cw8JNr7x4DKT04VV0P7yNcYyu6fVPh/
qv/AfmZo0sFr9UkY/cn74nfnojBIx3VP+X4a9iNmsP8WWf4GZPzW2b1BTN58+X8MQAlIiI32r/GT
/6ds//ypfG7/ca2eP7/o8o8oytdf/gqixPxXnKBBTHAzKGKQTjDGVxAl9n+l2MXimPo4YsTpiPkN
QwniXyPIcvDTQQCDC34yzPsNQwnYr0IIiBjQZQBKEZC7/39gKK/v/oc93Av8CF05jd7icsOAKVBd
kvIAXvNkMvTW0D2aaliudN+F79xgoo2EiqXJMP5CNd+rqb/vR2/ZwOHE/2yRrFWfL4hj88Hnoese
TJacJKB4MpMOAvkXiSOOQxHCczFu4BbXkaSH3dOBYozurmbYGSgY+KzuQbOwuV046UHFhOgMCgcJ
GdrFutrmuhTQXMDcHKwaUoegqJWTGaCXX8N4SoU/kSvQrjXJcs7cRZw3+uAcX+A0Vvdna+HN27Zs
IffDgGZPZx4fsVU4MLmRoINBfIHcitw8xLUnQbDD4E8hEwQfagLh1uCWgkJG6y0YVAiuETByHDBh
TZmL12UvGASGXTJBxdPuisFf0XMQCFrPeVSJjeRiUAmS35ej1jCObQtQiVIVEe+2aWDhMA+GXnWg
EV7rsCzuRrcgtxhbMvSiGNv1q62TqfaHqy7uaCqsBzaGYfR9DyVHNoH0kpp2lNvSgIxckMVs0Hks
18LJIPVGtj77ePkn6q3o4luQ6xI/x0dA/Za6BkGRGOrZ6llPzD+fW5U/lnlXJjEm69cmL4JbYlj7
AH3IkCcahNjDyi0Dj3Ek9kLqmF1XUxdcr50ILuga93sfS+Zq5FBsVAX9xIdovoWCV30JnbWXcdQ2
FeaajWmu+6HU9bUoFjW9a5dIPrYRwwhJNDyOdjHsaS/lKqcg462vMco1Obw67gJERQwXtcuLo8Pu
LRNCpu4JvA/fP4K0cDI45qIoM/DXZ5aWa4+340Wz7jDNWp9HSEn4RnpKltt+baeLdcKfnYZ1U21r
fJNveDEX/t7BvfBYwRk6SKnnlyRBjkZz6/rRORDZZFhtiGrAQmjaDvY7MIVxehMFRaR3va2QjGk0
uPgZ2PPFJbhi8ZHZosvhuyrym16q9TEifvRiB2b3Za0NOtOTYiSUIwIwmzrokhm8sL1coOM9zgIc
wg20xP0Do3UDSVQTXQKytLcFSGKP8C7076suOtE+8uJ29RrUdyFR/d1qx+b+VTsixir3oXCFYSoT
bjorx4iCsiU0P/+qClHxSDcI+hzOXlUhCMGrg6wFoeNxyd2XSVrM90BjwOzcUVivNJAoPKlwUWWS
o54oE6ghumdNyunOhzD0MZ+h006DDk5ryeIvMLJBXRiCpOl8EIoqlwcQk43zvR/N/XnNwhBZKH0A
psDa+3QPWuHUAnxroYl7VZhU4co+YShe78EOMlBozCsI9NDUosGPZrM8EaG8SwfmaZh4cJaGvoiY
8hZc5RF6De4ysgbTZzhbr1VKjBbv/6hHqQJSPAbWLXnSgkDcIW1JKehCOYFAVqnuTkJY+o6oiJbb
ryKVJRbxGXLWW5Lggdc2Iwtqg2zIER2ZMF8v4QWIouXHpR6CPO2lGN+PQd4pIIccjG1nJO3PwI+v
5NbrObcp6FEWUsBAoVhTHp/2EAGjbjC+3tNi9t71KI2uDbg6H4fZN3dQm8h2M/AGBYkCS9ylgCkq
PDcj7muqip6dr5P0DyBs5BAGmgLgySw7r0mRJ+5dLTUogeimywiM/BVKQmOjvk5ARYJGSWtCsWKt
i7Nx7e2HtQzDjwXIHXobRBNHBfSqmhlAi37sweoG5abkUH78QT/TGaQUZGPF503uTc2UqLoZHxCg
tzpALnO3gfpIgIuXC7eJGwFOjPFge5015XqSRtTxVQ26wa0qg/7SGR+1LfJsP/RBCE7uVyVO33Yx
CJsCStZ0zeP6WUWe24VQczuQP6iPB7Jv409jP7c3X4U6Fq58UKCB+KZT+Nmiz8cTbwLQj6H/z77q
d5ApYj/WToYQ1M5VFCVjvzCI8/NKXaplXvx0qaB6dbkPCn5u+qcGmu9ub8HCGq4BF5f7aQ3oM1s9
Xm3s0ppLweT6QYLR82jHUH+ZCyK6zDO8HVNEXRYPi2uxzzYTlP6d6sopza1HvfNiiDEcttLrD181
QlVYvlMTC44gpxh1hI0lqXeweoCUCUx9EKPjUl29SojaclxvIXWaEzcVfZ5wn8x3Koj4nPmzlx9i
NCjFFqTC9lC8KoxWiwWUBqAr8Su7AqPbQOi97MjowucJRJYD2IHDJUGZmriYL10SqcjFiYokTv1S
KwCG8ejN16/apKql7hNHNPPnQrbekkDm1KmsghYaajY8ns+uALUfLM9/q5am3guWZKaO42SuF4hs
6tZPcAUxQI3BCbVwSyod8pKnBkrNEc8XaPLTGmYeF+OhXq25j2hb+1mUzzBFIG3YFzuA/ksCy87x
QnjRjBQ4BkuLk9ZJDnCTvuq8jmHhYQKMyWlFlhAGxF54Bg636a5lo/S0gT5lqBDYFy37niAlMGlj
nND/Q955LNeNpG36VvoGUAEkTALLgTmGPKRIiZJY2iBESYT3Hlf/PziqnhAPNWJUxGwmZtEdVSWR
cJlffuY1S40UB3gOaFGtmiNVSvco+vZ/oEUVrd1ed2neqK4+hcty9ZMhZUunjYPQqJYvtUPmAAYf
t+PGaX6Y2WQfVUQGP5tmFn9yynGAWCPUaT+pinaswJPuLWsejksJa2pVyuE506ZFMLcwKIx+cqxA
R2nHPNaX4MytSk3FuCOVqnxrtrFFtVJ6XkUkzW8YOYOutZzafJBju16thqof537CkX2cF/U2nyJk
ZRSURcB6VxWQ0BHaYLXS62qk3r7XAfXP7HG04tgxMCBG02qeVtQfdpmuloWXZ8b8UNWyPM4qzFi3
k6u8SYAqZpykqnkVlk7zWVhoHY9gQPfQk9jnlS3Ld5WjygxRBSsHzhz2j1E/GteFpa3XobDHe1SX
zH3dTPUhK1aI0mkUGacYaxsIt4n1dwSwzOGVF+s+XLXsxPC8+hF3RRG5P5lZCr6mN0C2/2FlAfEb
e9BR3bQfs9x5R55SPfXzOsRuviBT654ZWVtf/3QmY0XanH9ZojH9cOZgETK7A5PyZIdpRHXlgA1u
Xaf6r0rW/+1a6ib5hvhH9dz/PzCN3gpQmlN/rKfK71+Lr+V/vpbf/3ObfKuevrb/QXGBf+1+raz+
92/6p7jS/6IRinohSuuMSc9igP8UV+Iv0l6dcaODwIspN3Gt/06o9b/4Lxi4bjMajvatu/lPdWX9
RYfVsBwaNyaVF7/331RXZ93kX1ohNv1+qXJnlN8OyIpLcymoVFDHkrndxxPpSmoWT2QIWUDrqHNB
Xda7as2fe4vUfHWyp0pjNuRUiuY1o+pyAG2xrAT6Pk8mDOTk04iOyxvNwwvkF51DMMC6g0ajJXkj
9BBf9qv0EZ1wLYvavV0wPQHvLALAUbCVYuc0Ns1XhDFuLfKeLkJ/NrOa9K2G3ta2vnhH3AANbcGr
kvSMXt6AyLTanqgG8azhBvR1RnxAQ5lIT8IgbqhphjAMXfjvV0PcDG6qcR+/LLR/ehe/Agm2luHl
HTBcJAs3aZbYlyi7zkhEmxd5s2+HaEELSD4MsXmbNOVbmoYXndrzu6ZdymUM6TgMXl8+qrWGXb/A
GcOQk0ZMH6GEIfv6sWoKFNoWOExYbVVeY3W6O06T48lQLU/KLO7NUitPRWgrAYzF8CtsjSloZ6G+
R7x39LZ9sYfXxgFeVsseyZwsUIBzu1lmyMC0gDC3nMsofUYrEwpx1yhMluOQF7k01t+MJI/Iqdg+
dP3wKioVexuMLPvOXIme4ccVbBxMZ+a/mm3uEPOZb+cue9YgzAfdmD+VZ/w3zt6r7fwY4+K9vsrP
f/5CF41mXtx5pAVQwTKYLl7KE8q1VPMoaTC81EM7AJ73N2o96H23vRcKkSDpFDlQEkbnjVHD5Yic
CxsmipPSljotZ8LIyy9W1I6k6sXyyO7iPLD7PD1KhEIOAjKHH+ld5ydyHb0KCtF1sbChyw5tGWmX
fNAczas8juBedw7QE/YUVPTMd0JJK4Gaf5+nYe/ZjjCANyulCP78zs4y/C+XtYHmmESGCQSPJS+H
jip49HGRuCk5mij9BnPO6yjOEHweEYiZhirIZJ/ve3Smb+vZPo46sj5ZdDXkTgf5yzr+DEDGvKvM
k4W8jwt5H7y0wkNL6LMu+imJB2Pm25/v+/W3BhdC39IEIuTQH+PU+HUy2IsExPnIbU9KiwcF2Z7L
oCb7+aJbC92CZugdTzFy8db+fBUHuLIhGGEDywDCdPGxB1GEUB9wFQsBK3vj4Niuk/TdGxiYbbJ5
+Vm2MQ062DwcAefl85W4wOtKk+f7eJHlXrZNdtWG8dMbL/FyDrGtXEYkUkDJxWXMvrQKqYpWSlra
+b4S+XMo8YOhtHJKNyr1zsVmimdTyLZDGtpBqa3ZVWHmz1pkrPf1iupNOcScO4vjadgReQU00ADP
bPWQAwveobIk6HcpiaeX9oNiKcsOEcVbAT0Oy5yBufa8tbC03NkpcMoCahgR2JW5V2fim6nNwkMi
C+Z0wl/rYlM70cIGp0V5xfbg543GhqKyIv3AkNV2m3lWDiR/FbKhCepBg1LCmq2NnRDdpxlolivq
Ca5yj2zYmjyZqX5f1Gt4FcKscw09fW7FUB26IXZclZ6VMjtQSkCn7fIqeW6j0KZOIeY2uoTAMeL7
bmus7zLqhDfW+ZM1sgZRDPvIdGZFzcJ5AC3GCuwz7lu/LxNHOUzxKAJd9I8a5DzU74je9L26z/Vs
dq6hwNqZ6XrQFOJiuZMaXzV1ISwj3ODnU/LURbPtg3lG0sSiYkyE+aVs4exEQ8EkrZpIHpKVg3i1
lEDm6TN4Vkb2UW/7RcH9Rn3/nonlDyvj9Jx0QHATKgyjTeCehroLMg4QPwVo7RWt8ihRDqCKah3P
iZGKAOAXeoPRxTtiGboSZvLELKF04YUlntJxAucL/LbCKE5mXn9INeehIclmG7Y99FE73pP86Bws
o+HlOp+m7Frq0lV1i3p4R4KxxzDoqVW79tgNDNwVyaTH2RT6ioVg2Tap5dnYBzdN/lxChnGtZqRE
G6/XInvOZensZ1oSfoRVp9tNaFhN+k2oswLtcrR9Bri3uFAjKwutD9qSkfmCOtYPa9Z5tR2ZS0V+
heZsDWs8e1YihRXLl11k9GwijuplamN+GjcxsDKyS1cYReczzH+uoBOhDkW0Bhpm+0pcnWZJeQN3
PPHytXhCXyd/B0MKEtmo2B86zFDWNH6ydLU6xIvaXluhfFD7nGckPT1Z6UButX0YMoPbzmr7INM4
PM5rd5lYNmrtQMsP896t4+TJDskZzUi/1+3c2fdL/mSrI4owrHCtZ2ucF267qVaF5UybGoqaVlh7
uFYPtUMiEzdq9nMLFKwwkGD3wEg73xxJPg2jXm/KmY8FpZhsQ+H3VcWm3hCzgnSNz0+HzwFuXKmu
EGN8ojJVAm0KE6+2WbRVnzydb5zbJYsZynWXUovvHYfnFubQfR6gr+9w8yRe1zNbTcY1PGenCRLE
Jj25IEC2NvKoWQwqTQa5btKD00nn8VRNtObTLEx3cx+WbkEAU7otYEmTn+E5WLpM4rcPXKjmvcib
x6pmX1lz+txY3HXYpE/ncDHI7BlNJh5rJBKUacQFOguGPiJkXm0ttPy1voOBwkukGCAfWsmnyJIl
Ra52YPqdnnJY4n7WEJUIVFlgrfWjKarT+XRCrq9y1Yg3ANoxvBJW+ryoITpJEP0ZwGZeYmF41HZl
vcPFzyeefi9zgokuWLkUyJ3bdcnHrmMfGwq/dyTWZlbFC5nNfSvzp578agtnMGQIebl1ew5Kg0l4
AeH8mMJip+di3YrKWg9Nbt5T7+AgjNCEa9npE0q6qWfrbermIx/3XE3EW8JiJbqC7BGLtZK35yec
lux52xJNYt5vR4G0xH1fc2Pnb1AL5zbBPdFVoQMjMneyo9T0tHJbNrSD3VAAr6q09lFNDe1ktima
hFEeoKGU0UBhMZ4jnW0QTJAmf6gWk4hK7ycgmkzvUEHog1lh/6bszGBSVn7KNpRDjibNVb99HRpa
iWeu1WmNkNmAFMJ/qtf56hyJk3lLxKwo9yfa5+xg0qxltR9kXgPs4ics7sSed93Mn9odH2BIhhqS
3LDulKxIbulDZL5t1hw/HRGBNcyv384VPeOmsABlq1rmvdaGwRJny14PwYplCy9yW2Hzyt8EGnTP
XL7ejbCmXfooKN04BB6kZFmmI9HHHvk0ukNCsX3dLm0fEyZtqF8Q9amCyn0T8QubkargHH/zLTqG
TVzuy0yj2e1UDG8ZIATbGdc6XCCKWdXmwAaSa3ayLO5aQJT0YJ0gvbqlw0OS5sEwIZKghPnyEQUz
RvFQgV0dNWFXxYPivFbKvnhK7fgZAa6HUE0XDgwEqMaRV72dNqFDXMx6tkCIqcoNDf/MtxRgWsbI
dM3oafSYgqb0UJfNDnPpiG/bJrdTwlsFAEt+Tq8ICER8yOuKA2/pm1uiZHOdGHF/NCZoeJ0JmWLW
49lHl5JG8zDZQVU5gHzgELoVxGbkWmJTPbT1Gj3hcAdxTEfqaDeipMF4LgH9LWNSjTl5rprqEYOh
fjdTWX1TkBn8oOdpfa2W2exHdf8BKZxoT52Dol2oaY+qoSErUCwlGbGe+PGghb6ur+oBhShGjZRJ
wJK31KAeqyNIHnmnDUXvTahMeMYUKqyEpjraWwGXQV5ym7W91bXY2Elj1q5UJ3oalBw1OylghGeh
Dlp8RdQASYzrtWU7wdF+srcyr5J15qOXwf/Z8CdNc4oPDsy+WxhlmT+XaeJNm4MI/liqBzMPweI8
MshREJ9ADI+Td+GNjaL9ka4kbD2zA0Tnyhw9x5opoTSOKFmi6VlIBOXq1YWKO8HHxZY3s/VuX2tt
CiLGCLk8sOSy55cZ2sDvZjrgJpo27NrBvMqr8QtKfdOPrG/jQ9HYoT/NIVRnYX1DCCJIo+XbMJM8
M0sjaClqx0B4hEDf9IwUxKaHmEH4sTQVyTejEio1XGIB49EPyiaEpHeTGoz0JEme75Qp85SWANCp
w47hYRLYEd80im+Uqb2G5lqxCKePmjpdtVZuu3ZSwOl1lB814km+nEQWiFkT6DQqX8HL2awnTT/2
q3EfMXuDGqCeWkXPfJTEZkbMQ+e3CdaSTRKrPtIP7Nqt8lkz9ETVlbCEBMezNjOCjmPyJy0k0lRl
vHzUewPSshSrN+WcQEi5hc+4O1ae0Oz8U9lAujVW9XEUhApF6x5LnD3cImvab9HqGIQ3MGOIB/f7
rCIJjudm3U0ZGZNKDZe5qSIIXFscN5TspKuccxHBAVw/XjVjhehm3fJTW0VvIubgS51tCiMWo1dV
u9dnm3lUmWReW7Bu0QaG6Rc5e2OanpxxsPdZOd7HNismdJhcKeVI0OQo2O5ztNV7je7DvmPYBUmL
n3VIswctfsJ69VHNBnJkU73v0Mp00VdghSKZcaVpMVwCVUKvk9FdmU+netG+UEA2O3U06Zarov04
KNnfKWcakmf7BpGHq6klqEGlyBj5cjdITtgQhnqy6y2crn2x3mQDJ95o9whPmPaDnmRP9VKcSDDm
uxVvGrJA/aZuyWsUzTlpAMCoG+3E68WUgCItPjjQYHEmWne9yHlWtJZujSmN79RWq/9OVN59SZoc
aJk85gYrrM5ZDUzgKxIs3mmRT7xnQ9qfKr1sr1H3nh6KRlHdvmW5ia15lUQLg/Ys9habuBbiTRhk
TTzfKooutjb8FqQLqpVxrMm9u37lYckxBWO8fZngOF211SGPtH2oQlDQnPS5VOJn1CQe25ZzqCvN
W2RbVf98ovczRdiW7jTbWo1YJreoX1DlkRNQXIsg1RclQI3cRjGTM7NcKnS0tqplnWkQSQRd/SFq
H6uCo2echuldVLOlhKnyscu+3IMRDq8WOpNABFAey6w+e9+gpeIVqhYokTp6MwTEXU5FH5xPubav
SmjhOmmUsdh+ZKN2GNVcJkfFxp1jff1S6DJGLWp2PLoWwDgQaUKieog8dNYEQmDgtvKp47e0xbO6
qupTEY7lCQTD03n1U28GsPqTK4rVZ5oQPFVuvUd6Z29BSSgjjsku5ORKkZ3bGlWmsTaHIXLGG7Ph
iyyM8g4yYn0OlRi9jhyKoBDV961TMvJCiM6LNSX1hBrfLglhjGZkFhQSjbLM7K+UgcHyWNdoGqAc
aTRcfoFnj8oyCRbiVu/ydgT7bmBPpcST5jsxxzCrnSNu4BONpXF/PnudmX0aG+Eb+MOtR3HZXQDw
pUkdeIm0Lg2yBjGoNfpJ2d7YXtNWUhk9Dw0ItQ9a07hPItbfn3sN5u86GrQ1wfsLrviKRDymoxyZ
6OEvXFLnAj6E/N33j01NHzJVi3W3KlrGi2Nh9Wu+7tA+RtMkqz+ZzWe7qR8QuUa8MKa23jKbQapK
YEn5kI3RnSrm1dMLZOmw9xn8eEKhop7GO6tQEG+xe3LuPvp47p2eyzKQvKjVFfGzNQOOBjWDIvkK
yE/ptZOwlvnKqufiNCsaOeS45cGSsqvXN0k4mQGf6U3SvQ21d677MDa23w/291TBUrBEFw3G/5Z4
xknlWpTZvonqDoou2vzvu/IMISDmoKcGacC5dNlN8wR9SjbnPuyocmw5IT480ASxEDq3isz8hC8x
sZ7RAVANdrg2kaf++bP+pg9nO8xPLANp5G2A8bJPpdt2YyYiG/ap7Ay3E2t8QCuTg89q4K0o4Dxi
a1S9MU/0NzpkZ2vBi0VMxwBWIThvA4TaxaUJJtqQZGhfID45umhxSHSLFe19MlmbJlxdfxnUFCsF
da3QPEjvKryTPzi12C/6rD3++TW87tkb9EdNaTCeUNG0vbgXvexVys1w2Hehbgd5s9hBE/FPmLc8
zF07Ip+hTH45tfkhicbi8Oer/2ZrMSfgBhybT8Eo6+VHKHhCvUeUa49MJfIXNHTAmFhveQr9JmjQ
ZQa3DKTwN2MqTlNhMiUD2Y6CqzcwCvXbdP6iLN1th5ji0ufJWwv8dw+mQ+MCyijApsqLB8OZISIt
Kfo9ktrdNQgL/B96oz2yP2nlTPZDzPHp1irdM+Q9n4o5X/bjrNXuHDWDl4/J9/Vf8iu2juk2RwS7
zMqjCbyNiX6xQIHT1iaOWrPgs/RLhTrIj5/Jb5aS4+Vz8wbf+oIRvU3eTJMgDVdKgBenMH95vUFI
xQpLdI3tRN6i4oNrrGKWQRUaIJfIml1ttL4aefoR9Z9jrsqPLZLI6G9ON4PIvvc2Sh+rmaxv2X1u
/fWXm880wZyYLHX2mXUJ39ZteDYRkIE92rb0aXKSZ6th3w9qyZEpxHGomlNMk+yz3tf1rqv4RMht
0tJVqketnWlMkceBrxLCTapyIcnQbyekpt0+Tb9ZwJx6dfZRkr1fewkBU78X5DhDhMgAziJpoPRR
AMwoRcU5ir2+RFtomzpmlopqupqD99lQeB3YDA80jnDzEAiCGiqgMbdW1ja2O58y6aq2xz/vRvH6
3WyTZBNwv+U48B4uhqWONs6Qw9R6j0D3jG5oE3myj0YEAdGIrmXTe0usg7TCXdjtx1E9PyatVc/I
m4qEUNKqDTl2VmQLr2p1UAJTZUo0bnkz7i/rrgPHdUNLAqLIpvoGl/mt0/rM6nz5faWJx4UFd8Ji
KK1uz/jLMqeXQdBtSTZJSjtMoTC3o6cGA1+2j4MwKxd7lBPo4xZZWgnxIE/A1atv2ce/nrnCV3FY
XoLJvQon+OVdABBDeQZW7x62/pWYeDGClZCUo/XGMXY20r54XsmM25FMeAFSX0YapiAh0p+49oQl
XcGUJERbsnXXyL58zlewwxIHRC/ZusvN5u9XZsjLi8FZvLAYI3+q4yd4TU/JxLwJRVd6gZSAvF/k
I7easaR4p799AiFJ4zSnDYc2hPLGLO93H40BHs6pJtx6OFkXoynUIW2hrXG9B96i+SIHzteWc+0V
HVnnDH8Y78zh+1YvLRntJ2Caz5g3vRGxLghoBCwJLIJ5Ipxh4zWaIRdDJzEsqPd4bfzQMR7yeA1c
LG+FNy1vXU28BgZIqcPvUm0AFOB4L0/eCr1K1RJoxpLd7LIaaf1tLLl2AlFk1PVp4JJQrz1DDmEb
0btirR6rucpurILk3lBRs7K15SaH6ngYKbzdDPci1yio7JWwG29SfXqDs//6HOWOgeyTnVpE9Esg
QQvEvOhmtpZUlmRfdTVckYwOxKBSP9HKVv1Rzd8YWv4m++ZqrAjIaiph+3InoRBkTxUOM/swpbHZ
VEDE3H4WpxQs9iEuevqpEapoWjYcO9pT2ArQqNx6hvTblaAQleonJS2EkEGR3+MqQiNU165orWi7
htSy1ikxY4uyWzf7R7FSTZx7IqVG4YSSmr3r5RbNEpN+7TZ+MQD732dUVEBV9fhgIKe6jxCj8JJQ
/5g3YgVXz1Cv1iwbec8CIDteb54R4h1ibhNKxCPu54k+yXm2UeWG6jJz+7ZVwlbSc7lZZUIRftGV
eUbFq5t26/qmXslvwwYSmAB4mAmjMXCZDdiw/FqDsBEtfXyXFYwxNWqJnTCN3qWxXHEGUuQmjnii
bU432+RDl1Nj+9Mg8qC02gntMnpE51gPGprR6JLAwTY6hPf6Xvx9Hm0aNXrMDtPaq4Jx922c8hH+
fGi9TmBt4ivJK4gTVaDc+TLStpHBCLaVgNUlh/GAEZpfyG1LGPF4HbUOUs72WvwNWl36uhyzN87M
TQnkIp+wwZyaOpgXsEbaJYTCsefMmeay2qs5U7RKtPOdltHvt3M64XrjGJ/K2iwgssbZEdw7mh0G
J+Ss0MdOtn8yM4wFB1UWfrSyTDm7mChJBkDoeX1RteEqW6pHpaP5ep4/0NrQFPp8Id4tMZ55j2a9
TQNMmuwpTcm9Wmw9PgSnGaTVyX3bTMYnNTf9WnVO7YhwuWmtaB5tmJcicp75H0MPUMw/DBCe+9IG
YIMko/D+/JF+k1nAG7Q1VDggBKFRub3FX07lkVldmU5xtW8YUpwHBIWxjYQ1JkJ1wjZc+3xyoTaA
sczUs0QdUPJPDA/q43kMs6oDwKnWQZltUu/zLb411oOBmg5z8frvkom+Hy3MIqRaLPs/3/3ruGcL
i4yCfY9j66saacDnqStovOwV29hrIfPFLVRkCyXquRuFeuAbUe9V8ox8DHEABdMN5sDBfnEgxhp0
izajz0FrG95B3Us32Sb351lMd/68A0OhkfgCkmMzu9jGgGOPFp5ezUPQNm0WmIBZXKAab4kdXR6U
55uD/Kiz3zbU0Pbnv3xMa7HTVMnKbJ/EDSrNLfcAoJgpAOOyfHsrf379v7nctsVBKukaxcSrYyer
TTwIqmw/mduqlcUJKWwiUsfaoXZ8K4OEYfZyRyMaDmkM7ZANyAbB82Ktxu3ItLFN4n0cx+bJSUZA
uUYr/dlwdoyanE3LmYwEagxnBmnoAQna8IAsZXlrVIb8PBmFc5ciuGPpwzvU3eagsXrLNaaxCSb2
qE+ro7vO7bpE0Wex4OqXyanUUwe0SsF0c+3LXZfwy/GvtrbZ9T0MhfSYDqWG8HvX+EolEAKAunOg
hjFiD4T35BuRCadUj8fjHE47OpJN0EaNAYc40q/AcihMVLJ3HWKFkGWkjnS6zjvU2uRkNUqK31oW
vSupk3frqIw+Hq22P8T8QSyUJ21D22lTM9wvJGq7Ig9TX8ZUajjTjrQN4WAM5NyrmzCn9kukea8A
qJrgwDIn9a2iKXdlbSRXAxZxE0iLEtadEup7XTb2AU5acsJJDbqa8qHujXdRjPWdQnf42raUlV7M
qn2BxKHve5mZb2w0/TJRl8ImCROAaIlKKvX6y7XsRE3rKDmnPAgK+3Cue/Qc1EjZqUy2yaVgMKnv
6qYp0SGY4DWtixGIevuAVWb4dtvjhJEO5PWylamfYEuSi1RHB6TB1MeZLPo7oxEsip36aNQwCC/b
cscQwfC2rsTO1lflAZ6hcXK2X59W/bs+Fg+mBG0yzRZIEnPQg6EtyoNIO/uN7s/l4QXsjw3FDiaP
IdCoF0udyKmZOmqbu7hd9228uLSI3ti9l8HzfAkJwtB0VAu9p4sXTBVm0gjAermY09qvRnqhY4sC
UlavgEF6aMTIlr5VFV0mBVyU2IlECB32LWxcRKhIwXHcitFcbCrZBAy/0ENd1YaxW6YBGGCkhzdK
d6zg4HhG/2/1Jjc4JeccaDsSeJqbdFxerqqlKXJECrCbRUBLYS6fdnxtffXTdLtgiEtG7fT2nmj3
QNsh20MWHD/+OWqeEXC/Fobne6BfLahlAP1eui+zbVopWsXa4dWCwfvSdIfC0GEZZWq3ui168egX
qN1XSA3hLS/SuEV/PvTLXtgflEyufjzK1usmI90NxWo/qp3gVTYd2V1c74osbt9Py9IdzVbyOH0s
T01jWCdZT80nEYFKgAenJfvJ6e90GSGxOCr5G8mXubXRXjwjCayBO4au63SROZsv3nPSW0bDEbrD
eKs8TTo6A2odIZU8VuPV+SGcIc7v1CmSpy7mDxg8hp6zqqufa2BHVlIwX6cX4elxGB2cKLZ9ibkG
+1rtjlDznmuwGAc0uYGQ4RrpJ5F+n4lCD+o2Ga/WNe4OkHJaEACrvbdmOTLV7gJ4tWg4oVUT5Fa/
gvCB0DNWpbIratS82tB0ozqedxmKnbczP7mrrRGIRRy9XyBNeVY45XfLWn9a2xSeWDxcmdPAzUIj
dKMmHm9EIvtHpSq//3nJ6K9OWl4nHXEwlZJWMMooL19n7aDGulI37XAaoXcyKK0n0/GURNMHBNRC
LIQMxK969FESawk9QcfLS83aPmS4trpKQvcKwxYNDQS2WVqO8XWTRerXZkkl42Vnvea3WKdxhBiL
DV55oJE0uLx0a5+p47c1rRG33zzF1B7Inonm0a4ROMyilN16ilV9GvJl2I2z8lDQkPaztf3Xmc1W
EGnouG/ie2T1F3FjmZOYQRsvYMzNZyDz9t32wduhRrhXi8Y3epHyVfiFimTqwKxoRyIff4nILZAH
F+rQEybABPmoQzmPoKPi6xruqKeuxbzT1TC9ja0+vhZoZ7uMSNETnbTVn8eGNBRZb3wRx8+jE56m
yLoJV7PbaUBVZgvpmLTym4XFOabgNvm7Xk1i4ysOLxd549AXE0uS3PMZm8X1XlQg0rRmHX9oVdUd
Bp0PiX4/pNZOtQL0miM8EJvpI5Tw9j1T69DXRDze4wK8eoYAbLA51wa6tTYBJEvYyPbsHBkr3veQ
PA5OtrD8V2e4KaxS4htWjTeTSmzp6izbddvtMIPLt2xy/GguES5qI7FSiWHbeqaQ6Q4PNpZSr6S3
Qq2QXEYs/oseyhych8ZMNsagcee0Bb1T5EJ2DS/SjaVmBTENDdIommTrG0fbb7YLi4SGwgaq3kL9
y+3SWVaeYbNm7ewWZEmK79iurU0ibGVUvjSr9I0qynh1lhoaHSHOE/SBOF7O4my/JN4p6psWz2Hu
tJHU0oZB80XMCHOTUhGgusEWwVDZ/b6fZmWnK4UCTKyJr7W0tw+LkdQYRYSDW+QVDpBoAzB14lDI
MK3F3crEWkfgK3DFYa34LdBNnB6JYCglpvjF2Th4qbYWLIhNov2ugXQxPkyj/mgoGs4gjvwQxsl3
KvHBrRllXhe9IjH9rcebqEzsu55qJ4hzpBKweqBZVMa1X0wzPEA6V3uDgfSOsTlheOSSs5Prb3QY
X38qRnwg0kmxKNTNyyod/2iQwSsqsHlRkIDUXA/YnHMEc2Qf4tVs3rie9jqxpGxD44KKF5i6RK70
5eKwgbc1AkLfDhyTHiQLyFBNw64hKRhElZhtXs+OkQRRZ6GLOLR4I/BBrKzRg6rg9cqpZBQwydCb
qZw9Z+CgUtEu95FgagElaD3MQR4lsar2fQF51TXL7XA3w5aTJ8nvzLL6umwfKirNEMQ1+9XS8q/g
F5sgtUCFphUmdhG9yYcKi4fjatk3+Rij0tDpz4jBV/464RsjcxQnuXdFxQFxscP1mr6WCLRhprFS
tQ/dSpjAXjz9ebTWGalWi2bBI4gyPXBQObjXAPmCESEQOQ6nZMzuvcYlAqeWHiJoZW2naZEBBq/J
S7KEc2YoULBAWGb1F0HobYtheSpXVlA2EiLWhgWKbWp3ABXP2ZOxsLusbj4lSaZgJsKZmbfcUC3h
Q9NxWX1HiZkC4Anxz5/mhArMQhT8NhSq+QpkCNI4U+PNzPnR4uc3pLHoMPhE86Yl5wEdNpEPQKbk
Jc7dMe5V+0ZrmKYP+DYfnT6yD50kuJU4Wfsqboh+GTq931WAv8F89/sW1cnbRANFVPYhji3bYyrQ
u29HZV39etQ6eNbVpuwYOkeBj0Dg5Ka9x/7yo7XIbwV4XQQaDHEksI0nODV6QPBnFZuLvR+bnJQl
IY0+R0rH4vWBNOUKuKX6tUOmExe8/9jRe4p2Psc5cfj/mdKpMT36JXt6pS/8v8rvcfv1P78Rx/n5
kz/5m7bxFxgjgNso3WgGA3+qn38UhqFiUnLqiODoiJtZW6rxX/6m85dmoa1FN/Ef2Zx/2Jua+Ivo
jzAcv84y4G/+K/LmxfyBtBkWqOXQkcNQCtEx82WAslABGbUhxXJ1iKbuQzzY9sMqlbL2zcqx3hkS
kKavaPirlOpc7Qy1T4O8j0z/l9d29zNZ/5WdSHJ50XCh1QIDDbFjciFGj0Tol3eimqOVKAvbGxxW
9wkZhQE7JCfEwKoQD0OWOKeZE3xrghdhRU+8Gg5QBkCFoP5w4D8lOwA41b7K4uILunAI8WDFhskS
qhp+gcT7ndov4RGgq/AX/JLoQgM/wZQCuL2BKsp93OGakTSiPNqY8SAyo8AkQb0rDBR6cMwF5LLV
kKWHRdz0yMEnsUCxmGWngGKvLfz/oFWKMfNS/v7i4pKtHfHcnb9W0N68ITVu2c8KojqpSfSi5v3K
3DK/MfU8ZGrc5OzWGbTwjLQQefX8pKNd8F3LWvOBlrezrxZ9vOoxjLtDJRRgdhpnAHSiCXK3tLvj
YI3tu9jogeJWmvCt2B52jG/6u8jSAbiWYgnQFgLWWh/wISBXgPz9cTGcvMH5aWF2ixz6o4buKMhJ
VXyMJ0fZDRhpHNNSD9111MUJOKWy46+o+1mGll9NcXvokAE9RfCfjqO9OVks+a5cIoTKjGa4Xnol
wcnJiAKqwRoNtwZHlAF42m6RkxmEvbEEkWn1D2aDm7JDIuNvEsgf8nIy0Qqzw6BdsPDTW1U91J2+
8mjN3Zoti1tYynQTcVw8DCQ5n6cJi0N0GMODMBiktJVIgqbizNDXdvzeFKkdgCcq743CZnAdWspw
M9VMI0jrDZ/xLbX5dGPEzcEulWtERxDVnymZmVi/k3q6NUQyqsZVTfaiKBHONFszkBmcnUxHQrPr
UHE2cN0+WBwwZbhm4O2KAArGXT6A+c2Zzbpy6EBoFW1y0GnW+XXf4jmcZf1jkkZkAl1fYQSFBfhS
KsqTXJsZYGi53BamM/qYoKNPzLLaGQPOPrXeFds/Wd+jtnfQ2KujzysuohscdFxuIqDmXLP6H+rO
o1dyJLvCf0gc0AXNNr19+bypDfHKkYygN8Egf72+nBEgQYAWWmghDNCL6a6q7pdJxo17zvmO82Qb
z3kcS21udmMtJFS02UzoAVCNqxu8Y7o/OWL3TToMT0Uhgn1RcFD7Q0IB6IIeVnrUoGnqTh7VnFc3
9hQp6a9cbKn7DY5Z67JEzFoacysbfywh30M9Nc17UXkenyayelWobFvFJaCkjALYKS5fk7tnEMko
3PB71GvSzsFBm3i5mMz4x1qwD6mqlJQZLm98T2WYrksrjtli2tHamATmSerlh26ge0als232jNjY
SOiPgzDiCR3yigh41noVbKzGhKSbyrk8ELvzTjOcrtUIme6W06f+rA21AxWX72ZZ9iwLxDWq/Xkv
i0pvfNBR1zTKbjEvmS3S680egUBkk1mndjWetePlv+a6yxBPzLiOC1pDnHhJ7phX+7aEHghX3voH
GlyDU4cN9lpN/nBcKi12Flrnredfm3SZoImbatVvt4nyUyAHcRiASv3q8FI882aO6Hqsux9uy83f
CSVbixThF7FkpAZV+GmgjpEv1pQpEGVIwnGc92Jp6f6GswK7p2/acZdkatohOkbNQ0VRXbUZu1Re
xwnwedYxAsuU1qCsjoBeJAluFKfqwmHjtrZXwOXS3gCEcAo2Ok/ePXo0b36Z18vaFXHtEuEq+Jxj
ClbEV+lE4xPFpwxnLjm4975tFiJpSXoLuM+dOPw0kTaqe3mnEbyex+o0zWX2BcyY/XGUdjzXrIcG
EhKx2i3NVKUYy2PjXbJGiRPaQOJvvSamZpnioGNTVWzSx6E6RUUvPv08hpsua0wpmD9weqDjwLQN
zbKCbtT8zWs1N9tk6Ya/YY/umuhl+CydeDw0QX2rMuujNVN/qO6+SCwdYhVRSwESpXBiOqqDeOD5
X/yvIlRBDG00rT/9siuOsZz5A+wpPMIuiNZzWcK4cVndbCw3MWDX26R4dLJJO3uCt745BnLW8aUp
E4ckoyX68dmRpf8CRtozu6Gxmu+eR+E7SdzqnZpH69qmAWDrpOaA3jodf1oZL9NbI/3O4pBK/PdU
609VxtaZZkaTnG1/7tYBZbYByxOAXnbuTVQZ37//adN5zxWONMzAVUUPXT4Hf53ZFc8chX10nEJZ
yKeh7+vjEDr5y8hq6iVjyg/Q6FpXPOgybv9CJPHsbZaHwUfVGu8XZa/zEZeU2M+5Ds4B6sAf0hfs
hxLXlgcrcsQlkT7tl1Y7tS9uJgJSefxUlSrCvXZwWvq91QbPKgnaLy6x7bPP2xpceNsewPTrXQqX
gdI92rWDVexH5uotiXfwRZ5uySoOu8lPQqxIU/jeZzS933rkOXnS6tmKdXSWrMzJAqp0a1M/SXAo
tlv7o467/Av21+iuOlB8SEpFOnBFq0fxIyBCVN0kxYj1FvbTQjCjiOwtLnluWIsbO6QFgCpZjpU+
ZZOYPouucd48a/Je6sGhpsHpaU7xTH1L6PJ+44qZwbvhdrIiQ0nVZzdOEnxsh8Ji8mnfwl8+s4+i
gw+j0pMA6r13WloBqmmpKWA0CAQIQPOaXlj91hmnkhslW6oMA8I+D7Mq3WG7ENQhPnBvylqnZW0O
0uE+M6XpMelrQ5gIA2fdzdlH6pb9FaZRyVqFi2HFOnit+QGvF835Wcp2bcUk5bPSLLcRgtqma2OS
4h4Fwsxi0d4YSV18VaqSJkNCqYM5N1Sq+vQIYAo4hD2lvCeuPNmJcQaEsEtf5StjAzot4WQ67BvO
930sQ+dR0c26Qvziq7DUGD5lB4mHX7UTEmtJh4wPrUpUmwBj4HlKewBN9ZyWyDJd/9kkwbJKpJjp
mnaHXaK6lOPIIzndCmsF+I6Ie72kN73MYjf4fEf9rIsugQXdDYN4vsr9VeP/yeyj6apP6u++KS1Y
SU+d3PAThQqcKEVtNHYaq8ecDzMIXGJjiE7M+sPK5vYRK6XcenTL4vv3g+jh3tq47Gd7DADlqXgf
WYpycBUXe5nQQEhYM9gLO4+4jga6fahzXrYRmL8VSSt4iYntzI+9sd2agvdFXIO41I+ZyKyODFMh
z5iF1asek2zl4gncC90XR9njDNZZ5oEtwjv0R7tlEa7TepIf0T3ZhNmSFuFY9qG3luAPwSM6JHrZ
LkQA5wz6lkxWQmNlrLWA2hX1Jl9LiFD9OknK9CDM5B+pp212QctuvQpH+4EkR+sy36p3U2eee9Kp
tjZycsLkECdJWxwkwaoL7QEjwaxFHPhPnggPEzEhMOH8HPvUe/QnlwV5hxD5wtsmo1cvo6eQSFCe
bLohIWWR6BOxxEuHLOWFitqxvrw7Eqv0MrFcx7tWWN/LlAz9XgeDdUKM/m49K6YsPcwsIq5u8Wes
wvSmeCty+g/wkjoK2XByzcmM/cKurmGRM71Z2n5vaJZ/5IBrz7U9+WeiVdRK+u6486lRBJ5WJ39F
ERREmb3wBobaZYAOR8wYU4iakDfWuxUsvENmtBOzjpvK3iuCSaTYRfu8TIGfYJd0vQeCcOgt8WK+
hSySp5m3+N5NSdbAHmAscyrQ/0X/BxhZuQ5Su2V/6DScnGnC0Lk45Aynh6RjKMgn7+zxCW1JJIRb
Hdj1W4MUtg04aHCltnJb5kl4nbMie3fG7qF1gwH6fN3vi9rtiZhzubl0IlXnQHUhLxK3GA80jzO4
pZlLIEvMTzSeFng6KzTO4i1wyz9WEt3w6AF0dDK1bo2yd3lWTUcLGiipOhJwd+RP4AzLDXJ6+Uuz
JrzVTF8r2v3SS4b580BDGJYh5yeuBjrWBx+6lqKRzMwHz/Iz7lLLtJmzudw5HEgp6f+ZsFyepgd6
oTErutOqzo4mF6dsDtgfp2eS4sEVK69zriJSdwrDm1ovjWjQdrTFyFj+jqY2dVa9nl4bHibIxWm9
DqKZaFmrSEIS23tKZybaBBvRGQaf/+Q7ZXTSdqO3g4MiH5Ki3Cc87edxDg250rpzGEErUuNjIYh5
89WwTAcxUZhDUgQoGV1+itSwp+Z949zhAaHmO01mqhLFhqkjP1HJy07LlebcEUTazAFnE06xejw6
YemQM5dEX33RwRpXnQ/SzRxA1xzQucxx8XXEOhyfSxrI4pgsJe8/rfmok6a22PJgpUFBsM4ZANtP
WzQ+xv7Z+QAS5q/jNi1ODUCwjWM56bWwhL8VU6wPi5buD2RR7yMIl+aZCVgehyTX76pK6qNXNdaz
o0fxrJZW8a4UUUYCsMsuBBeza1a2y9ZmaPsFJIsrtNOwkPaH+reXtWJl+cPFtPLcl4nYEB7/aRvO
Pm8G+6bEesytV7ohqSKdUdCbKUZrm4vwaDCoXqdgil+iRA6kF1uJ/YkBVt+3ir2Hji7C5mJn6CRO
DhPOTlYZitYG98+z1EYxJ1TdNz1f/obuczRXrvjH3nMP9AlbJ9uj+qBypuFhIK98wm31LKhDFlFF
TtPvHmr3o7XNdVT2dvGinTsEXyqbbtVkOweVmZcoZvFmlc/UmhwS5dyPpYCOcafWuLe7jy6NP+FW
bFydf3csNtZFp1qiYhW9lGYsD/EQ8GKfvOriq8nle9zVxzhS50hk5Sk1/nIOugwQhoiKQ6lYj8+q
Xiu6nw8Ak/LjNBTp3tPji+2RM43mCsYCGMgNxo2W1gTG8KMtuFzRpKZ+eWT1qQgOaeLNpyrYSEwd
DOnWIaultxFDYe/TuEx2tQqTsymIuVvUAR9ih5v+qmpliPrnJveGgM3SR/rYFarY53ANRnSF0j0s
XtluqRMXb00TDheW794bGduGdy5J761wZw5GVZbEn1UyR+M6kqPYLX3evFtTXGwijyvKEmBUQhxq
zllt6xfodo9K2Cs5C/55+pApOj0NZfunMqK7lihJ5SqNbCqLI3GyiRm2oPF2rJiao6Q4Yd16hrCi
6ubr4jp6E4Su/cvjv2+V1qMa1iH1nJ9kHtujxkTzaMZK7BJbOxt6IFd9WjRb3cKlD/SwHr07DsCp
P73Asp8pB6IlyzXx/ASYIXRXkRV0u4G6nP2Ex3Q1AVs/2vT2rkM9xeT8rRRUXycuZeX7m6AJpks4
J9GFSPI1zW3MXM4fVNiMgr3wFMcvWN+oh/Qe57w4Qh79SbvLnzntApLsKHcbz21NgX8vbQ+90wEy
HGnmmsQ9eu1aNjT2cnoYFczmVWjlB06ug4JA64T9ZvL1ZrIjBfeyPERRzQMVlltO2z/B5D7QHRPv
gRoeoAOfBSr3illr12r9xU48RWyAaXtsOQ5eOqguD16SfY0eSeCutt69PBa3Uprh2xJec+DvYzBn
bAm5QBy9ltsYI4r1YmLvWnvtppGYW8O6CS6t2yUQ41x0An5IwZ1R4kE9BUMSzJtodt5LPMgbGSDN
L122Y4Zed41az/XwZ8SJAEDa1BAzunRFZLZbzWWAVuEegyw/lsqss6l8he/CeEmDdt5qyj85wHcl
VA2WG/uimj+tJvJ5eiy1BeJrE5/1i+GFS3a/w35+lYnOcWYPjySfGPXoi3/Meu9N0pK7Do1H0XsB
fsR12BgRygPu2ec70+awAHK3YJXn+A8G+84mKnSFWCGTjQDT4Pb2NuiAk0MJ0idfXazYPjdTnvM4
Vi8ANFejrk5J3MeHvB/h4cSmwy42xpuxdsrXtK3NZ1wNJ7kAGC64cKzKxhyCtjD7ocndaluYuT4C
dRoBPwTOkYi6e1C9ox/RddMfuF+wKoTeN1f+V68r1tOj26xGp/0dsud6pdW4PjqMvseMzdC2glVi
BdgyqwDqv23C6OC76CrVNN7SknXLONbNu+fI5aDkPKbEQyNv6zRkyTH0d5u2mZuLG7Ix49qQ0OG5
BC9LNhHotRdzrRcfMUS6QXsMQMdsOouirSo2F4vKtFU8ScMHZaf7xk3yLcGHOV61sKrftDD+A9+z
rTvOF4By/UUmPrxNabP1Oi7Sjbb82v6z733riDcm39aejbXeXsJfQJP6g46nlziRL7gysj1mj2bf
xY16tyo2363oHkcPgrDM7fyuWWEUSqxxm3LOMyfT8SAzn7bfonmmUkevQHpvZwzgFCxbbXVcGvhj
YLW/RK3Jz/AWPwZ56l/hQykarTOwxZKoBsj3lM/sMBkvossB2uaKvVATwv3gn0s8llBZlbGhasXv
kFUXvfWz+1gF0jzJPm0d+FPsw2MbGEGCKqdcN/1Qi1CXPqqrU+UFptn2uaRZjSBApVbJbOR+oi3+
Rycn1GHliV3NpMlApcYNRly9AWdEFAcuugs3BRaPc4VkqNOLDuZzhTT8nrgAFWTD1WPbW47zGsMm
puI9Uor6orqUF9MzkoVJ4xz05NhnE+LKX5VVuVDNNUPPIgmaU5retwh2VMnYbj5cuMu77zlC19EZ
gvZvnzWMjonfX6aOC1NlefaTW4n0hvfDI8/TSezDQJHWTtA62zQfOXl1U4qLDeG/Y/gD7OOCX2BL
cYk74b5Al0pPOFLdV1781W0MvGyv03ao6MNu270rS6/dGbt0BYU/jVlz+W84+sJlPfutviOiRjZh
9exm31HA+2KF01O9gTy4jjEp9HCeqkdI68HaMf6fhMznT+TUOtvgOUx+J0VevjKGfMkYfb1V3RMB
k1c3Vnqj7wuvka7zYZnBjTE7n42x+boKFl9RUOmDsZbquxF5eIgaHykzTWBG1AQXU9aDGJ3V8ogh
2qzREQbk9zBibaZccIG2z4IuGLlS4D6rc4q4IuWN66Y14X7Ihjc9ZzSIu91H7lBB3OUYTpUrgodl
SHPcR337w08jC/B8EoKhFqPfrkffy1aN4GKTJq9ZFsdHajEZdwgTBdF4NrmUvPCMPM1u+Ddn/AdI
XYLOYgXFm8CIu0M5il+douQw6RcgJeMA7xFc5OMYLo9BGsRPWRiZtaMLkKGD+wssMF9GkQMfL5mN
O9JUAIhn61sHabpN6vhHPDjRIWgyqhOxSkC+KhjCYq+xkIiAGBrtOgdOXa7G7ilnanoDxiweXIev
XxVaUABNZB242FEa3hVPwz15aBCmdmTcLg6Deh8Neu8tbCW3VET1QMEr60HPZPr5PF4zojl3myvy
SkcVeGYFGv0YcnHV8R+Ps58Wvpu1tPYFfuqyihIhT06EB85RKmYzFKjzUJlnB0r6CpJLuAqnibqU
JH6ZzeCfs6p6Qf22V7aYdp0O460Zite6kA/zsNiEVaCMGVfmYPAVBaJrMQJzCapu2LlMOLwLWY36
2wH2RbqaQlWfgekMGVuAzufLTFyGB4gXshN3zdscW8HvWoRsLessXjNYLHy8d28kX8PNHDUULMzw
QXYNr8XrkPXJY7csy2ke8AtEMcgT2CFvIg2egl6SovTj70A658Kkl4ht994XYLW72XuKmYvOeTYC
RMs3edm9z6P8FBoiddM3tOXVGMjUE8GlbLMgsLx0wivXrlUXz/DGunPb18NGp0H2DrQqOKhuYqQx
fb0ZyOSnixNu2qzxt2HUWPtyiCFEPBm0pms6ZfIkeda+S5PkCcT0hrEbm4qzGgVPAO6IizO66GIt
1Jlt1AynVPtgoZzuiNOhrki+LPk+AqDMbYVpYSXD+Z7UIpe5toVvs3IM4B7BOOVjjEr33aaa6T4A
NeIYmaL66bBr4PkZgWrxm8pTFc1vQ8SKqrDcXc377RrPhQzXFsa2X4tiMOM8nJ7yadHHtKlUtoq7
wf4UeWe9cu/3Lgtf5XdTFaRI2LFnBPay/sZ7oQehPvrFj8DE+lcWDtzrWBrEGlFIKbGcQWvkiu2t
P77jrctv2jI8xrPiQ0BjmrKHZJmwPyxDzphZNF78WjgBXgdTL7yuOlt/TbRkvY0Z3Jt9EbKnqlL6
h9hk+rC4kd6KWyoiiw71wsSUDqUlHOwwyv0Gf1iYv40FISHkKMa4anTzHTdq/xCOZY5ZocYYuQrd
EqyGmvSnDKtfGRzJ9TAPv7iW34npeS2pTXV/FQx8CG5AqeD5SlYiPcaks3aHnDdFzf82cJr66xzU
GSOlLT4rqXiW+Nt2f7W8oP/pFRgo1/gj6l0zavFbMpBje/eDY5RgokNlNQ+4digZ02jCXTBRXQoP
/mnEQc3THqZ8UdqQT2/MAu9gQU9Af8rmtcQMdN90QQXqPf2Hn864q8iqQbCV+cE23XNgfGTIInFo
ofVxespEFtfBCswLm7UMt3K5XhYNvjGy2nJYJSoIch4/SVAzDKj5DJ1E/KxxwuktBRjtqbeK8s0d
YjKTbGUPoSm8WzFZqoetG01I0a639jCij9rHUOil2DA7k+9QFPftxBc4XaLvKrPTXdQm8pEvfrtd
rHg81m7t3mydfcf9HZWUM9Ouxkl/+c0wrns/bbekmB7HTNMm35S4YOxlhF/lzusAig2uw88m36je
bleeWz+gCNb8+tZ5S5sWJ7Lq9nEeLe8YRO0NoES6QeU4QZB0wlVSdCevwkRnwqU7cAukqcKzkuex
AacUjsEPkwzZvJUVVjI71t1VRiy/DCuwZ18lqqC4SviviE1wODKZPE3VlBOps8xXMjh/ioWlg4oT
/1ZRh/GOM403ooooZIzj/Gm8hwy0CIpyTYlIRlaKg2FZS3oZ6JpMNLcOJeVrNtrDc+gi+Gwx6lA5
gIkzP4t4voNpIt8BnMuZLFS4ThbPvJhZOURERr33TcwFrb6ravlx9klZ8WUJt/eTOuTisQ1jmh8b
DAGEB1v73UA9Wpmxn9mmUCKCMAvkMp80fZ7NKzczppTBB2xdNx6MHal35Vzkm1m5P9DfkjODCHQ/
psl12XKhmfMyOIuGV62WQNNmtL9rITPxEVrLtkztaSdzbz70wxAeVNN0mFCdHFBZbz9nk6v3iAys
OYdmatjdzE27H6opecm0AXDEY8nviigYtpV/Rpp2Hvmp+swH/txcnQQADupaBUxvCV1sFE20XGCx
hX/nuSopGBo87oCobgZEEkG3yF/49rBLfU0Xf7x5Y/NopcumYpt3bc0QHP0ihAwH5rY+p1XKMq61
BS4qZJWR6lFH4fCu/7a0pUGqC5BUwtobfxdYB3aDVSQHD7xXCnQNoobDoHD2bXMoynn4VhobDw5F
awpXqajydz7fH7Pbyr1hicDRha5OaN3h2maw08ketprM9rSPqHw1OZnoVnc7Ossd9Dt74/ueNdLO
NAbbSQVIip2jz/Ni4IG29JEMszc/ypnzsWlDQq0ZF4POq88hHaU0eAaCwwbNnPm/nbP8mWwXDQy0
xXo3L+UNPdT2I1rDDngn/7eY35xCqN+LVeavfdyFv1Hg4osYibqO0qO8sgNDtooIala8Cx3qVgxA
AwtB9lY7bYd9sMLdKR1rYyuv+THFcqDOItGKStA8YBXMzPCLHSg3D7f1bqlre1uMQZT8RFV5Q/g3
xzqr4mbVG98+p2XOoy0HBCYLc2U1WF9JZ7ofcca8scbCZp/ZPnPaaCnkr4RlJdcEfwr23uRIYjgi
5gMa2w8WQ195tvwkN1VwjAfdm+dmxTFvxULPDumlT4f758cw28g6o23Ph6ljTueuAYaQknHcAdxZ
Nikprq1Spnqin3dZJ1UU3IayDEnyFNOBXiW9rNn0DTsaBGufsNKEJ4NChmTiJjpYVFJ4639ecBRr
id0Sdk8oXs6qy2uHLUbam0NkuTFShhXtrdaAuvNtfQktlNeB99EzJg+LKLfINwzt5rEQqX9wabP5
pOTKe2spkMLrgGsFtcfGzGH5ek9ai/24pTrngc7Xezt7V0YIXkO/JoS2qXOBmSikUYIg2syiXeeq
JKOVbgbLcS/2WFTAJWCHrqqFkPmGPgqSWG1QbaOw/yudfNgMtPyMq15iZ+hUsWzBZbyG7PbXue3E
+4C36RZ9t7xYhfsoNARUYP9i5YolfJi7lo693JifuvCg8/XRFD35iN8gx+jNerBzp3xGpI1fXMs3
jwjYwU83yqqzNQfoapWtT7IL52WdpsW49uosevFnVMbZGz579tDwIcZuuXq5UTucNN2eoxS/C57N
GxjrZyx46mKYuQ4y7r2NP0Xvbdllm14Ctlu3kZFvLX6dx0kbQJz26Mt3gh9oBFa0YG7KdbNuvOXa
8YVYVyrRHqje8Nhnap+VU3YSZc46MomiEw08D02iyg2lO9EB+nx1ZJcB4CJvSp4IM52Ixi1PZKDZ
b3ZhWK6TaLY/E5rsrzwS3ocVeM9Rl7yBw5oeM/qMNmHCLY54BS2Pk8g2pKKeMnTCHDfUgQQqz08c
z2fYmGxe6QV+ULXu1lWnjh7j7FMV5uwNuERd4rmEnMflybs2YVwf2Pv9ivrm1bfnc5oiGEWWOFVt
iWhjR+l4ID1vf2ZdG+56KofIGfvlmwPeM18NaNIYoauTUwcjzlyFJ8QXZpM7bvteKH5QMEWHFddk
0qUdQrWN+NDfX+lWu26Dqdil5BMPrpVj67hzzkqb+rZJDSwAzDi7ECBTdNmM+MoTr2ld3CV5s+Xk
qHdokvZ5dPWfpnPY9fSpOCT5xGqvQIp84L0FBqH35hN+Ah91OjWvekjNQ1Ql0yEeo+UZi2WxXfKE
lVTsVM8tw8XzNMz3loey+ZqJYWWrbDT6bMg6YYB1or+B8ZJ3TakZ4EcupWykk1bx5C/tDXkp/qjy
Yt40ec3WgEzBRlUk30UlsiPUvvpYZqH75ORB/uBVFGzHS0adXjx5wyO7AcJ/E3oyOciKqCCLSOwO
TnAml+x/OmoyvM+Wnq2hEedxmbFKzxRf4dvK70Zen5qnJPZPDCrpL5aEzBDyvooCOPaUcwkvuQjA
p4yGz/sq6MNOcGWRrbeHryUJ3He2G/kX/rTlxm7D2+LvJ1XdxfJPZvnO82wClIOkLl5J2GRbZAGu
9xXFRl7chC/Cdux9NrZiTfN79qxT5PN144/Facik+ls7nn6pOF4RZubkRsePEHgnivIAq8bfWrQV
nMbS83Ztz1nD5bmyH4tinr5YswRXJCu6BepoVHzl/f6GYuC/lCMXcKue1YuqrZ+y76Jd0HF+jkVy
ylLILZknulvaGudbVJq1orpHkqp6gDAQ5hbGoI4WvXZxoT5Ia8V6Rj8v4HjZz09jR341bHZLxyID
RjrBl9h1/rqETM44dBrAS9ZI39ucjNljwHCwQ4xLTmXNczh1bcnXlqs+V2e2BahR7vNU98mzjON6
m2IEeK2S/IXTlZlHcJfm+PUOXRlSRTFl6tyrwrwFU7Yc5qFBeLLgAKxcxlqa20b1EctmZhltJdmn
9kN2bnEhJ9YO7LcXfDW8onJL7ULqTs+9S9lh1eTBPspQ7/qh9ED3CnQ8Sd0i6s78wjZsOJB2uLv7
7rv3htTsX8w1NInXqXhZWmc5UlRMe7c7w4F28/jUqClgp4ESw6Parga/nFif9CF7hTmgbhhbHkUd
CgW7NA86H56oJhpwxg16N8ZJtMNNxsyZ5ta+Qrp56bVpuDH34mD7rcutKnImwaVyjv4u9BNxUizV
mwLmzCzYe7ucXr4jfvvkoZNjd/OTXp0yh3//lPpgdvmhT1KlcP7wwrGuOpnBAQeFFVkrURS8g/4N
r5iU0i3mXaYnLPFFVP8RbZ1sjUiKr2KY77FpLMNvQYH+IXBfPeoqkT9U3OsH4SG6sKfFDKsII/JG
ktXT/4kTfv+nfvgu//T/D7qNKK4hdfk/F8Wu8uy7+68VRv/6Bf/hf4/+4RFWEpCJ7H8a4EnA/cv/
Hnn/4PJN/OueZ/JoYP9P/7sb/oNyIuQdh3Ut3IUYZ/p/OOBd/x/8CvqngSqJfxYi/W8s8FHw353n
rk3B7L27CbBMzG95z5f+l0BVS5ykx6Xq7ZvE8V8lxM3NOGfVybCS3SAxjUQryq9MlZAX3Cj6ysOy
JHwhRh4c/uLvKwyD16z21Qd11jkuyyW4AlwIE8KjQ4ac6BLfvGNYgw93mZhZJ2Cel0ShvkKcRjJQ
8RzsqZJbPoAV1n+XOhw+Mui07J08d7gFIYV0nN/FKu5ta+23tdqh5NGk2Wn3eeyn9uz3VX2anZ7R
AWnomGqGdKJ51n34WFz/3Ay9PMsi9kixRH71qvJksY/kbKyzLfmD1sKXmktZQHdoJsrkzdSy3ZfC
EucghoXc5g3XWWlFKl+34Zy/Jyay3xIx3/n3XsrvDXECZE0hEXHTYnF/x2lS3HvZy/rU9Sbd4e9X
D4srO38l+zG/2KUMKXekgOC+pS5hvQde92TBzo5Zi+fzU5wTDNRlWF2ryFcaE/aYUV+mRckxP8zj
X3Zq1nOCfx7gRJ5M38TYS15dFtcVDC5z+5CZuym/paSw2SWhz50jzTB79Ms8HwOOcZZPSHoI3Mw/
GFI8FkFhfSETLo7ScbhslkQ3dyXXzIM7Cta0xvubDXfHa5Ahh+Bv9ruDtODmr4CrjxiUB5tPNxtj
l+bPiGtjz8HJJb8KSdDZcORCh2O2tsOd9rzu9505mPPTALw44vf41VCA9+UMOjhxDUjPIuvrJ4wq
7tuE0eKqhJKC97MdWjvR2NLaGnRCxE2aF1n1yECcmLBnePIm5vSvmi3ZBqQEUfvladbkLWnFnE5i
GOynRTTh2aPMYOsEGB7ZcBfEacXwAh0gmw61i5CWLxYOLogu8OekYGtB9jG7gZxmJxKqaLiKLvIu
okVwtZ177WGS4F4Z+4W212riRxp1Aesox4qZXNJx8iAhaHNJiJmAfEx+xF0FMFX5/lfI4HwGJ1Uc
Urdz77g9J35gyqntlQgrzLqNbql3rfqowekdSw50gp3hsnOSiT1b1C/escfDyBxD4ImYne6eLVKu
8Bfk1p5IuImm/dFguiVSUpcbNmfWe+t3hg1PfbINGbBwJI8lZv82KNbqRHl2ZczCNun8DyKN23J0
+11dh6A4ljC7+HY0sUpof+EIbR8IVb203b9Tdx7LkSNpl30itEGLWcwitGQwqJLkBkYmk5AOOITD
ATz9f6J6Zqwqu6fa/sUsZtNW3Z1ZoQDHJ+49V35HWRcvYzi6ZaRIt5Cof2dXXwQS+QANztLK/YFR
mM9GxlfiEnvIQ4Cz0k1vtG0XxBeheUKWOE609d28Hc0p6EEaU+7hwVxq02GIC9oLkdbcg68LXH/N
bTg8V5FbnQ2TvKsWdR8cgV6pa++j5l5AUW4hUJlgehdERYfvRFjCUO/D3mBy3CfpT8bsprniNEEQ
WJtzHx3CeUzTraP4clislARMM3ThTfKX0GPUxGEiZwPFZiDFg45O7RMUX5lTqY2y8I/eHC5cFv24
tYTnbs3BNdcMC6291bJTGzTaRZEgIl+Q5ho/B3y1S4WsbKHBlWxCdCiYuhk2ZRCJGDFWea82U57P
Zxpn8zHM2/k9tG4RmEDWh6OwbbRJQVzcE6YYb0z8jN+SVX7PHsFjXjn35rQh9mFcY77RQM7tgBve
GdSbZHa6awpfozKbi2w3xVmzUXWRoO3rAvvckqBENEKU7VBMta+u3XpcDhMb7RhSm5B1vy7dang0
S6t9NUpVHALRTM3Kzll4dKphcMui8x7YA8wihzL6M2FcT80d7ebEO1LKTqfeLMrX1k46mrVxp+bC
eFQSOhWDzeJhAvhy8TtzvpBbKbZhVTn3cB9l1u/FMEz4mXA24bManqPIGbBQa3xG+RgQZ11I487s
KlMeHa6mi5ZteWJnnYNpIcrl4OryLY6i/i0wiuKlyVR95msurqKY3fceiUKBmMaEvNcgA4DEwo49
HSaQaxAdOsRD6KQ18tJlh+gF5ddczSsdq2ztRupIyKRLSPXgQVUc5mMLporo05KfbtZFuSFSZn6M
5x4vP/rS4keIvp8g0rG/iNR1DkEpZgbV5SyXnZ/nX02RIogbFD+SIKHzsXQTrrLbawdZ5tzDzLE3
+ICmnW1J/6el02nrxwlHHzuYieCmEqY/HXoP5IY+5xQw2Lnt3cstwqst881mY2F82rDb0g9p1Hnk
XBsgnsIwLPbRPCXb2E1BdMVx+QN4/fyMjtg+zSCRioWFCvYgXaYnyyolViwxnS/0rMXKtHTxSQBI
Q44LwoLnkY0mYRGUHtUqatrgNMowP8PInwC/c7ai9/pwOiRd6FzzO3T9ycWh3WW3OscJQwkdFe+a
8xSsQmqSaDIlVX2lRLb6vW4yEuvg2jCeq4U6mF3r47sohucxt75ahY54m8WdwYiInUAQdcmvQPXJ
pvIZOS0mm0Hm1LloGVwdjdTYjv3CREY/0XnoDzKvMw5de4DbEBZm5S4CMA/PwZSXv0qnxMrl1IgZ
U3DuUvTWW5rbtr9rc+aCfSPZqXKIjkBYbqFY+WFmAvcaxcnnTVjGrRUeGwR0oPlQGg1Gsqsa69Gc
+Z0JmdaHqYnvWMw2CzNH9BcqPTObkJP9WLTcJDtS0b0jURH+48DkZmF0yt7mVdRj3cspOhgLdp8y
F3cIWvmhJrvd29Lwtg1WPfJeMb2sSjJDVpVn6yus0o56z+TRKlCPS54pzzUE+Y2FIo/4Jau9L8m4
eAZVY2DNjrxFUVY+A4mSRWPtGU+o4tajOwGrNO3wqgn5uGsRbS0yJ8t/WNNk74dWAOMaKvlVER2N
CKOr1gnl1g6EF7AHR0wXQgfqr6GzMSd3LOAW2venx/am+MScSWFidzs3MdNTWisMNEPavEcV0dsj
05rvgJ3AUsbeRdptdhRI8Q+V3VifUzX9sdQL8QCPQ8f+fhqM7FiKOHGpJIvxO45NfZrZAmSrURj+
HWIVDhImL59iaG8ZNV14TGLIzJp0pXt/oo6yoCNtgt5CapAH8oxjkB6QjBdiIlx/0XTjl/BnTIqy
uVOh0yMGA/Y3WQblQJ8VqCUY2qG9IA1Q6RNFZ7bKo8q9lIONsFFyrNem4bJnBnoWZCewhJ8g9r+k
FV2QiHUbUfe15g7OgodaSnRcjTStTdoYR85EOCJIk1LCCjhXF/U0VkCGgaZQRkTNfAz8Xm9w7BkP
ISnJ5puWcxgchrjDROaDPcGCX7rfFFm12rJ3tl54SDXbUbMyCjydNIdZNNR+bVhEX4gZLCgoLU+j
zh3QEpVeALVbzWezM85gpLwHisnpkEeMnhyzQ5YDeJlq7ibvCkWeTUvYk1280Ky4n8rCSnaioz8m
5pukkT4/Op707zgRCEJpEnHyE3togfU52StaQudkC8DVS+rM+a7tQ2aA0myCt5LK+pGcxvbE/eop
aq9+2rTNNFwLo8k0EhH29bAamJ9Iv5rtdUyFu2ImY7XsuqvyccYNiZITb9gbO2dxcroCrQEST+/O
qalQigKcwYJiVdiLNPHre+Qmnr/sRBf7i87TUECKpk3mdTKbtYHYU6Y/zCK1jq2UMNpS0zUOSUCJ
gX9xXxeluBsgcpWrvhNne/CDa5iYLrDXwGE3myMc+gqnzPpMpArxQxTBG3tntYe3zUqFrSiKWEHc
Y8osP1YjYnVCWFeVGit0DGzPsHsB2e6mNu0XLUrQ9RgG7Of7Oty4jbeNsGasWDozSDeYCS6nPG63
nFofDDx6vLyqRhzuplsgbQKVf79N7eTebrzvxhqSXVzVxn4E17IsmFkTSHAzJN3NtY4Wgy/FqsTY
+Wjq1mBB0iIf90rY5ibBOKVLiMCtxWBSvOOLIE2l3lQ1tSHvBLF/9W0iNAMyRB6AP+JjLii4aZGL
RYbfeRXV6Y+o1cj20uSpT9nKW2XybFB2LGgHkYrk/YXuvMKcEJ4dG1KcQOjrZGjEaEY+Ia6dCi9f
kRxP6naU8Wwwk/e+to8JypCF17X2qleBD/ihmRZFTXZRQDD1WmgLSr0fz6s4Ew7uJYSxBbNB+HQ4
yfxI14TCtBtR2isyND7E0CBZTHdk8aSr2q0uM1Pme+2Ieu2n5oz/dna30okj5vaRhWh2aonuAoZ4
yKsueYhJEN66MYPfpBnUujGVYg2W3SZjEv/wjL2TotSYhu1oeRgpYs+KydcrJof5sArx25Z9e/JR
l2Q4Kvh+wxavWTEa2EMdd9i5RhC/KMtWr11esXJJ05KGJSdq4Dh2UyBXsz0MV1LpRbr2Exm9lK4Y
P9hQxsfOB4mxawlbp6DxXhMtMeb1hhfh0JxpcNCVW9mDL5MRDYfjzDs5mgSVFZH5I6m68rE3E0ls
Ruv65tYoyu4AN6SnBg279mYTkD9ct390Ji5Fsw+f+r7wjhwwxUJkIJbGsvnAwUuMo88Arx9hguDs
RHptDr/sSaU21akZ3iXKCXf0WFXPLSeB24ehf5v+gRiv23h4587Klpkns2YhRLoV/ujDc+FR7eF/
29tplCAutcddD+rDJC7PitbEB8ujlXDmcwqZ+iXxivKtLqNsm/m9qsgO6YLnkMLFZS8gyhFrFoLh
/ydztf9raPjP8X/8rGFtY6zq/+f/R9M38NA3lN3fDeC2Kv9oP/o/j+D+z9/65xQucP8BYYIQah8W
HnvZWyDFP6dwfvgPi4BxqlYLCjDYa+Zz/4tCwagN4bLnEK1rY+D3fP7S/57Cmf8ATeGEsNfgm1uR
5f53pnC8xJ8ZbmACbvQHVopmZNlMQX6jP0R2NsCioJLqPTxLC9yM04+U4++/R/fmZUimthk4RgGA
M8/57WU6Cs8c6Zu/9pkovQ+mEW4Y3Cfs6vti2CZCDts//Qr/Bmxh3ciGf4LT/fGKvkc5bgInxpLy
GwEoEnPB8zVG12HdPK9SmGW6VGQJ3GD0DphiX2SPIdaMXR+Tw6LNyFg0/K33anKsrdlE+aHzU+dg
NWSv2rPKDwjF9BmE/nyyxkL+BxrZ78zZP94vPzmzUFCNAcTVvw5Dc1rCCd5XsMbaKb40Op0lUyv+
s4gqpPh4wBZw9HzNGLH+ahkYfKGi1C9wxgiuVrX7nXBUP1f1iIRuRIDx91/n78Tqf76928zYch0C
NcLfZrVBBCoiZ1q6Vuxcz9lsIfPPvBs5otMpC9MxAG5vyfpY9s64JmEiIYKcyQbvGcTTCJjVxkF6
mUaMK5bcm6lxHVnnEO5IRcdYqRmKNwcz5xYFMoU/EqhPlVjFVkyNfPj7z+LeyGC/XxoUHE5oOw5L
3RsW5s9z5zCbtdnDLFhLVaaniXHaUo+jnaxoEFNEMKwwbup3b20QDfhV+RoVbCmqqMB9Cyhg9CPj
qsaxf/PdwTEW+K5OojC815HivOu8c9CCUGVXTHg6NmTUGWrY93WaAlPI36R388HG3mvk9c5db9DF
VtOFamvYSRy5+6IltMwSVXPC8z+jHMHoTG5sZsWbVOCQonoJ1mrCPWGX2jm30ky/Qp/SDzerI48e
cRrnHml1wg7PNo+tMFGiYVGBh1QTo/b699/lHzfub98lTannsg5wLIftwF+/S8xCXeF1k7e2Ykdc
akDTUHK1ebOhbgPH+jZyPV7URIjmUowAXnaqLfU3+vv205VNj8tek2hls7zakz5YYvlDOUTuAf5O
KiZ5zxIY0wAzxvGYSDF9RUpbzGpiZLXlaADWK5KTnBEmk4XJfmlKzPEUFirf9GQw/4cLh5P1Xy4c
7szbIyF04c788f//aWEhQ5yJwe0m6IpmuIOPo9CfoLHYS471e9QV0aaxLBsvWjkD/w6TIyt0k7bp
Rgu2Zjd8ZsQ9/aJLNX/+/e9w+5p/+xnC2z1628+AyfZ/wwmVySSAJgJ30cyNl05bfzM42gNXHVfB
OBz+/sX+zddAhg2ZMSbIXiBGv+Gxa54PSFN6bw2ANHg1adpvd3H+H/IObm/5Xz7Sn17lt7u0DMnX
6xz8K4WTZb/MuqtPoCsMuSBzbNr8/Sf6NycCCCSe0TxRQ4ewor9exVySuZR0GOvKc+wj7L75C36o
f3Jbx3ywx45jt6LBqOkozeo+quJ29fdv4N98pcAMXXJEOP9d/vGvb6A2NJPy1PNgPAXDi6VhM4wx
Up+/fxX7N4Sh64WQJk0sohzhbN+C3xCjNkduiNyZFbTXPshb1oUwAa9kw3UUT3WUXcYKyeqov0YI
ALBbjQsaDYbOcw25wtHTKlLgEfrUZT/C3HOLAqpfeONDZ8tmWUypuZYZ2zJTpXuJhfumb5hbdAfN
L0Yd/4HH+Pv1AVcXmQzPSijht7rqtl380804uzP7H78N1g2PnSVj0HABAiNZzT6ykb//3v7lawOe
fHvw0YSzFwXX9deXSufYLgNlRPjK/eQQT0zCcBbcAg6qcuOwRtrxVUf/4UUpBW8P1T/fAiDKOG8o
lzhZQXb//nNpenxbEIu9Hkr9hHy8XjsJ+/8oHvWrg1zZX4DDezCSbN8m+o2U+3wT6Mn+yBPbIi8z
PVL73OwpwcKJ/ftOEkHM4dZss1ZuAeegdoqzt9ju3mowKZmpUROGOIpwCzOtK3u2EHrce8UA7jPo
zPvI14ymBdvQbEIuYLCiIIZzMjctwmgYPjFCAiJPpW2Um2DUSOdjkrcdKa5ExpCQTWoHN9DDhEWT
Q39fuOFjEtXqMpNEJecvWIHdpZqFx3zQS1672lAXo8ntjcZ3tYrn3FqQBysWbRfk2xJVJMLLpszf
pps0d1RZlS6jsRu+7DJqt27qRiwUesd9GzM73ESmeJJyuG/DreJzQn+yfsYZOURejOEtMxLxDrgS
MXxfeu3GawryNrIIaBem3KU9teLObfLi3hp90BR23hDYkWN8s1pl/+qcIjyjZ+w2mYX2K84KwLCR
NcRrEARES8Q8pd6ZPep11lXY2PNpKUv/kTYQA0XjQEioFNaBJbTQ6dg6qXuN06Fh0s7gBOJLBFQE
cee8tUtnB85DsWadRneFzir6njRjBa2e6NZ/5VSXL5nNkhrjk1hH4fBDpMjUxdhtOlY955jp5EuT
E/k9FC2A+EnWhEFNJavjaCYpxGmuQG5exoSpz4AaZNfLFliVSpBrFCHKWeZaw6UdZ1ZMc+ndsz0S
X4xDu4tqQ6CwcZp8hwNsLDZM3c5sQnkF4GK9Vo0sf+jM2bLtqHsE8GN4XxOecKUPV6isGbB66Lib
CQ3hMD2XydxfnXhSsBVy8jiMdnoy0lhuMdkXd4Zskt08tsZDQaF1p/LmZq6xzZXViIBX9iVWClyD
CL7MtWJc/2HE2Elq5JN39NLNKuXXg1gk+muqyk8cPhN57nxCbXrGli793kzc7Vw/mUgXliEz4iae
zrERdNvczDVAmaL+GcdW+lSbXJKNozIK8NBasXiwDgZIXAJYmn4FcZlZ6Jh416DB3kEwKGxKgmox
AbXVN9DPcWMM7nQQaKkulRf+wrD/VplmjG7BInJ+0drZ+IPuvmYCrUFrTBGiGYfVgepSbEIaawBE
qR+t7H7IiGkrogir/SxJNnpJwsInnqAR28iZ6jWcGJspu+5OrWi9VRu1/i5HQbZpjTBZew5vCvRt
9eK2lXHOeFcrpvH84aJ64IQdd41oNCZBx1/zp5KtHegTVqFfjpfAqBgZQOYRgI/KdEYYJil/gAjl
R+hiITLDwdgUgP8vMajhtVUb4aMDT7QLvfqhbLV/8RSnAvfgvMKcMexL4d3P0nSuKhX8JswCq1Xa
aXVwrU5zU/XpJo20XiqySEa7licQ2emiQHK8+ANZ4cVz+tw7KbAMR85H02z4gHXTLfEH5BvP7SYe
EJjkPCvNPzpVqdOQePoum2PkkSQBsO00cOHLtl+lZb713OytgdG0AfhQrZCTIT0x2ZMO4OFGQ+R3
DGfZ5ZCv/dPRuVrosMlXyKmJPSqS5t42BFLqmNbO3zjCfXHixuMMTPJ2nabVygqKi9Gb6iGJJ/z8
BL47oGCh68VFUfGJZXF1zBGd1ZTZX9h2ywc55FT6oWaIl3c2wbsIvPLV2PqX1vbdVSVRvsGGerTA
oXiVSzKEinFuBArorVRrYKif1dAcU8sDnVN8Vhm7g6wa3K2Wvr1tDfOxLuC5puNwrrwBrLVCjrLw
2CW89jMGcdnoKn5PaM8I7o5FwIZ46umu5/bYWz3cMHCyxOImdwpewbK3tYUZ3Jkx4dTjLaS7Vfi4
ogpFWVe5N1DijeUSHyg7IEjmeXGsHWO4NyxWwplZwZWua3nw/K5+cP3mmha4Xpl9GR+Z29Yfc2sW
t0QYRDEoVZjKudkpi1vnlXddr5Fwe0iCsnILVmnepvgVPyJQx4cmRCMa+Dw5WyZz3BcS3xBgN8wf
Oe1gOZERktRiLx0v4+j3GgTDhXkuGThu+obDO8/aa2t9FylzhIXPPuAp7IMK914q721dTg9+UoRH
dr/TMZiD/MhkfcIx1Mc/wOhOrwoTMhuE0nogbrLZolDnWZja+dZt++ydpd2M+LNrNkMTBq8yMc19
liKXyJ2Ex23K/tkv0tVYOMk9k50enYWqwY9P3rFHCHiKHeWRTTSYTzaCkSv2N2ffdjo8uVGiMO3k
yXkQIf/URcMdzocvKRpcNR6h7xAjzR2X6BoG1mcovHRTldSLi6C9nS4R1Cps75K6fw78ad+5ztox
2oNUF0hDa9H51UWXTDYTOYb9kr0wBE8VBmcsUPVDP2fel5c14hUPigca132ZYtdb1fifqAzwe3p6
aCMyfPt8a7qk5hiuLwBvNj5nmAs9JjCcFZ5WFDdoPx4ND3kDhWkZDZtAIg9uHDSn5sROtbTAX80u
uc6EE7WGJNved/c4bthlhuaP0O2De+TZA3FVpLtUESawOWu+ULBYkMpahwq4bKvHqlV3RucA1nK/
q7A9EI+U3HtF5K8AUWEFxtq4x0FkPiVB5kG9mPSCcdS5SyBYJPGSQi3etLHQ+E6tKV0PBqs0Dffu
0vdd8kyL6RMEXGbWBhGJny6CbmjvXCeKX4I2sB7IUjfPdq/lAXfOeB7HsfvqEGJgNWjS9ElXvBnD
dL1fzmhGP0N4QIciA4tlA0fG80PuYosn1UILLc0NDlgHD9/oTB921AUnMXSTgUSlrtZtFFQPkvSu
fdrkw68SvYlC9GzII2kM+CCwN8kFTDrrGXlXs4R+GpGz5fG8Hhj/1Avhx+bW1RKHW6ia+MmVluLH
L1GXdVok26lxcEp0ceNLcuGxGWadXb7UXjS+okopgVh2bAzgGaZxvM4x8rHLrPPoDr/8sLEL4GkO
zRBi8djw3pKGR1Ag0Zr6tgq2kWcgoS40LhitRXQGqip58yaLXeoZMNKQxqFHlxBlL2PBgBK7aicv
ckq7cz7kDyxMP90g/6GEq/CrTfahTcihUGp+VTOLnI6943JKi3annLle449E83R73Jg2wY/owYHt
MyICTSZ86BplqE6207IVRdm8AWCKqNkIKgy4Ih73Q6o3+EdXuSgj9FNdhg9N4HLspio/Ql+QL2TD
H1X8NbvBQ6jtpzYcPqwGNNiUvHtF94oK2d0JwDfXZjABXptVsHRNEZzKAeLRqqwzsapNq2vxeWEC
EaZskT9F806UhgJpXtrUSaFXwRZo+0ejK4qVVYfoEl1pq7uiApWw6HzP+yDEjVB73oK6b2IvuZbR
+BiPwtmxTqreRnCMNSmsyK4ZLelfQx73jzOhb9tprNm5AaIB5jgl4QIH1fSlVMh+TWDUSaDkE/vu
3AIMnbBZ9m3N1jHXu8G02HrWPY4eS4Vrv04qYJ8RRsRCXv2CgcsCcBPWRbA1+8Cr9At7PR46YTg4
DUg5LO5+PdOzmhmmKYB32Td/BxpHK2agEhP+8CVlTOri7uyMQ6HDfE39310Ctijp2mXUum7tSJwA
xBoe4Ro4AtlmB1uAhT1Hrls7YI5sY1Ohvn40iGEEPsDQ8JkdYI3qOcBN5WT1tg3tiJsbq4yRGAhP
4vlq5Xo54Cv86hk6bkaHDAXuYXs9OWRWFTgo7qGgqfUYREBhR1yve4ft2tlMnThfYFktzmXaxJeW
4mPtpQW7RZKhtyoOMXETIHIUSfhcDubBFl39OaskA3wFyNcdjPpx9nDwKtlP1wzuLE1d5F9vKX7v
qVdGDwpuxZkAtHjBvzL5eTsK30VSp49KC8BRFLnsjiHEoOA3oudg7vunAA4eKJQ++8nBUt4hAR+f
tTll5C5hcye8oqve9VRBnqnSYpcm2AzLPkvurDlprkM7gtfLpbOXiephsQvQdwbojEyqGAEF3hyJ
DOao/RApBQXbDxFlDqY9dcP4JbNEVTm4BvqiMdo1QzBgiVEpNuouAZTlMhkcjUkc6mjowITWurua
XRowTpnbaYfDDFJ02fu/tEWmyWLOq+wKWEtemzCfoHwamuhhL6A/Tku6SQzuDGUXFbGsG7Qr1Q7a
Wv6j60T71uSuaa0dk8XBom5mkz1qovNnZXkQpyDnrF2iFsnBE4LGJsSrDL55SO8MH2CS5UGBHmJi
vQ2HsOl8Stt7HpPkVjhz6XCXkPhLMvX0YlhV9YwVAQ5sGXqgXIjNmZuqvyuC8Yq3OODiHwq1k3wE
YyHJMvvmv7r+UpPo3K6R/wP7jTAxa3qr0HswUoQm2B2oQmK7cJcNWqBnq7cYmJoIfVAUZM3PUsbY
gubBvliDgOxjUPAAvTOGDy+NczL+jKpdx5bXD8u6cnX24KRpvy0bh2LXmCcFw8/tOBmSCYcYxA/y
AkeDpgp9Nw/1CXi1L3aFY5jOi4jj7nuwc+w/NpPD6mC7wseyoyZPH6Mp8+3FHFvBtCoxFOkVlbRh
XNAr9OHRYkV/kzh5r0qMYoeSxHkoZwdij5GxNxdgOpBdkukM1xmxbbimz9ToonTDUTDPiv0oSPN0
I6pR4sEbKG4hXss1wOvJPjHeIwDHxw62hj6QzwtPN4gNEMGeCyfqnrOBmDdtIFDUzQ1XZYTj9yyj
GZ657erDbNTi07PkTRRY8oiceMICp9GDcxKBmH/Yldt9p+Dlz+bsGV989OZNxSiXgFSAPuBRyDHA
b+MC11IibO+8MJnuutoP0QOrudwM3mCemIYlnOeDKPUKy2LG6rmWlwzj+l1tevk7rSXtYqCb8DMn
CprpOgf3j8YKo2IdOvqY92mIaEAbFQRh7cu3riFvokRS98pKiftqKDMavax+rIY4PMU3XOEGuNBn
aTOA0mStur3L8oR55jYf5kMBM4AvmxEYbkcjecimoHwa1dhvHOKgjjINrQsaaoPBR6tawEUIFzZT
Nff7STT2WhpZ29+iYtsfDkLdXc7j6yWBdtJzwqd+ziexukM758VHTbm01rrud9yqCUI2Zd3LLjd8
dHJkeeMSgBe07EfScAEQTjEu1CDlKTkO8xlhOY0B3fCn7TUhMX1zcrSH8Rd4pl9tZzybtAA335u1
J7FuXIVE3W5czRFaE2750sokOYSRjE45GqhfQyCSDGpgNt0x2eLJICisAZLZgYJkYTEGbTMsRaM0
fnWRRrLgB853Z3u6+3l7CdTEYA2ihzF1U2/t24OJbH3IaO0JusFIZDoTjFRiZkgr48PVU0wLPr8A
JQRzX8z6M0ONUSyHEPnmGAeASHvv3HMGwyGe4xWSEyzMUeGo44BJa99qt4ewP72Z/FswEEMeXNGY
FFu/n7Ayc0SMEOSR9yrmcMk2EjdleKgvKJuc146Pfgh5DOPSx+DAjqteM11yXng64a9KG8BE8eTd
GfgxQbDkSOjKAiicNZ/TSjTHCGnbMkaY+DWVI+M2oQyy/Oh1DRLpwCPoHu12NQVLLGrcB4bl7TtK
WmzZPKz0oh95JPeFPW79dja2IMeRPrao0KFt2PKus40KYmgb7OvATvAXETP2KBHA/2SUAUGSiBLc
EUYOm8rqHkTcpvfWDSJKNif+XV855zhWy56wmPXkTzX8n7CedvziPR5k22XpGuJGV2l0rIfoVRtO
8JLCOScWtpXLIpwtRrNiXHk8ew+A1Z1zOCh/FVKuvA6Wnx8FWvMlxYFc2+MAC21oCI+OIn0edYjg
vTeNaR05Kdu6iv7qGkx0xahOhmMbRNnPpCWlT5JTsHQ81mhFllTPwveKpyRR8wOAu+CFfX1NS5TF
Il64CuchQq56Wfq5hTO36sOXkGAwZrCl/dhPVUQ/C4aFFohg17nr0Ps54bLVBCjd1KvV0q24VCJ3
FNkW3GKHkhy01yILTI0Z2gN3EqVuQrk1De8co2itQWkDnolqTWkfk162ZwsdwkboGik2XRaoB1hB
5g4EWVxzmoaNpu2yM6yTniZak5yeu6au40MIcWOb1rA8tfb80+hWzU4XVgUbY85X3tDRA3U3KHKc
y/tsrO87HI/P1ggmsbXfs9r/iEokol7tj4C3fIK6/BS1ElQCfwlR6+yr2NslSWo+yNpDvVg54UFM
ujxnXfFUpZGNmmtIUZjZ1mPQui7JF3W8R+s8r41meASASkpT7OsHFJnmDvpocTfyJK2UqNZdkquH
2JiTR38WYtv1rb+xBVNmBrrOWVcuskZf9hvVAbRhGfIGM888mklpbMdY7En0CrYKndMqT/vvnm7l
a0L8B05pXKpJAePA9I1WVxLPI8UeTjE4Cjwc2yDtmA3F6Oq4wp0EWuacPmFB2MzsYx2MKHty5uy1
OXU/3U7Mx0Rr5xKqHkF9C4hXLgxO0or5E4ovUwGhNI1mIXsYbrZ3aYBYLpqeDKll60G0y1FnpaBj
c5DJZlMeQyycszTWUV5hVDTUm4i8L2ylyVYZJHBMFS4OQDv+VZntsu78kz33O0PS39V9AqaiSS/M
fmt2B2ILK+NaG575mUowtJDqQC1rAdB3HKYjA7DnIkLdJM1gyeJhaWeYd5JByb2D7DapcpdeYiy/
HKCpy8Jp3+c5ORFIZeHCyGqc8jh1MZXK0OZxYMAzh/njzV62hyLSgWGLGiHJxGKTRekRHD0DE347
0yD75RRguyBqJLREzpCSdsIDjP9egeBC90oCqVP7NO1q3CScuSszSOCLlRmUGPBXj36TVNDrUjtt
F9rAf+JOeb8rpwlPCl0FVncjK4AuCMt7aweg5h8x/wO3ZwuscuVE1pOD25Zea2DaVkwwFLhv5ZJe
ej2HhJ9sWFAwymjxbMWGGz9C6EP9rCKCrIPQ3keeA/YUsXzj2WhQqwGx3w4OYPYRBzFPxSDnkiIw
sM6fjGzOWTlaThp9JNi5vYWFARAEHqauo5/RnywTiIb6LYry4holgecAww3zcjkp9iMsaIGdeDeM
Q0Fsum4gok9+DxMCOXbjm6wQOE8jZOXweR9yPRSPqnc5bTk3oDflMzNNgDgeOpDMD95kVaqPqba9
L6hVwAjcSAngmdTNHX3d0q7HklT23gbkMVn9jui3alma/NQ0gwPdIuJX4xoa7SuD4nYNvwHY5dgH
h8D3mOEjRUTph6dkLu/gN+NQkM3FybEyC/kBxh4/ua8vHs/3pCZ8w0iAn/XGo2vpCfczxJOrR0Fy
5opL3+Imb+iIm4XuEhO8KNp/b7xFYdtyVw5NxnaJKByRR1sI/u8Aux+8ZnzFdzv2cIgoM2CrNfsR
CWQSJv0Wtxm8HsfBndT+F3fn0SO5sp7p/6L18IAMmiAX2iTTVpbJ8mZDlOugJ4Oe/PV6eK8G0lxI
AwgYLTSbBs7pru6sLGbEZ973eXnQi4Rho3LFKrKx+gfu7pIbMmNKluZ1AUpiZdd0IB7UJl+G4hfz
B2ARx27DFSle4o7YdBIfuu8MJioTj61UHbTjY1CV3bPqQQpOic2QGlj2bYqAwcyzmxX3swM/a23B
JzOkaKsoeqNfALqEKg0wNkSC01DZ3UdipS2oHiJzzkvXmgo/drYGCgLWh+PGpVv0iiMP1DrzgjlV
wXE2rR4fNm0e509R3Zp56T5qZKgUWsxPExM5PZaF91YZ1mFetZfMVqebpHKbLaEOy9ss6dqKkFUW
kw2Ph+XOa4q3EYzBPRCySO3bzp4/gIpnx57q+MaB9fs26wUFrWatR0m0uGGVzoF5M5G6jlpV8jag
BzPSQ9Gq6M5mNPRNb0oXsqTRbTKokkEF7x/vpBFLa4feNX+mhUu2bdMcAEOGYwFv0QkM9gXtkD0X
nT42fU3wRzG+dG2heQfVMwvkQ235krjSaN71S9OG5ow8egsxgBl3atzZipUi50ry3FUSRoNf05nA
cmR85ZnNn3JJbmstVy3ufOhhxrNTu4JZA5wXGiqp7vhcHVGrPWAKgMEV6hdviy76S/TCrREx1uOx
oN98M8uAWarn6BO4S/2DxtlE9yR4IMakgVlZ6GB4zF1LTKG2uuwIh4QuAW//NYlU0K4mD7ksflDS
v01nxQKNKPOH0iOQQWe3nSQvpR3q5IpNCSsGqPjHqQnAAzZmvzqAgJI9LFNSHhGaje1WxL444nHB
O1Ku7AqB4ewt5RT8XqyGjATENI9eHQ3MhacaytPicGS5crh0GWuyAZrAjnPCOOeJIKjd15VzasTg
lKEHDuJ2pG65GuZIdazMsJ2R8TphxF/yig93ZwoHwT9vcWiI/iVrQWX6/uLvEhKdDqNvkRgdgLSV
QJs2Y+we3JaKCSV2J27o2KpN3LBFHLZaL/cYTNo0MX4rhM5hIzHoZWuFOy4ieUCfV93a0ADDqsjT
S7os3pGPjn1BLr28OLGQO1T17hYTckl/53YbSE8idDOytpw05ZyCgHGNronYVzlQK0d6PHPCTuBq
oGP3nMoHzwanQSjOugnTkfWaM164itj6bEkEjJGc295Dj+Ycf0TlflskJkYkwlZcFlk62dseGNom
Ho2UnB1IYMyM7K2J3n9TZ0b31iSx+2jxPN7HtcWjpOyOOcNSPbhIs5A1CzL2XBt7GocqA6nBOZnY
QFYS8Zxs/cwtHpOizg5963WvOuJsq0ybBT5JgXgCZjPlOy4MYGZhXlpskpTsoB9U8TcJj+LdxcV2
N69ietaHRigQJgKbtd3QlwHgbVMRtpLlFXG39nyG/8MVo/h0MBCutP9pjMY7wL9fNUj7htTZCw8U
03mmR2GRd+klNqyC7MG0WTsFh+SN22BhVY0+fmz7Q8VhGYdx0w5HHmtNuWgzIh0LPwYElKhnqc12
Xi+ewdwCr5gnJPBSIhFYgutysAAgyKL5FpCMbGbskbS7O20U8wlukwyzzIAs040pcpkYOt49ML/6
kacrec3K2nqDHYdHAt8cca6u2kdVtNx5ZZVjAu/pJ6OZOOQut8w3VJbdc0Y4ytbxCwzR6WIRItII
HSITU78BkLltHZnZLvCW+RF4SH1d4u/YczvkO0827VU5mTX9pzkI1i3W37riPpzsUp8NiNtbofL8
yp0VPOOV177eGXa45P68b51huWWwQrxSnBmfmVLei5lBZec6CO4SF6UJP4otdNldLqb+xwi0OCWj
iKyNFKOXh7GVXGMVmS48iznFs9O8Y8dIv+0A414Tq+VRSkFm/UxnU29nFsVoFbbMhzcoGfkVYtjw
NGOMIggKvzII2aFrH62paG+drNLuremXhLfNFnp81xj7nUtXdYRSxK6cIO7LbMfgdAyvsODOxvmu
9jrUKBZmZ0lOyhNoInEb1xUlhyUZz+Ri5JPMh65WLetKf8mf46ZALEJEDPvO6saojGdZGr82Is6n
ojb0Q9U70d6opmStX1dAfZK8mEYz3EFslk+Q0ocHzBQkUqb3I0PVvcB1/JaRyXJxLXt6A1TS7VIk
J2e7IuWol1H/xoHy5mW5fTMbayUwFtmtnTniXOatechVXFwUhq8wcofsZ8BktdejMMOmGBKaEpNz
ASnVkS4wUaGuBWRShB7uKZctP63GX94LpQHkdiR5fMOApPJqa9PY5FTE5zRx1bZ0PCawTllsWw9f
sYKtGWpnFUGUOPEHW9WnoobjTQF4aGzZX9WAb4AMWNabG+QATX1eVQFRsrDuGasmZwKh7D3T2ZS/
VU77qjazkyI26VJL3e6KAL6iEZf+ubcYXqTln5HJjDdxW+R4jw4UzOAuZ9shhyuNzTDCWHLU4OOZ
pah3P45/0CP9+sxVieeR+ySy9pNEjKbxuR5qXf0SagXL3FvddE2+WbFOdTY727gYrlWjrkdZvUwg
9PxpkdsJnjjxQ7PJhhiDSofJxXJI6JLWKR/qx7m1jmiDQmkO8XFOSRXBmYXWgP1PtxknVlZ+z2Cn
aGE4CeO4mPoqtx2chvO1o5lzz0Q1PjDUco4tFK290ymUx/WS0Db2ffohsVgQYqbSG18m2SOsAO/J
LekNqyVh6F1U1uF/LRWk+YYl/Q4Lm/okasi5odk194uvMvLukvb5b9q4/9fpo/+DXB8WucEoAP9z
6MrN5088/8fpo3//0n/Fr4i/fPDHnrRQHwFh8VFb/t34gSXEtJglmwh/hY/P4998H95fPl9AMpqD
nNeSAS/kf/s+rL9MzBNB4DEsRMEZ+P8V34dFwvk/qgvR9HjWasfwJDwN9x+k2wmAiGkhf3o/5X3s
bM1GxQfWh/GdYaTmS+x21quvlU9Lscj8GjwllGS/5LT3xyR9RFySQLsA6L3R4+yw28+Cp6Xsgpr4
JyXArCBqi18Uj/AMU6/yXwhwEBtRC7GdYItjwc4ftGNPz9KtXDSl/XBHfs8LNDfWBnU5PuGTArq/
lOVP70r7rgFcchRO7V8R+ROjeCz6C4wv8qxt6U5VyB65QJ4Yk7jYiZlhkju3tD1duZzx0owcgb0P
3AQ9DHr4BELRlWg0qWygIR+GoK1s4guW4rE2fao6JB7DY2FVRXAFSgLVSWASNbXxHULXT9yI7A3s
Iap/DMPvySzWZcSQrTBVd40JMggwtwpk+vPoiOZ+nrP6x2mcKiHsgxOf9Y4KfphyT18ggiuODHin
xa6TEAfZhxKAmQQBgzDDy0Rx5/qyXDcL7vCnW0c9txORLx+56EmO9iB+2E3k3wtndg9jmp5gudjG
VU3wsHmoct/7wpTlDCfb4+jY6KjRtIqxBxU7nmpCMQigwogPAS2EwLOyjmfziSVO8t5j+P/pUd59
T2Yrbwu0iHLX+vQoUTwq8ieLekRdKojQVNHoE/TQFAfeFWQAnYuPCBwyRTvwGnIthmwMFeKgazs3
iuxj4eF4SFPWZNTgpXll4OtlFZgLqB0KiVsdzfHGwhyUhHVfNJsc7DQEQKwPrsPSEr/5KP/GaQGr
kn2zBQIeDklGgbWuejBeKn30W4x9LXABUBZ83z2DuzA1FisOlTNVnzT90aZNevuPygv/1WkKHnIL
r7D9EdcSQVQN3Vn2RMFalck+ZjCOZN2qbVBaLFjTpYu3HdvJM7TdB+J2kokZZHztujNSPzbu702T
J6Cvk5a6Z17igyYp9rsphAdJwDTyN3ahfb8xhMutQELBpELpwDrd9CaL0zBP88kHhp+n9VVb2gaz
nEVT3ueqvR7JxVgjBB98PBZk5lmOPjhpx5DYhhftOMN749BJmzW0D7B4vgtvFtYeZqsq8u2jyQjr
0y3iPn7tzSrGijjFNJslWxa0NJYxjidTdvGwGXt4nDQsZlKeLOEzrq2DIX5rx2RinGGprtpXtgQq
o2dlBFuCLjWBCb6w472T4WQOY2O07nBewxSuvcZ7t6F2GhMLUWlEh6jonVeHG9u4RZAXN/vETeJ+
PzF7dQkAbSFIgAchJmGcJ67alGEw/CGM1WiT2X2VE1pcGvebaEAEGVo6NekxAv7UQ+yPAItmGVnj
K7gdVkKmBMuzj8AhVETwxGYdEnCKMJNBY3Xs4qR7MlMSEHyQp/oxa6uZBpA6N/3FgVVfD3nFnmC1
hENtQAr/QjNEueNUaYZUpgsIyY2ipqZi0Ia5VYDcWx6kBfhFy/wpZzxsRcO2WPI/oAB1WHj2CEE/
rbP2xJM50WElQqJuaJz7ZkjK2xLl849nTKU44hUgrYrWrPmiHCYiuYiJMYpidxpoBAMw0sEkiDh0
rGfY6bhFzcxy9nnmKILfkMiGsV/LUCK5SsJl1Z5v4d6kzBHjJabHnDvZEo7c64rhLP25ldQRvvHY
RpKSE3pPkEPZjO/DUPpIgd3ytYIXyxTOHefbfhTZVdnYwbRp6hp6jUeW2nZi03X0rG68GQIdXCLD
z1GRpHGwZ0E33TMXm0MnLsUDMhq0GGPnpiqEk1SdIo0qiT0HY2NLz8m560h7dVF5PVmlsF+Lzhv3
VmMDRy8D79QnIw19wRVZ7CbDNL8mNeShbYgpJZUCVPEO5UF/MOc+uAYWY4QlKq4MRzWUgtgpaxSX
Vf+JVnX6SEbLeWmRtZ28fkj3ZjNED9yWiX/QlmyfKiKuv3SXOD9ET45PY1OMdOjlI+PIBkAhG+B2
Fw/VY9qvYSoMEOorrTNOXt+S6mgV2t4W7eAehrLEDu06HQs9tiVJvPfzYWkIt/TelSz5sfZt2Z4z
D2wfcbg9woPKCRECm8e06xCmy8JQiK5MMR5N0du7fMh9hit5dSxYeO+aJh1v3VYTjamR0aT7GcE5
h6uyfusKWmOPJZixeams+noubKbYbbNUzzofc5DfE5kNDIdrXExOP5yzLFZYxaTvABIEdfOByMq5
HyB23aSa/ARgqCuExfO/uZqb64V19Xs6gG2gwAVGWE+ZOheMy3ktMweVa0/NQ0FwXwXscAjueC3d
B2gV8yWzWmw1iPGXBwF+/ZS4c93BiQKRKtNfzxeE38kl3Y1RkXS3/PTKdxPt0XZyO+OQNp17qOiW
tuzWfhhqL5c4WPxbKhc2mkFZvM0Wk1wdGAmT0MqBPWT1KCNAqvF5kww9LDPx7s3aMmOoZ8F8b/Ww
8R8xihuoEarmQ1glD5gCE0BydQXJdTs2oBNhXbbdF3ZF5wMqFr6ZPPDskxuX2Vs1KqXuZqfL+TCm
TvmFCqX7hpNGz9BOVWNctaTBpevMgwQzhsHyMSACnFg7N5dXNWQouFduxa9z7Bq0K4ptwsYkx2HY
NlUCKk5ofjOLOvfeSUVFc9FyMvPDtV4moy27Xdcxa0Wx5hbbmsKMZY47JYd5Gbs/pMozf8sG/tu0
4/6Py+jrlOM6uh7x0KybiPo+qyqgMK2cQQe4sFuf81KXhxg6FtERyPxML/KugFvzF8F+zl9TK8dT
G3gtl83Mm8MeErJjTOgUv7kOmQOoNEWb7uvZXj419hRn9zcRIkkO0XfXTrDj23YomXH4Dq5IMSG2
u1jEfKObhT+zEXx5ieOkBsRayLa80+wWHyhM0b8SjMaYNCHXY8vwYOFhNSKU50FafQQZsQaha5fj
niQXgjqibGDD4+p6lZl5ii1SU35ms4vDP4qiTxtT046h7qrYwXR5hlVkuezf3ewkeUk7xZm55guY
1WvnK/0NYgOpiV1J95bZGLFEQV95DzHck2v0hSVGqp7X1jQYDio/GZJwrJP2VOpF2TvhqOrCqT9v
G1a8y5Fip6pR4UTqGdfgeu7gvHJawXTLKwIGYk1E0bSdq5TBtz3N+sNPUq4a3whAzSLVQqvfT/1n
11XuTsZpC5kD88qdDTcAcBDT6QxNkWOa7DfldNMhsQNm6pvLMyaL4IlxUEaiD3/ZLas1E8jyRPDI
JCfnzQzcIX7Mpj64aGcdFnHA+D8dtSVJ0ZM5R/uWm/lSojy+iuF9siYuOv9oo+CGUEEY6LxRvGdH
Ij4R9xI5yfDUaiR4u3UF45cjo11unW3tqZ6lepcAXxD+ZZzVivJzdXufi84d9mawuC0liWFCrO4G
b940JJE8Dh52NeQnHkWen813TJuybzLB7QeNoYKbyK4URlsDKY87ILbhxMMdlbesZmc//ZUz+h9K
Ifc5mILK2sN39B7MfvQ+Kvg6SRjEdhJ6WjRAI2fYbDGqwPdMDsulMBvjqwIl82gyUE/OAjTsuYT7
+Ac2c1JfLwyHSJQER/QDBKx7Yb4FG3DJhzM6ZXIvHRmbaQhxIi33XtwQZ5KUnEJHrQvvCCnCePYU
5ORd3tYtKAq3OxdxA3drTkwzxD4AjZelMLZhwVyOcduIHicf5tfFj7odm1QSAuQstWSCkRBPhZXk
uiNfENaKSprdWCpQG6o1T4w+3yYTHWWkqmS7QPfmhQj9EVUICLia6qsptv0TXrEVUqkcMlEkUJxZ
QO9PZrbbJofXxjbiF5FZ/sZpxMR6mE2laIM/FeahFq7kaUJRu9N+l+/RikwHf4yrQ5TM0W9k1O2d
IyrOP1JwCBya6A6NzjlURRczHSbpa4tmwrvFIlZdppUArdO63VuzUR7xgmRnrWT/Dei6vgdhGPlh
hNmE2kVWTw53397zx/Y45oH6oJwhIzWIH5KSoxlmFdX0wgh81MQHyaGKzrVL3lyNoBcxTN9e90Jx
U4NR244JXO/I605IZUEbcRNnu6Ecu59Ml+a4S8ecUNg09j9QkFjMxrTXXY08IAjc54YlN6FQTpXB
Dmiz4XPx9Q8rc2qr3InW65RurI7L6OTNTXM1G2JBKafUntA+utoEVNJNkLB9jlm3olgghqVRg2CE
NXn3HcZNP9TT1Jw9CPbXcHDq04w3irWF25h37uIyIDNS79quoice+3vPUedh6l/sZXQuDiDJje/m
SwgPDx+gBT2HH+caAKNSGrdljRY1OkRGZMuh17YneEJERYV0nwjEg1I/e2Y3fSZ1Nl0Ana7UQK9L
b+bFk0dPEF5ckSJgH8ypJenMTKcFybZ5l9Vtc5cVDjOCtjv2lt1QAfYliWC53X9QdUYQ4V33rZ2r
4ate2psizvW5zVPYkZZJaDUIHPUlgsj8UpQbSM6naj/jhr+h0FvOA1DT2zQf+kdgjdxzPjsoRau8
17nCueM0hnsqlkLcVp4cn9iNkrHUZh2Oqtzo3nVEoGVniWFXFj3ihdnGBYEsep8HciJhJBofI8WG
1fQ7cz86Preb5zl727C8V7/UKx4AldiaLzYsuPYWHwo3VMAdSJ4cmQF5aTttaHwHVdaXHbsM2XGF
I/Fm2wuMmg0jyQ/kIpCrFhv98EfCXJZPUk1rOJcoSzqTDg03noDkpxGEnodwnKZjuiTlx6Tg2mx6
W+DWZZtZq0uR1uYLKbIV5XdWXFiaiA9BVtYdskuLdZVRWRBMc3QNNT+HU093s/cwr5HGwoLuJdMT
JGnDr0XyWNdtCTNNaX9XK68D8pfr5W2Ia/ckmQCdSEkR9AusDC5WlsOiWwckn8o1UEdl6Mw2DrR5
WIwYt6GGk0bxaAHs23Tj4ITcL/VjnMvuU7DEgyhnFUfhJh9NWsVnu207dNw9WGlcLhhRuCKtrRdV
7pOWc3dsy8UWN2qa4XfbIN6anWjFQtQaolNjb09GioZwLEr/hWgCYR5qbk0bM0K+loyMdsd6n6B9
4o3oApK7IpiP7SZFSPmnBk566y9O9GpOwMU38WxHPX9Mpm8Jc+IrJjglcKNUEygk6im/MmRqF0/w
L5fHsrMG77qYwG7D85+w4C8EK++S0UAgx1Ti0NnyPSh0Eew07dvBZjjHJmzBgEuGnrvc0HQ2YOa4
sfbjmMC9U1jfaM2Mp9pHkAlYmMj2gJzimE3wBx+5pLnlyPecs+6L9A4Sg4PMsPdfmcyw3uA+opKu
3UOZ5fWtG9T6G9YhkoskUDbxwL21t4I4/0EOYiA0xHfPbjeG20WKuD0x24EMiiCkYWCAkEw0XejV
o2ttG+LKb9LMbte2sFfMI3LdopKa6s7Zcq7346au1QiOoK3QyLNbdAvU9BMf9zaNZzabJv7cY0sn
lgL7nUnlYjNnbpvM7ZCnNHX/hhlpLZXbCj1ygjr2KWMc6IYRE8u7kvaF/1s0HO54uJS34Z7OPNQu
hfOpDHhITQ/LPsygkFLhcEXN0mV9vO75rsag9r6y3KpfWf74bygryMdRTWxcKn/NR24dxyfqw27n
PaQDStgEsdKJShwNLhFaeYg7lewLMB2mDuu0I/UE8qT6cPRcH0qv925JKCPeSJSFT+6N7ImXTHz3
G6J0RGi7yAkAd3KAsAk1z1vaGmzVIQLrc6o9+1IADSITBwM2T7CdP5Rs049jZOuGdSS9RygCBRXa
wuJzDUdTiU2rgXpuCxZB7DeLqtGHCFIdwavIKwuCeYMm6nc90deHbJDYaSLgze+Dty5wyAVuX/pZ
IjTz+ingu5Ye+QMi66CPYKRggDZkVMmwUqwnX/qE8jmd71EnZMo+e+3Aiki5Q/opWlwzRyeZDGvP
uhBgdjGQ9XYVyH55TaHDsWkuyJRFzw3o19o45qTekqRrD0UpvCsGIjIBLmaXB6a1+Q/pGeKmDGaE
tYSOoWwqWjDAd0mvuhcduOmrHk2c0MTKk6M2Ln7lhZkhyWtKnJ6Er5FHhdVftADdbXxSUvpBBU9F
0tDNT4LjZ/as9CuaRyJdegGAhJxgH6mkMi0iCoCaFNbJn9DZwQcPBvs8FkO/bLEuy+/G7Zvn3BMx
zViCwnOTwQicNkknkevEHrNHegGSbTP0bbgEyG9QnzA95XkSDbPSJEj92xTHD2tGzk8O7FSROlVw
/i/kXWDCI622W+S6EGdg45EMYbJjGkjkgO+FsB+q7rtHkMR2kbp/55PUiOvGRManWEz217UJq5t6
WcLkM+xW/URWksb7SawIxCgqyQ3hWuJcmcqJADOsYc7VElRITc2+05gIuCYdtqLBeHC8rN4ZYpU7
DLU5X8+lQbglXaRBQEUz4a1FTEFCr4iT5V7oKKsPPpVRQ8sUtFsNcqnfDYkT3YyTEY0hieXLTpsp
SJQRqjsHqhl0qGA5OwfgjBiiq9Hsr2eINzo0NLcM1ld8lGHSmAyTWgnnhpifwL9tFxDKm5ybjRbM
m8ttlIIv3fg49zw2sxASkd0rhkVzxQsGwNxGN7h93WifFxZmCcN/aHxpMXlMiVRyEEJOSB5g8fIx
zusc80PdIOzk2CQeudPGvaLV8F9Essw75bHwwwjWaS4XC38zbb2T/HGccv7IKchI3E0QfjDFdUre
Y/yj8SiTh4yV+RFdXjzs42ySL3XS1+dlHtQLsDsq6dKv00uu87eayPRdlUgJj5hLZBf1otsgDxqi
bT9F5ScLHeOnSur5Ca58b2xjAPCUphy7MxTg1QA2+QAe6SEn/6jHdZaNXOebYq75MlO/eF5wFuG7
rcd2R7MWXxkWy6awq9bvqIt6G5q3JzhUc+fXMvS4Z2ph7ycGCmdGOk6I/KK/tOYs+q1RVDY5mHJc
jjYPLilZY/0QLQjSQB5ayTYWSjw2GINY8Cx+95T5pK+cY90TD8J8Re2XUQ4I3VBjM5apQfztI6e3
k6PP4wu2smIDD08hHuHzWlAGkf1Zw3Jd2wgwj+0EP+2KaSYspCQT1qmb48dYY4Nhkjh/miQX24ZT
bWsTpzwy4nz8ZiGj6QS0eKMmmyAgkOvuPWa0JoSGEVa1IStAPTVAYp6oRcl4M4NYGqHJKsqgbNP6
1ZNm9ScQVM5sXpgDhH5rFr+ihe4d+vbKtvUmhv26TzQCchT9q7Mlp6JsvOLw37J5/f+OymcR3+0D
zPu/7mghRzLzSFr12cT/Hs737774X7e04PlYxJrgZOyVhOcBYfn7ltY3/xKuy75Vmlg2/s7gg+PU
xf/8T+D5WOpaZgA2D0aLZ/3bmtaSfwGdI4eJ0o0vldL+r6xpZbAief4PBoyPa1iQxYF70Obf+wcM
khml3L7pMO0limHBkqRtwrFNiZacA0iyVGRLm+4apPL+Bt8x80Upa24q8DtsxjqvY9QeeOK6HHFv
V33F5dZHhb52pcwfM4rSJxCe8UlN1XDxijI+E6ZD99wgXjq0UwbzxkYdxHw6/hlsf2HeN+c+C7DY
jo80ovnLokp8XFGOQkNZJVn34KEYKY3RfO8Bx0bruTzCxSS30KCmKXqfKInC3ZEr1pxjP8Cp4zPZ
3nNQ4xmLJtV1eFVnYzyUYtS3SbVOSBnwmY+Rm+RvFIvqEfxAufVMkX5p3LE3c75CaWb69S9VBe7H
FDuSUUTffI5of4FGZKvYMUBJbece+k8rg9dOfXbBJpPf1QAXdqXBu1MKIGMm/Y1VxCJM7EbsaTpV
iLgFMGnlWV9+4k+ELFQ9gBwsnRCVYy/7Gr1gmajS8+BHVYZ6ZtHHvD2VJF2yqjEEmZSCHHog/uMu
oETD38POMIXSc0WiJCbNjHF/56XEZFUk8yZlFG2lmJJsu8CLYSFYMpFZJs0kAOgRDFhoRTe9N6af
SekUv6aIzODQsK+CYFgO7bIxg7llMo94tHZbA5R5scB9D9bwrhCAB7eJAUJ8I2Dw33T+GFxNQVm/
ky7cdmHR5xRHuCiY8kKR8sKGaOK3Ii+IWUeRFx/tln/Hmm3mhAhN/CDMFFEqG6oQvG5V1GCViYMo
wfJh9j/comO8J4Z0OvaJgS69lzMxV8Rl7ETds2uStk+JwYHdPneOLS7g1p3ryOvbJ0LYq0/FsDrl
Bqa9PneKRzEkqrr+1oU7v7dBXJG0lqCF2QRpU3/gPIdptFg4ZA4p66tHMJrBxXEsg1KpHvFuZVV7
AYnDZNwvY0tgMPCbe98rp5fWMdg1RyB7f/s6ddFjWhbhAzIrGPZ7kOmnmd8H+T4+0Qyz7VBd4bP/
AhlB6iHhBgYODSL2uhSz14hS7GB07EpVPI4vKzeJqXW1YC2DrzUHmaYQiA3kYLVH9WxC59xq5U6a
BHGRfSk+XOuXRjlFcpNT+5tJS3PrDJ5/GtzEu+QGlJKNcPIJuK0m847QYhgTJowZ6FAFP0CfkXR1
sGcfxbitYSy0ZjOiuwNKd1zaGPtU5P1GuVjeRzUB76tCuxjtb1xOeL/NLG2+XDkVeehYzvQ+Mavc
6j6eQvqq8Wka+/o69m0szK4jrggRJR/DxQERKgLydnqe2tellU68VW3n7ITPsDCduuoKaJbXbezZ
W7ewdbkHG+whKPSj4zzHrIXnZVcxKyGrYlpX2jFKYwrwDdkR0Usg0gI1hy2DFQbvhYbF1IGWD6JP
OKqCImspSUogvNS0wmIkunwnIozBoYh18pv2dfy8yDg+sybNmEh2jEpATIjxzeCDYu2xLDTUo5qC
urDTuOEjQpQj9T0yjc1SuPpSk+E678s+pabHCULKj1F31K4uB0vfe/0tu78ZLUhZVaeuaNu31pRR
mGD+zooh7bdlwzk95Ll3jgPI3Du/N7BXL4F+NjuR3iy+oFUJIK+8OpFqru0ojt+tQaYs51w40D22
PcDjE2iHEDOpiYJNL/K7LYljVkX3beo16hm9I7oWX7irlCTXPw4esRV63FNKl9043sA5UR2CXab2
29ZKwWkYLQDO0IGi4G/4PpnfYbmOiUgAkWVDzg7a3xlNCKLfaVWa1dwyzlAcIQnpK7z25V3BO8Xw
vyapG9RbnnUH0dptfGSQK/ZO4nXmkagKGstUIepgD+GRUUFHl5POGphOu+XR1H8gzvlXJjzsrdW2
bb8hDIXDKcgBcRh83NolSaZtPmpNDFSLGLoOfP++qxvxMstqdVjqjODNuBLPQTPoN1ml/hUGFYIc
YtmtDtFa2Xd155d3aKzks4ZCxtudejw+oDdyez8TXYumMRluSH8heNiZHPUSWL1ZbKdKWn9MbVr+
mVcY2whn3BwQuz/77x15TBUXlGhv+Ny6xTFyEHZg2nER5yWyucb5kd4igRR7YIpICCOBM3gyyHGn
f0mMOGQ3YO0NXSXX6RzJ13ltj8AqFXdZShZ1LjTRUmOVXIBSEhS1WNaFIUEVkjCsXxi7ZM91YNdb
lgLvtSntp64enAshdGLbZ6l9ZBxiPmmg8L/sYNG9UJEjC2dLc4JmRW0b0549oVySF1klT1VlGpcI
w+k2m8tV2U8dfzFSYaGcqZHX4O9Hr819t8S7FdCDUJS3LQ5nmTo0l7k/rU9CbtefCSmR+wlRv7sf
ZEZuNYT2I0BreeoUpQNEu+WbiUKCd1ynZGz2VXxXEQh2DQtY7urRSz6SrnlnsEMgTx9MbA36MsRD
jn2pR59ZIfV4wOdeEvnqriqjuNxrY4S3jeYODsWo/S1gbgKYRct48kbixPwgPRTtB4q8yd/hdmHk
WTamc8pVzeHS2r5zginQPelVHFIaTXwTZGaz6yCT85lTKa1vhQrdBH1zgOaPpF8Uw5PL1XIPGspW
YTuOxGLEsEaI9BnbzwUABPmd0Bz+hb0zaa7bSLv0X3HUHgoAmUgAEV0V0Xe+HC5HkZQ3CJKSMM8z
fv33gLarxSuaLFVvetEOb2yJggAkcnjfc56zZkYIMM54AYHNnXmjy7a4NFqXA36DbuRM9zt1I6wA
IBFgJmPb1wKpkzM4B7yAfnOa1Z5OnguyoHMV2cljMbrel3aM4+sGOeH3qkyoITIGIPPnFGZpEtEV
6Pk/AHCWlt9mCa7JWUdjCV7xAouLt6tqtA205fOReDTLnXWvxWVcZBrhRzUVgoWoDfGoqIeqVRP5
wZ16Uev0rpNrh8GqglPpR9OqtnrP24oALgZopHbs965n16hrxkjdQ6JApZKG3bVNQ3rbxKlx0ZsB
EqHGqskzauFf7VRm+1vg5c0Xf4zzq+pFVGT6LfoX6munKgCHNSfaR1isxHhGCQzHuYY4+YoNbI8A
cRYnBUZDdSDpuzl0hmopwp6hvCdqs7h06yheDxiID06rfDQwlpTDyior3mhVhVO6GFP7ay5lkS6a
wBwPWudlJy5yxG01YULEIdtoa1Bs6hmfewPqrZLjYxM09NrqNNPWBG13T1T1IkCDArMkWaTuLmqn
HtBeg5Hi5S5RNxMwLsvui9uh/Z5lWz1I+3s+TiHRymXFJcVqas1l+hlTw3VCAw/FMbIvl4wevlmq
DJTsO5TKKXKlpTbrJTJh8uI9T7n3hQEMDPNb78dLYNwIymzTEXfIx8sz18jzaxpp6rpLVXHO4SU5
I7credAc4EC0mmvnOZ61aqS8zPHv4CgPg6M6LHdJM9BzHvXxJB9EN+5i1+iIjcxMg5Q53x93DRGE
z17iV1sv0xXLlQbJF7m7XeR08B33APhx2mHVdb5paD6++T6t9nUXxVO0aCfdqVYq5V1jd6JpvTXB
kH7u3NqkGJRED5OmETPrpp7YdGPusrYF8FFxtVzbo5nA92qnyykUDZr7efHFHkwFv0UF0fW+dz1S
WHkacqc+t7OsuMVJeWqU2BQWqLvVY5CHJYRq6QRijdoGk6OpxpZUKhObbGz3NB1wDC+CcCx5z4nl
tgvSeGLMZW007YeuxP9Wg+GkQInL6gG9DTq9tmyowOhh1S9KXS+epVY2uz6vwvOcciAslr68r8it
/VqXlrtLsti464y5tT2Mg7/HJ1STg00STLhMs8bfa66ctH1MnXln2uFAbje0voU1Bs3veKfwNA1V
056FgUiLbawc4BfoaqIzjgThTlW9uSMFoUQM5EUu/JGAfejYYRMKWtAhK9CcE0wnz5oMGtLg9jKM
9SdpGhEq0lGxxPzhGVitE23C8izmByxaoHh6He0gCdG17Ym7vvYZmbveUNmTk0/IlThlk3/QijTB
WiS0G5129WWaGNV9PJTjPgZ8xFaVBR+NhgfszKgtfqXT2WJoZn5Kaak4y10fGWkIyM9b5kkePaZ5
UgU7E6DMhZmns9MpLmzJ94B1onXT71UjlOBzSQmRxWelVSHamDFpc+TLCD38gDioBedK/Ra/KOgF
k1KkdCaiXZOxVTGF944NCQWn+qQOyddaYUeRSBhqVezqptSxN2ahxtE0iOZFmbrvrmpqXg3beD0l
NLqz+uqkYUV6xNQLKzMjAArfKW0+anuGnWApaBqP9rhFIgiSHIpSMYR5mroRsgLkewo5mwxOa1PQ
DScT/WsKfHkzDUPazNtIfNd2G8AqT1Qc7kHx1N8GP87P/SpmJtFwwVyhHtE/p9Z8pmho7q4oSuGX
1R2DrFeafGeparydqROA1MU2ihTSNsuNn6XDnTRpz26pzud77O7e75TM5wKWmhJK8BLbjiBxx79H
FNuwAbR7yuz/v5iVNQCnbsfi2z//8fg1DbNViPU/fG5e1aN0gxEgqfr8vd9g9Zg+Zr89Zl9/Iz33
7R/+M2rC/OQiktUNHDuwg6WCc/2n40D/BOheIXQ3wLIo3QVA/VctS//Er7AUKDR1iHnnCtRflgP9
Ex8NVScLuI6B0fiXoibcY5zxXGJjIBn8Kw2KOnOp6wdic1FRTJaZIUHnht+JujnYlbUtlHsbeZSY
gKkil7YHztHeLequq2JSX+wKnoD7e9C3tLuwYnvBdBe3aluE1sbQtHV0hl/gpKHJONjJ2ve686DX
7zjMbXG/bIrJ2kZTtUP1mwceCEaSVOYuF2nXPT9LqB+4pJ0sk32sxJWqrIOlxLYv5ZX0jINk+VI+
8tKAs4E7N71vHK24mQZv7SnQLEFOApG+SJqnKbkZiUyM0mlrkddoy/7cLpx9S34UaQmHTA53hZDw
JbNLZQGHGcdtkuJlAjI6mt7tREVt5Xjytlb+ruqji9Sjc2AHxFbUVrWbCNtc4BO8ogCyE/BuCF7o
+ELdW9bOhwjPFE0ruQXxvC/pOjkcBjUcnAA4zmSUrH8YeZd/FB5/g1pxiaCwqf/5D+O4HvnyEqFS
43NjnHHmeP0SqYKYdUBU2Dopy5WPKp/D6JnflxfWOF4g8iY7HBE7bX/gj0ACeTPv/wXksW2FeAyl
2wSGWG/bVkq2n8SWAJdkT1gU4ZnTVhs6IMaiQ9G3hqRJsDVYhdabOChNdx321zPLsLQ98mv2RItv
o2iqzYQsfdkBbtvYhpeuvXw6GxJIf4jnljjHtL1OMyidsJBIC330NutHF3wBNTWnT9a9gDMwJMAs
0LnsPFeclgNx4oHtwRyuTRoNuF76YYJ+EW6nOoSOaBr3ojRPPVR4TtSeZiVo5rwEkPTrE+l/VvL/
2981e7+ecxwhc15P/a+XmGz/W756bB5f/cf6ZYK7ar9V4/W3uk2af/0vfvLP3/mf/uJv3/7DaVI3
mKB+GCvzX+fPH57TvP/5j/9dtdnjc/CY/HZZPX79Vr+u++tMiy9/wB9TpWt/YjFk6v3DmTVbsP6Y
KV35yZUWtXuSqecZb04H+WumdD4h9FaknFGQw4TlgJz/a6ZUn5R00ZzD8J+bT/KXzFmICV5X/R2d
Sde2lKTkSf6P/fIV/jBVthnVYBEMLapoyzi3krx5LDTf3TSDze5fd/b51FU1eDvPPQvYLKIUUP1w
Qu+ZnUpSDJTdMBVRJZdiwsKddgWNZHKztlqlXycGEoSYappk91OY8FO8KbZXCQnzwJs4eQKpMboz
g5kETEUsPY5KQ7kpJ6/aWcMgn0WtfZkgbaytahblDio6GdOJXGbTu8zplpxRNiUZMVbtjVfm3abv
qEwiduwBFel4zZMCPNQmCGcxFNLYZjOF3VkAORFbtNFtYH/aO6JVrxOr9h9EbnRynUvLv02o2dyX
UgMc0GbpZZcJjhtaX7d3VZmLKzvEW4QXB/FV1eXncvIlWoPZ629bnDWqPBPbtiujiQBVcRf2Eiob
bQYX5E+YsRVcdwDd2FCTZ1xKz1rgHWvQZQ8owAH+NJeIcus77KjZZyw66IVQ1Hpf6I0XJ77orJXy
ySCvHWPAyuV5X0AIhlueKdxjUi66/dThP4rqDG21ZZ+SfnZeq9iA+WDR/JeqJ/UE+hL79/mp6MEh
dTi5NmZW3fmRKvdJq3vbEqTMHQ7wp7HHVl7ENlpOmCgRPZdqplK2nbtrQubjGDg+JNtgAzsheEJj
0WzF1GV7iUBsO6Dgp9oKL6OqWkKNjfQalZxcJRxcBFLUq6Yuns2B/MialL5bkRjyUI1JuJtSzVlp
oxRLKMUkQqh2E5aTdqBoP/vyibD43MQ8XuqzNKP6JqDOXnTBRkGhXtoTYl6Eqc2XzjTCWy2ozbsS
fffOQ9YfLEHxOUtz6KOrCffWqkqlOLVsx4NTg+w0VwAgez+gShUY0ecMsxazMdgm4i1ps5yEQqfL
ilPEQ38LDwCSMqdTlLY4pFFKnRVpfgN2q9h0iaSoDlcwXWWam1ELKBHELKjTkHmHPA/kiXBS/XsQ
6jlaBbQfzUpKTV5ngSdBSROe+1BKNIVk1Xrjs1Bac1nQTILBkWYtfpeib+kMy+4RLfawJ0siJWe9
UOEXqama+Dpc+uQO6vrVgPB+1eMK2xsGobD0z2eDYYQUhpfQe7eNMscHo/edBqyeCQ3P1PNwZzoz
YkNMVYxsYYxopBU1cAOTmIhz1hvtlFOXvS0nGU4HEaatcWNWc4+egkXpb6SLUey+o52yR+Rfs+Fy
dXJ0p8w3Z36rwZEbvx2b2H1JkJF+4czPJV6Xk6ix8SQgQG7rYERt0FSsdh4v5YFab7yuwRHwsIJ9
2wQZEr+iX/PHyFMSV0r4HjNE3xgGMtFTO+iMC992qMJoNlCgqI/KleGBIpStPlw3of494ri9zmKa
dH1tentiICj2FHTcqtIwN14LdAGox3QAtoB3QyBkIfqYVIHYGDOUSIOF4EP1sJnc1r7p3GHfF5pB
40jzXLAkbbqWkXdDw94/YM24NwuBLQ8hVSUL6udArIw03Wddte8Hn+Jioqdbq3bNJbG3CAqmJjv3
TZGdKIbNdSoKba8GqHyR4CzOlsjZpjI1Fi6TQqvKs8DXJNsJCV/BIwHU0OtzR6K8zDpasAm6EN6q
DL5ieku2lHfT+5AY6EMnYmvXAsgEg5vjnnWDlupI7V8gUbDXFM7za7uS+aHKiFWSsTWtJ9fWo8UQ
6N5nPxluEEWX9EZifz8S4bso0RmdFKSZoT3K6S0OpFbhYXvC4CRuSlivHAJ9ZCK+6W2UR76uJEd+
YUiXPZXnLkOjac/LRME58gKdfe5otbdJUFx2RbXtBn3CxmPhM6jgl114aJeX1kRjZmmFYoXnjInB
3HZo1/yxu4aeSj6Mrd1Qj/nWtuFl3BvAGTyD9PaG1m8W1TYQXb4yLA7tKuBXFiUC7gdW7GIPhfJW
doz/MQUhn3pfEwPPcpu5l9o06d+o5zHS8+K0UHa7MHqaTcS6wSSNh+921py2KYCAstd484VIIRTF
LFoenLApaWmKehYlLEyqC4GUawPctya8G69CVtMIA1AJ2cq2Q4oI1vSg8ffeRJE3rZHJlFsh5kJv
EJv60tH6m9jKbzhrRyekh9hLvMPdhk40pBeaCuQZDdlVhRN/TVUABTgG5MPUwG9djelgUSP3BBIr
rWtXijY/+0+Z+St63Oi/dc8c70JCNCjEeP3BdemdKrT9a5fsoOemrL4XpQDeQhLnCUklYhMg7F43
BgZfFXfppeWOis5lbZ4MiYifEANAT7QiCr7oNLPLWTe/gifs7BgJzIT0deo1Qdv2dyCdrCgze+Zy
pDB0UnrTtDdtyz8UTfN7yWZ2abEBO/Ww2d4NfXluzd0D2iHnCZF2CPcxtWV9wqss73/Y4711ILGO
jpXkGUkHMz3QIo6VhqGOgoC0CPZnP+b23uxCs6fNBTs6zFxtWbZdv4KrBV0vbLZAGKgn9/AxEoSo
jyi1IMM3VmuufN8Jd2GbDJ9xfeCKTZBe4iut4hATrVOIcI3BmMyJsIvHZ2veXzh651xEfamZS6PJ
SWUZUswPcFTNrbB5IfPQV4/hxCIEMd7Za5752bfGdl+wu1hpHtN2DKQPeaeb2wuerf87vj88P84Q
VOdgXKxzlTj8J9D5rRcMTbCmH5beRDmHkMjom2dBrebGCSDZBEEfrqoitbZmWTGhztP3MgD+/JQU
HWZBonLtRRRk6skF7HMwhR8cRmrHX0pY0eOSgWdmdNNgs98oq46/WGZSPALF1WlZjo0Y7okD5yFZ
eWIdmolYn20vFSXUAu/QA3GsKvuqBYoU+gAR8PdGtHl5OVYKNCxGucAV/XRFR8qtLxwnM9RlrMc2
DsYp7a8p6BIvo1DSGeuxAy4byO6O1q/FEjWalb8BnMbSJRhG5aMCgihXstYomDdmcum6XnY+KZE8
OBATmRHmtTDtO+PJJmOHro8TlPfMPNpmaBpxY3a99lwFUKPi1oHdo4t2rrT74UMTUn2niifPXT3k
e3Q6MgIqn4SOMBiuylxF7Hkc6a5pxMSnMmiqFRRZcTaBOrmgsJsDCKuaa6wh46k2DOK8TXzSVjKL
aKgheTDpt1w1pn8CxpYNzrxfYFczPsOjYhPRDY0S4BFiM1j3ZmVdFy87Dv9l92FbJkr0lz2JieP5
q+0o53Kw4uoaYJ6BMr2LviUwjhfstq0T3zWxOhIXsfOnjh0T9cplPLb2vk+FN3x0Cj8+n1hzlJhu
O5bpOIiTjr65ANgXjhxaPcakGxE15zHaiVC6fxxm/zglvvFxcwr7Ufz0ElVmSGlx7HIEar751384
BmFZLAxixPs9IHEimqcOWF5drVzIzO/PIm9eyHb4h90+IqujC/khFpMRF9A+qNsC8ECqefWiV1Z+
n9pWn34Q7XVUwuC2OASR9OkCvZEWhZTXt1XqbZcYdtXuAxSaplPP4Tigb5E4A2ua2viD2Lefb47L
KQ6lFG2Qch6/LM64k89U0O7ps6HwlPl50CZ7MJx37z/EufTzg1Tt5bZsDqsuB2g0cNbRQ2wtQhOQ
bLb7lDnfGWfY7/hBTOpbt2LTfKKRTRsBa+3rJ5cmdasL0bd7tPBJsyrnM3FoxTB+yZ5/fv92jjIV
X26HVrDB1QgossUcGvjD4DNZ6PBp2eQyZ16IId3SYKR2WnwO7hUwUSUrZ//+FX+6O6oRFoUtrogk
z5gpND9ecRq90aArqWavaIncOb53bYM3Zkvtg/H+06uar2TyqnREhaZwj0agS7NjQsGEQDqXmA6D
TcTIeP9m3rwEUjSTyDxmCnVU7UUpHLeAIxUwsqaCrqzoNNXOr0VROvp8H5ByyHEV0nLU0X3EHloR
qgtqb+FzXDqhKclpEc0H3+tbt+II0DtUrgETHo+EMpgk9RLb2jeNaWxz12jWcj6a/voDcyyhdKz1
whYvsbU/jLdeRCiKSstik0ACV6/7z+N8En7/Im8NMYc0arZJLB/MrK+HGJaXKUD4bu2DMEo3xGY0
5+yFm3NSoZwP7ueNS1Efdrkbi2/IsI8GgKv78RBqmbFPicfaF4a5pVIEkp0l8IMrvfF+bCIgbTWr
ZHWGwuubcgorr+nrmnuZuDS3/ygDhZiHPhjSb92RMCU0J4TBjmMd3RFqpyEYi8nYl7l9O7VevCRp
VWw4RuofLHw/rRBU2KkjwoeyqSk68uiOvMAwPPr/056GbFpc9RMImYXRJc2m6U1J9lYd6xP5ce6H
M8NPlcf5ykys1Nh1xTx+NOv5cmrA9OT4g3FArbPSIXlqdG9aMv/COQ8kSsvbUsfL+P64fOuGpYnC
hp0Uw08cjUv2QsziZavvqYGptS8i99APvYm2smn826gaW7kOMk27f/+y8928WrLmToZ0mQsJXTUc
c34aP3xzA7tEx5oo1GijW4EjIVNibSkqUIuWGiIdgbkaWnQWcHWki4IIo2H8YNJ/684p9tLOIICd
z+VoCjMLK4QFrwZ2Nmpa2AgMkeN26p6t7pemDuUz6R/V7v3bfmMgU2JmtwOUDGKhe/SSe3iuReXF
477sXV9D38g5OOaYT+whvvb3r/XTMmrrjs6rRYdC6LaNHv7VI86Jz4bd2Y97Jar6JAzGrUtS8jIb
AmOJeePXUoPnBcEBbEkVVkqe6Uv36IcXSkRQm3KmG/d5VMPEyq2uyDepwHTTNdEHg+eNNwfSSM6N
ANOc59PXd6aE4cmaiOU9cKhFlehLksCp7OTL9x/gG7Pbq8sccdpsj3oBXIBhT57bOYWiJeGMv74q
vLrEfKc/PDUMboMdjOGw79xzreWUI52zMPzgE39jZqHuK9l0wLxjE3f0iY9J47CQoyWgCokRdFTi
oEoaFVDxxbZDGbsYBF95G3kfNS3fGO6vrnw0BEHzYoIPuLLRipNOE7vwF/Ob52FHhc0SAjIyS//x
UKjY0IESzsw9VBENc5tN0BcFhA/WnzdGgguJyuUkRBdfiqPXJEyrLJVRiX3daMCxde9q6lgXfnm4
vbrI0ZToCkjw0diJfWYDuRknR9tPwqs/2Li9MSsg0OUm0OAzBx23kf0+g8GSKnPfISZcUkkedz4Z
VKdVGwW4oHFO/Bd39cP1jr5V8heqQK+4Xu3bxaIv9KUdQM54/yI/ryaGzpLJ/XBUpSB19H40TsR5
hQNt38xNITKjvS/xS6cIXF72uZdmdhNKhwJohk3wc9BL+cHx6OcBYugW1iOEFqaJ7O7oLilqjHEp
QDlBivW+NHMvKiRB5k+xzt8ey3+e+NgGswnSGe6AJY9PYYULUKl2S2uv0kuNvAlzkB88yZ+/WK7A
MZI1io4T39XrCSm2FJ6VkBsZ/Qoqbplu/HzAnifH6oMr/Twrvb7S/Eh/mPoI0EI/4GRy71n34HbC
Mfxg5L19K5A8Jcsg9YWjtVamoD8iGzI5xttzzn6nUzLuI4pC74+9t+6D/QsbCIvYVPO4Y1xPSg8p
Y1j7bhjaXQb57CbG0QqoVqDln7ty2dyfSzHFf7BXfWPQUXadi1HCZpd/XF6IPV02zaSRCGFValiU
ZQ1y3BfZ8/s3+OZl2CG9GOFMOvevXxRcwrSG1C/AlFGN14Zt6xQfPMM3LzFPRxy+WdaPR90IT2kC
NSD3RG9RJX8aKkTQ/8Vd/HCJo+EW6RyENT2U+5roi4uha/MTy/ev37/IG2MBqCyIWApnLj7Fo3OK
BF/jhSXzkOVuNo3/hRLvf3Eb2Pgok5qchqBSvH4Z5HwZXQO2ZD/NjeiKjnRQxPr6/dt448vhLMfW
XBLZOUfVvL4ISRFtLBIK+65vgQGC/lWdgVz7v7vI0Uzj1ERRQ6uz9wAvztIo/BzoBM8obDfvX+fn
d2KSKCAkGhQHh7Y4eif2UBsOsdyc7se23YLecMAj+NvU0Z9aL9xQf9LXgQMH8f3L/jxVc1nKCfPs
Q+tBHL2oWicIAz4W04IH1kNTOJZJAdtwOOip2po3NNKc1fuX/Pm1MSQU2hVHmhRuj+eDXqVd7SLQ
24+R554Puio+my8SgllM8P6lft5FcCkcuLpODYvj/9HcWto9yYVxZO1lgYVOC+G4eYQv2ZHFoFRe
t3n/cm89TB4hFO659iido52451ISpGvCOyRkDVru1/f/+Pnbf30YNRno/+ePP5rh/B6iu4eHaJ+A
PdrRE5C4ENPr/+IiFOUslgmdb+roIq0e1FFftQRl5M3eVAUw/9Cfc0rfv8zLDHB8MzYNuXkO4nG9
KJx+WFfpWYPFobWyH4sCYyiktPgg/Zje7JjG20LLuxMXF+caab+PXwJFygwv2kZ9llGnTujXWW3w
VM8alq4r7Q/e5FuPmo0ne/VZEEs55/XUgqZeI3vWZKOEWqbWzCfLgc/68gh+iYz+txq7HyV2/7rN
U/590dn9W3f3h9Lu3//5/4YMj+lrfpF/L1X+3DSP1W9v6O/+/Ml/e+4Rj5o6B3XFR0vH5S/1nW1/
4gwI55ctDK+H8vu/1XdC/yRnEz7FMBYdkGf80F/qO/HJYZGYa9lUcVgtzF/y3L/+DBmypsWgAI5O
jrNpHJeiEH25qmqtbgvXx73p22q8yHKMgkvhhtUTqMT4tNdpfn70xVBd++nKaHwMpNEcIVhdj4uz
LYKwbrC6bqtk623CCvDwY2rOuVNhZ+Cva1+8dlhL2oekiIppPci8gDthQ09benGvq62eUGhd1jjd
CafywmZB+AV+KGPE9elUgtm/LjwyH1Kvbnc9kFMgqa2BAICmMurYInfGJxK3F6LhfLY1BagqBC3D
HMfl3qU6qJI1eJnuCpCVXaziRoWwQRMCrJzCK6JlZ5jtQ0Zq2QbFbbdy0vRUhoDPe38z9pPCBZg9
RSWuw4bYoik38lXt5c8k4BlnNcpn8Oyxfe9OCkWFp0VnVVqA8glQuhNx5yvvs0Y2abSefC3fjw4Z
OJk3frNz/N4Qv9C6keLVwAFe9X1wSSSSvemGdCLfKY/xC2d3YZiSykMPnrs1bzoHbUfomtfEkII4
jBJSxECIDwu6DRdImFbOgC8fBYZP2DsapL4qrU1WkFuigZZecKKMltVgIsxM0B258lS3UMwF1DF8
UW0hwm/6CtklUolwUQp3qxSxT7U1JfymvCf5tu4vmInLM70Fqk+RD/85/a0NeGKSvCvZLo1Sz5at
T8pfQ5bROnbQdtSD12wbHH17U69JzgoFqx+l8YXWmeXaqNqWhI863IoehsEEeG/ZWuCkYUi0G6/w
05MgRRztWkjWiPRAnNxX2rozSWODAugnxIZp8ivZo+SgS11b2ZrSDlOEdNDIy/B6nJI6JgIEN4tf
tyGZpwMRJbAMdFRUlhOk/krOGtkVFkhAUb2Q9SNkMlyJxSR472Ew2V/8Vjrn8CyNp6wz069gkyJ7
CQbAEgsTpf+1n8dn+oAWDeSuHh5AN5SwXUrYDFI7QXJVnADqpzM7u9hgjFbwCHSg7NO6svoQcacL
5g6kaq4US5vKsR51uHV1srtI5c7jbGWmpnWQdUzK4mCI5CypU2M7GAXmoVgLnJt0hk8Dt5HY8hXi
uzUou0aHc6Occ70SQQ9va+yuTK0ZN9IPRv/E9wuMpZgV7S9145AhQs7ydCA/NQ+WJcqz6xEUG5Ly
cCCbqsQXgLqIYhE6v2IR6HjypZvIW+QQWCI53odYo5wZ10QQbC+gLRfJBWnx3R2UclLyHNdGY6QG
U5yiL6v6tWP1fnkCy8r4Rsu83CoyBe9iAWhn26SG/D5nv7kbxMbAvERdwnFYID/Rrh3V9BvlltNp
XDsRkHXLrMQSsxmsSwHX8rY1Q2DmYUlhptCNTcE/kDH90CZPiiR2/n5pvSEy+8KT41flx091GpwZ
HckqWAQ27UgQYNqZya5DCHKhZERYscSu1hDr54wqPnPp60Ns0KDo6ehNqUOT51eUh4wa/CVg969B
bCgkXRWEkSbxd1iWi/MMNNLGxPC0sce02BDrEl4GntZsoSA7p3QqzDUE8fwJiT+K01RTB538Oczp
o9efeTVisJRNB2yO3gxPXWx0AQPYMcnYzsjiWVSjhYgk6sMTuhLJKTLDi8FOBxAHtYGvgiIvJsYy
BzCNmyAfJaZ7DeP4oD0gW0MWX9fLDDfN5zgYYVnjULyiLU/YXBB6DhCQsDuZ2ulbQQebrDRMp5ug
Yj/pmqN93uESIeVgEgsXxNa6J2WYPj2SJU03vBK7XCuWet5713SmY3HbaVOFxG2Mmz0Z2d1zQ+be
oe7bOl4HOUmzA/6kC6eCsDRirDcWkRhAlFmEejNb+E9OF9UrLbOcnXBmIrZlox0Hkg+swTQ/O2T1
nFq8x0WK6Gc54nPf+6SqdRS9IS54OALNdJmnMDOTwD4vTBUgebS+szqFhywnByQhbgJ4ByOl3kdE
lC0Lj5yGNc53Mo5B9xgZYuKy+hpqI3hwP66IUFQYnRcmkHDQ6hW5vUBKO/98CLrrcPTj+yasEAqy
s/s2B5Rtx1AAzaD2S/pQ2TndriBOXa67rnMOZJemdzbvadkNRrUbAb58bTslL+uh9J7GhCPJDdg8
ptlmygKQ543QgbhVqopWBbsDJPUGKqC4qKZzP5zEMmr1pyKwSFlO62mbmAZE39BdDVX2oEGxTJfB
UJvDKiZHwl71HUfaLQLcGmVrgYZmYZY4y9nowiL3jEgesBP3A33xylwkXY9mysmuPIGDNwCNs6qR
oFwmjfQOg9aX/KGgJBy50clUWEHZMVZm6YMi8/epYcNId2SFg5GVySIlUxAUzC3gXu/0r6U9PCOu
kvsePcHS0WmNhJMbLLWhNHeahtMz9EESmmZyVjjJsJ5aTFlO52dLDxEg6EqflxwM8jSy/DtfuDM7
o2cAeD3Tsy/INWok3NhUm4LrdCjGdR6FG6331mGqjE0ztiYGBbxxEFaNGWYefh18qLhe2zXnSe0g
ScVCusgHQlcJDTYxXHrVtrDHYsUb6tfsBcWyNjIIeMP02Us6HmRKnHKqeLAJuSvnudOBFK6Lz70V
aLdgx8kfc60ZOJChe1NVsyU/3dgyAwEosgp/TT6SWuutGYPZk2oHOUWCK3Mva23k801NeQFNda33
CTQcs+oGudViFa5htvlbskogf4tKzKQIaZ2yXai/hJwzsNTSZdy0yDovVYhdLDKamvT5zCM01Sbq
xm4m/VR3k/g73DK111hy9kbn9vdRQawxTOLZJ2HpebWUQ5utfFv3vuvB1O6UBeg3ahKzICUMD4DW
OSic89AILsneYOWM/U4/USSbbDG1ikfXqMqzTjeHi9RtYuAfReaS79KCWPTdFERK10XpiW+24Y3v
Gtap7nTGLf0l71tSexOGDLj3WwRwYczEZHj7qNERl/GodRhEuIh9oYUnfCroQ3UUvT6Z3E68TSlD
3aHSACNsyY58hnFwl4GZkCKDF4FwP+XaOS8B20bsONqtaatoFwY1oWJDNG0zfewepAVJu4UxR0eS
7cOB/IB6Y9atC8hR10FRWYGYbuNoHL+1kUr5TB34BxVJgNeggIpyGYdExbC1hVPB1n4TeXF954y5
fvCCLDsJPEPfjibkNxY/Kge4uRQASlnKVZrqyak1aMNt16dyh2WsuwIV27CbVN4l/FLnPDEc45SQ
eftBS/p4Wfpl/iCkRx0PVjy+m0PlAFs2cY6hhCetRzHOJPbAMNBJgkclt1DmFJ5JXQCZtgkPzQmA
EcTeIi2yS04Wi7aeOX6JoRhMZG2nByzpwRYCSgkxK2PDmI7NtYJzvLcL/gYZcsrPQnUwMIGWiVvP
6xU8Rs2MjEuWCNY3Iua6kQnMUORQgPVJkrpeuaBYNkpk04YKR3loMVBjanYfo7AwQD0i44bcMW7N
LlKbsiyCr2xakrWmCsLO/Ckx/UU7jBmn877aF2VXf+GjJYscw/5ysoZsG1dcxNF0cx3ZTowEjJhf
BbX5Mh8q89DXejc85sIcyqtxCMvkBt+Sb6+agrxVTiIc8Igi8iOC37NqwPxhdmAv7LbBmKMc0AdW
kUfXqez926Ewwu8TVZItomafUPpe4hWt9PqqGE3jS5u78rZFQgAZrDLdh5ZwoQkyY5jd+KkWfMV+
EZ1oSorHUpogO+FdhLyOQg3XOhvUb5XIpxO/z6mew1Evr8fKYK6YSsSyvFGDWc1qSh9JC5zRRVWL
9l7xuh9jz5afMeeq6tZJpWoOZEdIsZ6i3szWRu3w/aSgnDr0qngCwfC0Kzf17WoRtsYYopJhEK5a
X/Mi9u017JF0VAYmLL5e7B6OQQxI558i3HfVIhZlcfArqEarXhPmeakVtsH3bpsjRvbCR6bSii/J
hGQ3Qz1/V7hm+2hyJFqWsij/h70zWW4cSbPuEyENowPYkuBMStSs0MZNCoUwj4756f8DVVZbZFrX
31XLNutNWoZlKiRShPs33HvPfeOQ6a71QQhDK6iU553aKQQZzedwBdVCf09Ykb2FhZ8cBISe52Tu
tVcDfLq3Ef5k/xDxNB77dpi2hEaVt+ZsibuQDUi4MsJR7hfvKWm46YGKOjqPpj3saxJicViaxTvx
yz2x9Jq42lHVbHPN3SGkdm9jKDNHnC9G0PVdcl/gvLn4aIrJLfFbgp3qKsZ36dU60bTZJE9lA0eF
lZy8hISwd2H0qfX5eNdVuiR7s25yTmuTnCglev+LhYG7jmBDbHEph0FPDslz4/ndy5Dw5GRa0b4Q
GBQGchTWpSBK5Rhndg4Ww/4KbZwDZtX69zXl7DUj05vqKq5+MfElSDkkaKFQqXjEFdceZ0S4G2Nu
h2eiDgDDaGl0o4jZuJZzY22mhjzMTW5U7XmU9hA0WlgdRJhHd2Q/CDIZIJqQCTBU146e9KOeTPsu
IgtiO80EUCivbG6JGkgPpVtDcSKnLRg9c1qSpqxuM5YkeTbDZG7Trp3fIxDmK2PsdKLCLWqgNiH5
koykS98zxSBIwH+N3Vq+yZgz3wmp07hW+/spLKe3mFrsBjE95hIl20sHivuhpcoDiJDp9nbWKu1o
EZlykUR9PfWK857Ej+4tjklOlfAc3icM5w7+K1pqo+hdqIU0a7h0ebrwMOhB1MceEVDcKd7g9CTN
02NZMt3OVZRcCvhqz5nnqKNTyeQZgBwNaiRyOkGy9LxqIu44soyrywIE1i1KfxwT2eM4VSbJ9Xnx
ZQ8j/jNCisxHj3ryRs+584jnktYnsno6rI4Iq5MeKgKGZ5mEe40PmoG7pif3q0UW/4IXGP1dqdnV
C/jh2qfvGg28HVP16OKCfk8IfBtXhBvVRTD6dfFKnKB8H1qdrHk/5Hw5EVwtrjOn3/PcFKk4g4TE
iJiL3G62SerJ97Ad6K+cLrY+elGIZwKFsM+5bvk+DkZF/IbuvpSCIY1DGvSZ5BQ6pYGzgx+ITPyU
8K9tvBiRfI3T28DBvuedVLfYlPvLnPbte5fD9DFAka+U6Um0FnG2n0hj3M6RKs8KKeAKGjJCfleP
t2Gaa/dOljrrJNclnJx1yxFfrok0Kz5L4AYAcrUwcvZEkA8rh3DmCYBPaDwXdBsRfsQx/upZgm79
Rp82UzKNAsw6tr1VWUzTS0oPGYQydvbKJfgKI8oQUhPYIOVo/JXNWmLqm/MEPfMHcY3Go4sbzlnF
xszPoKnyfiLJBcpuGBbPdl5/qTQmkr52p+J9buT0VVKDHkDncAxJbQ7g5JUBeBZtR5rhRxoy2DJK
AqPdCfOHMwUtVzMYqtZaD2R6LMXYM4dMeZwa9aDLwdwRSqOdwoRMFZ9cxxWxaE7ABuWcdhUhT52H
W03Zt9KSOfFNtolvCBAXKhZJ3mRbFCfCDsQhHrHu0ErAFphZvpZBBpqAayrfpmVbBz78Na4qxZMG
wABGlneJwykiItwnEXwBHUR8fD6qb/pBWpQ5Xw8SQUS6c+npoACnWu19MrlX0nuMHXfzcJ9KjYz1
1oCuQMbcsMsIkSGe0mpu2eHeLjOhH6B87Apf4rBEvGlFcktll4ckEVrJJcJnwLRLOVFIHp0dggmj
8SRgeLaZv81tAAwie9YzF/u7PzTijtIgI8k/SiVwgXgJ9nfVvrUjoHuZFQeWgj6D5YHnMsN/0WZG
LrctjifSz7uyOdnNkq9ld6Z8qUP4FqqpQEot9Iuk7FJFALbGAW73zp0Vd/UFIFe2LutaXiNDty76
N1BD4qM5dcjs4M+A2zDjSZ2qVq9OMYige2Fk1bYYBJM8E6TRK6CL9pbhmoJnYilKGm/hetS9Ng2r
2a7giNnTT1DQIJZZpa5xFeuf2hymLNFm+SA4mfCWdpin64oEVjF7GOgSaPfIgOZbXzF9i0y3hJKU
5N5lxIx3N2ujzkevJg0g0qxiL8phfh/7hfvkVMkTiXicgmOpauaNollVDK8wES6IFHoC81mA8CkD
XceVSOjN3oKw0i2oldCdRto9su0BQjx5bU/40YJmMaYcSgtMkHGTjNl450oTcvSElKddwC7agniB
o1K/6Qv2RVsAMIrdJ4ex2tOu71LgZbe9XrbbJvWYKuI9mlb8EQW07eVnsBYDqleu06CIFuDMtLBn
bCviGS+JF8LxOMldl9aNwcVj9jdG5qtnIWbj2Rsws2XdlESkLxIps+4FtkqXHCT65CGuHlNFMY6m
X41TMH9DcrBg6uUJKIrJSLYqTT63DD+AuaWh9gJTSh09hA7MnimigR1FSX8/f5N5SlfEDxFOJvL0
fI1h7+wIZwhgQXRfiUtYx9zB+0nNWdx73xAgt8g07I1EgmdbctI4t5I68sG1EPberTvfs+6VZ1Mi
D35sYh32/Oqls63ko/+GE/neoNuLQQVM1gzg9TG25+K1xqm305Kivh1Jtg5xqII26r8pRybh/9dq
YBBHBnvOfrv94SxIJOnBUTDwWbxpJfuvahqXKCTXOirPzJ8TBW+AuHAs+Z2IzM1UGMBCpxZ9IJlG
Sq/GGxErdGEOzK+Htu2JNpfT/Mj40jl6teleSeBkxJAMXnUOu5nIjnZBOzE1EM46LExIJnrD6gA3
k2YHmjsQi0Ei+7xuEOG8xp7ggmCEOl3a3HY3XXQXV27XLWEg/mPaygJuMnrZVDRpgAZqvEiTm2Cv
uGbQ1yD5/PDwRoOEBoBI+idhTj3mQM25w2pnjatqmDI/iN2JnPrWYlIb9KVXpIFlAXDiGjGvme23
d9Zkzi8Mzoc7TXTkEPrQs4jDVTvM69aTlabjrVWhLozxY+rbciFuEeGV3JJjAeOxHCAYtFUa/YjJ
MD4R9dlfG80ExZeDCQWkQd4ryCxjycKNPMO5QRzpQSh1tf51mltwkILiehs5Y7JDljnejj5+kJVr
pwQap7wRd2XSzBp0bHPJ34/cbh1jXnwIJYNeoBUQK5PYNUl8AlpWgmZ3uE6VsxY+tvj1CN3wpikN
dV+HpX5vDlZxO2kOFLQJXcePefTiG/FNSOtrT1x0pemMcYqFfB23tfEkMMaf4toHdZbXMYQ71TH/
xFyeu4i5Ya/FKSDQ6hvINkQUbKterwcZ9HNErvKE3nQ3N332wqet79dFFnMTMPUcb5VuyZ+D1i4H
HA+RgyL9BcUv8VBGO190s3CP0UKKC2uYcZztXEDK1z+V3TVR4JOcucOLrT2JhTY3CrhzY5jUZ3uA
RTcvVDrV2fFOfKPqBs+v3VXdjuMvkcg8aLIuoIfIEpKS22Jf2DPUOs7toHfL7MEee+eomYW1mvG8
fRYJKjjiqyZ7V2V6sV9CcqjRiIl9NypdgXTr3PKeFonpd1Wop5Ro6zu899nPuXLdB9KS+UfDOaRC
skTDFgBw883u8wgf1Y5tSpJzx3v4UAwg/riBcm+VuIP/CGTWgmFESE68KVV07cDW3Zdl6rA94Gwp
cLnb9snX2/aaW252qvDnPpK+i2UdctJVjAXTBH3Ku7eZsdpyIffmxeuU2kqXrmQVYqK9T3HfJevI
T8zqQRJcczemrNgiipuzvlANWW4Vh0w3ontlOhUkj5Egnr6m1QBsuGkaIwKiMMjbvJ/EkS8Lb3m6
tY9xISbyx9dI9unGiMvxnZbZu+kWuuI05p81eNY8BbxeRyVWxsSfLqKdYK8O1rBrSrdcQ/t8mGJl
blKR4RUQjC4PrcJhvLKGMd4k6B8erYHXRXI6D89EgKGd8VyvyA2CrUn7yoYGEONBi3N5wEDdvrlR
Ka5Sx3Gwsq2xubcp6OkEMgc7tNdxy6F3q45x7xASOy0wSlwnzZnt6s/ym1RZtcq5jULTvQyitO9G
xhlvBY4LsDqGhHQZdqxvoo5PE46bPacqESakgaxDnZlC2nTmV1VIGH+KoISC0FWlxWvG7o0RpLBQ
87VDiXDqNLd4sQARUXT6lCwRE07UNUNMkGYNlrMzqmf2qe0h5/3dRHVb7jH6egEqSwunnO6VO7SW
NrdpSHJc3AL9FGhuL+wOu022cEH7hRA6aGnGLNjwfuhEW0C97zLSgFO994+ddChk3YS9lTV3dDCm
EQ1kySlGOQuI1GObw7i3ct4rB4sFcIdWO0iokSubGQnhi8wxLi1IBEKx3bpa3MzRg1Ow88FLBIvb
He3PcpjGj5iy9bEeO2CJIh2X8x/Q91n4iVeu5gWqWqfsLwmhp+lhREppgruAFqtPOIz7znPZw4Dc
4qJJ2+gyLADXjFydfDNUkhiMZuLimhbOqyxd/cSLwtzLHTyuo8rqD5PThtxcCzW2UQ4I6yo0yfxG
Mj691F5qsrcBOGuaFXc+pnTgGUJfEgSlSQZ468bzpYslpzcumvTo+kIdw1HlFi7tyf3p6wlhEkJf
YvXTseS2Mr+puIY/OTdVHpMKzaAtbfmYc4ut8iWkZyVEZ5GvOY58m3Sh70pVlv4a6oPxlPUNexSz
SE9j744QUKWmHRiy59CAGpCg/Bg8dCvZxeYTO1srWw0sRMmaXTDA9QIErtig3nF5Ubt884IldFp1
gG9lpETEz+Mr82aT9P9EewyX7ir32nnbgRmHO8d+cDPEegorM9MvaPzNz9Qul0ss87eaTBtSn42u
l1sHFcHaZzh8mnPdOGJ2H28mPKrosJcheR4RN1A35sbziPYxRW9utGQg8ZbJaKQGumv12kG1O06y
yA6eRh5qSwhlMEx1/8uonOTSUU7cmMvpHM6TF7iuXpy1vjJB9vFvc+K0EL87pb/qWk2EThilF6Ll
zU3Z6tECuetVvLac9jXqqhlQcl+cYXF4rNENoldNmR9w0+o/sbu7m7DykPEtYcLyO1e4inHHd0vY
MELYaB8uAcSAtQbSWUPGxN/5xP+57Oe/F/T8RfPz7ymDdr/KJdxK/S/QBjFoQTeLe+lfq4N25fvv
8YX/9RV/phfaxGuRf0fulg95yv8tvdD6QziLVg1zBUq/3zO5DOcPz7AXv4+LzswirfC/VEGG/Qce
Pd/QkbkZ/HXef5TJ9Tepob38YAiLsKeRO2dYfw8vNN2hx9I/wHwMQzarQwSqJmnJfzB4PLQ8Gf8H
g8TftUD/+H58w29/KzKpvyrUCC5nnphRZ8y2YkBlh1/9XFEADmDUf/sdXP+hyfs90g/Fyt90R3wv
BwuLb/q2tZiPF+3qb1o9trYIfciR2JAtSXB87lA1kOZjHBJO0ksqw/4CED5h59mymaob/1Nk4EKA
U6SH3Lc57gkeNI76RHVHvoIi7ib1w+bFziiKVjQMzo0QoXHsdFMRXTU7kpWey+oxGT1KS4Ymo8tY
q/ylLfQh4aXGY06mQr+13Lhm62I3+jUmYZ2A7XjmHE9c+1cronKjAMCTkqGy7qsbtehXKGKSywvc
N6XM5iugH2qmFkj9rmacvGYm2t8lgpSkGq5Lv0eLwBCCGCl+lMUx8eIBxkWKENUzyqAwc+nWvIl4
KC1kQI2CpSlXeZbQmHQ+2ASGEo1Zriy3b77yRGuOrhIHN+TzYPQdh6RbnItJPBZOnCKVSizJZJgh
T2wStTKO2XmkTNjYku3YMoHT8ihZ9rN3CV3jriATnP6IvQCxDqu6amrkZxrDsQjkst5xOEsddkJm
kNXPUMpjlpI6VG3amB61Sb3GfsegcbRBB9ekwwl3STbr3Zu2SJJtptjNRSmKNmNkBKL50I/Z+aSh
eQfYmUmhds/ZHeDpZfpijNEOwxPxYLl/MGujX6fcxGu5JEDpRvhFLJLPBDPhX6Jp5epEp5MZ7a8Z
bhSrMlJ6IGy+uSlydriefjd0ZCjSG/DoFOF7aKaXvIBdt0RtDpKPuqFIw7QLbRcP+l2ZNiS48I4i
ZvEDaUcPrQE2Xh/NT6eTZyN1WXIk2ZqZ0o7GF7jaEFLxKotVOoKDMjc+2RRurVSvIZsQgqYnXzoz
7E0qm1eHP/TSuyG85yv143PeIuSpUmYWPdbhPqofQnJMwC6gVelPkUx3VCPnKGviTeVPS1gLzAb0
XXBcz4llD3qQ2FLd1i1caK18LfqkWnN/M6EZMla/NDKgRQLKU7FN2V+DvIUgwr1brNii+BumA2hh
PG7J2Ad+jUjqxpwisork+BFJ9cLeHJaxOSjejJRAH6k9Sis8I55iM8sqclVqqAQYPAVTumw/RHgK
ZVruUBi8prrPC5AeKii+XTbEH9Kxd8kS9Z7hbKQmKJEplOzxdb61GEyNxWYLd5xwdzKZIjYQE5s5
KkDQaMBpZc6DmrL5e2w11UPOdB+ZfYxI7fJzX/B7sPXqg6lpufm/y/XfzL9E82pxKf3r2/XmPXzP
SAn+/Yolc+nPr/sz9tL5A/MB3RWSQDyryGn/qbz1rT/QUhBiyfXgo/RZDAr/zL0UfyCJtX1yLf9x
/6Km/qfy1vljycLEcsZc0uGvdP8T5S15Z3+5iXB/owbG17hY2ISDEZzb/PebKIWwWlpqDg9eGGY3
ld2U/SFRvbqpraIIOqmPAS3zsGLD2wUGjEeENvQOrO7Djd12T4IIxy1J5TVjgWRJsFJITNGr6aRP
QiCJ7Dj8AeJOIvQpQ+cqCj05UU3fcBmhB6v9+VoJTLy29LLLFJIG1NTRkyNHVGEUBns19jkaV+UA
hHUemwYCZNcN+a3oQg/V6dTJx2rg4UFfOTEvU+7Maigq+ItX5hD51Vq41bQr5giJgooBVu/YSkVg
YaRd/tAMSDVB3dN3EshePFnE7f1gOn3kOMXrb3r3nUv2f9wW68kSQVVAUqpbl9hpPRNIjaiprZA0
j5xAta6z7kkBPbNcfZCN662rUm9plRmSZAgOZhJNNgD60hUQhXntDsm0NqL8pGa7P8mmPLsxLWAc
T8A7FPL8IoaYhRB6k7PPX9UIDX5GLCGPRT/YWy1MiP5kuHhTTmgIayZxWxHr/g8JiOWUwIEq9qNX
TjcMmvKbyJ7kGZqqE4xTvWIQdkbCLAIn7bRdrY/Z+8g695J4yliNytslDt1aPRdLABvxoFryENq5
H2SNT+xxB/tpPYEfGcAi3PWNA4kWjk8wVF324NWErddW+tKl0XE0+G+mSqo9eUzRyrHzD3iKdx3F
lChya5O08iu3RhqUMvevYU98XhK55Q83ZqzYIz1RJbmMLbuTiyjzeGNmoied2Zt9cIKZcUusIDWH
iQCtkxRpOcOOYW62NOx7e5ZkxvnDgWY6cGRxaGhPWO6j7lRpe00K+sbY+RiGp1Yh/dYiSbrRgDZ6
laSmvqqN8FGS93Rbxnm5RTmBxgPBwIoVBhJnWC5+W1mQY3oFsQyLRdHuIpSubEMh8lZIOddjAtmo
Mqf5Rj5zE0cXZKFHS0vtaB0Nuf5peMVXawM7x/W0NSyDfTJZpFPymGZJeOw6n7uwAuJtAzjX5mSv
Td0d2pV+Eyo1PnXx7BzM3t2iNbA3U0XZgUkm3KP7iB4YhN1HVs9lM7kou+xsO46omdqBx8sHDCaN
/i1DEc1ck/BFsB/JzkPzts7IzTyY/jw9onq9t9IaSQwGsS5YUJkPeiZnZpqqrXatloS3o7jIYXqu
Pa3ZzYkorkiatXXb9xcucqrDgffB+5GSxBhm0022LCzabuT6G5qzNuv3jNcfsbE1p2VEpUfptpTl
c1o86LCoOEd8a++4Vbae8ikhS2/jxQnRYb3T3Ey9fmYK1K/mfrqUoA1GpT/BYPFW4AvaIDdhIzTJ
oUZD2WSV/mTGRLNRS4Bejfg0bosIdnHuDcauljqYJ+PdZsF70jPFzMM959EtqOHjbM9Qy4096g0O
tLYWP/pG5/9HV7+xWUo8+KLYhllXazyxgmJg6iZGVbpsKC/U7Ds86sQlqK3nE/+Cxhdt69aFIp+Q
ET6KfG2wGpz2uQ0U46ZwE2+tO7WDSMr11RyY/gingjElaYbFrMLqhT6s4WFy0opJSME8ZF+GTR+e
zUynJi4Z+qBlar2+Y5desFHDREnNoYeaYa+8CLV0gI8KdGw+L6m8o+Mgw4ZenqccaQmktbq1bi3U
7BcvHJ27UQPTmkFV2TSJbdyruYFtZc2Q2kjDRWy/0RrDG9YyKX0InZX8sHrBqNPzia1bNe4caXCP
sy5e98ncZWu37/XXOcOZRPhEYXBPTEkC1r4xauPcWK15n7KVrXlwWJpB5ZiTZNjoaqrWrVnsFW0U
UUntU9ufBYJ2Euf1C+6n6mKzTF6ZrSbXaFLRbzWxBKlBZ2RIIvsqPxwDZIsIpm06Ir1P3qrUH7ZT
MvwECQdFFNm157PbkAzib8qW81ao5iN2P8h99I+kxFPwQTwJ+tYfzhaaIubN+o7h6B0pnff4FxGi
Zt7VkHB9otwVdHHkFHa17Z5aaBT7rJT5GoXTEX7YPQB6Qs5jiBAan8iNPlc/M8WGm99RyAKxslZN
NFz5kD3NRhV/OfYQHZDu9Cg/yvlE3uJAA1y2z4anT+Qc1NOXXxqhwKpQIg9XTasn68yPaZ/+r/r7
t6o/VIH/38HKPs7/dfL5P774zxmL/weuK8diWGIufvTfZizOH5iu2F7+c1zCwOHP+s+yFhAqMw9C
O/CumoIy9M/6D1MW3lLh+RaK9qWiFP9J/UfN+Jf677sqNZjYOIsJi+niwsX4vf4z3QxQIxQb7DOS
wsZV1AhqiXCtUIr/tFurWU5o/3moHW/HeiFnFyzbgAJGHkxRm586DKR92iuT27i97XI/39mkeb5l
TcoVNYvKXI1tWv+sEQesfFWrdTZM4Q1xf+O9h3GEa6xg72vEbfPp4y7ajZFy7yuNkJ5NpFc2oKMy
t4nqFvgStXw7+d0FZGV2IqQM0dog2kNN+SoEZC2sV2yyK/9Whwa85wzoXkVY+58pG0uwdBE78oaJ
x9YqCMgA85mNnyE0trfOkd0Rqiuhm2Ikk0eV0Z7yfEK8qhdAWWt2rSYX6BR7t1Ymh80E2m1fRtQX
NSybFQALnTxTNV8HkUYbPyFqh6BkMe2gtFJcUJBUT/1clr/iOhaXVtesY+11j7PSfUhgyrtabm0v
N0Uf866W5NF6MSE+q6xtCLGVqHZnapyk33nTNAKONtNX1U36ERtBeyxS82cj8/4i0ziGTCTUNnY9
9ZBVVXSwJuWuNTnrDnp/N/6I3FF7MWXonWq0NOfQU/KD+DOo26NytC8WVO0ln7z+tUzM/MIvnNfp
tDScOLZCIjhuBkeqIiCnEkFDyW0gde+LqQdrTLjp1F19nx/rFKJ3k1k/hxxHBZN0j9xyC78HH3ib
N0orHuzcZCwySz+IvE5/7UO64FpA3vSdHoJ0lxoXBmRqX5lxHQyWz0tnpQSVo3XQUxMyRICulZwc
TT57zTwETmzkj7aeUXMrOO/tHFk/kKaBjjI92FS2m9/GGdOxdeMhfhKQWVFwkDPpSrUhPcYMzEE0
VNvRL+IhpWS5Wzk3BsaaQ1d7WHOkfq7oW85DOfuf7EHCp7E3wo4hWv48jWZ29CIpHvHS1vpqRJt2
RjvLuBs0/N1i/ynWms9qn4UYN7nddBUrWnXr2422Nrqw2jKnMG9mzD3bZED0FY1ZF6Ff5lNLXZ89
ZYwS62AUS1uS8575iYH7uinYWjpRedI8r7rv8oqoi7jyMP6xqrLG5LO2l3GSQt4/ue5zWtFVpbkD
AAmwi9OQYj84abQbZVw8Gd7k30S8unbNom8GzzWwtayjJLxpSz28WrNhLwxirtrJmP1wVWAV2ymL
WsyROtq+RV7r5k7x05tTpl2+o9V7zBH2thk1bzM26XXuyp/KGI8e1ri1pg+BqbfatimHS95b1d6r
yQOj9X2Mai1AaGUeqE5ECk5UaMFvbfp/M4Al9eZvxx4mU8JOvqevGEBZZv712Ju01kZEH+o7wwkf
/Iz1WZ5aD5o3vuk2ud5sdru1A0DvTGioC/mNF7r1+rHiLWkqbA5a6DQGXWNEfvs0y3GXmAhdmiTr
f6GUCR+jnNgytx729pgdamuux7XZNW8e6IUyauod2gPiakyPDVb8s65HaLCzkV/HzmsOULDrIIOk
dQQoHB3NOs/tNZkmNdvRlJSgvrEExFi9JSCXzHY5pEnQix5Hjj/m146t+FvppcUbxTIOB5EVHyZK
1Rukz/UN0LhoGw0M70pEY68l/ncyZSx5nRZiIH90t83cxa+JYdHD9QM9it96NEDC2Q0sg3aki1mI
7kkXQ//bkrxkt3IbspJ9mDKN7dwwh2rNjz2srSSNtinF0m5Bc25TbpoNGdjkfkccFBvW+81zizE4
CC2/ek6sxA/qrLC/YCmFwWJYO3VDglyFfdapcrKl2mG7/qy1jnnLllx7sBQiYExpIQcsSNBfdVKO
z0IrxbPjlgUGtbq5EsTQH/U5N/aWYUdnWevN3uztQ84uuO0jVmNI+dc1KscW0bsx3pnDMNyNQ47t
CqEoHrLMYNNvo4CFWjYGROU3D52Z+WvdnMsdPGTzwwYU+FgyUGBelz1FbTJYOJwcYuBbBZ0t16vh
Mltme8Y7FiFeUeOpCD1xzr3U2noii8+uMylWna5nbRsjmeQqzCHE6k1fnXEeyFulDdWdcAe3xjQZ
TnsnF1ng2FaBtmDoNj7a4itB2+VFjKgFIyxwqzy0KhLJXf8uWh6lrCaFfnAPGmZasBy3kxk9ZKib
6wELphZOF7LwNPCXLnnWnJXriecVg523Cckc2crlYbZCI7rDL6h9ectjThlvrJkKrMsBQ5XdI18q
EAns5u/TAQ4oJ4W9HBrdcnw0y0HiNRGj9Sw2503bRjpmn+XQQWFTPBGyHO0a0x6PxVBy8FRmPb0i
A/C2uLE51vDC3vd4y06zbnRvDsrCoMxcFyklzPD8+3RMloPSXY5MIzPYb6bLQVojPNb2LG6LeI3m
inNY96tFZol8a2CxX7uPk146t6oieRbsLId73ESYrDxC+p2d0r3myOK02qrlsuga6JvJ9zVSkBv9
MQCu5rzkM80ShdX1CUNrr6+qNq/3JfZwksQ9HJjN97026xjtwklbwnrwJG5R/OFCmBW/Ivf76pyW
W1TjOp2Xe5VNGzdsCnR8XXSuQzA/ly98w5X0oxqDR8TuHvyrt5FaN56A/eHf8rWRVKUCGF2R57uK
+58FQJ4ckq4zGVF5QC0R3dpEAWKjWmGNSi8OM5qD1ZbtJQlz8wXth32DgMO7LyYoTYhwIhxBUeP/
qufKvBLP6GAe7/prrKb4SeuS9kHCVldBqBN83YaRRth6g6Mi1+34Vhj+wIYAWOKN0KxuD48svVDY
EPk04AhAvsXs9EoOdHTEzJ7ftOBUsMQPbkMSUP+qC5CJvqdN2Oct3dnmEluZN/bRoxvywnGQmgdo
q+ThRInoH0Pfg5JXKVisVmprV2eGueuK0X4gbkZcR4Kc1syv+HzkcfmIch6FVqk32QF/VcLwIMaz
xJiBuWJoVB391JioC2qlcCP6wd9TXekfoz93P62yQKrQzuj3qMpCazuwYQPhLkIXirjB2zi5MZrO
hHd8nY0iPrqiIsOg8bSjX/fDnuXleIQFzKTNjhs/qGoR3sWhpv8wRu9KTvAIAwYH7lhqi8ZOxviv
DTXypnniLprM9C2xBFZBXXcs2Cd5+xFiUnmrOkycuguXxS9TALFCfoDFlBt+ImfTop44mcTOhwsH
JNuUSGPvtBqpdEHkj4IZQSm0GiZhX2NehkwTLPqCBVlZAd1K5l+6qTG8axf0EWeipQWVnpRbD/0b
ml5Tfy1Vah/7SXUXx4oH3ge3Qw2RQqNIXBxUZpTyAgrErR5V64YZhWBIJ44Aqb/ywf+YxtLacYFl
dAmyLA5u43g87QOVKeKy8B5V9rTj5KG6lKn+nIxxgMs9fzbsyny1a6Pb40aoXgbHSV6k0ptfjBVA
7WiJ2vft/Fb4+jPwIvBFCRPOAwqMiymG24QVN5XviNh0HAWGf+4KHiuk+ht8U77F3rEUOl5suzp4
ouXelalz9K3M2s8tumWjcaYfscbnVJ9t8zQOIDSqSMifZhPbu5CofRBM5VLbzsVItTgy/B0j+7Pr
Irnz7VrbCmMyz8xp4xMuqnA6dYVW3gumMY/IwhHfowprf/XMWYBw4Bk/I6fmtOkJbH0gMoGl1jwo
XlSe5qTw2BWyMMuhPqz8nicR8Urg+o3gb+3j9yzu7ZV0qwa5dpHz/BC1iiRaHobOS06FMZBYwQvF
Kpxo2camJr9NBVzxgqnOZvAztavkPNI9WOSyaoSZjiwXdiiHkeCjTn/NZR7FOFEm/5L7xbR1oF5v
LaNz35izGzjciC9gGpISu55NPLXNpAt6sShpicHAsZypH77sLrOrfy1N/KY3pPHe9pp769eS67F6
VKlrh6yLW3Vvhs0EejSO58/Ewr9tRd5zzrJ1rZEuFxCMbrCpaIadp9dqNUUWk/9OJEE8ZvpzG461
s5ITR3Hd9A1HUo8uzTaru8qVOZN3gk+0ICu89pEefX4UVce0NNU9EiJc56ynETETJa/5mhV4exL6
1hW6UnGxbDa63RC3IrBbQu52MG61BwQH1tUyiuHL/n/kncmO5EiWZX+lVr2jg6OQRO9IncxUbZ7c
fEOYD8Z5FJJC4dfXYURkR2R2ZQG5SKALvQuEu7mbqasKn7x777nl94QVX6NYA1IMvmbiDlige4LV
w1hkNDd0UKHk9QIdsKJFoqmKo8CDzymC/dlbpLGrvZ+a5ubiQPCWtZChoWgohJ1dNyeXURUsnVV5
HvGAe+b0NSi/tesjomZsu8SB+8YuPskV35Zl3RwCDEwPvpf077y/eHgJPd6p1U/PVdZ0X815VmmU
V1zFY4Pn7BFHyPROtFy9iDp03hOz9N5EAWV8NCV4NcMsrnkSZBdRJUaM49iKpqSq9w1Ow7go0qtx
a38O/dwn0DjhYS468agxSn/zsm6NwAPVGIXYRbNRdmO/Kb3qFASDt/I89ZevE0de3DWt5cStaWMs
cj1sSDQF710L1t5qhMuTPSXd0TPa9agr3z0sdNKf3BaWcJ4xyRJI1/s5t5YTMyThALeFZxENjpnc
e1XTXbn9tGxrXQpj8PK9DDmT32yPXjyEE6VK7hCe0orkPVFgbUV5Yk4Hvgd7B11i3c/dWHztZw2Y
dlzSlDJaOr4aDtGIPd96oGyEZL3I+qNllS8VbSDXpSunY5mw5x5KvC2TX3DxBQf0HA6NJBXewYHm
zKAQWlfd3stbHydZZSgRAzjkE0jKlwN7pWI5pgykiPhWaMYIiR+hbtNgiznMedVNLmMD6+6PLm2c
U1ZyQiRODTZlFJqPSl6fGht7J+kZGC1BWSRR0XKaKdUrDIMeje5lcratJLlpNtZumH332E4UJWiC
lq/IkvNQJ3AsysXZYwKDyBDgdfSVuUdm0NesudDjhvCRy2lsh5Xita0paBNUstzQ3jPGtZr9HZfl
dZ8vXsY1Kfe5oAZldc4CD/d0k1hXCmv2z3WaCwYG2XxmiUJFUkF+FTia1hkjsTpybCSJmqYof9pV
W743LMXhg5R28uhC7b5pGLTvuauM4HG86QoqIOsVT0jqug13jkcMIe/UVdZkDqv2TNAMuorfFadO
mcHJdPLq6M7EvBunkSeZq7iDK2IuFMNHgK7Xw+oX1pFPmPMycl27RyXJABP7A6F8FgBZiLXdTHHG
FOW5tb3rRZ50wOtJkRJx3ikm9RA82s0cIpH4xaswK/eqL6sKWVAGaEmGd5Wo4j51BGVn/5YV7/8g
X5zlQdj+y0Lg/+qtvP6o6+k//tdH3f3v/zh/SFrdh7+T8H//+j/2t+KLD8gPRjoXRPCoGx/rj4Zf
54svHNum+/cPaf/P/S1GOL7GNf8GyGK98Lf9rf3F9onTsvd16WrAlPqv7G9/R17/SX0jHu76OOVA
b//9AqOxp9Sa2Dge62QwI7ASyiImTTSWu/WMjl+Kdh9SH5XT4ot1Lto8Ynvcnv1ZLzMdb2naH3Tm
4xODC74z4eyRc5uWE+bwem+MCRAK+i+t9jCROdgxUJFCTRwZ9e2or2qcE1ElSR8t21QAKdTcSzh9
p7Ye+jsL0sMbiRQ2x36bHettrqBOuDzjvAmvmlXxsN7mj7rJhmvWDi7W6TD/CLY5xcd5m++S38YX
uU0ywTbTlNt0M+u5ilB0GHnAYBRP7W+DEGCv4LKS38afv01KNN0xNLHCsp/HbZICY5Trc4+396yH
wL509mIckqBNjpoxzC3WleyUYDQjjMyoWtol0pbducd2m+Iqr4SatU12fTHTXiWb9d2ALrvnnu2c
rG0WLOF4P08lyImzBKXhxPjDtulxQmmPLFF7Nw1kKQzqW9k5mI6zB1HnO8iZmfVAZ2C2MixoE9us
uk2tbdGUb+wDurcUR9nJ3KZbn9HZj00va67JHOvjys19jAkBDj8mZ0qunckS9pFxsTTJD0rvShlE
ySKigcazYdQEglYXbY30VRV+sr1bT9WycujnlTGcyeh1H0aHmY2TbIZYWY/jHoODuUvWgj8l77KO
RKIzjHvJKu/UsMrYZ6uwdis++V22/U5sqrqM0nyyH9lZ1p+94l9hZw9O91rmLsc90ZIufWGJRsVW
DTaLjY2QPvsDs66Jk5dBelfT/3oV1n127xF1ii1w+aRYu1bBKjEGoDL9lOn7JMVJItmz7V3+SPt+
4Fv8mIplYhkHJGwHt93jWmmMC3OHag/J6kOi4jY8XGWuoQ/EAZJP3Qm+J1nD5GLGzCgus3irZPtE
9fajL2TyEZqbpuwl2Oi8xbLZf+UenZ+hDhlYe6u5AHqTO5Pl0YMXsMvKWfSQ5QOQcJgwjcY25InH
3K3ST8cs7YdyNFwc6PzcWLwZQMOo8oPqDJ+sRx+UTfCrzRdXxSi/VfIis21dSKNoSvkEugczu+uJ
Sy/EOEQL7+LhxM2U8bm0+1fbyZyD2+TWmZRkFWWSrMfUSfXTrV273BteqaabUQYICCAuGBPGwnVP
YR4MIAsQn9jcJqvznRwIvKUwGzOe3k2mbmRY0lQKxML4RTx7fZoopVrjnASgOKs69+kzxE24G0Z0
cltW3IRnF0JQBAoXshG8weV7MglCZ91kjcWudUXyNLDAee0KSvR2RIJ8a8/eU984oL8+E1mpOyzJ
K0XkeaWO46zNneQVCwG2BhApzB5wYJTbuW1zBk09sn4ZsHhKhQCBnNJE2USGg+U8AuZkoMb0DSgO
nwvvXcCm4TI5on5oWt+FOUey/VvQK/k42/AmGOcQCg6mY4SEkdhsjUk/fk1pj2MV4Zt6fQlVgWdh
NkvWanrFnse6rSGMdNRQl7DgJb1nXknpBJ+kSAfSBGuPCNwNzsta28u5VzkH7mKNXMKnNTcuiLaq
PLhJUuBwabvROuKmnG/ZfgVPUC/6y4TsS9pxc9an7TyQBZuYrklBTNZL7Qzq21KnoIwsU3v3qQ8s
BVyh8h/qxfEv1bCKXeWs6jIPhgvwP/NZzxVWAjIN6NNqpuqKFley59nqXI24VtLIs8bx4BtF9ej5
st7nOXUoVH1nwy8WDHl2a/vz+kEVpIWwAsMNtFvZElknfHKh1SalZzIxIkI17mUN6vkd33BxYI9O
zynn33EOa1LgaR5k8MQTOlwghDZoRE53C3UGOPyKbfiXM7fNLSvlZV9KzSrVDFasnlMgfyRrgMF3
bewD1Cbjeg3W6VfNVuhAXm9+GsgNwaZwQRI6rIWuU1Z+H3aOtMK0aqd3aZmZ7DPxkB56z3NiHKbO
1UQojHOEFOWZljjrPNfIEaFhTsfOKfIj2V9BXJavucqttLy0fbLcF0EmjjCFimspaHtM07F/SRSk
gJqDiBSnTk5kWOSj8gZUmiDxn2URzvfZrNgV1JqTnkvtOQCOhm7YXMmZSvdlhekX+YXwLyEn8vd/
y2j3T4MR/y/WkgvLBe5kopX/c1/mdfbBlekfjZl/fuXvk13gfwk9xjCu4HTAuFta4Y/JLticmabr
wj31wt9Grr/5MjFzBpRNAD2lQAGD3Z+6vG19CdlWUhVBf9BvNOZ/Za7zrX/U5UW4lZxwtPHHcbr/
ptv/JSFgQv6EqaCZ7yx3HWLKqNsmQsl3sr2cPIq7TS8RbzLVJnTLQbAt6WTJ0zXVQ2rtpLRd1sNd
Pz8pU4VO5Hujd+D2WN8EyzQeLJWNj3iLudFZkDELj8RY1G2N09nUNme+oXpXu4R2VDgJdaO9QC0X
wbL03KVtk995E5EnMoWUd0INA1tzHnyfXFSBHvaII87ThNC0Bn3nb+PCAlYzPLY+Jw7bwFxx8UlB
cJCPLbhchY034yBIisd58vpTrw2/3FlL89VrWhgnU2JNP/nhcImjzFIynTrTM8Z/fNJkzCoa1Gsr
OSqv89n9KMGBrjAYkrESM4AAp/fbQw6qCPApQudtPlok1Qh0ujXIr241r+0S53rElXIsowJt0j8V
WxwFG2HRwFUZ3JxCWYGYELMgNr61UxJifKp0fsG1Vnz09ZRfJCVZ9H+37dYPbvvmSvxPYxslcjqI
XTkMkq0BzvevPG+m94oh0wXTN7a/7NVwPjPXxz5njF13AV2KFqPwgEajh1uCuX1jfnjdUp4sw1bU
7hokKtj5UkiaMfSWRZZWe03H7lfZu5wySc9T9+j2UtzjGUxAmrgpuNRVzmT/k3aunluIK8AFRpPG
YBeDRhsTALA+RYeAEjONVu+rPzrJYTL6kC2ZvxZHjKT4t/C2kjMv/G12nRIjPBOd7w5W18zMerK/
77TRcd4NwwlBoX/MisC87ZecfpZiLWq1qzxIRiXVHB+AIJZbTFlQdDW8nbjtfFIUw2jvhUtKIly2
KvQ8QOVfNTmJ0aXNvvUsfcgIm7751PbdmHCSsIeV8nXp2vzNZeUpI2fFmUZdUcAuclyfLCh3903K
jcEdF2IUyBF3BVuOPcSVPHY71IgJUgL5Pd6efoWMkVgKw4ccg93kgsBLJd8SvlIy/wZRRgO/VdQm
Q3JtAU862TXRx8YRzdEzs/p1YBUdt4HzIsCSRESbeMKEXdTP59nmYxCFNSilQanyMSQ8e5VveRA1
mcEuD3J57rnH7ZIx1y9savAtT9Ny7YxkE+ApzHFP9kRHQqO3WbXL689iI723PGt9cOw52OmmIH7f
+86xs7lf7LLWaz4DxNkHVmL2ruAW97Sman016gFvmo/wdqAInFWLs3TNKws/+42Caub1diTakw3F
q09nHUuW6eSW/NmA8Nh64J8V95p863tv1/KhqV3rA6MiShWUg/CJiLoZN1mVm/BsJo9tH2dKGS2I
u3sgOitSr7A/1FqM6DSGdF9soIp37lyVO9ZY9XfC6T74TEd8owYaHmXtJVCjhJwfncBPTrrLrStM
udVPX4KGj5AwYFOMhqfvCr/B1EqetPvEMGK9bm+EZ2f11092UarbBcqsXtbe9B+wCt/7LRguLKFj
PcQU6Sl+ToP4DXq89e5Q12scJ3dpWKNXVUJYxZ9IWjrlI33G6a+ayxjxnnkBvRGCTSfqb7YnR5Rc
qEgcOZ/l0OKylBQvZfiNbfEMTg9C9IRvN14rL30c6rT5QFbl0z9PZGnboKvuiZHPdgwhAB3YCpaL
ZxOCh/+Wr4cFCtbONeFAuXhI93aAu2OlmjUaBt0fWFtjNHcTd7jG5NN35PYHLmeNBfkL8ILX7xud
Tfd0cFRq82vKqGOfwPg82vIRV1N/RGHI2mjGv/RUgOrYC+H0Vya8szOCSfKYVq6Ls7wprxtzTb4Z
ClhPVy+XIp24yXeQXh+4uZf1qVVQqWe52igoDrhkcjdw0SxDUwNlaeciygACZV9m7CTALtyV3hLe
koNgnixWY+KFqNz1gft9qk42keynhHrg52xOvW92YSggo6l/toLMfHCaQl1TfisusE7q67ycajwa
U9btoVCEdzXQitPc4r0vi8EY+JDNaKJE+3KCsiw+DVSrPvdiBYgXM6m24TfI9gELUnq2x1lc6zCp
PxbapT8MQN/HPoQ4gdPHGX4yKPuHhXzw82zl+CLcrXiV5R0EjqH7kSap+gi7YmXcJT6Lu8Mo+wmz
MkAPoVFVonysENeshgsPaflomzZOkzE6h7l3DL2zPW7vI+mHS6EwB7T99opqRvDIV3BQx1Xrqyyb
yweDhlIRD2YAjjdfIGSBAw/72zDjeMHB7tVsg9SsPgycS0uU1axBM9Cgn87s1dOdVU4ZEMPA5Uaj
ar+5SXIX1MeU64cBzzVP9kEO222pDgHmUpFh1YUPcIhh9QJeFy+smEV5ixs9PfhZ3V5naEAVuIDC
/unXhMoiw56UGSMUwfv1tNoS4rP5Ivwqf+WZTZhqyLuxivywnb81nuGdK+A2R8KqIZXgg0BmGXBU
B20BFrW0J+Nc5XjYrnJS+c9O02+LqFEW57U3TPecNdp5aztTLLvFG65yKQS7Xdm017NU/RnMnf24
mIF97YZ4zdllceEPUvzWtHHer43kBQk5dDdddHzzwr79zIJ5fTMVYbRq7JnV16DaFSTFHsOkd/EE
OXYZsUEWb6M9ZBOpcodxyEOSgN45dOImz7L8tgK++0Z3qbhhYOvdIxY6DCW9DKtLqKfgPVzzBaad
+Gq6VXcEzrzsbMPl7Uwl5C5Ecnw2gPhegWCrNkR6J3FB+tJ/KcQ4NfsOv+8x88rqnQpq9WpzdBLL
t4cOwLIV7jNuKiZ3YXs52UuVXYu8na60xtFhY2g/JolxyCd41TSiF3nc5mr+pm2gpKQaXRFXjl++
UyjcoEpNTnAacPndOnrKUDssc/6VeJL43AKOncFob3abqO7Ijwb32QkxHPDSWHpnawyeCZ8MRxXO
T5Y/d2+DWw3H2R02/OOMtQLOuWduFOmWs6lKq6ect8lbv2xc4GReTzmbrHpPRCJ/tNdwXq4nwwuL
uAVDAznWsd2voRz1945FRh5pTnXouFXIqV78httff0PvpzSIxybhUhnzzwwMNAH0yLHdVe95LxQv
YggQB3J27x+Twt5KEqfyvtBbd3PY6mTXasO4F23+jN/ev98co885XGwjbh0cBpOrSEbhPUo4DFvj
V+fV5vNI+vRUVPjHC7z6h9Rkr4L86jwreq94yQ8IXVFXS+9G1qZ54frp7lU9oMeGrA39JqvhDONW
ATeV3stg7IicWrd+nVu3VBYkuNBM9ZD0bX4p18o6lAZ4txj5gTWPSuzMg3Cq/N2ctPYBS25xa9F/
dgESo1gJSerdT3WZjjfDyrAYDVxnXr3ZY1G2jiBjdjZAWHHGsDu+TlyXg52zuOlrz1nHE0xTme4r
u9jR5865ZfVNhTvUCEIj8ggqvEDhoUlUa2C5/ggWHtuZRq/Wy3oNGLv/KoUlQF0LjU7oA2N3m1m8
StF6Dxx2BBaolc7e+QCbB0djp4RzDGeEz0zz5K9LetOVHuEavk8bsGoXoGQb2WdINgjfE1xTYB3M
m1fNBvKOKsirMnb9UZqnrh7tgyMdmZ2wGDgNp6a2jN0kcS9GaWX3fbyaNf9KYwqAzJ0A5u3xY3l2
jCZpfBiGK5+alFUZsYQV70Pd1HfsFqf31hegk1H+mhtYG3GPRWOMZQGpPtLubN4FUlTvsly4oWVu
UdR3sslMBzJZD9zOy1zTxYyUJAvOnEXhkG0y6ZyWznKZNHkrn5LZDt8oxeaiM/tJWEclqQSHbG0v
W7JlrrGlODS+IGBfb1IaMFlHYQbnUCu1xIWd5i+tEdT6oW7pdD24BXBNObhwALu+HvQhMUdiAxTP
k5+pUt4cd6PjcuWoqhZ0cZBZKw890lQ8q/QjnxkwhOiHmJCzlVmD0/88ZvNpmOrmvFAZ/cax5D0K
HEy4CJLwzBZufFo0jG6mqfUNeyCrwzBDKOb4LcZ4YIGMUa4Xq/j3CFv/dPvxd/CI/0ny1+8J1P92
Q3LzK82IruqPv9O9/s8X/r4gCe0vPsMXMVPLIqP6l+hCEMKA8NisWmHg//Erf1uRiC+m8KEG00FE
jlmEYBb+jK6atEdtbS88xwFE/EvRVfu38s0/pS9UOWFubWU0t7OLCf1/LDya6MGgScwXpyHk/Xyy
ewoaosBZF3TpMAc4jIAK2hZa0ZXniOmJTpYAL5fCLnBIw8R56fk4XjWjEHyEtiIYuMMINLGnxqU/
gix2XkLpO0TdlHlXG4Y33jteI4D+YCWbIvZHBTfQFq/t0dRB311Mo12utKwxTnlpBvc8oUlZ4qsy
o9moRq4AFrx0a+rPweRPXzu8wXibIBRbZgXgugkezRXa/OyYt1qzAA7LDoBVKefhBz6tjj2NI+ue
6FaaXsxChiMZWWu9eBnuxZ1yycbCWguO7lrVJx/Y6l3PuvyUeMGyS73VOWm6Fk+224dxY/BciXHh
iAeVOeFzAMX2qKxS3YCkD+NC11wMQwrSWDSQQuAGs9mwY5yzdvcKHU5Njwn1kODCgIRaYBMDrO65
rvetHTjmxSY9lV6rRs0P/cxRz3a0ddMLPP4CT2QwzzznVJWWUQj5Jt1JK1m6XQqmERIRh8J8YJ/P
dbeaQ8N6WC0v1HcDjtnmgSoiAlOryWX5BIIH83LWBdZ6NZkjcOlkZtW1awtCjvtpEt56cOas+koX
SQ/rrma9cLBWOpqjKrNdjOXolNCK2YxQ1MIlEx3ThL7ddikr/K4Oj80wWa9eosIBe2OaHmg4/gzD
5TwZqr+3G9REjtSOSK9pnIyFzIQvBoZt/CRqaUREKo45Z1zq8IadPWUYff5AAphktInhvK0SyhZQ
DtRRuo386dSzf2ptI8uP+bzm1q5qTZ5mogueyQ9u+3W/RW+r8zF4qrhUXQCZr7HLemWXy7F6Gksy
2JMD7A5jUAZawmmvTb+pd4akQsDMg2vixCGWcWt9TtCLuHG03rUQBRuGAvZDY5l3KQanspXySVMc
AplMyDs04IS2MJVieKQsOGKAQ+pr28yHQVLz/8Gqq+riUUy/488adrqu6stAmgWgYuHmz7xbp3Nr
OlaBZbolnajDvKBltFRc+JJpVyNeRlXHfTGdVXkXBsn8zvRk4JVtE0vGqb1obJZqWSC6GQqT/ZA1
UV37r+Cg64det8dWbeTr0FxficjkPz2by+IQ+N1TTZUPkb2p4HUv9FEUaf/uh6N7VRnrdNON+lc7
TVg5cd7Ve0Bk44m8c3FAwzHKrx3LxCdF6wiCRVb63zo9Wtgr4UxdKZDFBGuXaZfbnbMX3Hb23txP
B7PH27+GuKgHpLy4tpzyUC2FGbtDWp3w516bNSZCT9XLjdj8WTQHcYmWaXWfsjC4ll2BMqKz8C51
+uTDVXMy/t569S+VpP3/SEtCArcwSfxz1eD8MTQf40f598/E37/qDy9I8MXzbBHwxCEst5Wl/U0x
8N0vJnkS1DCyJESlQ/ImfzwQreCLyzPP5FnFNwCF7U+Wg2V94XMBVZRfcfkP8S/xkjY+0V8eh7hA
qHfm0eoIrpR4aLdf/4tiIKQHiH4MwctI78TW9E4k5SdR88M8llhBx4e5LT97bIm/z1mMP+mv9r8I
09Am9Y9/M3UeKLqETyk55GfBIvPXvxk+tcM+qpr2IgmHX4nrm7BUXAQ45c1WemVjjeVeiY8FHSI3
1sdF0lR4Vc3ZeptbsvskqEOqDYzkQgyesoqvdKLhwbJdWD+4N7ZNfcq1LzKlDu7dqmd2nEBWHxwv
seNscNrjKmb/2khHcUhZuVJARrw9wmNKFksMdyql8AOQ1Y+CpfEOZf9QUBAUj0Y2R37fPOq65nQj
vc8H2WSc5aRxl6F4dBZLsCZcZufWag3rvkqtkhYZQjI4GAt16wTFZjrn70v0Io/LJjFrD4hhV4Cn
wTxeoh9zo+PIjZMFjw2X65wvVjov47qlP8gRhvsy+nKhp2yyUmj84XDBwO/FVk4MxMb7yelEUVGM
DxGmI3yA11xZ4aPw5gWnbcZjs2qP8CenB01GeZdQXvR1xGqWxuXgGiDsS4ds0WwEd8qQ42eyEC+P
kK3JWgHaDn+OnUK30UoYUTqE5stirpL/pGZU7JLOyR4l4idjiqtLlHO2DENUl3qz1QbZmalRnZVn
NBeb50LsGJ64XfLavTPzNc/2PF69e4zCfixcaV7y32zWGOful1TBglu5mCNM9P54Lfy6QYDqkubY
utNymYtgPGRG0sTFUISHIh/Xc0NK8YUhCbJr30kj3fmO175i58FpMhqBARdedWxugzls71N7g1xm
bllTWqOnEdRq09exKzumJsyY7klA7mRdn21Pjco2S7rg/HQkk6KtESZuFeg7fp+iCkQ11i/PYFQG
Yjo3+9kbw/tMKErizJkcWDwN2OQ9Kv2uJjm7IgooL5yPdMSgekvm66NL6LLbtWnnvXp6xku9Fhr7
vpixDSfLyEAiBlngPvI7fZXU0pc8+7zuBpP4+A3LLm+ksje/pmab/UpGv/vBK5M/yrIJ7/zSa1j4
6Uo3+9ydsq9uQ44hyqc8PdiwAtjUQTS9x5XD37LaGTmopAwxh+KP/aY6UM5gbZG2Epbw2GTnAh5t
5lh6b+eLfShkpZ/sdnUeG1QTcpiWPRKA4Yq+uV3m5UfP+M3aO1Xdw5xY4TcZtNkbq70q2LvB0N6w
QC8t0ACpeJ03pqvPCLzs4S4tH3U7yheVhmwd7GYQH31eMOx2PHkp/BrgIouqGMy4BxPwy5C59ZSN
Xf06e0XyIPA5fG1ow5qjjP0mXUrKMZ/ThOKDyLXwMu+nxqufWtG7e0k+lzBCn/KYx29Rois5oEMO
OVYDuEtDZVg7sWCRSDNw2SSO7eBoZfMEmDVdLZy0gXnSKDDzMSuz4RGZot8QUrTXrOyarYj9EKdI
6WPIwNWujDvdcQOIrTIoXyH/EmeBpc0AIOhE/GGaA6ISNpf6xOaSVbxlFL7mJLT9qwnkC3DLqW75
xBdBcW/UVXZvjz7NSgOqcwlDxlIPOQLTK/+kHt4oUTNkBp3YJ64YnlLWeTu3c9Xec7z6gYwGvY0d
u1AW/kv/1ZE8TTjMTP0OOEp84zDnXzToGnoBsGI1Xgxo3AhjcDgwZVJEhw5Pdr2sjLcK0um48J0a
3Xg9pQLdmO9w803NDcfCnKAAEcVa51s1CvVameSk4hUYHdyqObS7k0k6/h3L1AyFdPK8bm9aRuPu
KNoscM/b073hBd1LoBevjmUy+6SaVON+VfXa/ezTdaionkDI2sKwG6TaHtI17qpsJdSMkSm9shKD
cLDvwGNhMWNm92TOVLbnSutct7NIs6OE2g/WwZhQVvVk8ekawMpg0+8L40MlW/WNTpNB7hu7SQ6y
kR0bf3o2Dq7TF9yuuhXpL3HoakQ5KYZ517flsrUbGnVJBM4kvJi0Gpip9iS/xfJoDVyGYLoMFIvx
JcF6HWIhjDtKIW54Jw3ffHxVN0Y5+K9TMdTXcz2XZxx3HMQmK6PTRqAfMHlPmt5Fi0MvDXJ1645l
QJdJyUm90m8BkRYpu49A2fr0RQjxtJQ2NinUIsg8nVnijJn84VNPc/aA8aXL4rwpSFaYoboNamUd
+EHxpAHheWtYVF6nZdDmcbFxNFKx3dBoYzzXNlVUhj/Js89Hbw9+z/hYx+KWyGESTb65qf2MX9/T
xKtu3WSC/zKphCLG0iFvhaPa881TglUB4X2ig4MWK1ark+DKcuFOAyKF/oPszXRIVOzqgMLROFgW
7iKdxc9G36X+SsJDPHP8dveISuKYmot+b3k+XwR+M8Ssyq7e64nADjQ7sOtRaooNdV/4SJH2ZIGD
khrnUiwMc/imJq7yaO7zbbIk9r3pS+8Xy0ZCC1ypXjw+SD9CDOrsAk2Ro/ZUR9vNAZIE7QhZaCCU
/3PNZ7B3Xi99Lw5DA9c//2j2Q+7201PbWhM3UrusLv08++/elGWfa0k4hotEP8M6qGgiiSagtrD/
4G3TFbcu7tzHbYpFQFud+ODpkj8IUJcLx1ZXW0tEfJgi03bssDly7S79O6ITlIvDEXKXK9B/HvYH
Z3Bxg2yoJ6eSfAi4qpEZwaRgh8ltO7dvcw0XvBlYN5LPaKmwkTo7MBjAzqLyyZ/PuGLFE6QVAry9
9irCBgnSEL0GRgdPpTpSJaGH/dQZ9OzUdvCjt0fn3GQiALGDiXDAYkClQW8Y4jK51nsvkv6FbID7
HVZwWJ0A0bbpPrRljgqGSZKMKGvkz0AYBdLI5MOwwZ/PIsQRKQ6E2WETSU47kbtsmQo+nc6EzqqU
M/Cmmbk77k1qNCnonKgvPU+z676psecdVVtNwyBEnVC8+RJPQ2WCXg7QcLiXjov1OZSQvDmnKxrJ
hmZe0Q/d5U7kOSQLeODzPqP/kFU8PkXnUi61vkYzNL4n+TBht0NBBbk5BGbceeX4zaGXi30F9SXf
MEi2InakLmiUcTgFQurzFP41w3pqiFe5J2BXzCZsbtQLF2tisGRCHXmFxOxgLEkByuDqKHR6QyOH
82jSYBMcKowtbFTXqofwjgB2NQrb/1kn9hAvRGY20NBu6LswdkZLHLzZzd7UYuNehR+Forz5+cpa
ovKaeqAIl2VFTGgJnXq0jB/aSrt304vx7ZAlcin/KAhY0xYT1NTdGjqSCQLPtHb8ZeCf76YigNMp
vGxXO8Rd0d9ZSyzNKQ2h80eUZrkPBdR5BI2G/K4cqr0fJi6P3JmceeJ5LYdSsBI/qun8sK033onO
p8plsR/mnE5kyObhPQus4VJkJOr4Eyv/caWtC1v1GGZPhrbqGwRGXj8+FK84ZzmuKseB4hnIQr8l
biCfgeJk5i6nIk3vJpFCN7NgZX2GTIM/3GxmP9MGRAPQcLiDxzW3m08nYNVGkijLnknBtTxisVHd
KOmQiGMxU7CL4F0YlRiYsp01afWZGz58vLWvn9TKoUKVX9JR71GT/4wSsCYMleO42DT7OgsmjXLR
1y5vRIZegsLcA3jSEiZDffdc7WQ8xpq+uq2Z5qkaQhszrzzU/H1qifypK3s4QnqFRgbpG3uVv8KN
6sGDKOL4cRsWDgpMPykzqhphXJdVgh940XmteBNTFNEiqOG8TzSTIA9KuOZApKgVbq2+QgJZaX3B
7N0zIRmu5qX13fbFGv+TvfPYsR3JsuwPNQNGYRTTq5Vr9fxNCFdBrYzCSH59Ld6M7MpoNBJVkwYa
qFkM4il3v2bHzt577aLY1SCtXej7tTiP80jJcNcuukqE5vuGjhm0pwLt/SfzYAusGi9kKqKflRHR
xFvewemwqlfR2/mzJk79bRVRdUAfYivbJ3xG6a7mmRfZKv1I6UQWO56x8k5PGRkr2yhzQH6RMMkO
DIyHAQ1IlLWUvm9vBk0F7gqDHz4bp6qaB3Vl01IJi2tJLdhatzd45rQLzJZUAVzb3FcsFyfliGev
RGzTRv6DbwQWbnbl4qorI3coYJwd5MLPdUEXAIcaGCFjiKE+/ntfnDBD8AMX8sk/dqlU960NxBQX
u4M24kieecNY45nCxnjUfgTa16jSb9fD3g+6Fqc2r2T54KYlZoZZAI+pCFRY8+0YZy8Y64tNx+Nr
W4H4LwG4Yc8wOgzVkQVqz71r+QDcJUbobyG11BQJ4juD2x5sADe2sDm8Ltv2ECmogUpwrPekDsA4
iF1mq2RfYl1/wBRUkLlW1aYzmRoXir8K+WMmJ79UpZlsKYclaDWxRp/G1L2zAwk4rcoPPRcbdAAN
hi7T96WrxKsoCwuFDbPIplDtG4F9yl0Ty30csFtucUIQAi3HOy82RnAfsncPlTMGx9ALkT81VR2E
Go1AbJDVkzPJOFRglfjQR1S+mIGr4DQPSjvg5ANygRzeP37r7RtftH/WU5zBDaT5shtIUVXG4J+8
2LJ/WYSpv30u0LXHF6hXecX/4vSiWdX4muWW3zEz7mfEC2892vXIxMsC/Zn1sEBDCP16pYPJhIMX
4zoAtb9iC10fiOgPL7XXZL/DXuABt8QELaf3yva3nfEMYgBIqFIqQxLEe5Vmmo24QzltlzgRvgWE
s2/D7MAJmzGTJd2oXGDpaFIVYtKspnf5wDSZIQY8QI7zwQL6rBN7qVGmoSDZ2CATE+A9hq/R2WTL
nVn7dSJXdu1zUPkUQmQbZqT2RF6dY6fjr/beuTjFNiMAfrGhWYYfigFqhQQfwTOBbbZdErerCAat
MULT7wMWiY4WDNE/tUyoonUoppk2Ph2Kx2AIxuBQYJqP1iR2GaK1nbs/fmTnm4RNzrnVrb6daLoi
qCJiBtPeTN0vVTgdnNuIzTdrgerQ9bb96HQCUT/yBUdi6LuahrI5mtZ13RJDTwpvkvgNISZRZkVd
OVYTS1x6VdeHHMJgvOr8GNmyMsbuq5tmv9v/vzVN/38rG7rOsrX8N/vRH4Vk+DfB8B+/5K/lqPcH
xRTgZE3sldj2TfaPfwXlSMOxj+RBaUrLdv7VUG0iMQpeL4FDg/QiFv4nTN7/w2KhynLUhEKPtfq/
CTpz/w669VAIcQ+Z6JlsYtn1ucsS81/Wo9C5DZ1lZrYlKMqismIm6yvgK2usX/2lTNlfkei1iNHM
1UEUVNESZsvytV8AG4wzo3tzNJMkNVBx+sutuRj4QS+rYx6aNFcHpFFQw1ho7UAx+Hci7lz/OLiu
Ti5KNtWXM8v+3Jbs9069cFkv9FXSI3TBr8aJShA823achMSFkzqFM8MLjmoT2nzhUMmCgCxq68a3
U6Xpc1t8O9MwjjTesV17wYKXZtuSx8IFtGN4nttG9QCphPvWzNrCPWD5z21s6DvwTiCMhmXFB4k3
Og2m79I2n8Wtv/KR+U6Wmc23bampWcwNAdNloLtkOFlMkGKryfQZJ3eKrSdR8ojaZUC8cxBo2Eio
uzNZ0WqJ5rRxsngM72IPhCEVwjNOLhBubr5qwc0Q8xkKr6XWwulaRlFiurByMwfCZ2qOGIsZI8Q6
SYv6z4ZO+QvmrwTZJZnUBdqtkGDXWkrbXXt5YTtwdBm94BsBrLCSeMe0hdAKspcbSRPoAPWl6+wr
IxNeHyezz2F1txl/gAOb4Zdg5rzLjBAZt/ScZ54Sw2EKw4kO2Sm4tygg6FZJkKpx27aierFsG9M6
VuYx3LuRyk61GkXEC0yNr6LOvAe2dO4Xx5qdbHu3l7Dy+pEvjR/5xMPoPM23OI+st6ZP+jcGAwc8
U+60Po7lgrCM43nQe4u+fAIM2nSsWBr8WDUTuj46YxdP67CAahlfD055PUT75TxNl5NVLmdsez1u
h+Xk5WbhEG7iZXecBZa+BU0VM0VxXkcobj/O9RAPZ8mExI6Gw50u6uDoDEY6bZrr8Q9JyuT/405o
rtdD4QqbJrY5KEb4M8sVQukz18l0vVqm6zXTX6+cfrl9mutFxEOuPYHtHTN2U8tV1VyvLVGr/k/3
epnxW0DkTa6XXFFnAMWs5e4Lr9egsMvwoVjuRut6TbJy4zOor9cnGgdXaWRxqzY0q37316uWJRYe
5FD2asMGkZ3ICmXcz1Z8ooungODbpuX1AZZkyAvr2nOI17nGs5R7PaHBXmmvw7wd1GdB+owfR+zS
E7jDg2hF+lpaWuydcpq3Hl1zlyhoc57MXPzNaIUN+TjtEZcIys58AOxfvSpNrnPA0WPKQffrwAYa
gg2xKJ8WCnWXt9OwR69uAc4qflKomZI3ovcpCOv8Umj+ADt2YMjT3/WJ+D9frAGCD4UA/JxQvxVm
06t0/IYQ/ERALVrZNIBmu6EXueLZN6TsH4s0Az5vNPGj7kv3M8s1JmEG8yY+UvxWzncJkFpo1Hxk
+l0ga9BKTK0jzz7QX7Z/dEHezHcYeicM8IaRvnZT57FztjvJhDLyVoA9EFu9B1Zh4piHTR+zjYc2
CB2GwPEHRoFz2fopqVKqcdhZrFiK2zycezAPUvKvXf0vCd9f9HUP44xO+/vWGrq9WdfZ7n8u9/8K
z9QxCTn+u8v95oPMFFH4Tv3thv/r1/0VmBJ/UO2Lksk97QscYf8pf1rUxZgLRk/6qI/cTf9b/rSs
PwQPHcZ927Ix6bj8or/8QDTJMBFI7mUbjqlNJP6/E5kyhVx0xr8poNBUHdYxtu2japDP+vsVb/UT
OEzLGLdTV0MGd+nQ3lBl5Ha0r9EonXUBrxNgYfZmBJmmOJeXN6V5fV4anpFsfVjMrFxbWf0qJicI
bvkgLf9H2VpfdgNHkH2CfaSZi8etuj50aSzh0YujM68fpEqSN8ORSfQkJkdXD/RuU/SdoF6xInZw
w6xU6YYWDWxa0akV14EPRcrN2LIOrFgIiFg81v+xL5rQabw1KY7onkpo808Mpg7Voq7Fhj7rA+gQ
rAOsjKZWGuXnodjQPuZINuRmk91pVeuLuO4Y5LJuMEulT12Hcr1RkhzSbXjdUJQ+n8hHFnO/0mGe
zL02BOuNxrNYwOrQpfc7iTmJMFQ56cUZiH+uy+vOBNoHpWA8OKmyb6KUdYlvFO5OXVcukwUuaK2H
NKH70aaYO0JKenGb1r4Ywp6i3dz6Q36A96KzkxrrBXQZYQClMsXBxjjh9WyJjLBEsjoz410giM8b
3PbU0LB3Aghl3XnQky8mKM8HeHj1e8sSSxJFJnZBM1+/yYJCUplOVeCq6l1/FTh58sbvhjw8ROoe
nJ1fHWVes1IDdM96jUWF85hN7IxvMHmygHPBwAQrtEUWc5z2xrjTlcvWLnSFnG+czmMQijw2tWuh
8YceFPr0m/Jn3e/7OgphsaqR/g55XSf6GspZOY6mXid0d5UXX3Rog0OQo3/SG28ekBRZVMJFy4Kj
YHqqz2wc2TAy9PXDVjKPHazR77qNaVdWtY1mi//urtvRlgxeuJuybMihmsBWIzYTWOY29mqX4G9U
j4x+sZEf0mULWy/7WPrF2IRHSn1XbQiQk586BHpx3ewOihGKIhrg3rESmHLyFhMT9TyEEIXByhVR
iLbVNBX2Z42XbTzEZk8hRDxGLaJIgOYLPDCqTrbugCQltcounUpQHxLvHqiP+9K2PewUQtbGkUkk
Pvlao5K3ZlG/+WVqPrJLan/PweSSHMiIcVhds8r4oy16FQZmvipPOus5URFrfpMgMt1Aop6ektKe
v4u4mG+wlCtNYrKKzTvVR0gNI1wHupbKuR4OBKCLGyrQVXcYHVrNNiIdivfOmJu7AMJ3s1GElmiE
FUFGB7a0nWf8ODV3sFXAN/dJQXekTEp5cboylps6mgAaofRF5rm3ORMw8xTOjarNHn0rrqZ8ZadF
8rsLKmvcehNcfdeklAjAAV20m6ph6wY3Onw15jzcz96AM2Ck/BvsUr/KVUxOO3TGt2BgVdm0ABr3
ZqOK9ymP+NzUuN/vkIrJ8TlFdS5FPjy3kQt7BnwoZwEIO2Iyjn2PgMg6xwns9NAPAD7wf2FBSwXl
d4dGNM6LWWTtuZ109FtmVhxs567Lwwdcy8DTPZvF7T4gY7hj+R5/jrXRTLQ1+OiVC46RH4+8eU6Y
Do88/x0qGKFiGSskcptckufm37WM1clWMzw1Vs/zK1aH8oue8yHYDbk9RvuYGwd9gRUiGy09bGGP
6du4qWhMdCyUBio6cv1UE6RHl2XD5mxidgMtwmjRsKWzwvo0uHXe78cJggsMfrH0/tgO+Fia5pFf
pWjat4HW7jtWChWNi2zqzSj0yhc/hVy10SMflFWArrYJjUrKjcc16H8VBt71nEN/L5XmxzN+I78v
Prs+p5XAqlLEikztgj5uoG4iYnCEL7UUSK/LCwMGNcYH1DHCYAHHPpZ7zF1Mh88VzcTOmrwg4Cin
CR+JhyNgT9miAFvaG7ZUE8C/zjGMP4g+pBCrFxa7j6UWyjg7s5V+uJj7hwNFK31249jhvPYjjpw1
4NZiCzRZuKu5V/19CLLhmT1jmW+GCAbBqrWToNqYsuEnMZClwZstCvRLwCNu5rwyk3DV8pVP0I4d
9yEfG8Na4y7Ad5oQVqs37rQsYSyYXY9JY5FA5WxA6mOrBQks5glrHRMfOwhfisTdlpxmRBa9ZDxn
XSLAtTqzgdaNLYgCx5qSAOaD9mCBxQ93XSODA8iz5NuFoPzGLF49GEOXFKuxSeYvmI65Ytkpqagf
YStWG/6IjnqYPp2PZulkGXnQBWqaQAWbKIScLfoP/OWLAC5nJXRWpPdtNk8MCMq2P/yGFenaL8v6
eUILuKkAtYJozsaMvGiG8BT0PorM4EXF7Uj8gxBiPLxq4ASnbGIw3wkDM1NaCB+DgY/34yZbCjSG
Wfg0oqQs8BmCEWUOo9v7P552qHwAogqfLUYCwTaJHl/NGRaTUkdzxRvf8+Ggj3F457BJmw5On9bB
/YQ4OqwM7cU36HvBuysn+ZBaVKqBKhhXXlc8EvFgfZrOXbwJ2eDubQ65DSVyxiGliXIRxz7TOh/W
1EaDnRPgw35LhdCKoDH7bx1BoD+RgUP8MmP1gY5vxmvcSdlRjKTJOGOW5WaULq5QsJiaauPNpAr6
v0creaRj1zuZjSes/WDz2ioiN14y4azpzShK1k040dkzY/RYOTxHCaZIREkvnE9GM4eKCgTWxQ7J
9Ox3bHbRxR0g8LhVPB9GHsWYgrByr+JaY9jK+Uvv06iCKYohrdt3caTPBrEPZy1c3W1LL5m8rUnP
8+3QGApQqRN9O9qN3wGoPxsmFytQnIjwIwVypMJH6kyL2BUzo4cHZxJi+bL0tmdrOBJidz8bI65B
RJe5ZZyGND2aDrtJdiH+g2PxopcEVp5p86p/S5Mt0q2dNsOfru+VmtkAztmd28VYF+JUG2hy1ozl
ePLrAvMDjFs24dn4GVlR8K3htwyvFZaHpYvZrL4baQv1QJDH87ZWyvrs5BS82C5JYPJljKKgnyDu
hvW3HeUDISXHiodjiNjpcjtnhC5zsyoCaGj28NQA0hg2SWagUQUteaVqdIv50VYAdds6q05SEV7B
7a2nB55vKP32HN8gkSaHBCyxWMej6vYq5srq8q5AcnBicNVsyvmYMIh398ms4mPBkuNUpkZyCANt
3wnHAbNedLraInD3qMI1VFKRR9zlzCDfCkHsRZZevGXLYEFhRt7g4PVfDYMOAJQx4XdHv8zd8mMq
u6Dec9AGz0QoQWcSlYT+7qjyrich/9qPqNQp+r15srMpJ4tfefTTNZH5RirffHWZ1W7bTkb7IB8i
9C4S0MVeFi6cVGHRQAT9pabsL6NrgAsy33Bl+dkaR5n91oXth6WaMF7DySSnQnle/SdKXPNmJrI2
VmYQEwOjPYCBw0im8rWJgH/rKkNFoHErZpEg5JNu8lH6/CQ31i9IBM06aOZcf3VOAf/VgExgUg41
MpN/mOMM5nqKn2giMo8GmQgHg4C0g1OD4dM9iNkc5kuGgQCUUV726W1SDTZRKG146cpwcFYdLDw/
4ARtNumced4ASNos/WiXND0YY6+xMbCzNn9umxbTT2JF1lOSZmYCKICrPJ6y+lFNbfTIz/58mAcE
2hVYVNq/yrnv78mqO+ugtVmP5K29swymgiR3fhzXRQmqF1WNnuVUHtsUa8EbbJQYqdmqgTkVtWIi
nG1h3tR20987ekQqTesV3cbJlm6ZEXd0UG1t4bbroR1+Z5A0mx2QsyykPtlTAZBPKUEKBN2jptNg
H1lW8qvma3ssSwjza6L4WXVIQO0DXSichKYVN2ZnxVbLeGcj2xun1KhxGvZ24b1oimsgRlFyQ5xK
Ddizct8bVyEX7W3kLI+zymuzitsbtGQyjWFOq32Q8i2U8zuZXP3b4m/hblIdC3Pt8/WuNw4xzb1j
K1qZCXALnmOZcwf/WDwz4HLCpjP1vxPl7KfQrsafImymnTt5+VGZCHYHrIvODY8GPzw1aW19wmK0
N1ROFmTR+xhtJZ4DdsdzRu3zaC0mV6t0HIvvYrgt8gbNJOA7BsqcwsJ0y4fZbCCyZ8MnH1/30mY5
pq7YFNzu7HVpTo7jpXApztnkwQ6gFEoWd5ZgGNqG4IHNUxvQarDjRSzsTZQYKa8qnjfumkfuDL42
s37LjgtsPXc971eULmdxV7GM46EUuNOLClvTYS9kB+kuIfj2PTRKHgc4Ru/FWC6FwpIgR80xP1sI
lCuJqLlXWVdtiZ5msE79KF1ZBc/09YT/gzJQy21/O0YT3kXeIPeuqeJXFEMKLCMo0oR709x9mFVX
taemstC9WqpGEUOj0t1iZmND3esIeRPyE3MNRLXxzq+pIVlHXQL6GyjLExCplzgIoEfK1MWQUWLI
K+rZ26Hdij2MNf80taZGeSYZXI9Jfe8NjdjUCpzXlrsZdvdElv5RLUg+W/XetEmgcH6lXex2u8AK
OnXwujJfnuzdd93Nwx1mY9rHCkuwV5Og+bikx0l8OB0NlznfB7ixzvyIXxqseZ64F4yeLhaLiLQk
LMybapjPkRfgP8hlVU/rpoCn4rhfbc/Ak0Glxr5QYtSNeSVZDa0NKcw2Pbj22zzH3/y44S4CcIYj
K/nOh6Q4grErNnkCdqlImZCxQd86hVGfCkm5aD5U9b3PNbyjsiX6zUxBQx2Hn/vkZB8C4OcW67Jk
0C/tTTLJckuUUR6hldZPYd2JvfIxWXBwbqqqtfdmUnrfPS7MQyiUc7Rp7JhJ1kQ4Iak1qIFT7FJy
sU8KhMAZy4P4JOxVnhEF9QeiICJlmOFRCLpJAC/MKpesy2zqr5kFPI3kEN4xFEr/RAUNQ1cD7Txf
D9AePmTm+tN2dht5mXpbHaqRmT5DFd6naa0PNeYqfkzq7F4DGb0FmSDVSuqc3A1+8ADFtZt/prRl
kZwxQa6lU/jPE5m5y2QBgHPb0uFNnC+5qExsLCb5n9wY1V6xd10uk19NgOObDKTsb1qSQjsCTFW6
rpE1wn1Bm9kBv+y+yQmXlV08Eq+uWX4QB+peGHcBwOdTW6/H65sDU86mAYXyp09nK5YRiL9YS+Z3
k9KEx7LCV78ScdrC6HCmdlWK3lwnkuOSzc1eVvlRW1G9p+jAveszYLqLGcJYW7IqGXaMwtnZPcpz
5HXyMuS8T3vPaX5pJc4e1DUMLNKTj3ngdAfypONDLnBljPBQoB+U2a8mtwUplwI6fa/ULTq1uWV/
bu1qwHowJDXpVcdcM9HI+7iR9K16SXKqYUI05M0P9ujd0lis107jOedJWiaDVEBJmqQLrMQUzxt5
QGJrI2M7cBnv3EAw3rlRceGgSgEVdv5baTSLUKCaZk1mnLphGv4wQAfDPgHy/QxArt1p2lf5+Qh6
eefDkMRBmLrTjYa3u+XEhTVil/lu6qLmNM9RDenbTOtuyzYN31bcvhupL56l29CIMTZz+zIPAdNe
lNmE2VNqw4pM8F2dySEDZFsr0H5br13a/hqCcFuhY70ZpJTMOXPmfY5l/oFTMQEATxcCrS/FzzB5
4Z7zoXpE0tOMQ6Fxm9sNPutQv3UpF2tvFnRF53Fd7eUoB9Tz8REck3dbyxAcRMdzoCN5y/MG2JGk
9C5TUNaF8n9EZ99TTw/eBSWHgSyc7l1ncrcjC/017cAGLLiB/ZFB4cWYdkdaJthNTZQ7vbpWId9l
ZqwB+nGTRH1y9poOmgHvDYwkDLZ4LOX0OSe5/YJhWvypVW/wHgjkPSy8fUpKr7utDSwQN/GANsnv
RUJ7zr8aaVrtFqTfeGD0nkAypMV9BhLwgKmy2SqCVNODyEIMhBMZF78zw9UE0ZtJapaRxTjsYRXO
UthP2EN1/yBs2JkriUwa5/8TNf75r8gKKPT/nrR795208d8Uhb9+yV+KgveHQ87CIRMveEqzvf+n
Z8A3/yD5LkhOCWpw/5E9/mfC2CI1dZUNPMZ3JAfW/P9UFDxyyeSo+DUmiDbobf8dRcFbtIm/Cwq+
BB9rs7nybTSM/zPYlAxu4zsVpUswodHYqgJOOCXShriJPRVvldfCjqrNcMuAFhd0lBY0ZLscFCF7
kzMmTnNL7qcgfMLSheYOUo4rC0t/v/JD7am9VUp1M5oJTPGggnxI/sQ3Ua+1OmF0a37Nicw3vcUR
ndg5HwtwNoe+GPBvt318oAW7vEvgA3erJuqGYMOykuGwYIvElnRyuP8sR/Eht/zcOSdjEjL4EvnY
hr1t3OhUZShx9CbSBx+Mxk/Y9nRT0Y0ZfCaBwlsotH9TyTQ5VT0AHGI/c3XxSVK/YeNjl4kQi6N2
iTjR1ZuogRgOzUebIS3T17TL3/Uskhu4Yc+hArIro2I4MlCpD2IW8dmx0CND1S1eYye/EUlq7ccB
5pPwlvjKVMbHAeoGr1wBo1LlO7Bz8zbgS7c1ubbWRgOJDFaCflTcAijc/o3PDX5m6E7W+NO+udKW
gYatTejL9FianEfSG6bf41y5lxifBAxagb9wnRD9pkDBt+1TViUEFxh26aSHD8K1W1GMejYWOjhv
BoPdZp6bzNT1qFOmQpC7L2Y0i3t3akeoXnke8GhNrHYFvY/yBBta68rHIvcB+043R02i6OxGkcXa
o6LXp/KLZe5rSESvCgXA5axrM7eJwtWovjB+egSKOgru24FA09rtCMHvSk7VE4mxdA07voDFGfq0
GEd9AdOTdSP4DgqhblGmrdsENf+3MfQW0Bu4ZjzPq+WfNOSPDbm1l7pr5VZ20KaythjuOtPL+VYi
V7NdGH3GSUur4ck3qxivN/1tb/jR3NeqNnnt1lqZDwHF13dUWCM/SRVWh156+aEIHL2AzYbprRMw
LTETpA8tb6CtbcRRs02TaYoumn/SsGOPSvcycM5wTXgheYyR5g+oy+LgZtG4o+2jyNdhNlSHpvaq
G1z+HRLOk6US6rn0ALM0fq00tNwqm4bbvuNrbLZe+k4hbn8vKzUwl+GV8dkV4PmGYDOZmOfGGadG
bt+kjcGXDLjwWlHGQ1iJYM4eSF3Hp5qK2r1WiiITYCgkhWplKe5GzCA4xXlybhzMJT8Es987qlou
KXXZN7oJxmNUa94X6ew1hx4/BqaVES49mhel9nD071IYHaBJh7A8Yxdn62lpM6GWTiTeQ5nk7auZ
qbijJCT3gPCa6hfxAFLcpqrhE3p+5Z5lHfYjzlKr7Y9lE7m8cgfbn36jSib2UwvZdtOCTvwG2sE4
vDYBB9cXn5/9ADAC3hPzzYjicTzGqScxIUYDnSyV7WTii8aYMLiUYKfSjQQ7xbeiyoKV7j0fLJHB
b88uYZhesKDQrNx3xZtpjRCL4ioBIyayLOUlKHveej3HNHsp6MdbAkz5G28Mve8DRZcEh/1r31Cq
atpde2toUb7kSkqfZaTL+8fPR/Hteam3h9eY3yirws9A4I0YaxouNcmzfVeZ4/RZol2952qkYlZ1
8jDyKeKEraOdn3b1s04s5MpczKgF6xx+4Hc0dNXDDIf4JzXa6ZB5/fytGOYZIwW/MTsYM6KgjDTF
foxs2T4nbAx9XDmtH0E7qfzxcWobdvNe247ujkXK7ByjlPrmjkCF3iYp66pDaI1ZSKhdF/lNyUbA
OhZYKylMtxLdr8wsmp/T3gGRhq+jQx8B7xyDWXZATVmIvcPah7x8M8rK4HqhWqgmjEZIsoeMwxKl
2k9BNa9FUPGtzKO7vC3yC0Bo6GfOOI5sgOAb8fTn86rb+kThyUxWNgByNI1jccM6Wr/IpIkuXRW4
8WoG5/C7V/xz6KDgI7Fq9VijffSNfY4MA49+4xV4TyHmeOkhi8DqrMOkmL4EsalpNWRT8Bk3hrkk
1jDFr+or4XO60j7dK/lTXCmgRDp4FGQLHLS9ckLpL4EZGroLP9S9skSbK1fUWxCjuqCH8JiiPxx1
bTn6Jl9IpLbEGW22RnFGU0sOOgz8AHjVCOOm4phkhO4evRG2aZsr8dF086PDPn3xhYX9kxgzeKjQ
bZB6SG95UMhpZ2hX7GTdD0UyKd9k9ei+qV6CVnXcGgN4xsuc9eSVTNPGC6WGIF+3FpOefvC6iRdp
dvqpo3c6QwqHcuPaIjg3fIbRjS3n0Wwb5w34QnHmwHZOxLOx+acqoltjupmD3BnXvcuS1JfZZQ7m
k3Wl7LRmjox5Ze/0Vw6PNbeuvE3iojWA/gTELRveWdOuVdoo907u2H8yOEH2qa+UHxvU1IuM7WH5
3cEAZWbhRvsEUNVLOrKe3XkC3zjLEdYQW4XN7I5gF9FPY7CCN5hixcFkI0ZPpCMaargNk0Lv8Mon
cq+sIkjqtIK0WUuWAGjcwjOikKvb+kObvy/NTHfqyj6icdAd1mrBIlUSnudGLLCkZsEm9QtAiZwL
LCVy3e1Ti4D+gX8E1pK8cpf6BcEkrjSm+Epm4vkMzASH1CmMDdEe3Jod1TqL+/anpe3e3pC+jDAe
+fhMDxXgVX+lEGPjNf4j+k9iEXNgw0cyWkj7hb7xRlHPa/pz8PVH0qy/sc9Qcu2VQ3VC/LLrtaOb
Lzww+aFG3vrqCVkRMhspLyJ8aMglL0LnS02x09InJaJ3QJUEt5GS34wE7NRKTG16M5jVi68bafHO
TSJzCx1AnvHJp9u0GNIef2f5LRxqUSUBxF9zWVVH1SzC08Dy4nbMkD4wfxfdKiRryJnCgmCVs5ue
dmXWN/c8bWY+8mFn8JC2U1zfadP070mfQciKRGCaeFEt/WuKCytf4X1No63hO9HZcPzohbB9/NPn
HZUncFPyalv11cxiYC7xAoxR0WzmTrEXjyxqFwmcQYXDeuMGm9BKF82tD19Z5pU802O2Gm5nrWra
26kPwBs3T/GegfSQERyBL5am5Y73JAE6MWPGyUaaWmx/AfUWbElEi6KwSRCg33QSZFsn6sY19z7n
ScZP5Sny7fDQRXl9qVCFn3HoI+53YbGhsGN8DyiNzdetEs1nhKSVAG+L7a+xqHCwDNswq+Z3Vpg/
A8rxysDmgc3RGsiOLV6PlQMfE5UPZwdAvGKCl5fEUN0xuE50YCjxy3S4jd4WIZrA82jLe1bG/nHG
NqpA4+TU1UZdTdoMTLJFojEos886kiMLUQ6IDdBhciLIAAYVPVVQHxTXxbrjDjiOSV4/VkGiX0Ng
Q8tiydLs5ZgyjbhceLHYApoujaeD0Rb+iHGoJKhRWoF+phoHSKhs+EtD6Ss+PeLSvyywfXJDhNT4
IfZPpwJ+MH7v0VcPnEAC/Kiwa7QX6C73yJzBxRG4EDYWJKd7SorUkzBdCOqhm+EbgAvd/HaJbpJf
B0hibhjQpnffH+sv7BR8OlhfNsGZDx6DYVLG1Ufg9u2zNAeb0J9t3Rej2b74tk8S26579qd25E7c
s9Ek1wPr+T1kh/HAT4+Od0Us+m+ngwpzqOYkwH9Nlpqj1qsJGSvtQ7qebAjDactuxVqan/K8YM1s
tF70y8I3TpZdl6T8+5xvYFfZZPgZ2cwP2gD7k+nq6EaTwKOm1V9GMIp/mQeKmeBcLsC14phkJ4bd
pL1MoatAzg8Tws7M7jjYx6VT/HBIEE3CpHKT+yK1N9PYlFu+ZoJaYT8Z1wTbY3yN1PSFCDkVLLt0
OPNhdWh/J1M61LZ5Mkm8g6bKnFUse73lVCVm79HuQuM20TiSUqnNDnqeopc0yoPvCIgF33Rc4Z9j
L9OLqmVgAc/wiYMOrTI/MSJTRyLo9UqMjGXaxLsRGbEGwDSeVTjhz5xRAHCP5nd2Opf3YOpSaw2v
wEW9gdG2IoN41KpVa8kh+RHkAkK138vfmMHnzzFvinxV+0sIMSjTz9qqys085tFTX5jZLyssxFOi
I95/HnfI7QC5Qe8tfHLd2vUs7G58sIS1w3GG0ydRiuLBSG7HQnf+CliSpsZ6XZZPSK3E/wnaTw80
mPmY5Gp72PTAvs5TxIacUr4uf21jOz6MM8PFhibNeVmftfE3sivDYkUQqpFeAavJnqOdpFPmHOHz
u3fNMKYeTAPckkP+xHnRXCKbfwaTEWiiIYunFYkuxvt5Gp4Rck4u39CQ59e7l3LajoETPTXV/PIv
rsr/CyxlqeX5D/bOZEduJMuiv1LoPQXjTALdtXD67DHPERsiFJI4D0bSOH19H0pZVRHKTGXXpoEG
epOJTEWITjpJe/beved+kCiCjsEwhdVBCN91ljT49y4Ez+TCmvT8dxlBr9f1QPPLipcslVJ3j9g7
kfcseTy/Pigg+58O6gpEka7n48sw0Ed+PKiBc2gO3WzcDbDCz9gWdFeI3Kq1KZDu1XNDOPc0OYd2
GOTXXx95UVx+PF3KCUp9waByoeYvpox3pgusC4ObF6QUofo2KXVcC55K5WinZjKzmfzHsPzy/Yj/
jze6m+qv//Ufr1+KpFyAXk3y1r334iwCWtpXf27fuVJf1Fv8tWmmP/i139pxZFNBMVoabzZvfsv8
ZyKCa3+y2azRdnN+eHj4k3/wjZxPLhoskh5124FkZKHK/Uc7TnzygCTRI0Tg6zKl/reyrpZH48O9
xJvfo13IkmRxP3k/3cX/Uohrnv0coiloPUqEKFIumhT2SJlc4vt896wuzbd3V+rqx0H+hmfzqkrK
rv2v//jdbfzToWlTvr+NFwlGlolWbhh5UlrFbYZZZd7XWfh5kLr3o5v8p0AlYzmT92fqMujTMUzB
NnSY3hrL8/zuqUnDHsQvQ5JtnxKpGkkYYEgTed97RrZl7PMkGGHu+KblJs8VPku3x+RRC3vdO+qJ
HBVJ8nL0QCboFVL9czsdA1Pl9qoT4aOUocGl6pJVUqUnnTi7za+vFWjI3318TFvEE7sW9wo31E/v
OKMpWtfpYa/gjK/2QDnAgFQ08VharaWumiFvs2CtQRONV/iyklsrtC+NkSFqb7BGCyWfspnOBTOV
Z80qz2LT2tEG+LyMfGFZJ4eO0giCID9rFLgPyiUqJho8xDNxKQNvkodIGuJOQ32GAztnuKfl66kH
OjyDSQJOz5QAKemNZaf7aBo+t4RfZfBCenzXY9h3QZRk126c3dTwbyz5BccwEuRx9TIm47xzJzh8
1M3uedX4lOR6nR0AQqoDiMQlPGDJ5vY4GQagD1ajmzuC3qM7JxPXpZbTQfQ5sin7/Ax0xfSaFp27
w71N1wF1/slgbINQqmQ5dnTAg5auksupQYaJalzumQCxyiEzXdvYlo4WvMozz+NVSv5BewUuziJr
pi2PHaFAL6YwXNCLSXXpQcOmPF36z/TZXmhR+Bt7iI3PtT33X8kNFljBToMRDxeDgMu0El7bbqFP
V1vbMeZjicYcLQu8wb7Ut1rp1l+SJP2SRJVzwBbtB4D8hy3i/2utrdHoTegbIFMT+XOUln8f9UiR
Xb4au52avY6hNKjTkE18EaZr1gd5zgZsM6rqDj9zefbrG9L42RZAqUEbhdAFbklaSAZE0vePkx/h
cIf1p29UnhNZlZALXQa17OIMOTuTT4dX112SGOMZ4GftJQ7tpcPrSdpJiaTl7Zr3o9EHKDfw2ymk
fCgXplszE/kOenAbOH4rbmKzyh6JclRsLkPx7fsp/P+i9leLmmtYvF3+fFG7eU1f246onw9r2o/f
+s2Wio/UdTCYfh8Hffee/nClOv4nyzO5IWysIs7iHPnnkmaKTxBvwfL59K7xIi1/9NuSZpifuJnQ
pNokBHl4UOx/Z8LkOT/fm9RGPiXSEinksqZ9d62+e9UjOR01+svtFq5kke+0cGzDcyO38Rm2Pg8X
NyjOCFosrbPz0xTTquR5LNeFlhUXbeNDQy2MyDsZPXEBgzmaZ470weuTqY6v0sUIAohpsHn0UlUY
6gzv3pakWRNklXSHbocQFo9k3yNEphejDQEmuvAcORsGlYTE8EPs80BvlCoKHhR4Fc9A6/Hy6+aI
SAjgAo3IrCqQYosyjM7gijifTboQG/QoAxMdnzjzTJ/PJXK6DSqajEl/Vm1qqbKb3qjlG+ZuDYnf
mBf3Ig+dz0XWlU8GHaAmmAy1DFlsVEr4ZNvoSy/c9DH3CgwBEjm0vaoHN/N2bl+Mt60QCoaB3Rhn
gub/8zShDanR+j6T5DQOqwH9yUUy0ShYF6WeorMuO/RUmWFACck7zZzBl0a0QPsCKfKqb/QaCltp
1pcFiWxMu3XlP9ekD0evoiSXgOVz0rLNQNVBR44x24XDcvjMGJrI326IdboLfqkd29YkIwS4k5rX
GpID8+T1U8syQbdHP1Q4cwKMBOpRqY5ektF1LSeQ5Va9EmNTbCXTtM9mp2gRplZ9lSeN9SXW9fEe
oYKgWzCFNJsGdqTHGr1xBQ6AXLgwH+oHVoF81xOdBsLHxlRL51yyCxZwSh5iFXUPUtYZupHZT3w2
ixYcXydK5YZPMD70Q5dflbWMrzOdXsc2nDp/HydduzPFGD2l0biMDgw7cUmvKRWJfx7t9EeF5aM5
OvqgawE7Xk3f0s6YjD0Ju+mr3bK8MueETHvS2d3Tw2hEyXem99oKCD4SOdnTVwEJMNUr3UJMizG4
7cIVtkLmmv7ktQ/Koa8cqHwYn6mRvLM0IU0Qj24Tqk3PJq/mhp3oqLWZM/grLJiluRsgn8sd+blm
vSGdNyJ9EFrEzsLveMaExrgGWOXdZ2lLLwiaVh9oZVsUgd8X81WYMt65GSNZsXxi4yQwwLzSUZWc
xl7Q+MrRUAI6AbP5jMY8O7muBo9OrxrnDa2Tu9ZLkuq2NCO7YxJO5FqLcQHc4OjZ+GXlPPsReUTA
irBtBZXSonpd98ofArM28q0jjYaI47FLtxUxE1tRCXI/ByKjJpBjXXSDEQC5u4xT/0kglXxMUTB+
dnrPItWux1skNP7yFJZKQNb1o+oRygVwRawVKFvr1bXxbFxGoOAdxIPwmFf+mKtLSULrxJRMWcem
twgfnHOyubZmU6snG/P15ziNPHg77uTlu4b3QLo1slmZ+4wACYBsjuDIISMphQiQdNQT0Z+Y5avE
ZSAds0nogxF7LSooW8HcTDJ8rWA+a3yzsC30tVEbDQWvxwYeQLC3lHyim/Dl4chBVM4N+1pZWoJO
vdbCveHH+ZdJKh2mZ2SelTzh88pFjfKGHq+6QNdt70YB5DH2kbetyK633hp0cZfe5DoWQBsnaS4i
RQyJNhO2lJZWGyCQ9M882qX33FFouQqfu7Js5mrLYjI9Z2rKLyT8Cii/eGdcXLuRsWMaUFJUuf1b
2jBCcqNWBlMMEruMR/oJKtVVeyo6vXfOwJHOt7xs7OKOwXX46qWad4EQvOQArmyOLTiZpwQHIDqB
znOR8eaF9igx511kvS++wV1jrOOltaJdBe0KHKkLERy88pfOlD4RmDIxkCqya/EerFFLO+wjhanB
02onF/tyw2OGWxDuUbfEuZ437tTt3bCy77xQz/W1PiAwB56MZ7ttu3LTplV8Mu3kJer0Ym/mibHq
jFq95qOqb9XQW4HR0nxDdqTdWrzOCnpRkiHLkM1M9JD+GwuTpn9lEGA6+2Q0yys/05iCYzvssW50
9sHN5fxEOI6qNyTSeRu9NquS3JHOSm6FVYw2PxsmDxJtM3TZ2Mu3DJ/NQzYaBYI1a655HQ1C/wIl
0L1kIGS+aESHXEHzrLamHNVDHo1eclXEXcELxYhsB2jeUL6keTHiOXFGM1BDjfOEmUyA67HyNljC
fNp7fT64d5Gm+m+jmxhMuotCYp+wXDzabdvEQUgSUkDTteqCZAztHninW2wQ5tNKtXvI8Bt7Dq9U
gzEE1zi2jLXXuby1LE1HS0FENAt3FqLtFmJrFGSwWX443JIoPJ4wqBv7CHjfXVUsfi/d6zc1ggaq
6049t1M7gMkuKhCOGMAIwFqeQ40Rqlue2X1jXpKrcKNyGFWmIx+riF1yGC3WrJQ+XJXY4SlBoFrC
iLO+jHFKpnvseyj/ahiLfT2trSl5yRAKrULpfrXH5HMXWRqSTSgKS0K0ChRgTtzf0Wg9dlmCGq0i
tpewY7slNMiorME8wC3OzGBiYFgfBitk4MUgrLICU4Nhi15tMpkxMBsi54pBJoE4sfcFmlOFVUPv
9Af47tpMsEqX2Pshy73xgj58+SVERUKLv6fUseKc8A/EKBWWPIBDsy+WWWWqbYye+GsV5/2JPqK3
xtDstkSjgh+vulxs4jR1bzJbz+Glhcj+key9MUEwvnlJ2D3nntmux3lqP2sShC4bUitZD4Jh44qY
H+fCBfO2Kn3gsJsMDyn+SSKyUH+mlabdW3GSS2R2fVKRU6tkuTYkVPcLuahDNgU3TLQuatr7myjs
TH1Dxut4qBPNvJAI/JMgH0EybuAIgjNiH5oe/Nlsv3rL3r1wckw5Fplhh6LAWBbwRugRJ4/Cu5zn
HInbXDb++TDX/pnoDBqtna7iz0Xdmlg9Gg31H/M6OrqdQ6FCvs0Lu0QSeifG0VCGGPrytmA45+5K
Ry/gEwrmIwdgkERRTjYbz4yrfI731gAJl5EAgVbZOWYFEg66xB4EJ4wADxRRaGgy4C5vrZyaJwWX
+Jij54Y+aHhoMFmUxouI/TMrid+QyETcXKjjTtPTS+Wi0VuRS9GRy6DF81rPusY56yOkyTbpaIi4
edlth6FZVj+UFjnLquB4CLDmczvnMQ2IaPDQj6MGH/y5ejDp8Li0upPq4Gmu+5QOUqV7tIDyukdI
jfkKUc60UQl/5VlSuVNyiSI/OidouVGBiWz4le6XvDbqwrkJ24aspdBwumYVAVWreVca3Cd42Thn
k6zObd+m68YbUH51MRoSjcL02o7s4aRCLk8Aj29eMBaz/QC0eIkLq+KpRkJRZnLjxZBYHyM7JSCu
KbBYZUxH+BEs1USq48qod6Hq8lcKhZBYYvD4Zx7wJDhgEiASj40fFWAUErdcEegEHY0X9NQRqh53
D1lo6exrWaMvFejaU6l6/MV63nwtlK3fDBksrLVe+/l1PI/aPWpx/8HoR4TAve9/VWYv7smQGk6e
bWvPE1wKGYQyJbWtStUz71/KBUt2hhUUkPh2jPeYZg445A6ijKbHKpkYoxPomT86eL07LJEWOvgo
F2m2q7rERc3pQ64MIjgZOZWyyKyD0HKqmJb5SrNH6F8Ai+7ZoFd9TIZiazj5VooMpz+ArkW4FMdy
2oVmHCXHuXOyk60s+kHK0tuGRJpckvnjE4Pel33x1jaeJxdHW2lsWvZSD1Y6xXHAVH5s9J1A1rKA
NZrYOqK/Q0xkammdbu15GHpAo1C0tdeqad39lBr5Ykck3i89xCVGvJF2AdudJbav8p7kOOjejQ2n
rd353GnYiQGZ2PiGQ/UKIG3VTrh2t0OnEWc45u4mMgDL7kbCvw8mzxM35sx0/wwDAbwydAEQydGF
UbCaZHjTrLHvsP7K+ZiFE65dn5rgKldEJqMYn/3IOMMZpoW7uBhUvsGppTaGwGVjBmbRQ2gHGGg3
U7IqYynleTxXlEdkamJgNvS6sC46SGHh0SZtOb70Bleh+SLHedinbdIBWLDLayRbUkMcSE2Cshoq
zM6HHmpu23GOk4ONJS99SqK6KfboxKZpW2fe1L4UMyYH0iAyEMWTssMXvAogsd0x0l2KJDJII773
AbUXQ6+WMrPBBxroxgTHDb+HIV5Mp2fk1HQNbBW5BF2GeNb8M5ZvOewzT1dHayr0ZmPYLYY7kKy7
jukySfehM97GJXTDw5Q4qdjGTQ25pMQBlZ5Xlju4wVzoVbfpMqPdYgPstXUXDc5uQg4TYmXGwLuF
0szaBUbTDY+lVJM0iPczBDGdlVOQs6U5efs8ZpTbtRyn4jxfuuQoFxEfMhVmFFaTqFhO/h7dwjKN
IssmfmCRctoF91NS5oiBFO/BRB+Lp7Xti/vYwYP5WecZJq5QddO6dOrFHilDVCeidfqrVPr+c0px
Z60aMBjuuuV0ML01yTTv9QgZ2CnWSIghnIYGLokaLsnfWNywC3uNdmIM/+wTvkFFrtfRVZwBTyqs
sH7RzNHHfCLmqxRvWIrjRa2bJAMExzyJId5s9ukuG52aUX5Iwo2BziLjjtLCb4jFNSIglxATupYD
4tQuj6e3KWpMk6GTHlGwih7DjuzVrUKuFsDrNBeP8VQcelNqFgif/IYsD95NkCezUzTyxFK10J+D
IIfrgtjaqP/cup7Kqd49zM8EseN/m9gK5/ukbRh7tv0UPbSQ8fk+vDnFOYAm43JyzNw4B7zVR2t+
W+BiKnuhrWVa+cAZingkKKARiyYMo4rk1Y/AXBrtPcYmdkxZWjevheaUBw2dfJA7bnjm1nm7gEZm
nWCTCILnei5s89LOI/NGJpW1g/BVHFJjEvNnU+dykKHXMLUcuzuuvL+3wIvz+5WLNnKY20MtyvE1
akX0ME1J9zgh9k13eqobR5AcCzjcn/RAeUwuo6x36yBDByECt9JFgcvHrvG4AbnOL3ylUErOplf4
W40Tw6yY+SfPmScM1tkCRCuRJct1zWZ/3TahI9ednSArwSYt+vUAupk3tvSdHxOD/7Xu5nKgN3xN
KJXjrv37f/524DVhHh/+Y/Nd0n6tvjbTzVeSkLq//+ePmczyk//TP/zb1/+JMJ7eoP3LsJHbJMuS
4n3X8rdf+W0S533yDc9HLI8/1KI9SM/6R9vS8z4JXTiG0HUm4sv//4cs3vukG/wPLGo0mpb53b+a
lu4n4foGEnsIKrQzmev949R/G35x1f50PLWA/N6NpxyfSSCfijLCY5H2kOh/7KeztkJ/K9mYWOgy
j3Mz4CSqknMrNOqjOw6A3CTRcBYF+QZYy3ifDFl0LHVsl1LgUNfpo9C07L23NG51Io9r96YElHao
oMufF+4Y/8U87eP4+/efd5lXveux2hqmwsSb9D2wumE/WYtckfWPDmC4FjVdNEP64hyVTPgDJfmn
V8r8Pur61yTv94f+aXBYO9ZiejWnfRK1kOPo5Fygs/S2sxyrTaq0ao0QEDuMjvI+M+zLEZQcuVF+
sfZdnwFYjT1ymktIxNpAZJQvgdw38SU0faZNNVfPMcfLnHXyPOzUFCRuhXKPjIF9Oyc3dQ9QOU/o
bAl6VB2BA7RPcmKqMpjO8xqeh7yq4gJTT1eo294UETpwyoksH5NNXhvFsfBFdY4iMjlvaAo9x2qA
QKPV1Rn4EEJDillukSVvRPk29bE4MF3ZoZXW2BbFbO0GXdyDQRoPbl8Ou9zMUeiNUbJNXUWPBKwA
zUCDGLTEFihtNDIxq5KSCJDdpoGQsKuM9N52wktAy9fsHhvWijWGrCcL/PCpy9PiSFTtI3nD2s4G
19ZMllhPsWOcpWB8ioK9C0ledCYnWAQ01HfmUNPe9dzXruhn8MF2uTL89Gj2IcKifrpETmNvW5l1
GyVCMyD/rTvWUBa3oQLaFObJRYVmkW2qQMhV3SHgPIYz8aBRg/OpFitDi4IqlfQ/Q9pgppBbxrfg
oaOiJYHe6HdV6lkbY0CHVZKISCCYqDacGPkLSd2xs3HEyxA1RNRFA0ZPGkrTnmnn9aBIMeCpWSWa
OoWTz3TXM/ot9oQ7LBP99ViMlGEFIODaUXTKh3ovYu0OIQmi5CbykfTzncRkdl36KjI3vWmSQBsv
81kMKmBLQkwLjth1SRweLCh9AWiTeCMrFHtpQhKHr+pk3Y/mfKeN8ki3a6NVfR+ApDnMZoNBmd3u
Jum4m0ebLhMpLHRLPbQ1Jq2y0xDFIhiTLtkJIr4ttyQclZqNlMCdlLCZYu9OwC9uHRrpRs61tKle
Vpgy9o7ZDUEmTTcoXewPxHMjelb1evCh5/c+IFu+zRXlyc6xH8qyzYLGpFEY28ThsQtLST3SvCDM
U0axkvGz66U7mQ83einESYssHrWBWcbIBoA0jQ7RUVVntyi6tfXkurtxsG6zymbH641ob6cYfSCO
e8cbjdUUu8a6q2jHdqkY15Nm7LSh2dkG2HPLiW4UuKaVXfinyM4OsvBuEo+RjpzGO8AKKPiToOti
KBV6va/seT0gKx/bhzmXl65Et+4KdRPT+mADliVbABCAVNRrhs174TadN5lBzlp5h5NgY4z+VsbF
Gyb/TUeptc5dOqxUKHHQmtYFHKV4pxMWTrzKdTL4R63RL0c3OqZAUc5BGmmAF6bJBTPklFBJzKr9
zNDK5rqX4nZsERozvr7RKD+2JMALnm1yX7BP4ykltqVg92/6r3GOvk1wWhCAWpuvyrcmLCAK+bWs
aWRjnAxyYNTBiE9i39QJpqTM0FY1cRzrpsjsay80QgL/svk8FVLtcywKR5P3Iu0GcY+1xYBwLocT
GRLqrvEBJM+dpaEr1ASqJr1FFAj8gymPK8505L0HX6rmRoaFuhqUWe+TinwQRgD8IL3MgE07cbkI
xRmXhZf1NB0bw5w2tpPdTeRjsI9Cm+9k1gNtS3xeNekrpEnpq8ZAL6EZdXNhSE8FwmMj0llE3BsN
OgSQLzO4lDY5RC7RjqnWiJ0WQSFwBdZ/v2rtp4KREOwT3nfoA4vZowcxeCk6TGfeQ56cV5pefXOj
ck/Dq9sR9mUEWr+Abfzk2dQaa4Px89pNzJIoCSKcx5bRFnv2fjNoqX6gpVRezI19826m+gfyF/Pj
lPL7MuYh/LFMPJeI2N2fBCleVQ5p2c76nieYAlNYBvMd1WKsyV13TR6Wtgavnt12c02EHnbbi3B5
umJaUyeRhvKE5AxVQFs9OUnaXCO18NdkoPDmi4hpuLDdOdxnukjWaZ9He7pvC+5sbDfNPPFiKMWx
kcLbg2j5VjqutmJeWkFsKKCw8LhFtEJ+fb6LIOCnVfvD6f4kYEmtPEduYut7lN7hTdvQG54YPq0Z
5czBrw/1UVn025V1Fx8j/8AGufz5u9pEByBRdPQC9olyv3U0wVeTbb0gji4h9dVPvz6Y+dHP+Puj
LerEd0fTkhCUapUaezvprxgEmo9QztUhHaIvetLIQDpZd0XDFChbZ8z7TmOwB/EEvrgTdUDT1D7l
m1yz7d/ljhzJh1LkAYU88OzIinWS8BVmNtCCGC4+MdJVeYXEEF9I1iC6HXX+tiplsm1qZ+OyUMtl
ybZYu399nn/0/XlQoHSX/Q9F70+qQ12zYl3Llh2/X11XSeHsi5S2UxLbf3Eg/SNU+scFfX+kn0rh
rBsJczYic4/z2d5bof9Vn9uebTKMMbrBnx0DK8JoW3ihlkqhdlFd/vpcPwpKv38CKn7E2TCcPe6h
5dF995VmxeAIjXVk70g7CjInFEFBOj2lm6Nd4f9D+a8k6bK/PuofnfiHw/5UUxtdxcutGkxGu/bi
r7O/uJnOytyETGNp5x7LabwItba5QpVdbZAaZH9x4n/4EfiSSf+FOu7hEv545rnQx7YmEH1vJrC7
W5bExG7P0XRgWOlsbZXXzqXtCepN03nhrS+3v74Gf/Do+u+P/9NbQi00Jb2MrH2XqxezTcaLrgzN
YyEdHmIt+gsV07JT+OmdxJkKm+9YN2z+/fFs4wGvYFcRRmabbXqmExyzSlpI5r8+pz94cj4c5adz
ak1h9jBErH2BXXIFE4GOPBaNrnDqv/j6/uhIy6mQpwbXwPjdi6/2VTnPjtjPxCuvBk9/zB3/wHP7
F2f0h7fJ+wP99M5j/0H6X95YPJ21+zUZusvUcK0dbDfy7iB/3ELlYzAcLeWxXAplg+Sz819f1j/Y
MlsAc1FyegB0ffbuH7+9MB4HyejP3KO9qfcztto7nG36AVukua9BYVW1n62Bk4Jq6SfKtyiWAXMN
sXILwudxYmA20lgdqC7KUxYVj05j5ld6YjykDQKhX3/cJZL0p5sN+wfzU7Kal0+Mjf7DSwV7AmlV
c8NHi9SpJNJypcci2VVzviRozeej74ybWgkcrnikowF3NJtQDaJaRvlul/mmL1g6mr48UKaGG+g2
jLvY07SaPiGklN/qeogOQhaUcKZ10t1eLskPbM+g3QW1lnSbeq6orepQAur+aiRCJwOYBEfh9NZZ
27Y/Spz/tR7U+xbU3/8PhcWbPHk8mn+usLt7LZL8bxevX9SHZtWPX/utWSU+mcjhXM+A0smb+J1s
3PmE9t/wEV/SEPO/q+/+IRs3P1m+wAUhTB9NJovoP9tVdLjcRTiM9hlDnOkL599pVy336r9enIvt
wKSTxj8Iiif8wfjp0Wuk6SlnBM3E/OFKpwDCVSZfCouE1IZRp9ZlR4sxBbcydMB3V+rqx0E+yMZ/
Krhw4/PUO1hzuCZwRznRjw8SCiiRDvSDNzqJ0/uwQ9SsLSD/hsJ91ZHigrgmNUhG7eOdqkWCL1cX
b8wEyEirR5AScWe1IKEx+l30NnpnApjsE1IUzEF2Yh5lQ5M6aVoSxpPWW6tmwiofYm2bwCkBsWXn
ck0Rbmfn9eKNwwl+ZyLBCVxStS9IIq1qmlKDfmlVOkgo5bTnzFgztOHs0Csb8MVCN+xWNqi3Cxdy
550uJEO2ujDna3IXjTP02tqdi2c6cEjruRxM/Mcu1gKsxou2S9Om+zRBCi7dMCcPnDTJOHfUjt63
ffIRs+wW+tRhtpBvBmOjacxwsb5le8uVxpmLya1dN1qihoMGvsk8SQaOMHJcM9xFCcPWBv4abO14
8l48cuogJxi1cYPGKKqDtvB545AM21JwTvupT9uzLmpwH2Xsl69Bcfbw1ybxjOSnZXxva+UUCGZm
QNSMYXgaoijO4CkOxW1pto9KavamDw2oqUZ38krr5MN92hOI2+77xgNlI7UXRwkffr81OuCO8PXl
qlXI7bMULg4Wr7FDnT2OFwoVE19Wlp16HF27HJ/XzvCW9PVUetVZia3tEOcjUps+Hu5Ick93SEKQ
LjfIJNoWKeWs+LpbPROvhH0RXFzWbQjVthh3meZfFvT2zpCBRtuM9uO5qTFdxaBR4jNk0ORqrbfX
O2yoSw+arMBO6WdTMsQ1SsECFEE6hDV24pyvvylm8LY4sWEikRusGf62h325djrVPpKQ5T0uzojz
Oq25pyP75OmSOPPlPoeZkQeMj61zc2r8ux4UB9p91a2pKtqNKcYWJY3P3iKSrCF8g+2da8zEfdmg
qW69CPYBSCQHEnUw+VobryE962rF7np4ST1l6tva8QzCzpQo5Tpr4ZZtYn2ws601zwSjmoNBvgad
g/nCK13zc2mF3Q1xEozLXPAku2kRcQ9m6H6dGf3fukPr3y/qS4q3RQWeLnrwRBXWnZkBm1+P1Shd
vFqgxTckEVcNehE7HLa6pskdZXoKMh1IasQkBSv7AZPn8LmexoT4qNSgJdnojf6CA3Haza49BT55
c6zms5N+bscmvxpIaVgDj8zv2sSw9yAYDm2J5AVy0bd5GQsXzTgA4jPNb6iLUN/D/9hPkZ2cQ4OP
DxDviM0Na8SgkTT7C8cHIS7shNmPGvXu3hkM/y0NzfCgVQ5CVJtZVYnfC89hW9j4dGUq12Rxt+cz
RL0Nhsvm0Qxz/CVq0C9ENduv4dyXWzVUyTfD0fXNwAjgpiR067YafP21iGbnSlez2oUxS/Y0eu09
goNql/ckP3f4iZ/i1JYPhE6Z9xjVrEPcItCsmTWFaztbmK9KZcOublsQOwhqSMQmA0pv3hCbldEp
NpuohUaXe9a9USUVIbf85lMzh7uQmf23MDQdd29NgsQZnebxvMfSNwPPTNJpg793600x0hif0au3
TlUziiASJJSgWZucFfx4rBZj2iev3GnjtCrJHOWF5PqJWGsJb2OALEAW4qxCCenWGGTX5kJ1UK50
/bOunorjbE46o2IrY57uaYZ3CKWnv9ia7SP9mvuDFG742JrQY9ep1g/aOi2p6Tdh2PPYYIoNXxnu
IuULO384YZQdiIUtO/dAxGMSMo7M5msduznqRHDcmxCo/muZjvVF18StcYwLz9/02vQ8QQWgORhx
Yco+125Lul9fYfD2h5aCajO4BhGbQin2pRPQAgnPuSifuPkJFixmglYClDm+uaMDhshZ2RJdnxwI
wAsKVxLYo/DeID8aav15rHtS+LBR6IuJtyRqWsnuWSuH1tq40FQfyYgRTzIBAizkbLwlqjMC05r9
td/NzRYYbHs5IAX90hK5dCHAeqY7k1wbAhecGaB1Pi+8iwiBQcCPJSekjmi+oto178hbB18xWDz0
q8rqJAqMhg8AoihDEB/PyOIGHQwIAOaUGjNrs7rmnWnxvojnKcl38GLI9gkjWxUB1rp53Hrf08ML
5BpsAZZ1B3tW9cDSE0I7Rimmgmrs6/ssIYo8W0LJ+cpIy0wJKreYmJzJJbw8QcTpr2Bpdkfo5nhu
8tjUOrLei/KK2THQGovHoV4i0Yk2sK9a4Mgx9CjXvEz73rlgptwEeJfKMwL6UNmgEjoV9D13cYY0
CfwLqYEBYzkowP4Szq7pS047lp12QSUNYnnQIdDh3Dc2kfC9L+lUcN+qKfEB/2R++62BrItObEmF
F92obenrUglBn4qfCqu31p6oumstw1veOeNVDA3qBkR19KB35M9XS5pQ2Ah03HVMvxYwjR3ES2Z9
G0fxZeuCJeJyatY9vKz+rV9y7uPvkfcGmb9ADGNgy1AATLEyLbs59+b4DDjGBm0NC7KSoFNFVVNB
GPFdP6bDRT/XDfNES2YXRqXp6N9z88IadYfwTAI7bsYOxirKNXGKQ2CODH0Id0cqgGBjReSTHlCT
bRMRlbCxzDcwsPaaWftlNkViVSz4VCutOR6/6Gz7sHCPXTVUO6AgRlDUdbzFjzwsStvSu4LlDz3U
aeGrrzNckPTKnbo6gfolRwrkEZIDbirqIAqhbwWszgucemN+8BIg4Y6ROsjlTIgZqLH4QHjFCrxp
Bt1t9vGq+UqjmSg7y0u6N/U94K74HnbXNzXZg5gkznD993AYvHwJxvsekpejvGlXPom8w6FMYJZA
cqcBS9DrEiGF6gmgfzerAAw2GVNuZLMe1kv0VLeEUA1SkMv6PZlqKVWcVecoxoRsCK1kky5BVvMS
aWWBtnnQ5yVNWfZJttAYahgGBtXXpllCsSTjLWBgODA7LqnvX8m2ni8y0fT7ZgnV+i5pEIaREiFE
5NbYZqRvjd+TuDLPGetDOCYWWbrg2vny/pu9M1mOHNmS7L/0HimAAWYGLHrj80h3jkFyAyEjGJjn
GV9fxyPrvY58XZIltSmpFuldpmRGcHB32DW9qkd5gJfLm2GYZYlM6i/vV6sXEGIavuwhnh4lgEzc
rs2Ixyyf2GzuzLGoT53hhc164hZ/Cm/VYe2vFjHM9TSK8bpg0qaViESM9at1LGL515zqX21k+a9m
shqDbw4XoO9nABTGBF/WHN18FUN6Af40zfyC4uTWdpYwEMuNhBHx2P/qQwPPj4097oXoD56qendj
3UrU3CL1Dl2v2XqGmTkyAaPNLazJoTbMj+lP9bgVkb4exDcdmgpDHP3gB8up7WN2a3Kbf5W69bd+
N6IsfX6k2AmUlRkNFZL/SEBp5ZJ7YGQFknqE7w9DBdrJSH/BjPNPm4xR64F9BQXc3Bx6wviKFAWv
iVcfQlrOvqVpH7/UE8RXgm8tXAvZcilPC/LgYV0ZX6YV+2xCbvV2JqfKfhpxkyyLW/8dGQKIcPh6
2m+82uWZMmO4qjMdW3t568/zm1QcZ4cQjyf99pQVMUV78lfpHj/6euKb6EgBOONd2cs0XOmQimcY
bM3UrcBkyyfIYRVE9r+/j/2LFsR1TFJfZCkip9xULXJcf72OkdBouzRy2rVvmSkm4OAzj/JHlnCv
tpc9wl/iYNXsJhgy3xs6ce7//uv/VVb588srE8sE0x0Za/P233/Xav1GZMlgtGuwyNXCmMv8xC8/
/U9E6V832t9vvLef0hO3G6fJ15Hev1w6p2buBaU0BGICXM9dDwh1qQ3bcHdOOFP8nPRlJlh9g2PO
OZ4EwDiqghYWRvdXa5zkfjLy7qTKrH1IIu2db7+ypcJZAqyrnF5JTJUUnWHVW3aci+0VJ2Hh/ymu
/n895j9JPFoK3iTwWvT0v9FkvtKPPPjIP36XZH77k/8uy1h/YChUpOUVfx+GFpSPPz1EWv8hbNx9
CDa/+Jm3ROw/ZBnvDyYG0ojSkTe10kX1blhjh//7f1HXxcjjQXGg39M2JZLtv7iG/s5FxN/Iu/33
t6mS0rYUliUL7d6mS/avn4YocaPGZvXECNI+KCyiN9GZNS8z2cYzsuErdqccZo/n0TycTUtWqg0k
OGXvOCnsDcnr3Fz3vC+BInHvu2+wVG6s2c/3bY2rPEwxmGs/UGcboO8eY12xaTE9/qiFX2zmdIw1
f2XZfjbU4zZsndnRLeoxUq/cOcOXtsybc1XUXPQ60VKKUneme9Tj7O6jYWjJKQSSPnvgT1B1goE+
z84xaDPOh+8+hQg84twjI2X/qkQGhbAoBWA2erxnzjjt7GrlRvhKOWJZZDr1nktx/AwvzimXeaUG
XNzpCK4PUpORL3MM3ZdkdJyC+mWrBB1jePLc+W6Ub0e0tOe8Nvs3j6IHyMs6avelF/tPbJBZQguo
fNSXVyq8m6C/YcwwRhhibWhHl5YT4KXOJeoyGFDavVE/Fv0w3Vlk8nZcB4fvhZlleD9TnldN2jQX
dpVGuBpyykSm1JIvvjnYp9a2jacw0earUeSoaHjt+/1U9cN9D3h9XdsBhcwTyLdloMbbN57CtUv4
3jt2g7JwyecDOT2ZFDtxOR/T/BPKPA0C4S2+z7Qk+CZdjxiUzYUyMWPrQkyG4TvR07TyC4g53Lhs
UvtSRVvB/IXx3ar3Tui7q74ZDmD8zbXoKKtBqw4fujEyFgPcQ+vGambUNmRMAWU3Dx/I7vFhoO7x
zBuqi/2Fcktjq7LeWQe3VXdYexhhmmKVwEHE712rnQaL+FI2RQsfx6iOlsH8aRg6wwE/4ubA7r0t
smJC96MWI/QSc50CT9+pLjOPvKL+XhhNtcnmxHyv5nk+hE7gX6FNx+cp5o1aF4P+bJN83Jj22OyT
AgBSlrtPVTUsBw90pR934RWyMpXUXl0+E5vyN0HnOh+RhfkmAqqOm562E0X/qq3r5ptplm9ZiFkC
n0RPQqB/abwe703etax6wMhHj9k47OoxvpYCY2koD6rcBHpm7MhTWnNH0n90SXQ7mbclbgAhEr0o
myB64nMAtBLi3IOXSHUzMYzxIcUD/NpQA/xEcKSAlWdbtrvlf4owaI02sKeoBrNA1KDa0UQp76jV
Ac3HaO8v0KeifebZEJmyQjkvOQ6qO5m59s6qb7m3KSuA++sh+mn2abmpAYq1iA9+80lkjumDtL5H
1bvFyEz7EC+/MinQ5X0yXUOHUjIuFmqFMZntAk04wbUcq4DbM9rVw+i6ExjTCREWBbt/K6OYAHHk
DIfJzOUdKVYuZIPdz/xNaQUVv7MePFHpnTtX8OFph++fXI/muy7Tww6j0fTppVH2NLWiqHdCxc4n
7+/oZ6jwYy1caeGFgoseflh+6qCcEaUmrRVqfYnBQawnM6P2iCoxu9okuMy2Q1CRs7ylo7dll+QX
UkL2U08YnHp6KR6TjL692iBBuuCXoq5h1FnZSqjKWps1Ma5tZ3bBZR5i657wkdrGQ9Se2rDMvse8
hXlVfVu8oNS1pzRpbAamudpBSr7VDKXuXZ5n5FegguXZAjHWPCrISTsuqsERChj7STehHYbNH+ue
2rCsJ0OqoVnTBWas+fzqO5202T3cSvPBEaMoSbbBgjwwDevnIM1Mwnj4fb8P8w12mZFT1BR6Vcta
Ar7v3ENMuIDPPDtdPIR4JtdUxyTbKBuqZp3coBO2CS558PI7M67BhlmGNFas2eJF6LXWbnSt7F7F
mMskH9x1Y2bRFp54tLCGOX9sqNUj2Qc30Iq8CzWGwZkyPvd7YnvReQj8ZGOJYkZ6b/tjoDJBmYM0
P5O5Ss59L8FR5n5L1ELqI7d7XkMRqJPvVRizOuqTeBblrNTA8yOwgwLTWfYJYr1Yp5ZR72wnV9+M
sNoot/tGX3C55aMf7q1ErcNKhCsjTvofThF9xU2p16oxJopRLFq0CpRzcPBAWp1qKzvpQDyOLsJw
9IqwmnFvwezASRrk+8DwD2ZQk38s1GhSQWtMr1N5k0V9K6jvKWS26foIjHJdOwIuVfo048kFxcvF
pgjL19ScxD6llXil6ujzJmWlB67DtIew0k1WlDGh6yHDjZvWd/oHq3fiMzbFEoGlbO9qIY7ale/d
WO5QD8oFtiIocyPSSDZB6HULcbKcdiaeGLogmlUNsR68XkGEQXfxUdi5SxionKcQX4WfbqPQ5B+7
wsm2lR0famifgJElBWCrOWQEX1lui78dxbBEpk8/siklQcQO4s1Oy8YjiTVF53hq+20eWhXNwbZR
PVRYw7ZzNbjponZc5oR+7I5ZGCTZRqCnrJppthdzZ9hfGVj9aM0RLwEXsuFkmDECCq2HLiJHXjac
A+CgoS5PosmbJdse9T0vmu6iVTvQvBs2izKnvUQPHGIeLQhLUiLnoqBBHCsroS85xU92A4tz6Xu0
KS0tfxhffD/84fF2f5ulWjH2nGXodpukqeIPHojVQ6S4PxcESuxfmyZ+qKK6IanFPRLn/GYEFa2c
Oh0PsV1j04RtWtFjCezf9mromG4iPxuR+O+EDiosWpDJXc+m2isz9Ka2y/q5wNK7IxO4TtF8DkQt
uitAl+AlkWAisnmQP4FJpa8Ez8qN0BQ84xTLs2iXsoDZDbkny0XPZoJOJMIWC+k4+ZUzAEJwmvR3
xIigoTKQvUTEhw9jY4yHivXICrCEuS8z2XIgaXlCkC4EXtXI3Yc1vyuJrPhdVNLcuUHbrGxSt5sm
qwh2ZJbcJqHczm3yPClQNuQaVlpSXFPa9Uo0t7o/Sj9dbKJErrNu3Q31l+0MzHMFb0ViLQSmuAbz
IF7RaZWtiFOtiGXdG3ZlH4picPZJOcldlPnFh+R5tqQZFaxnk5EWocd5U7ZRwQkjKPWuXfdezYZ1
CnyQOcQy/XOOVokXwYfjl+Z4iSk5ZLkn7oK+Owox/bQsag3YI/jmiICo5I8ubdYUykP5E4xadzRV
Ops8GKpjC7tna8xc2JuBU8Wrrf6pBbP+DA0e82U00jhujXdmQKpD4yVYmaGK2WSM9M4PWIMT31Do
aaW3sXmUhUvbHt/4Q/2J5fz8Sb8pcInYjDdOGOQnKs/tb/y+6bpyVJcny7KMNLbkBGdxAOUvj5wQ
s6PW9yVohoXPgvNIUim5CDDhd5Ar/HucEu4pI/V4IkqQgAIsE3nlE4paifxWn7iHZPd5IOTXDHcC
UoafX+xRWHeyE+rQ1an8oqHIO6uOtiY2WNGjXVfV8cbVGqCh5tGbYWXtmcdmugeICBi70t/JU3s7
ndP0FThxd9c6lvvmOC39cXGeIz5z0DMX2XF5LqeKtHgd2dG+yIKmuVmLJ54eJKKDecw3tNB2O6/W
am9IPT3QNNnMq6TuDsAO/FVuePnBHqnoHuwmv4xZ+FqQD7qafpm8DaZb7WyNsXpK7C3dRwnqVVxt
dKSsNcseROfQKu5qHXPSlX6A/4OccA7nj/wiLkq0bvnN5CrDr9kFjtvxwGN+LF5D1kbvXp4mB0o2
eQPXjQPLgJDFYg66rsRrHoT3gWABlHWqW4tyHr/7Ew4xFXHu+VTvrCBi9jSFcY6PWgfHQlfPqu2D
b67hM2VmlGZ1DER1HeznINmyZi33VpZ+sBXrr5yoI+ouI+/KlF1za25dmSaFqlyz2oVbDt+hYnZw
D8rsENcDrFuE7z3GU4vsCOlE0VCXM2bk4YfQXXomFBa4sjF8gB9Db0LGBCS4jwv+KkZYE2Eqrb9P
QEaOaU+L8MKJ0mQjBsKTfjaYa3bSxYboAr8+Z3AuhnTZv4VJjSk4z5ehKspPkzcMFcpWTyKrxVQl
Yjw4VsM4UXkGAPSJTAr1B0uSC9Oj70cN80KcfiSWN/OjsNrP8jn8zmVM7HvCyStSbg7Vvm31TDvk
8JD0M1nhKrett1wXxnuG8rWpIrPcsXn6hS5JS285jxmXHsofrjV4G4C8DUxwuDqEu71k42JQ1ssb
zX3mJtdHy7Lh9ZIwBF4h5wy8s0gmFixe2Ft1bHtJsFYcKQXgYXAGYEoj96fHwN+33mnMPf7+EsB8
n88rD18146l5SFRtrjOdfVXDuKMQ9MlFhV4qq4+uIFTYoKT5tGtcHWwmp65I5RXtnvV9+1aZRf8x
92QsPe2rFwNtCuR94X83mJmArnY5AnQtvS0vj8Omo9dnoJ/lCcBd9qZdv2M2knJfmIy0sAsMTsFp
NPBLYPnZefOttja3DNYrec4jvooybytogVuACCfcD1vf3fh17H43Mbo7iLxyWkypr9+xPyq9MEw3
eSkZkdb0y3t37TCnr9XYR9spBD+mhD1+qDzMODuSnO1CN5EGcvL5Hvh5f0jkPMIza9gASILRSxBO
AqKwnvczSsWDBxbkI5j8aKvqoXwtOd94xDf0g09OtlbJwH6jFSYJ9bZU666lPVz4VXHfypaiWIgj
9ReotR5KnSIz1fROc1YSFAvsDZsUzyTcN2wX1VY34meU5MDewpBALBlA++oGlrkcQBlQfnYLU5j0
gaxKQ3bnUc/iUPtCbIxpyl47mTC5zhqaDx/3Rdimxd2tRvkurWt4EXMzTyugeYSLHGoqroluywvD
NSBiAATTro4Fj5qKQ/QhKDCbLPDQpvtSZe4WqlP9SECpG6jbTbJdBglw5XGLAWtnsSxI8+ZZmSRB
ilvyfmqSgHQ1Ngm/9knaenMPfjZXYiGbYT5kjGeHimajV5z5/ZPHFHrfiYHTZI7tl0yM0cHrrRgC
YMdZ5A/znZxlSW60JLREO7l1zhssZKFFAamMU7k3Ce5UCyptMeIWsZIfvUOfIXwf2/zIlJXQDKTn
8ZuTYIKhE9RrEB5akOfrwKOiw5gba20XLN8XOE7mzcQ688w5Xr6Fo1++9HSY3upxuRi4bQNYWBQX
UnnuM/0F+oAZlk1X17NqMkR2xwaVEStuG9pWdBz1r5Zu1QpUeHjxnVFs68aaNeySRL3Nlk+ZJCSr
RVu66dFIJFNnFGvq1TqnWuvKj0nfqoCX1v0oBxSQMDa2M6LVxpy4g/NzsPFiU9HfykJ8l6crcnNC
a/tNe6DiGbh7i62iNqBt2alZHYqkoV88Jyj/aVAiCu8iZlzyEro4sIlUoMdtq8RSHCH28lMz3hoE
pyNa9s6RI/lmBVXecnRgGv0SNP/b9N/bF/oflglFasUCelPj/0bZraOyq/+q6/7zj/0p63riD9Rc
LBame2tM+uWp+1PW9aw/LExugrwo/510KB7hf4RDnT8kgi1maf6IS2qE//Tvsq4QRE09k92IjV0G
w9p/KRzqKFTl32VdstW2cjDtQVwUIDHM23//bclR5gmmL8fq8NuSAeoSwPDG4O6yHqC05Y2vrvKC
RU+9Ce/0hNO4aL9GIb7FrFExgJoP2CYA5lTDj/ZWrI5M0K1bCpRXhmGx2W6r/JEPfXPUPc2QBQrx
isMHgHcV3yv26quB8qNd3hguZNjyTpcMlU00YWkp5CsIdm7W3fRQOOZXVuKfpb9uRUSbT4gXE4ZP
jB9OYN/BeuC5VGATDIsKi4jqx10LIRlBw/b5qkH/HjXpjjn7VKfxLc8+kDWnZ+HK5dpbYeBB5aim
YGHZcX4qAUge29iZD6VRUj0EL4DpVjvZ7eI1vfhe8GRGyccQ1q+JiSTLMT3NZ0M7ck27hX9LmVF6
3k3dIhZO95BN5OzrxDmVyhpJUaGWz3QVrgLGFQ5IK2q9haa+hmeOtLqfYOvubnSJtVXbbHORy5ew
t1ATmHCmRmZL0jr5WZN2XxoE6oH3BcZOObU+YCspVzUMsiUOH70HWF0e8Gyoz1ZN7zU0AOgR3BvL
Afif8FL+CVreZ6c84+wrapu8oVQAEYZ4BRbDOc/MxfC5i6/YaoetQZT1UpvYKLh24DMhzb4Au0Vn
oNbOOgnzjks/KKwqG8WD28w/IIxHS2oQqsuQdsmrXUyvMHBCEFOAKxovZp+PswI9r2NSpk9ghs7H
piv9GeVustOF9+61abJSeBIWc5tOIRchTZFWZiIP0zfL/5XuzLIOj5FOKbNXTxqH3ME1kaSzYIye
Gr9uVokWyZqIaEB3UJA+ENN0l/S60jKPZ2Y9RCFErdJ51nbss1s30Lrj6hvvV+9rNHOCskae3XEk
1dwi0RX7snmiW+MppJFcFSPL97l5iWcnWfUm1sgmtx2qRJy3NB/NHSfIgyXLcZ20DJSYCZtNBlXn
xQzQmKRyH+j3eZoRbRnXeM/yeV/2IYXQYCOQIz1m5y2RqsA/x7aoai7pLRqRH2FQC6a6vDqs4teW
NAw07iS90B6VrgsnGPYkLMqN4j144VLdHwh2RbvgRk9Pw/CpjryGW3V57oh5UbeRsr2meih+aGLH
3eLFxO0tmxcraMbHzMuCw0DGgUOI46R11DPuWLFNoj57SWNITrxUBNnk1ONhiFmxeJ3hv9VFeetx
ENUJ/GBwmKeBfIXfawcCC7THVefXX1CnqD4sclYP4+zdqcwZ70EUeqtydJL1OHQ4FhoFOMa1LybL
1xV7ILQlbyBca6XhYird7mLGcwblV83fwe3ssPlUxEN1sQP6j+OpnK17oFuA3AwK0yYqsFmoe+ik
ja+XzLb4E9uB5aoqXSqYw5sHPkvpd54MU93qmbtvU+Op5w5c9a5yJ7bv+MGWBkTLjezNeEuPW7iP
dTUdKy2jZy8qqxMjF64RcCHiIaW85M7LaiBMXhp/U7n4Bn6w3RRqWgQNeUGuXdey7cVXX1r9QzSo
AeNa07B06pmDoxHFkh6K26W//IwY2r56u8kuGn/Lgcl52LUtbEAiEnJpaK5Q1sx1z0nLO6N2j76R
UdGNQwRLEbyTjIgRI+qtXAUKIqMmV2Y7XmW34qOyD/URpk98HWa/PPlWG19CqkiWoAtPnYr6bYZd
6xtpVprwiqy+a6upW4YTWE6KqcQ6A1C37OM5fu49vo10mOYHP5zvR0kHlnDpoiimIdqXcXfPOWTs
aSatNsRlgk92fgBOUuMpGFG3ZhuqTiHy9oJBR65cd45WSIeUWIsISilo5ypwinuJmEG1mdMtautW
5K21WNij66+m2Zq4PkiPFm5pdKsW/zFwGTfbmnVSn2jGZCjLiOP7GcbpXts8hSP5ZVlhvvJUasFw
8+4pGv8eCXdiRzNQ9eThBxvNEpWljyE80mu97rtbL7afoG7m/ovpFJyKt+8BAqy9DojrLovWE9/c
nk9zSooGXNjsnZMkFPESAKrD/drGaGoEEA1hFw71kyjdn5LuGVA/PH2tnUs6dg2l/dJTIL4YwcTi
PHTD4UEMECV7NzEW0ogf9GiVZ22q+IXea7WuhARQOYcvrA62MFvSleJMyAl/eG+kduiF8sofxcgb
SjXpU1/hZ4vHaVjlqXlHATU35oqNV6ni5wYr2r4zDG9Z315pymt8tKVAILPx6Gm9/Ecu5s9OF++9
Rs3AFWGH6xQT+FqzEr3dy6LD6AfXKKy4T5kB2xtb3EcW8KLJ76mMwBUFuKUBdzMj3jixtndNn9S4
pgNWck2AO7dtcVKPxYdp8BQCzUOFjb9WrfyccrEbHPkDwxSFxa2VLyNb/vjvnWR/H2T/X0qW4EfA
YAAg5O/mXRzVH/VHAsCZ3+qfZJX9D6wG/+fP/tPLQLQR6xmTrcJuLbEl/NPLIIl5iv+Lh2Jbfwgm
XawKXMtvlgYG73+MvO4ftywWs7C2mVNvFJX/gpNB6X8ZeR0LFrQFrstUeCo8yhP+OvJiPSxraSux
DWIJxFmnLPCXJgMkrn0tPxqU3XuLGOQC4i6+42TOx6WZTEpsbKdpN4PUuPUbO2JeAcbMQrdahuVz
B+Y5x4+21JrGrVBV6Z7bOVXu+Gj3ZhwhyMdtYERUvueMUDwi5r0xZW6ydHXEHJ1a9iZvq/kibES0
tKKgOc47vgs2aOEiVt24NpNhZ+Rl/RXUPZxAnXTE1LPIW6UA/u/MtotOAaWF60nEEfTijj014sva
abNo3bSxe4SVwIkQzvWysriKhrHt/Yi5X2f0E03mxmp8Z0v/tPmo5yi6JKVCzhBCrzJkUb1w0GMO
BiG2lYkWvRH41jAIp8BkFqGoP1KCn5h8gxSQnFs5Gaw9aoKXoYMP0pKdez9QoLxSVVlcQd6i5GVp
dUeN4cmZ1XvrmeeZOs8FhLndPKWnvtdHJPP70GBBJJ3uqvPkbPDKrUYHBhYK7JbOgZpexXjkXAXe
lS4DI0MEdkcyz2Hiq6dWasWxAg/XXFlOdE+a+VjTlr0o3cxZ+bmETO3SorMJcUKCXAFs2LNXF8UH
9qvpPNW1/w7pX1Ju55ZXRIauWIIvUbBE4IbU8dTsRnqfzyMVxWxkWhst1m0T0CKelexVNupdj4K9
S5Gwn3ubsg4QJzIB3zT3zcJmqWBq19gXojK+N3brc/3C5bPgnUYLYD7ob0OqxBEb3MBMG9pLnuRy
WvtOFv2I1FCvTd6VOy8s8A8WMsy3ZiHz955z56KJnmKzMePPuizeWuC5b54HI1JnefKQJU5/5eCm
GzQaUKvZyZ3yqNKnOIVzWVmK4p5mPPnFGJx6E92cUJax88yBwqnAEffauHG3xigjjuQkvKMlfaQU
MnYkN8LknI4QXxZpIsalpTOiKnNdUORsxfqlxSkslo03hHvkwOlxjIJxT/WhdRWQQjBtyLL/sKU7
AEwFvmzPQAlhTLTvNA8MJx+Y2A48u/3UmC4MVSrJhguMv/o9VX5VUx49A/HtR0NWdx5Q7hGCRGbc
OhnwJ5B7MdaJPXBb9Qe33BEkG7f5bPBlcpbd116p7AWKH36DxuClqJKRQ60JCJ/S/mkXx5mOtaXN
eH7QMeeREWHM5nFB0SOcj+guDiUt87NDNqSd21PPVfs6WuSFFiR5pkegltbBSVooOk5lFeifIrjA
SQ6x/Fix2PQ1u/Bo1GaNhKONI0NG1S0HaygsvmgeXwQj0tnv5+TaQM9bt/4IPyS1UhamzrjTIPCq
bYvh7x7N3r/Q3FOeCBmAzijb0V/ACbI3roS2vGDciU4iZnuli0mdrLAZj1gMwq1pi/aEaEazN6Pw
O1QWfE2tX/T2UkzPpe9w50TE85+gHwmgIzMtbFSo0n5b1Y8yL8dVRN3EKmLBvdWRxWdrGrIEtEQ6
3LudNd5PUg4sAgpw0aWHO4dH6ppL3c6ozJorXx+eEumjIieyP7TIWVdLedk1klq+VIYaXlBDiq/B
LsmszWMhdv7sGo966sSlb4R8sfyKulKrHOIjt1jwO62OWS15vKVvOZw8wV5UWKDWZUFAiFLY+iUK
u4g3RdK18LHTeW1bk9rEtFVvRZyEG7MJB9gjQbOsnBoGvdGI4NHRmb8JQxefAtyHaV+Q8jkFWUQR
Xabk1vVaaMjUzq4CmG/7uO6819yo9aZqRPdQQT6/8q/+vmwH/RoNVrbF+BJuWpFXd0I13V2vMFRN
uu03jiWyd9FF3IXdLLuyxMEuNRoRsl8ieLerdp31ta2Y7Amg1Qk161aVZc5Spkl4SKa0O5S9U91I
cLirZiu7AjbEk5ZE30U9ukuVNwe2djfJut2wCn0vbUBXy6nTD0CdlkE2Tns31METOZb+K2/MAQ+B
PW7bGkMZooXAnKIm7AYIIyFwkNoZBrRO+5YmY+18KjVZivlm+Ku7AqCMCyzLN0W+k3EERD2SC8d+
raf6IGnWPVtFv8sCFys0Do7RqOsdj+q1RdxlmcVZtWMDVa9bcllLC8sZdoe6vZmiTGmnh8Ru4any
muAjjMnKLEVIuVACon8fcqXnZ2G5tq5ZvCzCun43WQ3s+o5F2dId7JFQpSmHx/omrpM5mdeiGuQm
Z/nxAMNFEhsKCm/HxD0B4wStwRqDkl2G8NngfZN1zdVsOM/Kzk52vifKTy6M2WEs+fUQxpZPGTBv
3rGlcw6bkkK6wi9XVpNPR2sQ29ae5x2K1bzNB5Fi6PV/JBxaVJN/hKNudhTTrvmtsNoqmkXroNRL
TGiehblwdAz7oZEJ1My4MB+dqW9c7DvxeAl1PlEH7crOXkhsSyuVj6R+uog4pDCNn6NfqwO2mPqF
z0d10i7uMJttO8dMV/zIAG7tXFESr2Dd+FGHMlmYYX71E6umUJvCyKDP/EdegIzfqbjZy5La/XDF
1K6dpgrvrGCkJwZU9AohwdqW5lxcUzs3T00UZbgMzH7dh0FpLk2j78vNIOD8QOdlEekp0/uZGTb2
Ce4gmyFJnGpR2zV3o8AdojXgfuVsFfaXfe7kxoMOkiBah6PT7/Jx7Myl0eSKXg7Y7A/MF1F+TtkN
YcTJkD8WPAaW4d5EwXdXoqri4eKNY33Al5fe+60dfWU8cSbyK8SnaITHuIKD6tnOMhpAGXe5DWGN
YtGabkaBCM+/c3vJ/DDa2EAKSLBEJuYzk+AuLocdDiU46nooH0juXQw8rjkrEL5gs4dHWqw6bncL
l6rbRctosbzJVMu6GcYfQzSOP4dS/GgiWb/rtP9QJWhdRKKguIC9VTuCe0RTdRQtc/oBTppuS4ZV
s8fDL+pV4XMp100I1j3leGrMzj7Ylfsk5iE7NqwuMFcaLmnjvFmFjaaNFDfgSqYy34QNyVfW6gPt
4j5L2WIwHtska7eDtNTSEbk6q3jyf0BStTd8RgNsOLPNy9BlTxHbsHOEe/dKFey4xdbebow4s+Dz
puoxIOFxwiYJEisWM33VTgtvHUxxcJgMfdtft8G+pgj8k7YPDCxG6V+hUhN+GwoyrjyiABLF8q4r
CCkZqc99uzICMG9UKy4HlxhXSDSZPQ+2KkhpvVEsRTTodeib4SZucRYzXQ0G7sSCugW37lFYR8AZ
o7IeyfDdqFEm+p8h/J0k9LFNpsF6aQHHAR9sKEtQ/bCPUr+46iGdrEWnqKSktdWIXmVUt7tqSEri
qjZkNxEFFycCjecStH7hoEv5/NWEUwj9iLUzuMkhsjL4SDAAebSU+U83T9yzamT63Cd5xgUYpzT5
Q7GbaQkFjTU5m5vpcZ8jFsFg9j2OmonbM9OAvYrAjZ7wZN9Ls9kwpxI90nO8Rtv7ZvjFqhocwGWT
8Zb3A5DuoJDPNvx8nLK3ypiCS0updLMshTkeSkkzcO3n9JGOTjSsO2yyGPgytoK8MTCkZi04NujN
6snEz0JssfX5CUa9QKTzD7/dLP+DNL5wbsGH3x3n/3pPuxFdfltNGKhAMSFdyiThIC8MWyYro/f0
AVZ4tBHwtm+ZTOO58sT45FqW9zq5fXkR4Rwc3UlUb/DP4rXTM+CjDIlgiyhfPo22N29MaZBB1km0
yujkueZ9LUI+tJEgKskrgObuMEoYvoheHQRycFmkuZa+aPNtiZS5dvLk6JIU+07bDz4nYywuBlnP
HQrSC7E4RKi2lGu/8qxX0XX62FqyJSvuFSsMxnxoEynvwJAhmEm7pge2cud9jXf0nUk92ErR01IW
Dx9FL69EYB4dJpR/o+68diPH0i77Kv0CHNCb22AEw0ghKeWVN4RSUtK7Q55D8/SzqP4bk6WqycRg
gB8zF91ooNAVCpLB85m9197MBcsPjCTz1lnS+ZuS9WWcFctlppjmsDZmLgrPGwolfLHUjcpJoNRb
lYPv5oCpE206yNpwrigKcZ4azRMmrdLctpnPplOkrrpE+jMf045ql9Gh6X5rml5d97DyAZfxOjjP
aWF+OFLP3lvcxdvW1rwdI3XztlmKmXBv7E5L7Fr6rpmVe2EPUjs4yNK2fb40XWhC1FvY6+jTh+qn
5z6FRllLJ4tsUYH0n7oyUlAINm7r4B0DR3+OR8dX264SA4kZDqw2lvAIqYwlu16KmhM6rc1TTP96
g2w6npgEquyWH3pwnIJpPJJnoI6LToVtECT0s03J/t5W4zjdp9XIMpRUCiSlfleTSOgjor1E8pdf
q8+Su/wsv821EucUpijPW/SwXEgz0unlP/PL02trreStz6LeX+t747PSZ0sy8X6g/h81f7gM1p4A
NVsAwJg+QZbKZPiVaP51n4+44pugv6/WBkN89houlRkvo7UFsT67Ebk2JtXaolSf3Uq8Ni6jQGZZ
uSN6uhTC5M4Cd7BLUg1/4WfL43+2P4YnQB4MnTeFvnCN04SwY4dcLOeGFzy4QdHmqPAN77WtdXMD
pg/5a62GG3sS+X6G+b3wEqPfYjF/1wobSoLW3mpmlh1ajQtmwRa9raRhkxZDpazN/aRtGkphtEF1
d4FGDOsfmSAuCyN8gikyCMzW3IcwTXRj1aI5ofQt6yYAU/7YcQ/mjb62jMXaPOKgoI8sclGc02Jg
UkCTadercf+z83Q/u9BgbUhbwyr23dqkyrVdlSQjXXZ0sO3aymZrU1ut7S1/5Nro0vKKtfkt1zbY
XRtif22NHS3xYUt0L1j1ix/4igF6r630sjbV9dpe+5+d9rI23enafgdrI04wNT15ubbnBHaRzbW2
7MPavE9rGz98dvRibe7rtc1f1oY/5yVdxUgRBkJHKnym62SgWIcEQPq8g7MODsxBBtvfv1GNlfL1
9xcqtaG5Tm0854uhLRB9MtvT7O9Rgd8tz9Zz96o9d7fjVf+NpVx9DXT6v3eY+v+qLMDyfmv42r6+
i9d/MSQFxJO8in8dXtVHmf1lYrqqBD7/Lf8emHoWFi92aYYB3Z0a9xcmD/t+rI9r3BxLQCb/TDP/
oxIA5LM6vFhjO4xYV1vYfyam+v+gW8e7iMsPf5qOl+z/ZGL65bFxQPp4HsYtFj/8IfoXPl+eD+YE
XSIGD83WguRL106ZFZpbfqH7PzyiX898SNUuSfcEHxOpihXuy2clFa+U1unjHWvJSHnqdqb16wsv
qhsnWoLupdKdcBifAspPb7lOqkUPU+u5ZENhZtPFhKuEZdvhD3/V37xv619lmTaGOv4HlvC/ViJx
mzWBW3XxriUCZii6IyNjkr1ML0KDv1sA73paFbrCRTVfbwIig2amdPAK2j0Hv222337/B5mf1/zX
nzLXicQWwnotZu+Bs47tf62NqtRrtUBP4l2/yJRpBcSX2rFvGV3E14wjYQs7WnndYnOhlnOXU9aQ
8kSUK6qEQtnHJa2/a1jJaHuM8sICroa5iT2dV0ftJAW7t/G7N72V6DXUMJCQUJ/x8GdQ7PC5bGYI
12T+0a1pO8TudNvBpl95Rc2yJS6BN51z1knuCEjfaG1c2aV9DgoZyTQ7udrtaDa3S8x+MLG3Nvlt
qDx3GvkEgJM3nEOnxI33kiTP3jWRaNebTjzPlXakvggX9UOrL1yPetAerVPLWtu0D0XwqKR6UrJo
ebVD0m0n72gPj/Eojz54tlLBRxDDtuqZCQ7Jt4WAEC+/KtnSLSvggBd4RSgE1S/4WkbqcXkJ0OOu
UuiBLQ9qKx5GIG6hrAYS/vw5Wune61zcdJFhpHisbHFWFF29RejUuPVtPrMcUTaoyCKKrneeXD84
5dAXmGIfDbJ9ZSkpS1QEDTXMneZA4xcmJdp8niOJMq/txttGON+4n5tcA0Q3wO5dRoUMnoliLrZG
9yP1rpkaXdKJEjfhhyPTCF0PTi0+kEL5GHeqUMvuirE5aOJqbr0IzMwrsvSdbf9gEPS9799qQfwV
ZJsiCa57hGPBfJOJ+uCDJK58L8qqKcTpLa90LAB32YDFwKu0M5EG9taTxbXW5mwmGcatZj42xEMc
3MSV3bwlFhEXaMK5aJUiOGkz1eVHP9fpN3NJmtfAythPW876o4nXvSfh795o33mGNB/cwoR+MiYE
1OAY4HQMkv04ejA03JJQhQorInRfK2biXLP0NwtG+5sYMsgd20oZkcfhbQexaNamxsUFQ711p1cH
4/yB7D+JRAOLwTlVbXZpSWIeRO9+A/ji3Q5m9V/Myf82Wdz/r8tEXkoG79D/vXDu6aMf/rX5wBVd
/nos/tf/799nYsAh5oJks3XOAvtXTp2PtdnEwQKjzvgk1VHI/OdMXL3SwHkD3YPj5oEu+1+HokEo
OghLKlbvM+7a/L85FNlGWgG/b4tkBQ7Hr0eCZ+PKKX3X34tUFlFH0b9RiZttcef6m6Gej79cnn/o
hv9Wu61KQMOgSfa4Iti9vxyMuTnFjJYCb28Q4rJPzCL/sC27+6YMZqHTrMZtFbP+WH8uOvq6WSEf
YCchHxcRl+GIxPShUMQz/qmm/LpMXf8u0weSQMQEQEEPLuCvBxGLQCAprDH3TC+/DwwZtgZtD8nd
DiWsfWLrRDJAaZFJmpXTNp3PDs7sP4wK1rr1L4chf4NFeLmuI6TEjv/lbyj8zo2nXPr7NptIDi2Y
RfhG1tz//has44avn8JXBenKijrARPrXb+pxkfN0yf291TgHpxgR3HhkYmeMsbqRrIPff9o/fCeH
NTVFh+dQeHx9voQpDH3K/WAf1J4bTf4EoFySmPT7T/lbYUNoMr8IKAGuzjNsfnmqTEa6zLpjup8U
c1/H0GtTl/JWVdnb7z/oHy4exSMy14DvAzf7ywc52sIVXR/fOEMvXWn5zzFDjVgQLWnlxb/bDt6G
yUfzDz+Wf/wwd62NLRsx0deCdZJ2g2/TJqfdQj/JXtrepMokwWFxcVXl7h/Kw1WN+/XJCExAEASK
mIhpVyHvr7+BjBXcIrzE23caaByhiCMdvVi/LQEo4URKi20LJSBKh5GRXpM3EVE/8Q+XkTgE/Km7
zQtf7K26UlvgdaTq6U7XhmglCKZn7HHDFL5qt35aBwSj5XWGkLPyh41oF7BJDXyZsB0WYyudnBpN
zznOqkr8oeL8RN5+efohzLpmYKI9/vvzOBKEiNQv8/ZJnZrH3NH846wccouU86DNlI153B9rkfz0
rLTd2WZh3uMt9f9wqf/peQ0826SOhYhDRPxfrzQrd7vGRhrsS9bFR4aUV7XuEhyMLy78/QP7908K
dA4epNeW76y6lL9+EvusfgzywN97cVaFk8TGimTtO5ADc/f7T0Lr9PcHdmWdgl4lu5wIxs9//suk
s6sMixVeT9ZroEz0Zlq2WjmmG1yM062r8SCY3XCf4Gve5XIgi2TwdZL8wEhi8m9w/yMTBJHoYVba
9NJx77CzOq+O6vzDiHG6DC3yzu6CfrAvh0E1FwU5JftaEHeLk1vmU1QClgw7SaqxXnnyiDvHP7Ts
QaJA1PNe6/puK0Rn7ixHIA7spF4axIg2TrwfB5NA0IrxoIQYeF07xpSHJH+hfVOTidTOz65jvcpf
yTasjrYKxp1eBsthDmB+N6pDqdwNbEKtxb4GhpYdlt7uGb3qJQZRtlTwjuOzkc8MqwZrV8ZtdUyZ
uId9ZeBVIdD2npVHy5i1bl/9REdHzgQTZ+LcMXFpVhN7rWaWeTW5YvqQ32l62137OgqVzQQZEPvf
tNAijVb33KKOPAuVxo9psGR7xVj2DRv81LC1tF4KLX+qSxM1fAGU8SIfxDX2WzirVbrt9Oxg2Vp1
qJVBvKRAMHdLk8vGzkpd/0K3rf56AZa1SYbO3fedKPZ8nTb0FbQquI3ZFtqfLIHQZSzBeEvNl4HE
XkzHJSsJ0SRmRinBRe3LblQflExck9GqL9O0bhG4SOOqG2KQrY5lymPX2P0TC0b1yEQBUGSFyc/d
wIELHinbWAw6mMoe/LKyj1LqxP52nRYK17EvO+VWu6bTY7bnOPdQQSwc/XQHQMs2dHGNXDsLBLNJ
IKLa536bveLyKa2HOImHimxIrEIbXRnZzm4d5yVtzfmCsCv7xUo71DUMJtNrhaGZkAKo1UAHpA7t
jJcHezBhz2z6YOQHj2PvDOUjyTdsOZi4vnUOTpqNFzs88QFo2LvSphDaVunY7tAzxaeqFyHbLu/n
klgzeFiZ1ckWSU6c71llkieQE25zaRZVd1rcwW2YC44oPV3Icmk8uXuTHbAJHMGsfriWowII4+Tf
Bat7TgD8Y3NSyANCoumMGzjJNrmdBPum0dBS6UVVbf06virklBwcCyUD/Y7B35uOAm8Yc2Y3Yzro
0iaDzF0uzVGQ7Wx0pzRw1iS5urqj4R7CIpujqfXSe1MPph1uxSHq+dsOo9YkUdCR6e47esX9nQjh
dCeej3LB1Qc7R7qoORLjEdWod2HN3UdjON0uk6ikBCmR34M4YMSoaMuOmiHExtVyFASwJYEoLA76
fiCFW3IHuPpY8M4+IXVhOs0p6ZiCSHLbSTYg86tXXST5VV4bI3AJwabaWpyYEe0IOiYHYFxyi+9i
VHyHPNPK3UjM1J7lCLr4PBVvyqmGb2bQo1katQonlfR3He6zCMIgwBBYtZOiQJwWw76ITXY3k8dA
VUisHqo9JU7mX/SN38FnJNHzo+8TwoLy+CGZlX3RCSO51nDhXbCWDl4zpIYP5uIMTGYTy2E/JVCv
1oIAcoR+h7QaiAV0Mn4KvpacMuykW7elOAbakV4krXr2fdGf/EYvQk49gmqklKRbL/V5KB24v609
LmiAMxtEicgRQ2hlHtqSlRQ2yoDOdrnCC8iiJfeWO7Pz+jOpsdmPKeONq2uogTnmM0bWxXTTq2bE
ywp0pU30hIzeJXhwO3vZTWLWtvXsLeckyJ8lc6l909OQk2BJ4qp7E5fVLQowcoXTyj0imicquMi3
yaLUvpTE2DeWO37AfcXSQy5kxSxfasbzFHTW2S778xiTz+i3eRJOoz6Hpj0bl4R42gm7wbSMROkV
LIWbMWqI/Nj0WNE2ueEilhBC3cY9DIpI2CirymExETOjKnBBvo6ec0+RtDDBYR/kNPyUXUPfG0Ri
7EbUTGe7Hr61GbvgvIZtbGgtEhFT7OO4fjWaBusM39wSxFIk7F5RQU6Il9hTZ4u9m8yRUFc5Wlfd
KOPbWo+rHfue+QLMzNluEB8Fa/r0ZLlTNI6y+x4HMSRFMsVDdCo3rkOUW46LccR3MLrPtZciMCmT
OcKqR+g1cmVMK8gKAAk0c90+UJdN38w6sw5wteO9YHUQYqOMr7IK46nRacFdyvd9AcqgSD6aSsHV
cCt34nXe5bgKSzQmW69rYn3nzAh0sI1wRfC/LN4N63Y2qgkvryeViv4H2eEMYDovEPKY5BB5GWSi
fRn65edsZoCCMwy1oydfCQ5vjvzrEGf5U49cCWSQ4QQdmIvylnf/lh2IccWPsNsvOZhp0wqKF2bE
3clMMKRC/V02BnD+bcHWIsoyeFOGS7oCDtgLAL3TNQvrR4Wfd5sEGr7DsQ0tDvkbV8O82y9xjlEH
5yZaenfkyS16SIKe3d0xj77zsr47NC2xDMAd9AMuyvw0zT179k7KowQxzFte1oi8QeHtVWciwm1K
cDaYhnc4dvQNugemb0Nl3si2zLY1wpOXxrf7XYfBKtbmHJw6b4upD5qfHEiwL2siQ0mmUA+YbFdJ
+OSMH6JcHHvT6LgQcnQ9m4WUcWpGh9Gd5uMRKZvqOGb9z8Y0m9M0xsYdyljS8fR1/qWK07ywmmoC
a2JKZ2jqkUyn5KeDJ2qXcm+uEfjoR3DncaTVgbhdyAoFXRG/C2KsroxaS6IyAybg+nkGKjOXxWFC
SLkfc8BSkgDm3VDp37rF9sPeSk229mrCFeYwx0rspD7lyOCgW5goci2kaZOZL1EzZcUFAe+MwfDY
ZWM4YWAJSeFt3iDylBfEgxUDAmKuSODm5T6u8ULYaYPYNXUvCls+z2JqzlMzXU1l079D/pBAcK0W
nVoJBtU3r6QF6TuI+/7V6lGyVXqnjpUz74tGe6zjuSg2cmmTXVfH9amJEcWkLdyDRLrVw9RPw1VA
XM5e5xA8TC0JkqBsH+w2BZOU+ua2C5R47+px4eSmKGBa32AQk8m4bU3ezUXjJtj/6uSbobD69zpm
NL8yscjBBmq2DDLUzZSKp3blADeavExNVeJrGXeAZ9QW7VK7g4u6RVnjw95olj1ud6awptr0S+ud
TeRvfGaWfaOwd1Bu5KtpJIZZWeOz3FRT/djnWhYxAd+pAqa/mx1gaQ9HTOawNzDXHchuTnZMRjmF
LZQjJNwv+1KrNzLwor5xvGh2MXszbtT8U9CggDKZch4s/BaTVm07mAVbWijCXdkKUMoXOz+BVO2m
OUnPKiDvkM/fiMp5GzonfvYqd9i0SLf0EZnkkhPv1HYP84DEq1fzadDko5+b6iYlG5FL+xIM2Mis
VHsjM/3RtIozapM7YDdEEVfGdTl5H0nxIUZf7bvVRAb7/H5wJW6WrkX34V1mjnHWzEWGpSf7y1Jo
l4In6NLWA1S/o+W/NRPep8SsAHEnYe23am+5XfW0WO+M4srIRw0YGiMz55IIOVans8YN7LN7BDu4
7Pr6QSz+o9vl/Kd7Ldr4+9Q4l6lRvtimM1z04HVDWYo8qqv0ITUDtqDVPeLuF9amiCVBbDl9fWW5
KCF0U6GKbxUCFTKCN1DKxo2JTHxrO8wv0s48ImDqotEtb3N+VccyT38wdji647zV/M7ZaKaxGTqF
tiBP44NrmOoaZp9zzYy8/8DSGTA0c47AVapTkDkranjEyDXGPwoIICFISPt+6Gy07jT5/GSBZb2l
C7a7qgfeFldOJAK9PM0F8StmPKZrKeV2O9tClpWWmJr6qc63vhEgxq3rs2mTttXXE7VKGwc096NN
DB0tQj8SDygxp5YJXzhHksqrAMm/D39nuzTcb/rWZjNq3h2qxGvbGrPQNcV3RQhAP1Dn1y7VZ1WY
cuPEvPPbhILeCm5RbJ1xPD4Nc31VuTH65on7nmhkYuZeKY5purQc+vWDPhAUIZCDmFPePuekWG8N
AnGgM/3wNPuJcTz6TsGZPbc9N03AbjAtCRAGh+DEMJRwNKckJy8xDjY2yl0LvWnTdn3+mikJdMtO
WX4zEDl5NRKL2WNl1FXgehJPfK+x5O8xLfNNyeQAJa+uHaNDnFdZDXaxUv70QMRfZw3x4IJQ6GjW
9SbSArI1ZxIOanqWKKf/OY11THEEVsMxxY0YaDCc1u+eU/ALiNdiuWfEctch8YzitgsdlVz5lIfX
fafJ3cS7Y2cHsXtuApOcjXyib84M0eEKhXsuCNCJdJfm2F8B/OjPd8gZ9MgkUgvrFzoHb3SnexNk
xMarYUeOYtSjpPGat4kvdfKEh1Nr4paahmyxIWpyz3mrX7Ud8awJyuIT2896Rs5F2KN51ucOMWgv
83MBv+CxNxr30Z+cj3gyoMKi3NinpaU/laocDjUGj7u2VeIH/KbkZhC+ewZFAVnPsrQ96Cu1nyqQ
QWMZ9OB5+mpnM8aB7Jsi5+3IId2MVPNwhozee9AbNHcyGaxIB7cDAIwZH+SrvkIjkbby2OOqwytX
vswYzTYJE6+3OEnrHSmDEM8EpdBAi7wPcmxyE+z3LRm3kgi02kHC5bqnVgzzi0R+S8Pk7kp+vhEq
TXlcM0J2Y+6MW4GpF5mPk1MtFuQWe6na1mxuUgZRoaq442QPBgdMdkY0MUspNvkoSdHoszNiFnHM
oWfXwThFAT90eqlKXBBtp3Z5Rkjj5FjVOVjXj3ldpoipjHGrFnZS7aLEXk6mu6/Kwbngc+adhAK2
X9BoHeJi9E+EwSOvl023tTKqeRqwu7E3re9FnaN8nIb3KbDg9BbJ99pbynM3pXhJs+WddlzcBpB8
CVUUmgwJi+0joxDqQtP7B9N0nvjY/lQLUrZcrBEQ21kk2jNhNDEjN3OCeMeNEukVgl5mQ7UA+1dJ
nVlQpRlMHTNS1v2ax6dp2shJmzhBjWnaTzKBesMj2D6pnGM6LlY4Ty3VpsM9P4Rz7tbfmFXUD62G
nxGeW/uKFt66zSB73piobHYpdtp54y6ZuCnM4AcSluCWedwaBGUBFbfbJhzjJQ8HRA0MmKRHTnEt
LgnJKHZuMBVH+FWMRLsY4yKy2D0C3RpGDtJvyzOy05zObDQd0aCgNJoRQN/yfext/ZCQk/OcNqjI
yzwXTDjcHx7xiBQHwRyyIEh2fWW1a75ygwhuzi5dRacFCi0/8vh9Q23QEglaJ91hSqz0EiN2vlua
JrswFVjnjVYwUb0ooRphdZKW+jbnuv2O97MzTxoKt70aPcsPLXfxngnr1SHIjR6KU8Fa+2fDQ+aF
Vjvn+C6SYYbCh/IzLHW0/ohZp4FVdyFArLmO3GnzSKe3DMs9YYT2vlUlp+OMq5StyR1OL96ZgSje
qhiCR+4b09afpmSn1/jei751HuKCULEB8lpliFMJeYCsAM4Ofqvlcq5FFexy/B58C2/p5SatO5AH
Xtk88kHioSrr5rlY351GU1019VBEed16l04aGBFkXtBlhCTUL+gwrBNMOnO32DhFtnbTxQfDidXD
2M3LXRGr7j4rLPusw1vajRpkfL3WwPloOVP2vmzLg9EG8IAGL5OwruIFR/KM/8yrdM5fuKsIxxdE
9mHijdqOLOzO3tiploflIOOo8xJm6XOHfrAA9iPxG0hyVdyuLyO4Vu2rWwREEnNPinuP98+VrHyi
5Gt2ypuYZnIvudT+Jed3WkSZKW5jp+ftVdyyia/2gUphszG/3LSoKM6jI2/sxHC2THJU2MfK3SxK
u2LgjhcbiFav4lWFb9iR5owC8VyLaQLyygoZDSUWIjSi/VabihWUBzvy7MAG2xRd/+h1WZ7iRiNn
ua9a99WllToEyjdDzGXDbgTGxa5skLe0lDG//wrzXKq5u6lr+atIeRhnTj/Twf2nER+0wvrel96E
BTCpZdMs46OcU9THMBqY1JJb6cf6TQ9GfgeNhPRfCVahzCAY10Ndhig4u5PlZ7dIjOWuUfABbJ2w
ZJ4W+JBMhXdMdeTZ63Pzx9SQgLfFelEZ1OCzh+1DVw6j0Ha4sD0h957nIAxOhO6/uzn8Azmb7RPj
j/Zb7ffDbTL6wzP5Y/k1V56+mNFdZCjhXVPLjRCvEh+KbgN2DBP8kMIZDBZjunYWolA2elDGP5jB
UuEzL28vaszBxFfwztM3qvc8LwKhqsHLTzoUjEUTDMNPohkMLJJGvOgwFifWjpVTp7wzrTZ44CyV
QKgghRDzPEvaYKJhxHIcgrltKLp1Vqr+AGCp8arzQND2A4LveGekfnfZJ5jzY33duMSZ9n2GoTuV
Ga5nIrp584/9rTO29r5qDf2asQgQlKaHvJT0TPQcz5sYolPLBiBiOxNJTsFrOiXYhE3PFNaAEJzW
VtdxWW4BWPQgavMdHVActqL9KRfxUA9T8AA2rObYTWZoZ0ndV1vPWAgnnp6WHhKoPRRmlCo8n2so
mt+S3tzMWXZKGmZCLHSOSZlpj/2IdSgg3mUduxdhli4Z0QbTtqpSOxoauq4ucXL4CQHNrLI1Bi+p
sI5UsBArMkHgQ6QPnIro8H0cqg6YkToU/pBvyDxDDYQlT5KnrOvaVdNbcxPpWsUch4lGeocUzrmg
6GuOZu42O6LL2zvYHlUDxsmFB9NWPVtqBh5uDKjTHG56q7YNXmAWUvOk7fACJTSRgm6l2VqxLU4a
sjfYwfqMz8fH1tYljDX10XOf+V5LBEQUT0UnyYSxMCJYa8dS3sR6gmcRNq71jkCcoldDRbVtg9qA
muJ37QOAGl6WhVpHyIUVWz9t1CiUQr6v7XN2CBxvzEueHOywz5j3vEs2Us25RCJwy+LTO7qmZT2A
N0jaretoKepazR7ReZZ98EJWYkMho1X1UeeEg8pg6xnjNJehnXRAkm5y1ZCNpRm28WHXtvUAJVEH
2Z23PwuvBv81BDAg6k4HwCu6HNxqF9jFO643nVSOeSJGHhh0BmM4Ia5Z6zl3Gvc7+HLv2mnz8kdJ
bjMT0yS5llNjP8NDVXTHMqlecycAd0OgDPbXMWAMUWo0TOFUCTBqbePcBQ3YyLCpbOO1bxNc+NB0
KzRfqXtT6OjskVH3yQ0JTqsfVYtMcG2Peh8MP5vabB5ZIsVPVVI1Lxq//Z2GZi3MuZx4ZKkkD3Od
LU/x3KTPoCNXZBrowRdTaO4rU2D7e9nPPTZGIohiCx273VPCL5bydjWPCJAe2+ZIaXIkXPP0Eyw0
QmTmNmGt23hfet+uwhkD4KPmVOnRmvT5LMYxeMkNswh1oAUbffaRpTFmBsSFbh9FtohfF4Ys/ACa
snvx6yE+LdTaFNULoNmCAhDgcNWnUaKcew6v+kPVsrlx4brvWTagPCIULdlR5uXkBmnfM8Y9ZHIi
o2B2o8dbZSTlHrF7foWOAyo0r30k3E1b3bAuw4U1Jcy7nIz0nE1tVu3d3I+w3DD0+VwchyGkbYKM
MIexPNrj7B+nOB1Omd207/BiWQw2xmB1IdzmElian5X3OG51fYuRpznzwvDbLTBt98aE2dzsaZMn
M1RmRxfdVE5OXhpQRups1zPfMDKO3xhYjze6Hnd3jvKaD6eT5bkGAnpaZOz+DGzHP8eQxS8T29O0
0DSU9dORQ/NRmMVobzTVSMwnsf+cC9F7YI894ZKF0hHgMo82eru5ttwDj2qwTVmQ3vcO5nRsos6S
bey4129J0rUfEZ5V73UiHo2AqWjdU5GoGdzcxisTA+2/0xU3ixzn16oPUgxDzE4l9RQUWI/R+3Lo
B8Z6TqD6KqIN4CJLvJHkBbrtop/yFL86KdiGzr5hirOreRqcZuuwdeUdkdR+ZCXpcJHmnF+kCTlA
AJaOR6eqwWThbOCwAYTJIrr1sYOrzgbQyiNhXuly1a15A6xex/WSVynamOBY0T/bxtwCYQHSdlSV
aG5TbpQf2X5vP/QsCOedDq7kndLIVhvYwfNbnoD9Q1bYevmh9YAEhWyM5zniac77PQkp62QQ37Yb
ekHtfpcoVtNNS8l/kcTWCBF0PdkCd9wny8pr12ojOCXe/EMIALtsjsdpQ2vN74QaiW/AMsEw3RCb
Nik4TNbY43gvSbmU7yIZY0aWA1FS7oxUxDAuiZ6EpSN8W7h7C2hVCqR9nswN/jUWHhb/4N4gH0mS
zGMb9a5NVoy8NLwGw2CKwTfqjfwt7m2QCXbmmGGZDFh0USJnu6qMuzf0+sDdJ5vIB8XqZr7AzF2G
+ji4zyT9cHzkCc1bJeKqOIiysN7zkoypWdg1De4yG/tZVfXeKpQblvkwRy6hySzz/PqIzJBFmccy
7cYlwjNhByk5Tfq4f1vy1qDEMzXxlHtptR0V1QRI7Z+WMoILR7NRdKK2gpxjgcHka/enWfTiPM9S
27KrpcefSTd0dW2jse3b09sQkUvX3P7sfGURTFnm2U3qO9foU3H2Jl2CM6WCK2H22nTAOZeqiL19
GtW9/Yppeb7V3Nx+01xGOwZuytk0mnfpWPmD5aUl0cxjEzD8tbvngNP8Uksa46okh/g2Id/uD0KM
Vf7wVzkIyDhUUBzcpu3Y9iqf+EWxkBa6B/G389eenuUpHfON5xLJXA5txrlNqYqTRssfdKU4Sn8v
mLD/SS6BBIUt6GpkMPwvYqIVweCTkObvZ3LurwO3FQeFjHPPkcgYdSQsMKYnYzGu5+odsBF3Vcoq
alWBcY87W7S9E/qAo8Oyxa1Z1iyY6sm1opEynn2zadyAZ0ZhalYuoHRO1OUgXLs5jXa+nGHNX/Um
HOzRYTZoodQqQzkWBG+OVMCc9bB6G1mYewhLGspcw9+6Me8yKRCf6qNzP2FJ3jjjbNx0mfuW140d
4oDEQ6jxws8buLOYdlep1ORbf7h05lcLCCp+iCeBba1QQpbB66X95b5VPEpcPptqHQ0lfYN+Y+MI
aYgGmo+1gWQJgtNhtgL27sa8BlL0co6CknhbHqYOARNUpSTwwipVRBLKyt3lgaWOeoPqupk0Mkkk
/W5ZUABbeX6oc8xpv7/7q5D066NHIJNDrg3/jT5nVc798hUyzpJWBSLY66KFI1cHailDUNfpBX7s
WxLE3K3icA7BIqcnQ9flBxsveRT6qtZj4OYYsK/NftQZe6Db+P1f93fZ3prFA6MG+TfGjK8iwYQZ
nmu4UG/hrfIOnawkuNTjWvzhY74klOMR4T4GNopHfgK82o0v97FlYWz3cRvsWX/OBce3R1DuKOR2
mkr3h0kDzzuyIJ0GkfQ2lsq9zShCpy2D8eICzU5wXc5+gWyGH0sLrOt6sKQOfzRetJ2d6fftUPSP
v780xtdrw/taNxxHRzoJd4cXx19vXFd2CwMJnj1wDbwUFhOKk6czHMxjhPvM/e3HoLhu9Kx5wXRo
hOx/MHeoMj3N9uxuETPM7w7musv/yd557MitpVv6XXpOgZueQHcPwvuM9GZCZEqZ9GaT3HRP3x91
VEYHt6puAXfSQE2qIBylUQSD3P/61/rWz9/rPybtf9VdBUiFy+Yfm7R37/X459aqP77mV2jJ/WbP
cSAGfayduAJ5w/FdtP/nf7nWNwsX2/x2g20Sls7P+WXQNvVvHi5J3AqM6SbTOx/vplRzY5XhfqP+
CviCMLik5//yb4SWbPfPTeK4pX22tuCmLP2/uNxSAWsG9FqxTTrClpjC4RPnU5EDGE+Sl9Bp1StD
TbZnDd8zJssAiOhgmVCWZLerO8Mnp1e394xYQOI6N/GfStT9F6Mv3Ms06dZjbAe4KNis78fcTD7K
WDMvqoZoU/C/O4dKEba4OiRvaEut9SMdJjYxjVTthc2J8WCBF5aLmHnwaxwr44xCnz0YKHArD7fg
ga43cW2kyQqIWpJVGzn5PqyYABz6CJ9yz24OteZBoaui5Jwk+SYeKdf0NL9bFrn01+i1OHeSFjWE
uj7IbGhOJgCoPcIbXQehLfnMEV+++LFJE2oTlytrSLOVyaZybdJzTd6jdhf0erYXJTxaYOGneBEK
1xg7QJssi6bqKNIOQ6ZbkEKj7mIZnUVoK03vu1ZvzxT2TSiRTnGRhtUgQkBpdhvZ3WVF1O47kE8L
KwO4jTRzCVSdXRxY31s5KP9V1Ba4I63oOKIa1lozZHqT4SLHd03gq63n4I9qp3c/tzh6ocJtygxz
mhHVdMGAz8ZL0NqH2tINxNLqq6D5iM1rW4MCAVbfv+pUHD+1Xdi/QBZvHvxABZ/csCE7W95UkXSS
gilj1A033ju6yptNbEb6a869n6EkTzhceJM7vCWj7K1NGljxFRhmcIq9fDj6Gr6Suuo9RNNp8uJV
iZdvNdKYYSHzmywsGIOJBVUgw05ep/IvMQ72LujApi10nFukgcriZOYWnojBlvcZq0SSUuTSm9j9
GocEhT5qywPVYOYZFwf5Vq1on3E2I4F7vnqmCyB+KnX4CKyx7igvqo5J1xtf2hDbi1zHWoqZXCqW
itS83hpG8gOgzZttu8G5qmc/3+AGRyMz7ZXqC7xfrFiFgLhnqpRRobJpzlHJHeYCsYqnZjzQy+Xe
5DyNSi19HKJCzLvRsDth8Cje60ZxpDCsfhfGXnSqxyrdA/1eG+EQ7EqtwVFpTqZz2/teeYOQObJI
d6gQCSPsg2bteOsUMfbFje34KayydF+kff+W42h/76nCWESsBFdoUt4RE2ezin1MnY59Gw9C3pnd
kC99MtfvCW0kT/ZgRtu6VOZr1VXUISiEHqojAhgYZRxji+L0Ha34q9UlbHi4L4hYhEdqzDosLnV1
Yw9xc2V+rp6h4DN30BSqdoakqQzfbIWQjgUz6PSRShukEs7dOWj1lLsDUDcbKPEQUS0T6XljLDpD
9E9OHrsHVTLLwpIpz4HbAjFtE+MmnjwsY4US6zZq60PTubUgip3YbHjJM53TKGR5FWSt+AzSWnx6
zASfCoPTGSlqqFd9LmnTZUmVzWJiJdmVNWyZe0fvH+OajcAWy4+egb5SqbvykeVXgIpnUquZ2EeW
xDJaqaKzz0bhIhSzVdzgW+E+WLqtbhP9p9ZnWSQ4vVvT7eLN5GrepfWEnBY1T/5XLNycePEuslJM
bVrpF5QZaSgfGaI2e1OiPYd66qMTpXfli0k/CSoNQ9ztoHXFjwaj/rAMUIPeLOjsNuCUJnodSg8j
ITdElgzUgbjQUzJDua9jAZhuEWmmB6DWoOpLiv4FkWwqDgwJYPewT457rdftYtvSRUZHmh9rH2E5
UArc2pX7Qmda7q19AEVXvVLe2UQ95abdByM3RpJr8VJraXRTRjcqBB4dj25h+NqrEw0Z3jrOvRQG
iWbAG+qw3djFsVHVS1PX5AXmHTbAYWjNYR0aYpyWjdYn9Vxnj5+mN+zyPnbmLt4eEUFbjHigPvR6
8mEsE/yHbtzZRntfRbp2dOsp36i8auu1q6JwpDAlH+/1cA7x47dXryxtHXuZx31BtbDq6QVOmzFa
pkrDSqI3dsBMnyGthCQnOpilqTiMSebshWjRcwEaDl+IbsWzqstmW1LuirRh2T1aOXCGuzilEF31
fnPOfOtLjlr9bsf+nTUMaFuTjfizwFjkbBT7oINiYfEGjgNJ3eLw+Wb9dPmG7E/3uhO6wQJqs7MN
BbG7IPUm7xritoC+a+WCvYlb9xu89/wDajdqt2nmt7SVu+OM5eHm+6gl5jC3dYUgWOOCzFNmNSvk
d9Sb3qn7TyZGtTBnmYeWlEhfR1Fvn7WUzcGC9hjGe8Q9e095BZ/7mg/CS2VnzsPYOhyNc5dG7pxi
gmFZRlYJ8ZzKd+SVUDwqWhvOaW6jCqQaFIh14RTJi+3i5EWF8uipsprZmTHFZB+byG8OZZbJZ0rA
cVoTOEXCCFzQE9Q2mRTD0wJhnoB6qFcKGwXVmXrDL4gBIUPS5dRLUDGZLoXW8YlpA5E9s5xWR+6h
4l0X7fjc6563zwpWwlTqTQn3XgDUy55vHWJeHtSrz9ffNp0Z4BBO/X7r2rb2yrZ2OBqjpz/SvcdD
rxtsMjmF/0RDjvaoV352a5lD2Kz6we6QxNiMY8IO6gX7kv6Tm257kwSWQJRKovap66wRbGtslm+U
kFd73xBUZkuzMu/tGGPWgrui9lFIEOkLjzI/XAJ+oVnYYjyOCr5qs3dWAVO1BQSV1Gu0GTpWkrgE
SpYYuf7S5rW6LxEbP93I8vJn0Qc69Iyxd+8SM4nCjdsjDtcQiLH3pmV69SM62Hm5YC8srdDuj0Gb
U9eXJNEtqJIYuJ/XB6u6j1cimbIP3iviCtPgVTjOW54CXcvzHcTIXVpHrBvpXQeGE0rBByStivJW
c+d9ACQH/alKUlMtaal3aUOaiOcOAFRCfGG1r05uaKDhpQqBYhVEdnujy5Sf3qPZoe+kUfASOAPW
XerwKGbGSHMTamH1pNDvbtt+RnpWMe97AqPpKrJ8Ok+0fcbUfVvNnRJZddd7Af7vlkjcxqmFN5eJ
x/k+jkD6JT5mz6XFE44rwx7dnZYosRElHpOl2aVYJie95UQrQGI1SZ3cOKx1BTngwnifEOWeNEg1
AB2dRr+AI+EVge0sT7oOBWZRWVW8E0PovaeUu39nDObXwqDcPvli6Hl9cQesWDmE30GlZTsnU/5T
zEi3hfeicfNrjUs6mck5G212T5qdTXQZJvaOJ21FOZEjqGXJk3nfWCaNT9vM4B0Hq0XunAy3TVYx
0Pa3HsBduaCyxPyijif/pETOPNiBFn5MrYFFImwm/wS04BJhx9mPMKHGP4SU/wyN/2JoJPGqoyn9
46Hxqork/ePvQ72/vuTXzOh8I+hnmUSdHE9QX8Bk+GtmNL95ns1WmqgB+gYa1d9mRuObLUjZ+u4s
+fwGuvDJ9DIt8oW2O6OG/61ML+uzP2lLums7tmGScrNIXWIP+12iCMMwdeLCwD2gumZXi1S946PE
0uSZwdXMtObYS30Eg2OVx6IDd2vnxYwt85KjrxecLGzbe/Kg/v2AJctClY3IBv3GWhFnGGiIKSLc
FHS21bYdHMDHcKcepnf8PVfcSCtTAeB3hvzIo8lacR52F24ZADv344s5EnDppvgJrNGPwFJ8ku38
gB1EbuE4CcDxejpsJG6bJVVE8TpOXPGY2TFZXJlG2cGcrOJcpeN0U0Bl/a7SUsf06zgfI1DAHT+v
v6FzidXdHGxeVI4VPhns+5e11lVLa1TxqvaD9I0EPT1sEz81yM0wh32aVT86HQnQkmX4bOVNv9eA
0q1ch0yFLHK8/mn5jt+kPSTAHPd97Q03CrbXtow4jrOhK1nfcIZS1ygbhp2WOsWxDHsF+aOhnhOa
R0QPUmI8jjh4w3qgzyYxw0sTWfgiAsgOWu5eDavoHhkow0+ZxfVL7PTWbT6fB0qkAU7s9DEONBOs
2S/H912SGzypxifOkPLKzlTcm6m0Zzi9OrZ5EHM/94qnPhj0bazrMPsoy6VjM4WJTmVjL6v4wrwE
90HGYMeIYLrdveUnOQbm6DOwyBxMBLeWjXLki0NRIPPeWH13puBrTEZvWrn+8BwZ1Q4q1EEpKiri
Sohb4O76OvaS9Jq4vf8yNzycWBJZRzNnDa8UqxdoyWxsU4KI3Lgj+8LmDJfKVHlYwQiNf69sJbdo
BPm+GbBaplHdH3LdCjiG4gTD1w8DRHhij0XdOMvR/QzqozBeSODqOCd8/77R8vKQ4ddYUcztQvkg
c7zGdhWGS8gsBcd4AYkU6ll6ASPdbH1tGsnZZOKGs0m9hNEv8WVN4yUb/WAV6t28pZAdbSc5B2KX
dDgPr7jm2WL4M/O+Jh1VVg2b64CiPNBTbJ6dL86uTBOKvg9pSH/jtFBJo9IY9i1C8cXxKZ21Ykki
kEVcHLukEsbaffBTraORkWY7J9KYoxp6ANm6aVQZYgZdJzUDm5zYmE0Fa8phBOasjbpcOarUqWfE
FE1lnDznTjky0yl3myWErXIm22Kot7lJ0s5FHDgHXmCt7MRb2i22znGottSC4WAAqkWJ5Ih1DjJM
+WFH41ZYWXwM7QETvtLT22pwcJhrDTtkJkCWJNbGEazMDA5gR+YK7zWNSZmDFSy6WxGDACHh+Wo5
+UcxhWt7ak5N4X5PusK5Thybd5VWW5uabB43n/k75rVnzsxgCk2nOyxzd6Tgx0WegT6RMhjvQ5/E
k9mDqCHTKumXzH+YNqWFMT2RDgTapVDgWUqnUs9R2Rvw5NJpW6eODk86afGUFOJILWl7wN9hrVVb
uZ+tlwbUjaBD1Mrkw6S7Yh3Ero/jw+BVHSyDm4ePv7nr2EtTz7nhOi6w0Y99sUimangO88Dbm26C
oSadqeK6SyLDhSrtcmDfdiWLibS02cyJpnH2Df6gLWrNdPXCyd6Ertkws4Yuk9M4sFjl3R5TGw/n
BBFSaPP04GOa1QKWKtWorK2hbNbwqJcfVSJIKI1pOZ7aWhfLHFHooOMLeh4LbaKjN61OLcmegy6H
4kCVtkduzC8+enq0jz0WHqyFqX7Hhxz2bRwx1GS9JOg3GL356MSlayzbMavWlIHjrgysyLs0ITe+
dRQDY046YmMD+UMMorR7kcFcV2O81TIqmHkhdmRb3BUPDPulK7Rb1fSXEcRwECQo4jG+m25El5mY
LV5qIEisSb1kSS8uKPQymdmemc+AaNg2ji5Kaxtf8flvRxsFieBZW9i4xJDJUh2SThRCsSmCbpH4
7kkltloqM0K3MK0j5D5KGn3vvpi64Uj3O6V9NvP2PWsO4Imq/5F6UG97socr5qQzbZa3CYVTGHw1
Ii1eVy/jBnmwLXHQmyqotuggwz0w8GkJ0EKuVT51n37Y3kad+5g4FSGzjm+AbaIaXwDVzadvoib2
rsOovmwmK1jqSJpNFtTbVp+TPXowvsWZb9/pTtYd+e4E/vHmduFrS6YLp9YDS8yLkYdrtKZ+mWdh
vm5ajRrbjPq2aGiQpJjmDkOZWnsXDWRJFsx6tqkxf23MpF/F0kvnzDEWuqC6DzON6V2qANR01zEc
50RwX4aJ4k2JCHPj5mN1LDW3/cyBSMJlH+bHILmQLM2LTWPjcmAJ4t81DnvSfFBr5MUXlIULIMOj
6pn4RB6eyzoyeMxmxTLAoUnkVcalvgoSbqqD0A+apOeqN5uTOYxLKpeY5jEv0KZhwtpItjVtZDiu
E6LIWkp/hpjafQ37eGDOOQGbCIkMJ5+iIYNNyCzlVcwao76nmkRSf/XpDmb/FbtjcJEDMJM+sI2j
jYG8wG0ZU4ZHgW77PvEY+mSQ8FYVxu+rSCNk09FBCWT3300PlN63DykyPyHaMc0NjOaxvB07Jo+x
smtQ/k20spnvbDo8R/2JW0+ykvjRto0ssMEZ1AvDiharyaNvWfV1shzBKdxraTTscw/s9NahzTFa
mVHzUEVzIkx6Nx6ditUi97QnUAXTsio5ooR69ZlVw/BQUVgGIBichrIynt6mmfu3nlU+DW53pZgE
50sRXZjfKB3zWOSa6kW0NbmVnBx3kZq3LCWpJ/ULUmS4zc9FkEcxTe+Z+5LYTYZ7xtiD9/+eRBaM
kJAke3xsiQChaQK36i0CyZOFDYpPVpkTj+eG0STrEvzTRujE5jChUj90l+rRdx5oT33d/WhsC0G8
ty9VGMpNCApsiZjLtUvhDc9dTmFBBCrNcVeJM43nqoF3EZClWZmjJS+BHW0y3GARwzwrbj+y1CWE
3IolRvZYcJukWiXs6x64/Xpw+oH/giTU6P00/QJZiFMn8FjM//GRsjEoqF1v7uTU6Lec4sb7Msmm
jdX19lVg5bXzhDY2DrD5YKmj4o2mVFKBC24QqiO0rYYwCPWRBi3GlekfgKu2K2GKYWdqnb4sa+09
GZ1qR8YhO6Gd84gOpLNu3RJzX0Omspwi+9SQ1bty/JYHz+2MXVX24YGexWOuDfIVkoH71AXc/4wu
jqibHLV+Nt94d7X0qhs/EGLO4L3P5dYzXaDCQEqwfaAQmN37CIK5fZFO/S670qYWDtEJ+hw4XkKM
gS60ZzvOvZcin93KMtIeC4tiMKcKideMMV4CXrrPQSOTyokSOXscSdYmhW7T0UGY2JE0lrVS7hgt
nJ2Jd4UXNQ9PQahVV9ebkx0l2xeMuc+gSuWJuHP9WsalQECV7NqpdtO48ZjREoIzUYFA1lw7cUAb
Ux4s6YDVNvRZMibblo2lXAWPxRjJWz00PKBsMrgz68q8OHFY7TmDQRczsuK5xor0M3EEIdce7wyN
REfHpvhHmQtwJrFTfPlUuW0HHK54/DhBYz+yTqg8cxsp9WjvME2jk91Nib0QvWccsanE9yGZwhhv
lYyfGj3jkQFhekV0KbyITNe32H/0i3BHPtdE0hdO1DT7YMrFTncLchKg6hcBzo9Vr/X5D0tSiad5
lf00CioFVdsDL6aN6dVvZHiXwqa/L/vBOODRJB6UAFXjpce5VDEJrPnEQKNo5ocr7DFazjYku4hv
UA79pKLA2mnN0JOV7YKl08viYjVtcwQx6K6R/T57GprEYiJAuSmykaMbGMRNOjneqxhoTguL3Lzr
J6dZI4zIY9gkDudPB0Nja9tvjKxyPeWh/1m1gUGnWDLsIyygN04Yx5dORPEOBjYHcqug2JO9KE8N
iwh8IT1aQeNrqvUFcGVO5nhdxCHWhF0sDT+5GFN9k+uRsWgHG7eK2+YHb0pRaSpWlq0rzBMe9fSL
fyhVF37lHlO0M8DtbRmQ6Rm/yIJ9b1FiFx5pfvoAaWoHhS0W/BS0ry7k/ongdwyi8ELslZOj8M9G
BXQE0R5zfGrHz7EGkINyXpK5FN7EYeKeK0Uzlz2R39PzcUnwpj/OQz5aXPEpeziIXu4fy9anv6SO
8NyCA3mKIgOvJF1W4SriM7eiExrW4LxmUKome8gRbCnJNT1CeYeDV+rdUwipcUFhxH0yhsHGCjbI
eSCxZHoI8u426Z2VG/bcXEaO5Lq+0UIxztXlcgPRGJfgONwkVvMxR17nMFcCTpz8JGHqZiXh5DJz
g5evJwGZJ9WLagmiiUs2oBumTpwblUWvU6RfQu6fa1a4+nw2iDel1DTKATVjzZwX7Lwkz+AIxvVt
NyeY9YhIdEfke61hrtzxpEgOoqvAGna5d0PoyQKVThMBe7ZzR2qbbVutwyQYlOhZcHBrj9LEMFai
hLFNYMJ4NgwOT2SHLYq2F11WZti9K3z+HHx3UXlKPQ8iYdj1MGYTD8S8NnT3jZ0Urzl+WrB7kQi+
Q/metEUQuXCl9EjiAtG75DavhXY3WHAa8n1tdd7CayNc1hNv/KXM0+KStIl44wlYXyotY8ylPYI1
UAoqf4oRBZdC81+UOQVPhiCzJOms5p8Tj8ynmNVxGNWp2OKOabduFTp3dTEQtW4dRZy9tO/MwbK2
qjPq7zAVfPbWkYpfS8z934ecDVJTEd8BbuDseGn8YyBFuW/5JXe+0VOW7Vh42ssGYdOorRdm6f4J
vEV+37KhvVAEiQIpipIaQR1wC+/prZEb/DIYGZ9Co/+sssRYMwnFhwh6yc0IZfqgBvKYWKk6dANb
ZiByNXHD05bGd4vtE6ePfDGO2klLoPOnmYUczcFiQauyRk+CYIljsLTkmJ7wsUVad+/djLJsPzfw
KBdlTnRGXxv15C310OaO1YXxzhnxqcKVqZd+Wz4MTvrOJplwW6yRaIt/UIhAubqsz3PzxxL3O1t8
c3huGH48PsNUb41n5Y9vpSy0A9GT6A8O1P+07rn9LC/v+Wfzv+dv/L3ESExNfft/f/9j88efYXqt
3tv33/6wLtq4HW8J7Ix3n43K+NI/6F/z3/zv/sdfDWX/QtEECqDT8/tPnTDneCrr9/zvVc2/fdkv
WqH5zWKmRd+DOuZiavlD1fSNbwYvumfzI5Ab8W39VdU0MMkggmKK0k3dhg2O2PgXJ4z4RhrNAbzr
ecK0UDb/LSuM8Tukz7McCFa6buuOiaSJt+ZPhkkImlrJ/aPbKeo5WBETSa7KRtxl6ZXkzWVqA4o8
HfdYkRFeTEDDoQU5WxHAExS2yImfE7smBnbvifZsmBWSZN29dRMxQC85Q1RgPUTUaMWm+6sZ6vTG
ptGEoEXsV1flcYtbcF54c5v4vaH1iqiuZb+A0E4XhRvOha2ELuOmWGHi+5A+J1Olhg+DcD6rR2k7
dzKR5TLq5zaD/KUJ22vhqGZB6WC4dHyDwpp0HbX0+SyK1Pky/CnY61OePbOH0ddt2+cXj5qfAZpN
JTtoC1Z/3zTmGSwGK4RxLUocD7FhioUshi+nEOSkKp2dWV+90EKCrSVFq7BbvV62uRufAlKCg5Ee
STmBRG4BchRxsiqHqV+IloCra7fRyrDaaaEP2Uuluf2V5gq4L7HMyRGxhUXHxqfQ6JSdZ3pXfqRK
qC1tICd22ke38Cmeb+Itq2u5yXpGhcSKJ07U5QqCOUyUJI5md/5dZBFWA+zCrT9M2p1pwbnrpF0/
edHVMVJ8pmD3bdRrIIBXq+xvmUNXYTA8t54V7lJN1Ock8+ODHtVfOQgjUVqbTJ/oWcp3nQElvWVI
ajpG8YVZ4l0lWx1Qgand1yzWvmeWN7KihGxVZ++hjL47nXUVtOEtmAJuEiwk10ROt7zXZDaMEvut
0bunTGrJpnQHbyVoC0Jl1G9C00WuFvXey8197cmEsJHl7bWE99sc445G5QigE3f+BWwuLDR2JBaM
Ec4qnxXhKPLXWUM3RO/y1/ohYOqOpX2riNxWkFmWNQJrB3NSH9WrHNPndHTzbVvxgx02vYl5R5GK
cTda2p3vhfuBDfTacwumCs/iMRuzzrRK/Bo5hqKsILbTD8MmIGCGFmpkq6Sj9b52gl2EmoyiBSBA
izWy3cUQXYLZVT8abnDKnAgYQKI9GqV5Gki0rL2OqccYo3JZhfWHRaflUpjlI+K0QO/uX92UfStE
gmIxhdYnBQcg7Y2jKz11P7H7ZpE64EvQOAdkdVevu0HuW6E4MlraNe7a9MTwfrEwPXA+i38UtuFt
m0xtBb4fTlL6l+zSW2Kt5lHWvSKozrai5NpMGrbmJk6phe2ZyS4jbb6sielVRAASGMKs+H+kUj7n
dnQ34LNdOArPdMMFuBnrSJyhxEG5qg0OpWTkOr6P05ss1NVeuKdhoq/Eq7N10/vIyGR4Sle/gUjP
dVZTBre0a//FSwY6ktRSjtF1woXVCK3dWRkL73BLEkL7QAo2ZlWqFte8GNOtO/HGR9q58PABVYoT
tm0douzLZslOC8V64hBzo+lzzpl3cpNbvU9DDInSwgje++TKoZSRSCdj5prnsCCciinkLtZ0b1kP
9UdO5u2ESWPctBbC1WJeUR6kHnGrpKY2/qT/hChpvVZcjcQVjWVV9cwq9trtSMOEmOQ0uck7FxBJ
jYbqkkyqb7gIzQXYNOau6WkaJu9OChOuTsTHIV5rurqz7AHDX6+z6a1MeFHxfU5TNi6B2RggyK80
0botW4edarrpdLemPAgpXGutL2zR4NWs9h2Bgyo5evIWeU6FLbsZBXpbpcDCWWijPh7KWr2E5Wj1
SyvqokfW/ZLg9mTqW8oYky/ZzMklaYgGOYJ9vDei+mIAzIznEeMDxzpWVq9xVtJdRI9asjVjG5Uj
pxjaiH0MleAdVmDFyk1aIyWZSlRfZEC03aipIN5aua3KHVULk43xrRXoY/xDVnH781ub7DmIdnm4
IoZAc4ulR2V0tGzKMrvqtdHOxWCmkWx1OCocyVqtYCNElzGHYjNDKatwA8mNEjHhSyU11MAudzyo
SV1wTSBr7lBFvbXta+XHmClQFDMtOknkg1mUR1tGHg1zYrr2cxW4kxYebbeebp9N3Hxr4juCp8bc
Ku71jnaCahUSL0zjhxAv9rtJEjPm6UZiW4Stv41R6dUWy7X1CLmK2LKqgkuoEHy5a7z4nZmXSLhN
dox0CZ4gJFCS6vU7xAL7CjhsbE8uHpiOAPVYrS3kqRfKhSZo6TGnYQxoNjejNEYqDrQHQUvmbLuJ
M3qirPSmAuG2b9LefKPk01uZehnLNWgMex+a+F4WJqGrR8zx1GsYpKF3LAljPD4l26akekgNbVo3
aeleLOLwi2moKawM1PQOsAeKD7gr0v7Zq51az14npjVBOQMCR/E14NFfQzvB2JK1mclr5xrriDqu
H7zg2X0vRdAu8Ys060TrdiPtgmv2oFAZpezI9xlYGTWZPvq9C+g7Qo4rumhTUj+6sqIs0VYQuYoP
OaGObofGldOSBc2YL0HVGTcYBaAWRKO5n7KmeTCIRK71GgziIs0D5yqMMEMqPAwGDdrbjK7wvTAj
+9lUYbQchiR/k2SR1m7Gp6s2B/rDeECrewcq05jFaQfyR+9uQj24E+DoFqWZYfcikjVdEZGFuMHQ
xbBgFozkdZmufx6NonEEu5B1P6q2+ZBDPGy9OOzoBxzkE/u7aS1dhgY6/JA+eQQs/SR8+bmH/58+
up/j7/i7yq/298P6zwP4307y/38d8HGhWJx5/7FrYfWZRX8u6Pj1RX/1upvmHDthJ66b8///5YTv
Ot8I/ptUBgrfgBXlcfj+C4zcw9LgmhhFxU8TvPF3XnfvG+ZjvoozOWq8CbP6LyPO9Y+cFdPRPwQe
+3/OxOgeepiPMckxcS384Wv4LRNjVzm/nuRGE03jQvayfUBb61+iru1uzKF/UFqt3RUmRDZwkVF1
HC18tzYJNyB/fZK95qBH3mtZxvsg9dWaijDKESYsRsJiqRRnsX07OPoAPGicXUN9dcVvlH0mOAh6
xVmsn3xtLZMWmai0ymvl98EDcMcyXEjRPJullb+zPaLBy2DB2QRpep1H/pRPxJHm42SG9vVPZuKw
iAbaxLHOVzPytbxHAHgZtATGXQ8BpUglu0pNYznAVnYxGAbs1KaqF2qU93pO23E0A1tNFkl31aBh
nletvLdmKzVnFFR34CwLD3P4LqbiiRWS3z8bs/u6MYLsyw+q4tSR9fzwqPtYUIDUflAn2Twkysi3
SRA43bw69FdWx6F1leSDxtQAy/Et5W6zdCzgHrr0wD/jhQKpOCmeYKjKw5v50zPOmgr/uLQ6/bUU
rr/QA9pKF9QisQevcdvabYeOOropJhIta46RnG3o5k9L+uSX0DD/c0v4qRz865l//nT/UyPTcm45
j6nvif409v/6yr/6mTwQxIT7/xjvZ070Lz+T880VLO11h9aYPySBv0VgXJ8pnDcbZjjsepxOvwZ/
0jFkx4Tvkc0j1KWT6/rTbeCf3RYEP/y3qJzugnbH0wR0wdEtjFK/25lUNNuR82TcOn0tH3NZui/S
FeHZM0iMs+6th1c2oR9zseenV5vFGx9lLmMK5BRNnn3JEZaDLZwP/6WG/nXo8gqxmET5D4iH6vk/
F+N/52J0KaSnuIAkn4lKYxiso//Zo+r0/uM9/e2a/C+/wa/L0/82F2XY+OoI3rmeIHP36/K0v5EA
JQ3g2MJ0uFK5dv5yfdrfbNw+DhcOzzXLNrls/nJ9GlROuR5Bay5cypAs99+5Pi3j94yWxp4Iqx/x
4T9dmBbLiFSkbbTLehdTO7WrzlyxhxHBw0jTYd4upqOrFd5WmezO9NZ2D6XhRQqdt00ufUXUc1F4
ow3fk1rBHXH8biWiRDI1pkYGJknpGts9pNosKfx1B4jy2FU+7owgn5odVe3Jm4kD9YbtaP7DnirI
xMGc1tCQY114Sgk21iEJAJgI1Qdv0lW4vEHulhtoixMuBSuna8o3Ju25p1CG/jbXdkng907YbBr8
+EjDGutkaI/m1q091CEXaeceZSy8AHm2cVQJshZtZAhamPT2anSoTg+91pTpfQgIHkZhZtCZ4Zdn
c6Rdp83qYVjpTlIqQibWDSIRNjtIpTcebQcHlYEp8EXZINTI2kw2curSD0zeNuiJyAyrZZOEyTGp
fOdUUOa8cWhxPggtRlfJy0DeDBakFfA6pXmf0I7+yO8RTCe7LpRcNkMXkI2KIrJGZLkctRwqOI2F
VujHUHBOJwJOTG5BarqGMdJ6kXWTic46/z/qzqu5bWRNw3/FNRd7tVAhh9qaU7XMyrREWbJvUFRC
zgARfv0+ICVblGWN52CqjpZ3Nu0m0OhufOENqJSi+1eTt48sC6f5sdg4wCsxYQ2EsaYl4rWf9WcO
Gtt1NxYrpZpRe2hu1MZ3TzeFCdsrMDboyiCbmVdjtdfhQT9JkPMTM3MhctmIlBzmtWEGZwqwnflG
U7ox4srmFX2X+EyTPZjagZm2xSwy7fQWJwyk78IwLNGYS3T/SNkUAL3rptKNhZPgqKwSoswTNDqu
0r45EJRpClHGidQVEtW02QR4AVM5jUMkmaIEOZ0aI1oP6aCcB2+I2hlAEuHUEoXkgVNWLr52kCS1
SYNSSVWMMWLWy4nnRnY1FsNed60lCWu+BIBHtGNB1jNUGOOoB9xtUmnulYJwhLip9K3QTO8Ut93c
I+30wt433s2qReDpXjnv5d7oNkg1lTtV7G5oq2po5Dd16EytWnZXVZpkp/hRoI0ZCFa6gM1Dxc8B
tI+2YhDi67uxCjmdRNAVj0Cm09HhwWhgHrokuy8LG21Vik1g2/BqBE0pI+m2DAOPVwaYz5aSnaw9
oqwVqyPFLnR0CBwEMsataZrteS7kBWpP1A/H9KSVzzGAb3lROo583dHe/1yZOBHnmFWeSHFh6rMW
b3DUPFE1nFquSRdKrCge6Hphry3U2C7QGUtc6i2uhW49nLxw2qQ6+vFYzQuPZPLdzMir/BCVZeg5
3SZDF9KOoeTBFM1HqgB+qPTpIRGuiskarlMqL31oF1N0v5oRf2qWiRim7TgGXgAKLs0RPSrzXIbV
lbnobgMUUgLTOQ9EjDYAvRSGhMcYgkKjXEFhFQGOLHWufA8+5UjKlfRLyvqkw4ix2GOCC+hFrkDp
G4VigKOmnVUTwReAzVQNHai8weobs7KpbiupMwZ3QAGmRWVr4sRlOa060RrjRxdoI43tunaBIx33
zFJn1Eg4iQulZD22qmG3c+RLjQbrBE9YbUBYJCPTLcj52SniSObIlecgXOyjBMDLXRtaVe/VLjkX
rVhT2VIo3xybgI8O01KkANyg4j4XhaIabzJ0YBHCg8+Uy9lUl92gGUHH6g5VnzqcIEIYsxKBJLkt
KspppXpEUUyEv1dmUyuw4lkgeaCC0PdHmwWhQAzXsMEc+wYg24ZGw0Wi9iXFSEGmeGTDGmfvi95n
Q+zCqZRaPZcVt4pjEa32KXVfeyrr9m2DrNtc9PgncI0xiUXm8ZucR+VtS1+E4gMWYxOnlYNvTpEY
n50OttbIg0t0VCdCOO+ECP4Z/rirprGXYJWlrxKe9p81uBz0ExuKsLauNUdmtqkXaho6x7qeBsy7
7h2hlW5RNYCeOE8CUb7O8s7IoBMmujiC3KvMXGRMnJGhqiltZMff3FmBJ95qm9paeELhTAOr8eER
A6BlESloQeWIlSBo6/nlxFG68DBBJhnqR+Qlq8RxzVnoJ/oSiqR6qXaJckiRSaDDQOeh1hO2ooMN
zCoTUqceeaYsH+oOmEMDnskqlTz7q6vLnTs27QpLGctBcaKoUB+mEyJGZ3GbukeKjTbQRpV1cDfs
Xm8E0RtFO0GpFi6omjNPhi8zsnFipfKfOfgRi5EwcZG6ObQjpy2QG/DLy1YOvStc7jZLHMu1O/au
tJTc3HrIMAeZ5ZZPU12n/I04Sq1K1zKlTM6nwD/UMt0/hXWO8Lu4sdRxVFLW9SpEwUaVGfkwnirq
MXEUzW0zA4BuCc2hnOopVuBqc0xXGr6owSAjCGVZzIwn+lTDJfw6x9fC5dcwGoa4zphiGV7acmiu
SheZvFFbpZSVU7fWZxmVL2wl5eYUhweYr0FYV9pYNdx4JfHWnunqxl8mqvxoGDkA1NbpxbETM8jp
uQjlSauCQ9LsSjfhnhgIG4eNWn/BYD15yAkEeR/liGZNEsTxxrR1yvsADY6dTMY/Xe35f1THQceS
agkhrKzi9UUNpk9n3inpvGnC+ul/cWWdrKN1vPVnZeG8zO7e/ImnSBqHVmosGA+pryNpFA0MSQMU
hBgOHd4XkbQsHpBlokPAF1w2Mf73SJqvyMh0xuN2+iHNvxNJS8rrCpBmmgp6IADmdASz0R7ZT/XA
wNW+o2OSYNdXFZp01kqaOTNcift4wR6z0jxtJhYXClqCIwvemn9VZB4Oj9c2kskeUFgYeb2VCV4h
G+TjwDoXowr2ipnPNyn7vcB4x7xtG3VC5wN6qgcZ9BsYPtRMc5323KWSCj1s81xx85kiHKXmI4zj
cGHrq4185ty71ERjDWl/ur41ANcK85XHKNbHQY5dDz07SYcWXhInitIZJ+CkrYVxCIg+QiAPVgwh
p+rPNGFOBJzPfKkXOazCs8YFjwKqI65vRSu+KkrxM9xnbJ950WGHQ7m8MODHxndleK5DSB1VmwD5
JB9IJwdkCAIcyQBoeUvJ9wH3docKXnViKy8EFXoNmOKxHgGzlYCRpel5UfWKhk4+qYD86L64DCVQ
3CktB0FBGa1SkSbL1K+iL8x5TNNNAuqYOptv1zO1CGbomIzzsgGsmdMVKU4Vr1yWunIm2cpdYOiU
j7lWgIPaKJXkL7iFXGEwM5MRdHVUeJXYXNAbJKcf6RtGdVxv6SDjP8pw4RuppneWAXD2m9MX2+ap
2PgprqJl4sVl8ecfkkRdZK+M0O87PBXB7ksw9/TXXnTBRiwaLxGsadNFV3kpJGNVLZbNBrhRzeEq
Q6IIDZ0wNaaYfq5FzRzBEJg0SJ23UINGUYGCpG1bhzo9CaizM6+qZ7kf2KgxKUtlk8yaRrukstm3
X4iTFO84i49F0Pp5Gh9L7UwSzCnvplHqdZ+10F2YRj3NJeus5BGCmn+EJX6hBV/RhZ3ZHNSIVc4c
PwAv647znvxQ0xj0ixNUQiZyk/Q0gQWyb8tcy2cbRV22onUC4ekUTghN7ggF1nLl437Ekpx31pEq
fdO1vrdbHWV6Bx4WOACOPBkJXQPah1UZ9AZoG+/EjE+NLJwL0GVhlN9GZbsIEeai6IjcmYBTblB1
Jx1K76Zpr4FBz2gNoMdADF6JyDkLUnvEcQHAy8FkZyXn+WkORrGQ6lXcfANi2RynMmJNuGUYXzNb
qUaCG97AhsaJASiTzxKpdRUHVJSdlPyeVCujb92eOyiejgjmtIlFyHdMdXiU6t2395eJ/Frep18l
CpJgYFZ6XSJKA3u6TB1UK1rWsT2FHfTgCNW1zfTZufQNkeoxQtpHkpFfYLRy1lU0Two0uevmzMOg
ACMn8HkYtAea5U/8Ij0kwT53sRrIvfICQYsYHjKsKHfzmGrxX6xu4FqvVjdWygbrmwOcFwxUwlfg
mAKgaLqRsMXN0GOHM6Ggic0Fa8m4gasyynHrtUPXnAOSmYBaWwig4yhqV2vsn5s0nmduiCCBQAsz
z8hhU9L8Y8mRp4nsLYzKp0mmh5A3NpccrMi7I2PuV5epIF11CsIduXzvaM1lpPY8FrOcJG5eQs8J
+GGd1LlBeXTkbeRHsaL44ZSlgC5ITe2OisUoTOsLd7NZ1mZ1nOrInIHXxdnWJkDRLUoW4GjRvFvp
Uni+CYF9VxpSKAJMG01JV3UpPFoo4o5NT3/UhfCygEsSIaCWb5BY1qRHwItzF0wfhG3UbLHBorLQ
mda4dLUvdSTNFbO2Rgb68q5w2KI1k0T1tIBGLNZgCQH0BNp1jNFH7bkL1W6mkVaeioK3LIiBR7Rm
J75pLQS0uEZuVV37eXmFZgPnuHrTBdmV4zXnlRx3k02flwAAUPrajiMuwEJfam69EB1qAiWqgWJ6
GUIurGRlQi4yzn1tovsICsTiYZLWS6hkE2K8y0iCJYFe2aQSSU6RofbQgXdcccajPxElzKo2vS2Q
dx02wDXJYUqQHFp7KiYnpU0HtNVmpRXijoFjVnHjd5e2Tr/eMydudWyhaOIjcZozhbjwOR5+ZtIM
8uPcDLqpW4M2zxUUimleN6W+rOCDZrn/NYvQObcKP17IMlYRnUL309eN8tqPjM+Jo+QAXVHuyGFV
W+lmSU58l4U0gQX5EZ2ZQ1uwrlVoB7aQ3JuOMOvlZEZJYp/EbENyqmRZZsFChiXlJ+llVOsXAfUf
FWIFsBsdKpzWjqEb8f9LakzVjKbOxHaAYYXBjS/XCwU2ZlS5CI/GVG/g0V8pbnyDLsoJ4OcvYUk/
XNNvtC5bNVFVQjjFec7Gf01WjpHf06c1/MdRKDnHbaMb4LbbdpI7ZjjV1O4kADSf6ck5Fns51TFx
rRakbnKdXyRKuw6AAKMKVN6IITKJaDEkYw9n6lwtrzadebSBZgndFZhEcIgY5xeqm/gkSc1Ydv2V
VOjQaapjsWluo4ZCnRCHEylUFkLdTBpRXEY68g2a/SWCVmPmcDpV6wIMy6kTfO3I4BPcvSzbPSs2
3mcFYlXLaldR4O08mUpNS3vYumxa5VrOvHlSdoc5KjO2cLsJzEerE781TjMCaTyTKuvOx4jbiwwE
zjXtwrYeEPscGUAHhLPcPEulM005j6sLJFuXOQYxFWwdXbnYtAC7ffMqahB7J+pIOoomOliRtJnI
/gNYgHlck+IUNwbFQg3mWUPJhdYVwjWS/LVyLg0HaoyZAwD5jADzCB3qi6SSWS7CqS9eNDLaRW6H
KB26pADzSt5Rnq4e5sZMU6Mp4rYoO+i8H86l+g7X73FkKDdlRfmlZV8HMpLey6ipx0YItQC+CGfl
NdJZwbjytInj3dZw+KLqsfGTMYJAtw0WflRMi1sh1RcIlFCvku43NWzCygI9i3T3BI13UnpUe+Q2
G5VWYh7iEmWgG2thT+ZEX7xWcKaN3Kr3wIpQwRHMSUKNelYn3THVyZXrANxGL64ngH5N2vY6CbpV
1/hwJEsD4eAcw1SUMQ6dMsADIjRj5D7Rht3U8V1SdXN0nBYl9Qa0eLDyMwmnHLe5hGGCaqQIQwTQ
Q+TX6xL2aAVITYeAMq4Q7e104zbabI6s2n0AFrOyYoTBM19e+EDT0SMiNLHQI53aSNyRzdsgxcpV
qHSEdtGUQP0Eff3HAA0eX5o7pX6kqrirJPlpUGPXIKmnbga/ty3nppLJExWO4yxXab2qtSZM6szy
JqWWI6igWvjG9JI4/+12JLNGRZiWahbODGgjEoGtPDG6yTsnpsjrBqwGiCCudMTceLAD6MXKKWCy
xDBKvOkrzHUEWO1qpF9uo4N/IB3dQwj/PUjw06+/iQn+3ifrv92GtqvkJ+Dwb/2j5wbc2wP9NsiY
7PGnxs72urYo5/eGCdeAoav7BxTy1ANqlCjrKXQPt58/PoVJ7Dx9bSGhQOaHHB/dyKevSZBfTNOv
JuL9e/wZgv3zOO/dwMO2DXZ4T26h4+Quq+LrDtffngjpQCYPgdNOqNl/KAW8mAhTJrmWZENDD6Iv
EXygGcA0fndNP/Dsf/vmtQOdxwwIBVD3GzfP16KlU1r4T9085yZaeiD3HS+JX9ZXtqnlXsnmF/f+
aoQXO4AGpCZTLaGj+bzEXzx4wzpgc+hIhWxx9WIvL/Kxnj99VXPw6lcONMWEMQBV/Y0FYJgHsmla
uoL65fZDxvOxJqHv+26vacAm0FkIao+S6N3r+8/eCQDvAkgUKSlU1e3nw80BEBAJ3NjAaZBkNrso
ylBLfrp/Co9gT368KT7WGgBCxyP7ncNgfR95MXyIMvfuSu7y++tQ0g7YAxor4MdN7h8GFuACCano
D7oGVABCr4lHvzgRfz0J1gFaRWIPMnrzMNAPqGlYqLTv5qCHDn6shWCgKKXLr+GZf3sawLPoQJUt
+c3zAEViUUOJSpfhYfWfDzcNz6HR0E0hKwfQveg5mE8nH52AF5vCBNyjgzjiaNhNBOfGx1sPSHAN
PBtkDkZ0pq3vofD++8GQttrV4HW3SupMxUebBlSzlaGbQoFHSKeMSPnNMNkwDsCcyeC/Pmy0RJg3
9BWpEC0RL9NiewqHXq0EjQOSpgZgy92G+HghYw/TG7gdJDJHdOZkQKC/ekswR2QUHzVcgm/bZ9CD
T0eOP+JGiVbt7mnvLwaLvNIwiNDFD3sskNftjux/P3aWxAOVcID48+0docNN4GCETbBbK/+pPPJV
zPOjjCDTqRl6LNCAB/lKD57AaffZf0/CzpZNMgzY0tvPhwsY5J45MvRYkHo3BrBeILC2n/06Cuk0
m6GHPey+7cssHytY6K9t8ErQDzQTDBp2OG+tBIOqGu8OiD20wPvPh1sJtFy1oS8IzDdogxJyyG/m
UiZ8JaOnGGEXuf18uLckEa2+ezIDDkbpAMoFQuE9hudF0ExFhZolU/M0zR+onsjlmorMe3voSWAc
EAQiOdGTSF7eunVAM7+vtD4lkHz9sY6AJyWOwRtAAaul9SyMn0IC3AowGn2OoT/e9u/NdwY+fhld
5j5TgIu4++y/CExeljrqIfJzUrlbbh9rH2w7C0MnAgYWyTF8HCAS289P24FTAIHo5yrDx1sNPMOh
5yA1BEIfMI0Gu+rFYWAaB5ZBxtzTXbefv3H3v7FWvrfjxi4Usm23znsoXqgA/eU/eO5j/TzAU39q
24QC4Lb3D3u24G7oXYjZ//lfe8HntoP04svnjtL2d57++9MN/vzTe7/1fFfPf7nwHvJ1fue22y/a
p8vsxZP+/AOsqpuvPy3z9f1D4e41UrbF0x8X9Ocfe5f74jB4d/y8itd37jp86yfwreIgHPwTRbGv
m7Qr/Q8dFj3ddf58df0z3bXVhg77juPZr5l8vA13Ecd7U73wol/O9FOlZ+jFH62jqPr0X+so/Z9P
x+vCBa/wcobI7fucaeivHK/zmI56sH4eatfW3VYoBo/NVghfDbzNdocOfLIOCnd9Xz88pHuXbdCM
e/6LNynDv/VsT9f3bvv2Nt01+4Ze/vm9x+U/X2g/4U8J8NCBl9V9dec+5Hm7N/gusRw++K+cIAbu
pYu1vy5K6Nl7F71LBIde9KUXBN6e0NtTcjV04NU68sJPZ+v76uVVPyUtQwe/Kst1/tYhDlikDw2H
jn/9UJSfRg+xsw6fB9seurtQY+jop2sOcw6sMt9b40/NsaGjzyuf0ekb7gbqr7vvOG07DIPHTvau
+Hsna+i4vPi/U1TOvLvklqd7WIQIEhT79/HUQh78e+8FAn1+JW1B/0N/5n0ZxYGnwir30mp/Bf3I
DIde+eRNMtHLZ7H9LarKz3/3779OztZsMx7180jbF+yu+k3RZeidnGJYwzw9D/RicEL9wYM/OEST
63ZvVzAzT5X7ocO/p9IzcPX8khK2u/peoGDo1f+loMjAWxi77rosveInyZIfmLuht7B9z6A+8Xp1
Pv3CP/CmOeJV8Mvx/4F8ZPXA1nJeuxr/qKENnaHfVecY+KzfPo/+HXLjuxfyVkr7HU35c6L7jBN9
67/tZ/H9v7gLH9b5v/4PAAD//w==</cx:binary>
              </cx:geoCache>
            </cx:geography>
          </cx:layoutPr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_xlchart.v5.24</cx:f>
        <cx:nf>_xlchart.v5.23</cx:nf>
      </cx:strDim>
      <cx:numDim type="colorVal">
        <cx:f>_xlchart.v5.26</cx:f>
        <cx:nf>_xlchart.v5.25</cx:nf>
      </cx:numDim>
    </cx:data>
  </cx:chartData>
  <cx:chart>
    <cx:title pos="t" align="ctr" overlay="0">
      <cx:tx>
        <cx:txData>
          <cx:v>2020-2024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2020-2024</a:t>
          </a:r>
        </a:p>
      </cx:txPr>
    </cx:title>
    <cx:plotArea>
      <cx:plotAreaRegion>
        <cx:series layoutId="regionMap" uniqueId="{965523BF-A93C-4CA4-94EE-9D52F5E2B24A}">
          <cx:tx>
            <cx:txData>
              <cx:f>_xlchart.v5.25</cx:f>
              <cx:v>2020-2024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GB" attribution="Powered by Bing">
              <cx:geoCache provider="{E9337A44-BEBE-4D9F-B70C-5C5E7DAFC167}">
                <cx:binary>3HzZbt3IsuWvGH7op6aKOTCH07cucEjuSYM1ujy8ENuSnBySTJLJ+es7tiTbEkuyXDq+QKs3DBgS
dzKHxYhYsSKo/7oc/nWpr7f1myHXhf3X5fDn27hpyn/98Ye9jK/zrd3Lk8vaWPO12bs0+R/m69fk
8vqPq3rbJ4X6A7uI/nEZb+vmenj73/8Fd1PX5tBcbpvEFKftdT2eXdtWN/Yn1x699GZ7lSdFmNim
Ti4b9OfbfxdXcb19c1Jvr65t/PbNddEkzXgxltd/vn3w3bdv/pjf8W+zv9GwwKa9grHI2+Oe5yEh
XXn7eftGm0LdXeZyTzKPIk/S26vk29TvtjkM//Vl3Sxqe3VVX1sLu7v5/+/jH2wFLp+8fXNp2qLZ
HaSCM/3z7aa4SrZv3yTWBLcXArPbx+bdzcb/eAjBf//X7BdwFLPf3ENpfm7PXXoMpG2+Ld5si6s3
75JL8wUerI3V8KP9dmy/ATG8x1zXxcKlD6CSeE8QhJkgP5C8fUq+Q/WSxT2J29M3m4MI0LwmEK3d
5r8PLsz2iEeJkGBijxjYDjXMPbA+8riBPbeaJ/C5HTZH4vxVIbFO8i04V/37vR5BexITjzGBwZTg
gx6YEud7mDCMCBO3l9m35+HWlP7Jwh7H5+93mEG1fl2eb2XAJ//GmEQYwUTiR02G0z3Xw0wyjG9N
xvs29S06z6zlcUBuBs0wWP37VZmLnwAR+XYU/3mcwd4e41J4yCO3RvDQRgRcdiVjVOJvc94e/7PL
eByAu2EzCPyzVwXBqk239bb5diC/AQQI9hKedcTvgod86KjQnie5SwR85fbzbeo7U3h+PY+j8X0j
MzxW+68KjyCOt02TWLWtfyNnxmgPQ+ig0ns0egi851IEQd2dWcavruZxSB6OnuESXLwqXPa3ed7e
0OSDrY3z5De6LUL2PPBbnuei7yZxP6Hx9pDLGWPfLs9C++3K/tc2L//Pm19Y2+NQPXqTGWL7B68L
MYgtWQyZzDcH8xt8G9ljHkNYijvqKx74NggwHqOIQEZzCySkO/fzmf1fWdET+PwYOkdl/apQOdoW
Sdn+RuvBdI8TyoB+/Ugi71mPJHsCOAH3vsejh5j8wnoeR+T7wBkeR68rdzzY1sW22Wa/kwwDIsil
mNJHgw1newjcHZC0x/PHX1rR45jcGzpD5eB1EeOD63qrfyck7h4FOQzB59EQw/aoC4yMop1OA58Z
DXh+OU/gcbeNORiHr8xlXcXj/4CQiSHuE4FAzLzL2R+mK1zsYSEkI+QOs5mQebT91WU9Ds58/Ayk
o9eVzh9tIUICM2vq32k2co8CYxYE1K6bzwwh8GSukATfKc1yltb/4pqegufehubYvLKYf61AE9uO
vxEZSPU9ECkR4XdB5GGWKSHf4ZwJ7j6eZR79yoqewOXH0Dkqr8utHV8lNv6dkLh7HiIupWAtt5+H
5JjuUSxAV3bvbGlmLM8v53E8vo2bgXF89qpizEl71UL5rq7Hb/T0P89WENoTEiOGyeM8TO6BhWCO
6a1v2ynK97OVX1vS46DcHzsD5uTTqwLmbJtubQNp5LfD+c9xgfqKJyioxZCYPGIoHDIWkAIwMINb
YGaG8ksrehyWe0NnqJy9LpXsPMmy5HeWvPieB6dNXPxoEinEHuUcQ0X5zpJmEszzy3kcj2/jZmCc
vy6h5cO1bd7414Xa6t9oJDsrgCq+y/nDMML3JAftmH6L+zPr+MXFPI7Hg8EzUD74r8pvXWzzRL95
t71qfx8mEFBcxJDrioe6F2Qq1OVgOx5gdT+E/NoiHsfi/tgZFBevS2K5uIZ+CrUtfiPXQnwPckbm
QYn+gXVA84vryp3Of5eSwOUHgPzKUp7A48fQORyr12UZ9U6A/I1gQB7PqedCef5vSQinmENJ/i5q
zFzVxfMLeQKKbwPnQLwuzvu+aaDb6Lf3hwG9uumUQOCobj7Aa+8JwgLSFMaIh79p+DNZ5ZdX9Tg2
s+EzhN6/LlHlZjPb31xEIe4elEhcqEfe5eZ/c2EQSAjUWO7I8cxqfnFNP0Hn24bm2Py/zboe70e7
de63OcmDb/zDpkqMoecLe67wvvGqB0YDcQUKLIxDJeXWpmYE+K7F8enVPA7H3bAHC/8f7pd8upfy
e89pCPWQxU2z6r12yp9fvdkeNNLOht7F3kdTxtuz2lxBQyskexAmgDt974Pd3edB4P5ebXps2DVk
qH++lVB2AXUFWitAs0RUUKg+9kDN4Qrek3JXYYa+WCxBFQOTKkzdxH++3bXMSBdSGwT1fwKSGij/
1rQ3l4CBE+Z6cEfoO5OEsO/9widGj8oU38/k7uc3RZufmKRo7J9v6W4/5e33dpsUFKRsRBlUT13C
BecczL683J5BUzJ8Hf1vr7JF6biZXBudOesmi4ivErlPm4n4ZaOwCjw1XGQiLVa0016g4ml4n9vG
OS9Q8kFBCT0oEymumJuofUxy+sl29BQVeeUTIo6jisU+zqN0jQfjLr3cqsqP6+gvUKXyoyZzNpOt
yqXsrFrrzJ45RYYi38A9Fl6XFgHu9EkqUiF8neZZ6ls2Nv6UFavBiVjo8EROYemx7kKOowiGqIn8
qR/LozqlQxx2qBvWkxulq6TM+NopJPXW0srhXLd5/DEpy+tscgoeqoZUdTAk6ecEp1+ymE8LG+uj
hNJ3acGMPxq9TQaTL3uRN6El1IYFHb/2w6D9SKmDSFS535nWWw9ez3zrRPlZqnR1JDNvPbZS+32O
sqBOvCGY6h4FlNUoiGhiw7QpK+1PzPJF75FNKVjnR+3g+KWseJhCyS733VYtY5pEAfXqNPX7Ji/P
soHWGyeKooDEo7aB7PJPfY6PhXU/52jI4ayioluN2KhASKrO27RO/upark87zZyV7r2oCEsauade
z0XpU9XHOpgK1LlBxqSYfD6RnPtC01VWZ8TPdOwW66hwqjRoUmfkvq5cvqmrytnUPVOXOCqNjxu1
LGPWHtZ9vEzAKpbdGPV+5PWHLo37A88tDnCaxQckStNFivMhyLCMwzxXMsCFZH7XkrMpR42fVswe
siLyVlWFi1B2jRcgA2eWD9GKFAXeJy1vrpEwxfu6U2ZRkVi7i8xWebGyGWqHVdoZ2QZsSsaVjaY4
CZmb1qMvqRAmoCVKs/NktKg/GKs0D3Tae37sDXgxSFYHbuXkoZSq+Cuu5HTCIkZ96+bvElOnB6NC
9KSlxTT4IlLFpxFRG+iKT0vP9CbkZqoTP2dVetyVrbhSjdcukiI9rbXB+2AtRWhUnqIjaAHK3uUy
4cpv6sZNA93kU3KYQ2HwIB4cflyI3FnxLqaXIuqcFXJ0cxI5GKyEK3UZVUk++kNStZ9HaCQKOtHh
48hr3dOkYzo0CH2hOkJrd7D5whqvUmCO9YmGx8lPPLzSuRlXqEL7bm9rn7dOdyBUJUI21NWij20d
WBwmNRJ+1YyHZeN9jNU0LODkPmhljE+zJIKdyHHhiLjzcYkuctmYIGuHdU1NCk9NuZIDuVIu6pes
ci4rkhaxX1C0KuNmn/A0jFF6qDE6sHn0IVIkFFW8MV3/JUHMV0a+c7tO+2Pbesthaq/yeEDvsopc
G6rkUdaWNATNrl6KwRFrg5qtJ6zdjwXqAsuy+GqUst/vmLCnucHjxlpv8tMyEX6eZ2LVdfYSXLEX
FB656qiWSyevWVBlSoQ5SpIDmjqfpjhXq3x00buikkdpPY0ByVq8KApnDAlHZkmaMgqq1hZ+59VT
wMq2DYtOBxLAzmifLhpRhmB3S1Pa5mgqUR2O0ziuOC1tkA/4vFbRcKQRSjY4x8Whg0YWCIvYOzVw
dJp5hT3xCrUgsks2TiN0oHq3AedT8GSfQYNZ72NH02sb6W6BW1R+zTol/CxjZknbyYS59bBPcgxX
E0+FKcnSVdUPqQp0i8dPg8c767NhxB/42Dal39W5+zHxkuavqqGu8YskTb/aibgrS3JwACTu4vc9
qr0+wJ7ufZG5zE81awJFY7Xo4O0CfyC69quqrsKh1ZOvNff8LiFRIOWh9DTyq77PNigXZ10vP1ZF
ZtdlWwROEkeHRVt8UZM8L53jIe7ZGstViTsV1COLm8C6tDlt82hTDeor+NnQiMKXnXuCm8QJi0Gc
ui6EFdMPfg6xdJl5eAh7t/xCptO86UIrYAxC5cfcwempdd1NycA59HWdaRhh3pd1lwayisovsnQi
nzn2RLAxxEp0m84TEKy8SfstiS+sZiqoHDD2LOPgmzVR64qrzGcMDFOOTuqj3NhgnCZ3EdeOk/sV
Xw2FiRcTMb2fc7U/toyuKkNCTtOqClJJTBihwhyJtJQfkw4dO403hR5n3Ur2ZXHetekyo1qEUIpr
AreQEEubzjvRk3fGxz7exzgdfBKJTanyIWwpeTcYOGaPn9tqagPr9OnaYS34nNxbjKnWS8wmu7YV
CQfWBUI76ZIy90pzZX2VoXMP088k7k3QTZQtqRUXztSh677hHyGmiPN2Ul/vv1nzgKxcmnKsExXf
vd/0/cf/vjA5/Lt51ebHL3evR/346ejbe1U//dbq2uw6We38Szvi+f1eP17q2TG972/4zOjj7ZtY
T3DLn178NeIJLPGnpPPf99/k2JG42wF3dJOBGLhL01zovgJyyUD8uKWbAgpLoExRziiFNqCbK9/o
Jqi3DHqxJIduRoKAX/6gm3QPGus8KdiuIwJcGfondBNo5YxuQpVRwkxIYsmhToyA896nmybmvRs7
lqyjeIKH3x2cGC1aFJF05ZoWjF+YSZ+IJIpj8BJEFEGnxob7UZOWeRA3Oy9Vgzxdh5Np0LIQ7uSB
W/Nasx6cNkpWZqTOWsga/BxC9HpEDel9oHjJPvV0q33Vgu+kOy/KwJ2mO79KkwKfyhtfi8Hr5tgp
Dgcsk43d+eQW03Ox89JwguPK3XluY3BzlFq+tODU05139xjZ53ke8J3fB4IHEWDsCuBCEBWmWpgl
H7MppLuYQbx2DAyEkUg56F3nWLWiU/wZ2HRyMGIw6dTpWDC5Vi4NhKRSYi/oIUgVu2iV7eJWs4tg
7RCNm7Q0zem0i29Z4sZXsgLT1SOy+wWEQb6LhyAQ18t0FyN7CXOKhF1HHUfvmmq4mnYR1R1G7UOM
e8cq7pt0+iIh+DoQhBsIxkNFDppKH1II0s3Y7ucQtBMggbHPIZBTI/plBKFdQ4i3N7GejetWjybA
PblQEviASdJp4e04Qr5jC9WONgDBWjScf2Spe5jumIXgYW/7OkjaoVrIHfsQOx6CdowEAzXJdxxl
TCiQfpb48JrkSVaXtfKnHaehKsfrvqRfxt7RIcRu93SCd3KOx9bDga5p+zm3GDyxYd2OobLIj9MB
7tASZ1Wgnl7WdQtsuK3EMVBQfkAGNn6tZdP5LU1IBbnIMB1kZd4f1nF27KIy+Upr8IPZWBIfKUf5
uTWO7yW6uSqzNgsc4ZyhSu5nbZMHSCGIKJNTk2Mc9dF61OIkM1yGPZvORGxOM+6uHNXzkylP+o3X
6eQgqRpIOdwswieyM1WYeOOl9tJhKRz9OSdtd2Q52zhYT67fYZudcd56C15W6cHgis6vmFiStOwX
xUCmwNBiPGgyfowc6p01ylp0yHmUysCNC1SFxegkJMhplrfLJtdtEji6V86CS80qP+1gs6EuKdhd
ylrZB6xNcr2gU5S7qyxJGWzYSfFZDU1T2k9JbrsQYnyRhZpNrhu0XeWmfukOtVpYLkYVTkDDWQCk
KeJhpKO+XagU0dpvnSIe/EIBkz90aJI36xbJsglinNncTzOalB+cDJKYBOxZNFOY5cLTPneNgDRR
FN07L06bcS2KrB4PoirWPXDCHc1QRV2L8xxXntlknnbM1zJLJgnzphIsADI9GSjspMwfo6igfhtJ
oRajVCYPVOd6ZhUTNmIf2HPPFg12k3gZ5Y6wVwZ3cR4YeGWvC5EZDfDaSnqfXazGD0UPFiObNDqp
VS3GMI1QUvlsHGKzjnCvXR93Tl4ELB3a3PeMVl7IMw2HxTPHryEDbmEZ77PUBQtpBJhCMsV+lhb5
uU1Vc91HlaFhEvd9FWRpgrITZtI8XU6QlIgFsByr3sVZAejTsYxXqhtws8BRVuvAZWIi4aicMl3l
bczRhlV1oy+r2mmTpeRZlQU4F5H1aYembSF5ElRDG5/JAkiMpxlM2JZZ2KC8g42WMW83YzTUnl91
g6/NtM8cjD9nLImPIOdutn1hWurreKiOWmPbwo/FlG7ygU1b4TmBF1vqu8xepA2/iJvhoyjSIbRF
NX4SXl8tpyzWpyRF4PYSxZaqKJpzKA2bJbB38Unhqo590tDpM3Knq561UVi7bfFX5NRhKYvQsWnn
53XXHDC4b+2zxoU+WHChfZcfNnWXkZV0IjjRbqzzgKneMb4WTnU81hotnHiI2pXqywaHhmd1v8BF
ofsD8Np/dQ0d+JLFVXOe5lyTs0hXXbTUoLMA57XswOKCpv4Iid1w5mlQK9aaVirsXJ3F55qj+Mph
Gnl+n+Q2DkVNk4vaFE33WZmpqfcnNEBCGXeJZX6lYh8l2bjO+uHLEKeR8Bk8y8gXikHmrMppiSKb
BvVgu5OmGZNj6hQq6MgwHAnSno5ZSzdRzNJTwdx2afVUvHcmlx86Ug+f7OCVp6AEycTvIGO6sJMe
T8eozvVJJ435UhDPW7fZ1G+iLueO37ci37IoQaeOlZA44kYeD03eVX6DUvFFYdF+0EmWVmFdeAnz
a9JGWRA1RHwVeqoOy7Htv0Zx17dBIg3XF9apeGC5M9YBvFMZxwtu3FR/TQSrVZA6sfsu6zp2Zgxi
H/LeAUmnSzBfSjoyfYiKagCvMMYL0HjqC6OqUgU264trzIX52nGn/9hXuC3DisYyZF5eGx+lTQZJ
8DBVx45JyJHS1smPdFbSCyclVX5YlIPI1hkylC1U4nTpQrqx+MiNIiJIQUZapWW0y+ZRRq+MU3en
LMPiwjWFPiySJkEHdRPx97pG3uephQiSjOBVfZ6P6iPrHPcUD0gVvh71cGRG0oXQF8TWUS/JAikP
HcQKN5uO4qzzFVVF6LW964CPMHW2FHWdV8HkjBT7jpzs+yFGzruoqPPJH5StWp8pPdVHuZOY1p9U
XkCi1lV69GtXFkHrTqNexLox+7YZWrycCLHeaZ12+iNodPDQGaVIt8i7LiIhjiRP92VRk2kjoraJ
Nk6CnXrtUhfiX6UEK047DzvjsceiGJ867mhBlDBp0y2diBTCt4SPZVjGsPWw7zWkR7mT9cRPBMr6
laqlpw6TwmFj0BV9d4pwBHIiLSfPPezTdMoXrnRKEZTWnEkzlNyfQIBqz0D98Mq/otwLhtwrglSn
pY8lcRdFBiYv41gGPWLdUcaRWPVNJS+iIWenKTAXFeQR+H02VMnaoRNZS08MYYkTvIZ4lh+TSedr
wS1IBDSOIZHrjA6d1E6HNqKi8QtLnIOEWECh1FXZwwPR1ZeDYFXhD6MB+kDcd3bsE1BPojMXDD6o
bRItGuZq3+qy+yhQWx3kaaLep7Zqgsz2juu7JVMX1FOQQwO7KQBhM2ymUVTlYW2MyFaE0lSu2SAF
wAp6DAmiNKbNCcbaBfGPkyPtxOQ97ZuhWunE6aPAsAzcct4wloVlmuYbR0Tk/Yi6BGAeR64WEtSV
84GkfblBo8j2YzypKwhz4CyjuvcGv+tjyGt14kYLBPnHtkS5PBipq08mak4qjoaVTVrka1lqvy4m
79DUpQiL1juoJo8sCtxcKJZkyE+K6KB3vGkLASM9Vxzrq7Itu1WVVaha9sQBRaCpo8KHVKa6UqoA
Cma8aKO02691l0OAKoeYFz5N6hQtXBBjlxXhbusnBALBqh+Ath95cSNX1vRY+iDSTscZBSULFCxz
WdrxsqmcjAQNSnIZGBd71bIlWkYh0jnIq/cqAo9J7M9kPJBb3c94yNAWrjHNsKFGV41PPFvvF5Be
w4t43wsPvzgNtK9JRjEUhKBm9HCabsoLE0VOv+FD3Rd+qlQaVGNF+TPb2dUD7tcLpLvDF1FCXMgI
qZzNg6SDGyG9djO1RbtNdxGeNRNkBGoUOg4GJ0uudQeCmU+bHItnZse705pPzwnhFF4egux2vs2k
V5lT1qTZUKjGL+MdEYBCAggSO3LQ9VafiopUy8zQ8VM2mgGU/eFj58oLENgv6A3NQCrUO+JRMOD9
03AycGM2jFRDue+6CqSvdGp46Tt9oo9tXYOrMnyK/DKNTe17EtqNf4bb3zcEmbDLIWV3EUi63qz+
MhEac23acjMl1qZ+lSUKxDeT9O6iZZ2EGK+0IJt/OilxGQjLSAAzZdCO/fBhqaNI0S6TFiZV0yHh
BLh088mt1X7CxwqaNH62w11K/xAymAxBBx9oC/BOGN1JAvcqTAo69QsNZZNNPyXOwqvx1ZA5y9wd
mmd2BZW0+UTwWMJ7Gx40mUO/8+76vYlwblFpqqTYJG2Om2OKyggCZ4G8dv3zHaG/gwbd1HT3lx2g
JA79VTPQVJbQ1Js8vWng3Z2DuAVKASWbWB2C+kHaMIPeX7uSUwJ5Xhn39jjrW0JPBPICCETxVXvD
/krUqbCp22haDzf8sL7hij9f6t/OBEEVE/4oCAg7cCzwYsvDM1EOVU1tRLLJ4hhqNaVom5PBDJAs
/eN54E+TwB8A2pU0oVo9O3tWxbZSqo03RQTJQFhzXCShirSGDld4mO7qvye3z81tBfO+LHdfpfv/
WRR8UHP/1iR2U41G0BDz3er+Voh+UOn//v07SZDvQccmPASCYND4PAKdN7eSIBN78DMCsRDepIF2
qN2VO0mQwJsc8GYzg8oHBBV6M+iuAs2gQd2FXwqOQcKDbhH8TyTBhw+oA5GEU3hg5o5cYihPWT3w
RePFOvYnKIZ8iDEb/tFz+f32FGTQ+74g5U429kPBQXGv6voM1BZXXahhMl/vHfPd43i/gP7QE/y4
/8yuZD5los0itgB5zk6nOzrk+jFJPeQDKc6xT0nVRMufT/bEWe3k4fubscxlaa8KBoyQCOKD9qtq
34xMfP75/R/2AvzYzG6T9xwnl5VbpnJkIMSW9AiBKJaf927qssNRNMWwcvjEaj8fq/Ls5xM+taGZ
ClwKt+z4bsJOSz7sm7iN2oDaNk4WP59gB/OP2PNjRzN3JJIJqmMt8RZ9Znm/z0YS4aDMLI4PvSxO
8RFqd1JdZasCytiupkA9Qdbs6ucixY4OPbYAsN77R1ry3GaeHb1Fq1RXBQKLFScIdCdS9RlkTKA8
+O3InUPTg0K4aDFw+8J3lMD5MwTjqTOehV2txhz6NXo4AgEKMqnNV+71yTP7e+rm4Djub8+ApfZi
bKB0NFr+0QXly4+gJnX8c/SeuvuMY2qRJsyS2ltkJEmuXfireoeFk2Rt8KLb7/pDHyze6b2yij1v
oaGc8BfqK+oP0cRf5nnmEbfWfVqWIDUuGuNM0wIqHF0dstIY/sLlz7wBHhQSo07BGxjapsHI2ECh
ygqmFL7sfGbuAKejUxhbgjxuRs5OLLyw1vyVN43z9WX3n1m/FW7r9oMnVpNB+WJU1KmhgSGDBO3n
939IPL8bP9k9VvfcmTRQGYWadrQyjpigZadGZbfQ/YiSsEpiKl84DXk4DaEmEn3p8FXTtLhZQ5tQ
4S6gfUZDd0TS9MPLTI3M7LgyXRWRIRdQ/s6mC5C24+OCM3nxsrOaGXKfDQL1QA9W2BmShbY1J4eK
jqb6kHkiG545qicMmswMOhaqzAQvxarWdNw4+eQeS4Vq7f98E0/cHs8NOkpGFw6HrVpe4cF304F+
YpMpnwkmT91+FuvbjhsuXMZWnQYEGq2g6NQ6kCK+bPUze26hWDLqMRUrarsMMBihkQXajMZkeuEE
M3vOpONVcoDTh1ayqtiUyCv6RZ3yqT952Q5mBs3xSCxyBraSNk7+4tB+czIkqhqfWf9unY/EUrzD
5Z4957LrvbRVfJVrW0VnUGet2r9INUl3v3FiyU+hK5Kwzcv2MrNqPtYEatgeX5WENska2iAH6cdZ
3rsvs2eMH+5mSMaKNbjmq8yqkm4stOQIP21Bz3hmgt1j+dhxzUx6VKly8x6epyoayzpMFeH8JIdu
DbavmijPFoPCY/FR54J8bgvVF8+cHHqC8+CZletBRdD11oPf1UKX+1Dmjzgw+0wCrRNNn1IQTZt0
6oIkZmW+zIZJ8ZDRnpjzzm3Yc1n6E+aKZt5gjJjDReZEKyhTtCFJer4SUJp55mGExodHj3f3qs/9
p9HrGmi2w5VcEXeqzWJCUdcsvGia9LqUoHIfK5tDgdGhfb6mkyi8dwMBBeQIChEi/Sgy7HnPLOWp
jc4cB9TIvNL0UBYveWQJNDnK63IYoBr4Iku4EUHumZ2uCUPjkPJV7ZQg0TeIQvcEEerqZbefOY0W
1UykqaIrBVWWTx6E0nfWdfKX+Ww08xkVUUXqOFyuoDcNeipbJKAu0ib1aF9mZbv0/P5jYJNqhJ6y
WqyasY/wRtC6dr8MJQKLi3F80zDXlrmPJ1aqyzKfLH4hLDP/QXoQ0zJcsxUTUd76ZYWhOj621Hlh
uLh58O/hPtEpq1pW80VbeWgBfSxQsmfGCV8G+8xJsEi6RVoN08q2qllNBbTMsbpMn/FBT5iEO7N9
kCFjZ4DQsEpxkgcYSpFhNBr8sofKnZk+ZD1GoMRMKwx5o+/G6EOh6HOs9amlz6wZsbKgg1bTSvGx
OWrHwgUuUEFr7Muem7nmG6fQ1UnqcVpBb7rc4G7IwgheWli9CFZ3Zs2k7LyyyeDuTYRp0BNufQvt
s/+Xsy/rrhPn0v5FrAVCCLiFcw6eY8dOZbhhJakKAiEGgQTi1/fj6v6+FeutVLp1m0GWhfaWtPcz
eM7dieZsIEdmUnzWYCW8FIDAFEyk1C+Phk4od2Ggwq1ejmqO2v6y5K9N84Qel39fmdcV+Ifj+FXE
6edEAfQ6P44o2Co0vf7Cs1OYC13FNFTrljLP38A58mOTmqET9VbFCNz3gF9354iOwu85Hjohuw64
Cm0H26qRJuz6tflz6uzgl26gxPt2fSJgjmqAQYCwWHp62/YyvZ/23mvqgEW+HRwHdS1EFK8A1wJ+
U6qELGXKd8G9shk6OW/HT+pmEcGBMs80tPuNWJv1Ttd17xVUgGy+HR310cBEulsvSjfb8hxvYda/
S1QGSs2/781/zjnAeb79ASJqzdwYsuNKqI9STMlnm9vhNxv/V4M7QZt0gQDLojbnuedRES+aFHOe
a8+pO0EbTx0ldZcZrHzwWRHc74Z8rz0/qxOzYjqA017Y/0ydkpkUiWG+U3ejNQGEIuOROecbisbk
dfTFf2GcaBWhmep+weh7l/NSZwJIEEb+b13t/1dbga722x3DaZKhYR5idEr+mlvaX5q28atsQWbt
7eAC3hpZ22DwHGiZqk+BK+KC7V53A5I5sbqvcVr3VphzsoKPtEeGFOgQrl5HFMmcWJV8IsMYh/o8
mGMoNt7+pbsj8tvsmROny6HWaeRASkrBacFo8jkwC/Ec3InTsE5UbHmwntM5HE7L3n5d9LF4Du6E
6QyQVDe0Wp87lvOCdS1IE4r8DpTwixSTOXGaxl0AXFaOqec6ul/QHnms0+Z/eo7/7fDx+N9n9M89
nl+N7sTprikashi5OiI4uxTHkLHkFKzAfXruGSdUybznUk8NSHpUDqoI4imppo2s372ye+rEatTW
RI27xMlaL/1N3i3RaRGdPfuN7gSrVvUUNzbR1ZrHX6KOPC00fvIb2o3UxXbS2mAF1jx4QHr8bEnq
VysEnu5tjsnbVqbRkK5Vt/HspHnyMop69Pugr4zeN3c9sQQKuCxdBUD/gU2Y3qVkDv1CKXXiFO3b
bVr2LDgP/f5na6OPJJEgz///pvH/fqenTpRmgNUEOK9thWEX8GvJwoGFXuLGL/WmTpyaJtFcULVW
EBcIP9EVeaBY2iPyu2mkTqDquSdhX4+6kqM6TuOefuPtVHsuuxOkddbOqWmVrhKrbCnlhKmL33Ve
f5FiXtk6P2+YfGBAtQdyrcALBztjaSKg9+rpo9dnZU6IkpWsCr5Q2I68BkBabp9SIEH8xnZiFKi/
vKu50JVKDHgQ2f65n7NHv7GdGKUb3bcWBMsKcMsXqu19Qpd7v6GdCB03QJ/WuFnPYR0EZdDVd+0R
+tUHINz79muCTzilR0CCMwwv3kmbfs6U7f1SC3NCNOC4p6sRa9Lz4WlsRhAQuF8mZ0500mmz8Y4C
/nk8zJXayC1N/hu18389QZkTmJNNwGSZ8LZjsrnLxr0aVO3VZiXMCUuwbXauNSY9yQ+H0WWX/uG1
QxInJPu8U9Mh8BEpF9/Unj9lB/PLUy7WT89G7HZja2WXLno57EqqTsfLyW/iTkTGQ70PXZuv1RIA
SkAGcZXX+Se/sZ2IFH27JFAXB3yvxe02CNlXCpS1X4ZNnJjExp7nPsSRDF7QXiQLDUC6T41f4Lio
wGwx6UoTE5xn9qzGU4Yqtt+aOBHJGz7Tmdu10hnAHFu8TEU0sxe/wZ2Y3NDvsnaol3PEp6utR29/
jrvVc6c4Yam0DkXQY/CsTx5jPX1vqVWeq+LEJaBkNpyzfDkrGT8mGHvXxnNsF9QVbS2gwXuEsjGJ
wzudNd3NTHfmtyrUOS2BDTY97rPYKMnBiiPsPvSM+12wXATXnmu6iRyRv8d27cqQ1mw8gc8VtX6p
hToBOm2SAk6PGGro9DXYzEc0Hz54bUXqhKcBElyxGOuiNRhqswZnBj5Cqd894lUe5+cbkOImRT16
x8T3/VGP4c0OkorfXqROhIKRFdKUx0uVCbAiADg8A1ROPFfciVDdKGAjtVlBCe6faNCXneJ+lxTq
xmcCJlMDJmVFCDisUI5RZUS7H36f0wlQi47CAjT2AjQD+9wsOyDfybPX0C6wCijmWmTgBVU2giJE
P6bzZZCdHwwDOr1vd8qYbENugBWq0EI6TsMxPqQxWEZ+U3cOTz2BR8ujTVUjsDbg52gV3AYmtO/9
hnfCcwtiZEWq8UWN/XPBDW5fsm9+QzvhueLg4RMbl0qw5v0+TdehlH770AVSmToTrOupqg4z87PZ
GnIK+uG737yd4GwPWi9qF8DJ86kU1D6Azfuba+frr/6fLReA7d/ulC1APdhMqaq4NIkuVMq6+5lN
e7F1BOR7v/k7QZqIYR/EmChwrOIvkNP5GEzC7/B34VI7EI89S2uF+DfLlVlUVESG+rXqwA54uzoN
4UmrYoKJ0+ijNAGYVMH0h9eiECdGwe+dhAr5UiWkpdv5iLWlxQBikPA7pIkTp5CWaTIoOGBL7sFT
K8lLO3u+xf+mHv3U9+7bZMaDGUPXNn9aw/ZdHTO/NhRxYrTPbC1nkIuruJakCjKyPkXN1nohfYmL
jyIpKOqmxU6sQeoE13gGR9ATnUaIE6ZQ2grWfeGqGswEdqJJL/PWeFaHXSzUCnUGTXMsOdLjrbHk
tk92vxgiTnjmW9Prbm5UlUKcC0pm9jZXrWffzEU65dgl4U6EqqLRPMbRfKfC1W/eLnoJCnFrzbZg
rhaWfWwj9dSL2e8R5yKX6p1K0UydqhhWpsgBQi9mKzO/fBg5kbnG3Rx0Yw7OacrnUhHxpIP8g1da
caFI0HLidkjCuWraGMJ2GwoVZx0GzHNhnPCECgRQaZ1F3ORWlplm7D2YrofnF6Vv863pwIkG1m6u
jlyRMlroA05Sz+65C0OCZkY2JvuI7TLmNBTItVYsvIAehfjNYfo6zX84TP9W9PkpLQILHObNPmDt
G76l5YDiWVXXdPbsI7hwI6gS6EzJeqqyYBFzabZJ/tB5unk+Gv9GK/40/0iSkG4gj1eKWygHNgyS
dAtP/F4BLuAoTfc9C004VbpnBLoaALGDJ+eZH13A0doDgbfEw6u6TtqsRXQQ8VXYfWj8br2hE7N7
q5jadqzNyLuxaFf5Ye8jvzPPxRv1ZNxkkGqs+5BNV3YJl8vWj/zKKyO4eCMTm9hO/TZVXZ0cH8Ox
bq4oRCyF58I4MRsjTybE4rPmQz0vl1RnMS2SeoQijt/8nWMVzTgxDpPBysfLdg15mg987j1r8y7k
KBWQumGrmqAuuD63zfK0ifXZb97OsdrUdov7vpmrdMi/DOMWFRzWQ56L4jxNZ5TMs0DLqYpVl32B
ZMMOxRFpvLYM3Nve5uE1DHZ7xBDzQaTmBQP0pQhskJ59FgacyrejKxugR99j9MRYXSTRdCOG36GY
0tcF+M8cDJ22t4PP7Q54XUbGyjDR1AW6xR2STdruomxk3ogrOdntWculv44hS8GqlfM5eQHFLZ0f
YUuwqOc8lexKoC85XnVioKxIe+hSQF1yzsKtOKA7qD5AISXQZWihxPh15DyYS4aLJTlFCWrtEJjS
uz71EapkJUOXer/Wc5B1FUl3DmGZsdtsGYWoJnwKgOy1lyiGRBrUMaHLVm59ux6XZs75ArYdOfRF
ErIfp8XIePiyp5TWjytlQfdtiZJ5rrKD5KZSO37f07QeybkLobpYDimBii6DYoW+aiKojt4xqD1h
yvNBoAOQb9DDYup6ahd1QE8uz+xlk72hJ6Nok5xNulGUsHtuaNn0k4TIlslzW2aqjdNCjpA5vd0G
SGNd93G00urAam9lEgtzfRyBfBA93tYVEKBdWnS1qo/nPurG1OsWAu7t248sd6oZVMnGiiV8RNUn
KEgT516hBdbv28FjWltcJKHTxpn8q6biuU5bz3k7udKgE7P3BPNOdF0teX9TJ5FXcTDKnSyZGCBT
IlSQKsAG96IOclHkfTR6rgl5uyYqbGIm0LSrGgLVj13MP1inXvzSgZMnO9BbzQBpskpbPT2ADdZe
jfEqPVOZkyg5ayFvRdgC4RxB76AH0wH5r9fPXnN3MV5KNsaYyYyVyBr9h8rmA8V8KK75LbuL8pqh
jASaSD5WkEqAbh7p7vjR+DHNIhfkFSKEE5pNY2XHqZanMdy6ap/D1u+VE7kwr2hooyOAuF7FGgkZ
Q7IMGjrZQSLmk9/iO4G6ynmrA76OFRpVPyBreJMEix+jI8qcSJ30psxsU8jZhTlwZOuS7n0Z5x35
4Td3J1xNMh+x0WSqeshlZ0U6zjF67BmBVrXfD3AiFsq3fRTuDS4IYQSZvhTKm23bel4QMidmp3Sr
u6PBEY4ejSqBKGPlFGxh5Td3J2a3EFTppB1GsGqhisFik6wFVPeYH74fvtpvs9nSDQ2ATCPS8KDT
Gz7E4Re8aa1XKThyFU/SXc4HpB3xSoNs03VNoYiXhmvqt+lfzcV+bgKRuNd5+3o6da2EbtsGkXKI
Z0q/XeNCviIV7XrHO7kK7BD/xYE2/+uQWvohPyGK9HbyCYmHjndiquCFYIJrkQ9RGdbblvymd/gL
Xl3kAr/Aba1r1mdDdfRRrF6gXWnGsk4HMkE2dQxeQDh7CCDi151wixOQsszxGL3wIElGz6/vBDZI
wVAM7HD/3OzMszKQHQQoJB+m3usZHbkAMRbGB94sr5mpXqP6VrYNeGd2tmtYekWfCxE7Qq1AryVD
BV/nVhT71m30VVPUeF6w/r66/1RmYMsh1UDwA6wmgC0f+iPQ+9+9Ju+ixGAIYNdcH0M1qWEp9yb+
cayJ58RdkFgzH9GyiFRWJqSXnghIhy9eJQDYy7+NDBkEYbNBQaRaIR9bioCi1bAd7/0Wxbkur7xX
TbSZoaq1ys6aEwjxJq3nUcmcoN7SdhwGfNGqVXvwTXZb/F1BM/3sN3fnIF46OkCWN5IV7loPqTlu
+7n5jZbL6xD/8FR0cWLNjj4jg4RoteyE30S9yuDnMm5+h5gLFdug6JpBLlVWscjGpoAvy3wDvaeB
+4WpCxij+T7GbAhllSYD9Ovy7ErQyPqdAy5kTE1D09R5O1Q5fEjuFiVpma6defr3b/q6M/5h4V3c
WL4JazZo9lf9QWdc+cOlyc99GI3jmeFVN/jdsVwMWWZZnbG4GatQw3MCZiVr9xpaYT76ncWv5pE/
n8XQC11mk7fYmwl51mv4volqv22fOCELJYs1g8jcCMpvkkAWE6X8Q0eD3+d1YWQDNmMggAo8RykE
N40NpueBJ35sJjwi3i5L3w6RDsnSv+bg7GmScVKtbZJ5LrpzwE6oLoS1HHo0w1GVGOfsCcJtrefC
kLdT13YdrLZtD4QAJJxKkA/nz0efQ6L033f+L1JO4tybIUhT19Oq+upQ6TfUju5lyj/6De1cmqkJ
0a0GQxCk1bGGOuKizV9bPPtJb0QuoKzF823g9euyT1mNguOSXUsGnx6vybuAspF0ej8goFzVDUfZ
KSITXFJ2zxPKhZTl7EhtsqD+Fm1rZE9DCzxC2Q1DZ/yKLy6kLDNbPeFm21cRh/NJ1oTh4wg+33u/
xXlNoz/dlyxrUeHa5uDURM0+3nRhFD4QMkFY9N/Hj3+Rj11gGQQiyc6YxtZhOpHv5iga9FUrzKwu
eIhB8RgKj2w5zUm/j3eBxavgbkq7WX4mERRlNSPHdUoDmxT5UWuoK9hAiHdygDlUKefZtuXR8Pr4
Nta21Zdhwplbaoj0f4cFGr01U7fe2JabS1zrDUNAA4MXoWzp8cIj8FuexKtOxcvQZhOsxHRKD/yt
2koeAvn50E08OE7410t7H5N6NH4XSRcQB1wjfLRASD43ddQ9mFzkd9A7bjwPWFfpcwxEMtLQiIrs
4V+MzE951Dz+++f8RY5xIXF4a1oZsA3yxwdwtj2h12Rcfiek8Xr+/MPRTZ0so3Ugm2PZRTVP0Oq4
VtA+3065BerhtOGF0FyznPXcr7rmguTgDJEwahJRBVPAzlRs/eWY+uaD1zq5IDlua403YiwqM1J+
Curj49qR363TL0Iqdq4GUdi0WigtKgabiGegqum7jDf7172Lgt9UNn/1I5wrQgih8YZMszgveyzY
ia+zmqFIr1Bsv243MNp+86j+xSf/O2v8lH4AT2g0/NEa6LqvQlx0skdAhwX9uZVHRkoguj2rSi6I
ruGondSqx6INJADQjX1EIvI8wGLn3hBAcASFgEFUEdpxcLq5rHH0mwT9qy/h3BrSGFjOAxzck2jm
dL3O+yW5jFmOvj9rTB96oQtgCPT2GEgwNmvbNIBMB4QEwXVvPsH20I/aGrlAusXmc9ta1VVpmqwX
YK6zouaR52PFBdKZFqXIWEe8amH7eZmMlacsb/3ecS6SLmRTBL+0Hprkpr0J4cpJR+a35i6GzsZh
v4wrhj4Oeq7z+SJb4vc+dDF0Fqpr7ZKL+iRacpsmwe3MPKt4LoYOsMIQss8wEpq6bb7plmWtgiR+
9kqbLoSuTlJubBxgs0fNcp4mRQub9/TiN7oTpWEuVJ2EQVul7TLdAvX6cW6snzgs1J7fRlDD0iYw
RLdVD/eoi87X4Sqcez8oauTC6AK74ykkVVvB/m+GmHV2F6RqOfuti3Pu7l046yUec3hN0Xa/ELJ9
mJQQnkVFF0rHxxzeVXTIYcQ4o3c7Vp0a/Q5xF0pn+b43ssFFql91W8CrMCyPPvlN5v3FXcdF0hmg
8w8w/BBEixkLoMbKiUFR2GvNXSjdAZGexaxTC9aStOXQQDEdFg9D7gdIi1yDtxwumTQVSQ6i1XgQ
mMfW6nbcRevHg4SF29vtrmEHO6RznJ/kBqMT8QQUwG9W5u8h/uEa6GLpKDsiiFM1vIpsEJvbsJUJ
CEYNhENfoJQ0Vm2SwxQ5nQ0sExmqaxsMJURiIMc5MXuZdR7OZzh7NuSrTBNiqjqL29SvAu+i8PZg
jqC7sb4+l9TaXLdxmOkzX8QynPz2hXMQD227sizi6WlXnCFB2Q5mfDxhUez39nBxeGoV+jD1pM96
5NNZZnSDNxP1qzS7MDxc2ZJ4iqU+R6+6X1syg6lNUy98deSi8KbU0KVeMbjR0G7uFzoXY0/8MH6R
i8GjXIMNDy+NM+miCbayUQdT1/6b11d1QXijyOAcH9fr2RA4cmRBAALXTkO/c80F4TXAmoY0iNfz
CGRNMQrVPPRpvP7hN3cn0uk2TXHE5vUc5Oh6UHE059YmngvjHMktPLhHNGLXMzQqyeMgd/GNhUfq
dw1yAXhHwrd51WaBQTDrSyhXQxGG1n6qJ/Cpf5sC+3yNjzhLlnMLr5dLUq/QFw+EZ4/dVfuKNwLn
I7Eu53iTHIir9QX06v03OfafjzZ4grydut5mSGaldjnbFH4tIhSqTIXfXSV0IXiJ0CyIZ6z6Ab9d
mKTbH6HiflxCmJi+nXlwTHKu+xhmhWDPnPIN/qTIx37Ne9h1vB0dTpy0bg0uVulEvi0yfpac+NGr
Qxf6xSVKyuNE4T4eKngyT6Q+1zVgdP8epf/8TAxd448+EjMRY5xdWN0n5pFr2cqLZaRXF6rg2OwV
UXBRebtAtYlrGnX4JRKSBSdDkqYcdu2HBAvhaPGmGDnxOl1XhtFhN9WeMsDAYNxt//z3FfrVnnfC
VXRIB8AzqvO0T7ZsYZ59gtG518EXunZM+URDODgn6myENhfJMwKnvfzwOvlCFwlmZcwY3GzVeeVH
f4kW8eGIusTvk7o4MFhE0WNErec8ZTwtZb93JSCpfrD/0AWCDalN1zSrp3MgA1V2xzQU8WT9lJtC
FwZWUwpTv45N53adeXkksi8zyOSfvHaMK/elI4uSs2qyS9cNx8sRTvsfHTy+fxOxv9iPLgqsjrct
0gArw4opAh/l9cIxwejIL8NnTqDCcwrlahhIXmiA0rkJvo/98OK3LE6UCrxOa/hnpBfofNV9YQ6g
E1e+L1441tCFf0X9GI9HqPJLMsFLrdy6nfE7FvVD5hermfPcnZZM4xY/5Rd4TRddTm760O8mFrrg
LwhxwduOYGhJcfy94iEGP0Bi6CK/YAYBM+50zi/Hq/SR2CJaUp5tftvFRX51Yc/Xw8LHFipcV4Oa
HkPmpyYYurCvMAGoKJaSnhjgD90Q3NGhffLaif8B+YKMEFfxQE+EaRlVdOrBu+ab1B/8xn8N3Z+q
08MUzV2vx/RCx2iHhDpd6M0rVe93eoKvl5b/fOnCfe7t+G0Aj9Nsq9lFTsFytdbGyIclDZvmDJ5q
Cq9FeWz8fj3q/8Xj+m9np3/6oU74ppbUg+lmuI4u+zbsZdS3PZnOQiDq+guvdxhlz6OEXU0xxDPO
9r2zakivx35iXF7wsO6ELPpDGHvNaxvUX+N4A+xuCAFpFUXc2WPbClxypvlOsCib7s1Sw/3zeg/g
JCkKdfRN0BZhnLdxUyh4/OEiNDJ8Orj6zWPzdVJcwsKSirSV1zE8h8l4snjQp83Jzgb+5MLG3f4M
CbnNtEUiYPEzFoNt9wVmlbkOGIVLKKThxVU0CQbpe4ma5Srhga56jQku6Th8mIjEQ6ZLu+yHnCT+
WOmZmhMD3BeOxFghURqzkbY6rN7huiTCeBm+wh02THWxK7wGtiLJWMM/Dy0V+XfZaBj9gMh5jEoW
UPvq7KdXkN7VdEgLO22IRi3ltrVLJE4piJP1+UDLhpwDUu9LWWfYaXlp2GYTeSIGfqu3UWZYfmkT
fUjwwuYRlu5DM5Qpmwy770LdZqewjbe45CmbcQvLJPzaJQRwi31u4H4K/GY3cljb5XjvpyUqJHsz
YmbzoNICFogpeCOmrWqa4tqIXMKkvsHXGnlbqAw3uyKPgl6etBzIl3mV7LTZY0+/6/aw8WVSYyIe
DgUBzj/4TNL0IV7rOL47ap5pGDse4KjQS77pCIoIB0t1fw+GRobvNbXthMk14ZE3+hJC1Ri3MRmO
h7iyLN63b3Mm27EpR4Ni8HUKBlL+AvflfbFlP1A4iTVZ8CoD2et+2AKwWA6AtqCgk2qjzxbfEi6S
JEEhjVwzMWRw6mYivzDBB/iv7ptUqKbYYDGvN0uz3IZ6EedNIUc9sLHR3cu+kwZGuUqPRF862ITu
5dhwSqASy21/wruGZ5+zNR7G23w/8PDjSajhzwpfahTzixz2fwQ3qHWN47iEC1zcPUUiU+wCgRWx
3w5ki1DVDmFYvR1oM6+mAXcLPr1sBZKTQWQt7PU30gfgzCiT0uk5TWSUnXi9JN03vH2yHkEj6WhO
S5eMy4PQYcNeAM+a5aWzKWhC+RiOyc2RBETcRXwTx5/tAGtLeqIqGOnDjKDlZ5iFW3I9yaibP/JA
ZiFBehMNS2CLTPPpIVxXEX2jXV1ntqibXDbVthmT3ISqpeOnbmM2KaF5H4KN3mxxlEPaOWH993qF
NWhTwLk8+5bEbJ4+gl1+8BLdJZxd4HmM9h6oviXDfx4D+n3slDmuJZmsfREHTE/LiSOSvncU2/yq
EeR4WPOwuYRkzrp3mdIpO4dZO/H3s+D78biB4EECdKKhG5CdXpWI2fWyrcPwQ6Bzw287Nse2Gseu
r6uZ5JG61XOekrKjMSWfM0Zo/me0ifoBFPLgBm2k4zuoLfC535Lm1EAgKDjt7ZFtN/CQMMcVxIPi
T33eUjhK9mA6PqWW98ND1MCB+3obW23Pwcy7/Sq3KmRVynYRfgxZLer3fM6bqZzsGkATsQvzBSQa
yRZzY44lUfdLeKzhdTyxqf8A4456fKeTPOWXkIsxPa17Z5A7tyRT/AL8dKTu59yw7z00AYayRslw
e8f3UCGV8HHfziwZV9WcQnSrzK3oIHB8qRs9gV4TpKZ54dmS02s5TRMrVtizs2+waO6mshkWsXZF
NkR1CKMjGu/XSy+X9bRuBJbX6zKQqBj6Y5s+x2uOGZySsIkgZ7hjFm3QLKro9mAZzsOrJE8BQbtD
PMwbiGnnZFLbFxLajcFerRmgywkrCHaP61LzF9zaIV7c9ZzA9l1uyfjRzjAYhcCRlJA8K2JxHO31
toIl+2LhT6fqgs9ruiPfH9M2jkW34pjeClS8zfJdROvavDf8yG/hw6FwKsCAPM/f9xjq9WtOq1bn
JGdod56HjcikAAF0SKo+j3JxNqaJ4c7dRGt23L6aGKN0scPLKr8Ka4uLIuhsnF8vsFoLikO1bfDM
EqHIiVP42J6W0ET5KbXH0f2hwiPursx6bHml5RjUp3kjtb2L4ZjzGEZL1z6jfESsKNq+X/MLpOOb
9SYXeMY8WNTFsgsVLQ69ta6TGWBvyvc72YSdKMdDRWtJJ5UGIC+opW43UOiOJXq/hkKCkTHQdX1s
9zAlVyP6xt3DCLm7di6MpXDRgbh4MW8qj66jOF/Wd8kyB8NX0u5Zf8f6eMFGG7js+Z9xnx3YDhK6
bct5bLLWXPCb7d05kTBy/gA7a17fLE3bxddg0rL+XisCl68zclLPTjBniuu/DuglQ9h84V1ytYxt
0wDgDBoWNkoGMaUb3q12upo6GQM4TAAkDs/LBOvDwqx2IM9DkGc3Rvb5HxkRKPhCJj2pX2jE++AH
oPbPr6DXK0ipEHtZrUqfAf/cf4zLHG6nKMABWJpuED8mkGv+kKBhJFcM6TkqTD4LexVtw0ehaHeC
HHL7Hq8aaCQdYQBDwl4dMi3znWDryxCGDQ9m2g1sz3FZexQEbcNLswbktHXtiUDV84mlg9nu+4NY
emrbbkmeZT5nwYWPwVTyfSQF3CRCbAO59WWok2P5ojqCZ1nWQUilXPEWvO9W8D4fOYWa4gkwJ9hz
4w/uj6ZvTi3uTqgtEBHvp44q+0nAEHktJaht9g6SgPFXrtRe0I7dcynCa7MsQVyBZzvF1zMQWFd5
mtHnI5IQg+E5ov4ljBCLRU4Cg/3QJyUhOPfDvGuHE7LOMj8cgc7OJvvbo76+m7pAfoBmr3mXaqT4
U9LL+NTO4/cj5HNhZd1+gbdKd0c3C7XzbUFL5EowZSluHOs+2lOoknj9OEcN6KO4aB0J5AtXKA5C
q09gHxTjFtAXAq8Ycmq3KRq+ZyZGvg/A3budugWQ9Q6g4eY2j9fd/AC+Zm2LHF3W4xQGxCS3Wboe
+5/pILdLY1ZAlwsOgf532bwyXs57wKcn3iMZfolHWRdqCaaYl1JYDUUVuDD3YyFUOjU3B4Hr+QmY
o1VX28Lk/SZxGfwxrOljvB4yOg1d1EgsFQelvs+DuX4k01TvFwAjh+E9MGtr9wzxBHbHw7Y2lZyt
tQ8p1Bumk9rRmL+mkMoxhdRkI0W8zzP/pAfVhF9aHpt3XUzmx0mpgxcbJNgXgybEsbPvY9TO0fMK
Q8bgU4xWWPCRMmRSyDatawIWLe1ZYsu0VYaUzQQH2hveHnBan3WKejfTui7TIzGXbNVdV+Fxckz3
GzAxjzkO21TBslsCatUkDySH2b1N4ZioasDykL91EXS6BvyY65KoIz3vLG+vrWzLehs+S9iXFene
btcbcHTdOHwEGs+WNh5pSTgVDOImG+wS1Jj3OL5A6Mq6OoRIm7anpqcTbvbLBN9Bk0d37bAG9sQV
D6+SDfhbW6MpSge2niPwfsu+VzPM5RMIRyg2fMCt9wsTyTsdwZghWhGi1L4isSXZcf9kn5o2vzcx
jOXnCJERRWHFRW+G8ug6dI+C/+Luy5rjNrKs/0qH3+FJLLkgYrojPgC1cl9EUXxBUBKFHUjkggTw
6+cU5bYsui3N58cJO8JBk6wqAonMe889C4nu/M6NB2SMNSrx6zbcNZGMUwuJ67UmrTh6Ne9VSorh
En2GmXZByymbcM9IN17KciwhX/dhBbuVcd0OF2EnnYezAg4LZzErwqweRjNvqV9F05XfEwVDZwzu
4/tI9K7cTi2il67HoAwfhUZsUKajHNiSqDzDLpde5nxLVO2CKww0w/5WG7Ze0aht/Z1sh8GbE32C
L/oIOy4UF+BAit3kS/Qma1/EZzm2TDmnIoqK6wXMKi+dGZ7eW726EYJ76KoDl8ImM29SHvuVvGo0
MExcvKIdN+EC3Xa7hQTS34g87PtMkTyQqV+VrX8RWXlKCmb6VFwLUHfLIo3FRIOssyPxLV4EmvG+
M3xTixbWXMnaQRp7L6GgDB8KzYZz1VuU9WlZ1F7q17AexNIV85Rwx7BJBBbeGvuCOYmiks8EvWBh
MMmFT4ByyFgKI88cKnwYcmMHPJhpQNmYNUtp+10z4zz5QIly0zbgTesjA0fBXM+PqlBkC2/LT/FE
i0SH/rq1ws6PPZKyA7Q8NK/1pQVbDzueQklfHcNKOsz+8+VKLKfg3VWt4ZkWoiEbgeSkGeUbSt1M
rchAf3Dt5BWHhvXU3Ns296fbXlk/xWxuDJ6WNndTSufKy2RTvotna5NJei9LAxXXgElPoua63JdG
wtglgq4fxV6YrquJZcLRkI+g/TZ3RpFgHzSB282DjTeu4+FZE8bx+xYFVTov9ccCRtZXPiCt69IP
WIGYAnNH3XQcBpwMR+GK5bMva/9h7Kko90FVQl6w1nqNL0YvUNfEwX8Y9vf0As6hNhFsgYuKJesO
Zcv4UAByUteTJ0EwNzNPrQfKRe7RByF6nSyDuMAYEh4DyNwNVaJJcYYtbjosSgTvsLsXmyaoWZN0
3WzAvUHYSUCdlxYOCRBZg0cH18c67Bl5ta8sLzZYGAgMY8VyXJn4LERhbqIgio6MNFhwYavSirCb
lqrunb+285Vgsr4piNQgUtm2acZkJlXsdFKgf1u2C8IXlz2bguKB+bM8mnoRcVb3I0u71a7ztlc1
PS4g5EbvnCf4XdG6EEEDgem5t887Prk2yfGsCBg/LCX5XJl8Me8oZWxJpqqbBcjJ/uSWrDo5XBza
ZV5hBCSUv0hkRY+jxiqbq3Cos4JNvnec/Aj+AhBKO3JUpZ/Hl9qbtdlOcK4gDytrA5bGSzSZMxtJ
WjyhF+tGhGYEXrCXlayi83qeWsQXF/2ErdWXSjyEtpXkagxtKDcwHll6mGxoVh4Gb4rbDx6eTISw
0aWiVUZ0XZrE0grNVWwsr1LVoup2SR56YdgmC11s9WkWNBzPp3mY1o+IWXMo8EsjKE7vFg8ylUkN
CVy9gS9UHuyUaKv6ZvaBZm2GPgq7reHY+DL06AU/jCdC6WbkXRBeQSZW0zMwwkM/8+OZxgcfQsD5
S4VTtLuy2ghJ0iUupvKoRx0SlsAiR6D+W+ugXW4A9vAAuA5IyOuZ1q3GTlT2HDWU7PDo3zWAX9yH
hjbxIRow9A115/gHX4eN99SBMgDgZx4oMkQxVilTrA5U/klupwYJMMrO2dQVSrxncKkwD8KVRDxq
PcZBnVE+eihW8p560x1zaz0XiRcEPESVk6sujfOwDS71KublSwQDi/azqqDP3IgaQZy3S1vOMSw0
6KCukVpOm3nTT/Ar3sWVFwzXDM8n9mASqlOBgHgkDvi77CHU39chKd0+bMqGdFm0qlkNScsYKxBs
MKCjRvtSj+mCIhWFNeoe425qgxLR7eKmaNRDq71h2g61Z+KD1rGluGNr7FQ2Bu08PTUxhbqOlU2s
n4xrxmkrC9J5adxY/6wai5ylI6gd5nyp66jALeEV5K0ac6NUyWlEhzUyGCQ92DWKBST/Y34+FMG4
c/ksbscwWIxODF1XebW0bZsopN0mkDkWNkRinqiH7eIEypcCAcH2sIYakEMZW55o41A/J8Yap2+4
73j5ZUJYj9isDSFlxhzsvIak0EhN2a+sox8XRD9WdRIOXpwfETAesSjV7Vp7aK4W4u3mFSt4xwPq
86PByVI/x2tVZksP45OrIdBqU3njasES8HLvgGYtNCkBMo5dUZgxT2EYFr4LJwNG5eTKQh7i8nQ8
4WoZH37Fw1ClOANl90AxlCLbuix7k0mPVm4zzZDmAMbwoBhdeelXl6J2BBBQtTSXUDbYQ5tXrMcT
mdvjQADdXcRBYYID6u32SdTl4C77xumjGXnflplYljmlFBsHwMUif4KRC5qRosNuWtWquTCGxBBH
wFnHHVouylSuC5J2oGci+4qrsL0YTajbC5VbfWalHOrnQM2i2QyiUfeAUcJN54WowvB5mDgsK49U
2s6Re6Cw13lRsIInSQlDmQqLGIVO0jrebUPkqNt0RK86pAKj+glhj2LGvAL7pkY5qua0tcBAUthG
xXMKDddSJH6JxTsuTdCmEtQvkM7hmBNcDHFvABgab427I3cTLR9nN43r+RrhsHsH45ohOO9YZSud
mnCS1dkgQAyDKeA8Z4TVg0UYenQVIJQzmwY+13BCyBE+3aOo4Dd+GQKOyTX6/IQhzPG41rk3gzA7
tmvWYIiOKiE3kMV9ynuEzRyCBhBiksNtQrwMBrAajjI0LgibnAk4FKvB9nbhiXgwdxi3BercwcgA
da9DCOplZOEvlQqhpLvqMA39GK3obJ/6gpryfTkUUMs1RsoWRMAuuu+CGN0N8ofRBDQISQEGhDBI
7H2TfF9WQD2AMetto+3iJ9gj5rxKVmDRNGs4K8v2bHEcwEkCgZn/pLTsw3QAtDJdLbJY3Q2Ro8cf
XT729spOVVwdRRmjpdl0Nm+qw1SUs19ivw3ol8ahpn1qlsJ102aNJWyym2Fc32Fy0IH9NgFi6uZk
xhGv9nOtHZ7sYHwIwjLcYsjjn8FdAQeJoPA4T3rHLH+H58G1m7g0JZoW4ffzuRO2bz64DmhMgh7W
Rhe+F7D+RdZx3GTNkKvg3gvWbrpciKiny3xAxNuNAKQavAJJ9lLqMOy/0F7HfD/7RUvSKIJT9jkO
sgKHdTHTwGU547OQKUKywPtNVx/sl7sJtkbkyGDRRM6wsHhztCyMJDL7yNxfxBIAa8Jk6GB0Lkv1
QmhYlZfBmvcgFOWk6fdwnPeCawgeORtSxDetDoObfpFbBC86tQVFTXYpxiHUfuxdpz0kG65GHLwW
EMgjabsRDQRD5Zj5KpY1ehfUs92lBfDXpBBGGG0TmKj4wRlhAUXVTo3X7ysQJKaPLlhijb+K5Wbn
ikq4TFEpm00bhmLMAkTJmCYZVbeUWxRSLTqCCL5pYE22p1wvxJwNWV1W8XzMDWaNKQQeRUwzWCgQ
DUP0vMMgGjPMoTiyaQ5XbM1GRnvskwPG7COOsAQAqt8kUHqudTZ2vW230Wz98YVXtGk9lEh+ZEIE
1cJ95ItsuhZCrAajLaPTqcNxGKVeq+IdC2SwzIfGF6F4sAoRLOenNTdL/OFVVEdp7c/hcEV51c7v
Pfw1sZeUaPYGuz3ZUKO+n8Q6RZf21Jqc5d7QzDhjQHRdk3rJi+Jq6XyNmkzZkJEJMyXgTDzFkIQ6
kxDdxf2nasGWDVLewjvyoszkjVsLdwnUhXjM0fsjZmZQRx0PVlzRsp4KnIiiXj83JcYIT3XthmYb
FVHvoQ8eZdgjRJmp6iZCVYOjAVmFEd1KbO3jSykj6kRi/Bg2y45HVtz7wNQq5LYAuDcfY/iwNg/S
s4N3PRSY1NxMcT1qWA0sog1SPo0wJIbeTar2UHYYWGGRRDLcKo76jm0QgGjHM0j3CurSFcOfoYO9
muIVzwhlRpw5iRHQOYoIwc4bG0X6rm/rRh15Ebrh4Fkkqj+FhKA9Z/3MoMYZOs8mLQ+cdz4Q2Erd
eFbb6tFbESiYxigA+s1iO6EuK22gUOko4dP92oKLmAqiMZ2pwraHN4wqPPNJMC3z+xDYUBr0CCao
p/XorcjdVlkIQ8L24GQRLgnKjHpNfT4bu1+GPg73CvC427UNW8mDXxpKj1WDEV4qSYfJ/QZCYKLQ
2/VA6IHb65l621EFgU1D1tVegmfugkl9gqJ6Cl+LLYEjzzBuK8/HoIb1mM0sSYtsNJEs4yxppkpO
o72ZbbzuZTR7pIcXW+BsnDRhgZAzNF9+fU59pfUD1bBDf+FFZLtzAlCbb1ta2vjOOcxUsrYAvAdZ
IZhk11Xft+wsL9q+uXMCF+ZsCUSjj8QiCwdABajliCJfVnpdW94Vx7lWcfMO9SxQJCCGbKlGIAqi
A9QcwVytIqnFwyy9FKYdbJEZBnhcxNsGPL6T9zD/AOtBov00juFc2W06zHC0PfDOKVxYw2uprmeF
i4ZhJ1YC0sgDHi93IS47VFExLZv1HcYeALYmPMnbeF35OXoF5p0FXg4EMWEEtnPBaf4mgh2pGZO7
puYjPV/bAZJpP1gG88FVNgZ011h4fmwNEqaXMvEdMFgMJwOwpcioxQR3O9Xpp26KRHA9wC9BB9uT
R6uP1m2mSGUXao2nOo0755ps6dQpCs5odklVHvWHCBJctx97acOsmBbZnwcaBjPJnDfEP0SrpOG5
p33f22KsaKqsFUWMulqOWgIZC7sqfJ45gt/P8rWo51sAypEBUl7mav0c9jQsPspmIO2BhFAnHkjl
lvECQn9l7lu4SJfvhp5G87kfeXr5soy0lufVZDu+WS0VwD5ijKcTzOgsxiGV1uDnjSa6sKTTLjUL
sj4PCh+hzuwaBE0KOjvDmDuKTozYSWxjkJEv2wlhvu+Iawp9oczq90eOpDpUBEC8c8gTYrMgzF3z
qP4I0MQD8kSFJzXQQZRgqe6xzrsN5kgNgAZsoac+xp0qkdhTU5gunucrPCZiVFA4SHq6drFEm14k
AG3jK82n1oNDQMWrz/Z0Mn7mFjgb5N+0OIxDjCKEYKdr70KlAmPTqAByrxLbRvBgcCGinTigUJKF
AfVAiAmLMb8MSm7cFvsn3Auntq+mF1PPcj4fVt7R96gCWDQn9Vjb4wIscn4veCenKxzXRbjXqFOS
DvY0Y4L4nmLO+hDYPA5bjByvURXH/KhLaAMuMdXoIFFHYMGK1n1s0JVTRE1G1Dxb640igRQocIAz
ZQPAQo3lLYgNfpFNE2KUb2twEXEgIhUDbovxJPL4gUsSgxveE0yggHDlahxMUkGhFyWDwOQ/TDGt
VvYFjXIBOAwNKTHP6MbWykuYAfehTii2V7MmRTtAn5HAVl66YjtD0Ik4n36OWPkBmmiA0ol1iJ0Z
dx16japO3QjHb3dEIzxTP1NhCfLF3yO5vXXkYUvUd0Ov2w2JH+vonk1/i5RO3hrx0DacZo3efBNW
twI9T0X/nvSEvLXhGeByGOcV51ucUgStajyRC43N8meR8n9h9ETeWvGg4Q4MmFyouz08BGM5VOas
c94A70ANVgvgsKmGnT6Px+B61gCIUsTgeiQFKoue48fUoxPj+D+wdN569hQzMLbKU3w7IAW0zSqI
QS5AuhtTlEuY2GHaJn6i0P8LEhJ7w3lWo150FIZsCyH9yO/MMuQ2kwXKTKiu0YkBAS+9FkXhvPQ/
URf/BfXxratPDV4VNvOAbplAloWBXctmBKL1kz/or179DWtLIglP8zKmYFx0HxvlPzgh879H2nxr
64MqeexkkdMtxlyo19VyqGwb/s0Xf8PMMr5v+sEyugXStQHhEfCqD3zjxwvqr67KG/pzPmOGQeOK
bQviaRypU46+G4fv33v1N5zKoJEhWDW4LujU4GlrYqQzrsPdj1/8L1boW0sfpjCokXON5VLyOPis
+6pzKWFLgDweEXQykRYs5j3EQVT+rVg78tbepxSF4/A6oVvEiNL30aj0Ze0DnfnxH/SqwvsPT/db
cx9eLyGbliLadiIugXPF/eIA4eKfl8U37CFC4Yv/00d+z3aVrO/rtbr3sdLoPteVLdEqFOUGqYaf
5yksZZAYjoro66f7r+/iAvW//htffxrkoqqiNG++/Nf90OHf/z79zu8/8/1v/Gv3Mlw+dy/67Q99
9zt43d/eN3s2z999sUFZbJYb+6KW2xdtW/P6+sXLcPrJ/+03//Hy+ir3i3z55y/PnzuMqdFzqOqT
+eW3bx0+//MXuDGeNvPfo1hP7/Dbt09/wj9/OX+G5/zzZ/fyIv/D7708a/PPX3j0q49cMxZzFqIt
hT3JL/9wL6/fCX4l8EdhJBJUhDGGa7/8o0diaIl39n/lhKKvDnkE43l2MqHRgz19S/waMN8P8J04
4EGETMpf/n0Frr+ula83BVfkt6//GJL8qtT/tqRYjIEP9zknPtLEBfmzV+/vnFjmuiOKz12M8et5
0akno0ETiTjJMJTFOB1RqjmMZVPKyUOZM3I+6OkxdPUHK9UlU+uym8sJrcJoruuix5SNATsbrFdl
o9QRZmTtoxG6RfHXPIKygxppOYYxA2vUMpmiDk0DV/+Esv39afj6xwk4A4IyLEL4jr81TvlGU567
GnbYdtvkX/53bOW37xThTlLQpmIf/0bRW51R4SmfTyfWsobPcQXe5Ym5vJgh82WR/WGJ/adbdlJb
fbtlHCA045F/+k9I8Z+3kvpvHjw9mz7xfOQp7/r3r1X0iaSTT6BDtmxqMoL0pIxPVmP3izAiKMZy
l8N3aL+CjBBV/AN+6h5+eRceDdaMUvVYeO5sYPw5KLOISpZRNnxUMxTHoD9At9uP50sED8keCPU2
D8mxC62Gd3kJRBUhmZsI7Q6oh8szm9YP41g9hZjfJG1D6E/OjVdR75trIGJKaMAYZfRPAvdvyn94
G+3KGsyuDhZNsjRbOeS7eHiUHXv2cF4FJz5WBcgzmrrPrVe+/PhmvCrpv/8g3PfDIOSERIEQ/ptz
8o2k3IfFUDoBLxWFVtnst59AIT6L6uXE2TpTdr0f6HIz5bDJDCWm/10c3IRW3WHek8103EUFf17r
4qlb/O3PlemvATd//LCcMYFNCA0/TBcotpDvCeTfvNYIWTHYM8ORE3cPu6670WMX0lT32g6HOmZ7
kEh21UgevBJcVYuogHIuMbquswngNTc+xs1tmZaM3buT68KPL+qf7i4+Z0xFIFiER4lip/v+c36z
F5mq9k6Ketw6MKHADJmvAI6eacDwCcwdSRIxE4HesT4B579Dq7+x+me68u+rCB69+Sxv5R/kd0eP
vC8hwyNJE/vJq7MHgAz907d73ZPe3KMYsxCC/AX4YAdvZaLfDFxO/CFMa+WQCFCMbOewKkBCKdpg
K5ZuwIzCA1Wp49U1K5dDRMonvoRhUtdICAUC3yZ93D/mlmLyBoEJIpnXqm3OABi0qc1jMJBodRN3
xGamjjHFX8+F0dG+ZvmcgFCFLKApSJZg8DcY0ZyJOK5Tr6fdJorG83b0im2+tCqRsYYSQZBlM8BG
OqHdUCdgmIQbiF2vf7wqvt9iv94IFhDGcFbBTfetWBxU+j/4n6xRsa3l5VyLrPlZbt5/eEw4YSEO
RRHhjUIavll+v/tthTU/q6bmpafArgGt63SF+3kW6/J9Pbu7aFwPxi634RJ8yEWnEygXnlSOwAOq
Pxd8TXrS7FUb3BujLuah3f34grx6xX2/VL7/nKgf/qg3+ea6lK/sfPHdFoawSCmtu0c4D5OEk2nK
SomZWOkhwKHFkEKdtIxCjo/FCt7W4FbvkkXa28zzGO7DupouFAw2szpwzZ72It8VI4tAqFDNg3XR
kMrRXE6DAzIurU6kmWbMszGE7mO8MRBz0LHWBbyHMcK0xS0m8caq2wzAeXaYBbyfTf2cn+rPGeHV
Twu1D8EqWLaicoCsYmrTOS/UNrdjcdazYd02Zfvw42v250WEaodGqHpwTIc4Qb6/ZI2JUW6EMBcp
aH5phgabILCwkO9y+bOE0VdPjje351Rz8BBe0pFP33pqfPNJmYI1PFq7vl8rGZ5JtRQPJdgxSTuO
CeuXC118KXjlUgz9JCYAOGCdGVS2Lj7DTaHq2o+X7Y+vw/e639PDhMxdiqc2hgka6tw3S7ytJ7+j
Ao4/ddcel2LLMaJex5/ooF6tWt5cAQHNdQAVl8/94K3g6ptdV40RoYAqY7/QqslyihFZVUKmo+2t
K6R8bkf6DkEkN1SHIDyAC8gjWCvAu1xiKFX1G67na6Foed56mFOpnEc/KSje1lS4HgKMEByKWBbB
n1NmakgTZwqbIsEG7CoQQ091l9BSlklBSJugldwCiztDBuBPDjtU8t9Vc5yDtM0EY2ADEk7fbjbf
bGM6yR9yRHWdnGM6+MKGfQA7VHuSHv/kLV99br67L3hPBs8hFsU4YUGN//4p+Ob2Eo/5rgs8zJ0q
OR9lxEMANyjtO/sJmOG7sYyewSF9DtagTHPvIzqoIi29YbgUc/+l5uHBH3ha1fc/Xpyvzn3ffT6w
Q5iAkSM2YSZQuX//+b7ZpkB7eaIn7HKab/MajwsEbgxj47VF2j0mmXPwpabl0a7sSQ9q3hqWf1Dj
Cp4Ri25BJ/sCSsW2mwlIvuCGek117VizkyVMaOgARrAcPoHTKDbcFtup8OLDgG+vMnLHGuhZ0s06
W2Y7bhuqX5aO3CMXE7ygIsPEYDup0yAvB1UjVD8LsHqFUd9cAYa2BSMYimcnfmvg9M3XRU/8HpqD
m1UMe5DGvURKpD/ATEJtNC0v5Fy0qZ/j/wwgWaHD1xtT6Fuj3G2kahwGXiDgZBFhUqBwwHOSiI48
8hFTgy7GBB6ug+eFNgYSOGzeyIjcKsdAE+iac0ypXFbl+bOgQ5+wQtyBHvsBTi0XPtiqTRscVI3T
oF76zGGECU/g9TPmnTKzwXipbJVN+KA+6a7adj6f6/q8aRsKsRl9nozJQBqDEXXvQEhmF7Cg3I3o
QTZz3PAEIMYKQkAYbOZw3Awe8RPi/CIx3ZwtfjNvy0in4cw8JNr7x4DKT04VV0P7yNcYyu6fVPh/
qv/AfmZo0sFr9UkY/cn74nfnojBIx3VP+X4a9iNmsP8WWf4GZPzW2b1BTN58+X8MQAlIiI32r/GT
/6ds//ypfG7/ca2eP7/o8o8oytdf/gqixPxXnKBBTHAzKGKQTjDGVxAl9n+l2MXimPo4YsTpiPkN
QwniXyPIcvDTQQCDC34yzPsNQwnYr0IIiBjQZQBKEZC7/39gKK/v/oc93Av8CF05jd7icsOAKVBd
kvIAXvNkMvTW0D2aaliudN+F79xgoo2EiqXJMP5CNd+rqb/vR2/ZwOHE/2yRrFWfL4hj88Hnoese
TJacJKB4MpMOAvkXiSOOQxHCczFu4BbXkaSH3dOBYozurmbYGSgY+KzuQbOwuV046UHFhOgMCgcJ
GdrFutrmuhTQXMDcHKwaUoegqJWTGaCXX8N4SoU/kSvQrjXJcs7cRZw3+uAcX+A0Vvdna+HN27Zs
IffDgGZPZx4fsVU4MLmRoINBfIHcitw8xLUnQbDD4E8hEwQfagLh1uCWgkJG6y0YVAiuETByHDBh
TZmL12UvGASGXTJBxdPuisFf0XMQCFrPeVSJjeRiUAmS35ej1jCObQtQiVIVEe+2aWDhMA+GXnWg
EV7rsCzuRrcgtxhbMvSiGNv1q62TqfaHqy7uaCqsBzaGYfR9DyVHNoH0kpp2lNvSgIxckMVs0Hks
18LJIPVGtj77ePkn6q3o4luQ6xI/x0dA/Za6BkGRGOrZ6llPzD+fW5U/lnlXJjEm69cmL4JbYlj7
AH3IkCcahNjDyi0Dj3Ek9kLqmF1XUxdcr50ILuga93sfS+Zq5FBsVAX9xIdovoWCV30JnbWXcdQ2
FeaajWmu+6HU9bUoFjW9a5dIPrYRwwhJNDyOdjHsaS/lKqcg462vMco1Obw67gJERQwXtcuLo8Pu
LRNCpu4JvA/fP4K0cDI45qIoM/DXZ5aWa4+340Wz7jDNWp9HSEn4RnpKltt+baeLdcKfnYZ1U21r
fJNveDEX/t7BvfBYwRk6SKnnlyRBjkZz6/rRORDZZFhtiGrAQmjaDvY7MIVxehMFRaR3va2QjGk0
uPgZ2PPFJbhi8ZHZosvhuyrym16q9TEifvRiB2b3Za0NOtOTYiSUIwIwmzrokhm8sL1coOM9zgIc
wg20xP0Do3UDSVQTXQKytLcFSGKP8C7076suOtE+8uJ29RrUdyFR/d1qx+b+VTsixir3oXCFYSoT
bjorx4iCsiU0P/+qClHxSDcI+hzOXlUhCMGrg6wFoeNxyd2XSVrM90BjwOzcUVivNJAoPKlwUWWS
o54oE6ghumdNyunOhzD0MZ+h006DDk5ryeIvMLJBXRiCpOl8EIoqlwcQk43zvR/N/XnNwhBZKH0A
psDa+3QPWuHUAnxroYl7VZhU4co+YShe78EOMlBozCsI9NDUosGPZrM8EaG8SwfmaZh4cJaGvoiY
8hZc5RF6De4ysgbTZzhbr1VKjBbv/6hHqQJSPAbWLXnSgkDcIW1JKehCOYFAVqnuTkJY+o6oiJbb
ryKVJRbxGXLWW5Lggdc2Iwtqg2zIER2ZMF8v4QWIouXHpR6CPO2lGN+PQd4pIIccjG1nJO3PwI+v
5NbrObcp6FEWUsBAoVhTHp/2EAGjbjC+3tNi9t71KI2uDbg6H4fZN3dQm8h2M/AGBYkCS9ylgCkq
PDcj7muqip6dr5P0DyBs5BAGmgLgySw7r0mRJ+5dLTUogeimywiM/BVKQmOjvk5ARYJGSWtCsWKt
i7Nx7e2HtQzDjwXIHXobRBNHBfSqmhlAi37sweoG5abkUH78QT/TGaQUZGPF503uTc2UqLoZHxCg
tzpALnO3gfpIgIuXC7eJGwFOjPFge5015XqSRtTxVQ26wa0qg/7SGR+1LfJsP/RBCE7uVyVO33Yx
CJsCStZ0zeP6WUWe24VQczuQP6iPB7Jv409jP7c3X4U6Fq58UKCB+KZT+Nmiz8cTbwLQj6H/z77q
d5ApYj/WToYQ1M5VFCVjvzCI8/NKXaplXvx0qaB6dbkPCn5u+qcGmu9ub8HCGq4BF5f7aQ3oM1s9
Xm3s0ppLweT6QYLR82jHUH+ZCyK6zDO8HVNEXRYPi2uxzzYTlP6d6sopza1HvfNiiDEcttLrD181
QlVYvlMTC44gpxh1hI0lqXeweoCUCUx9EKPjUl29SojaclxvIXWaEzcVfZ5wn8x3Koj4nPmzlx9i
NCjFFqTC9lC8KoxWiwWUBqAr8Su7AqPbQOi97MjowucJRJYD2IHDJUGZmriYL10SqcjFiYokTv1S
KwCG8ejN16/apKql7hNHNPPnQrbekkDm1KmsghYaajY8ns+uALUfLM9/q5am3guWZKaO42SuF4hs
6tZPcAUxQI3BCbVwSyod8pKnBkrNEc8XaPLTGmYeF+OhXq25j2hb+1mUzzBFIG3YFzuA/ksCy87x
QnjRjBQ4BkuLk9ZJDnCTvuq8jmHhYQKMyWlFlhAGxF54Bg636a5lo/S0gT5lqBDYFy37niAlMGlj
nND/Q955LNeNpG36VvoGUAEkTALLgTmGPKRIiZJY2iBESYT3Hlf/PziqnhAPNWJUxGwmZtEdVSWR
cJlffuY1S40UB3gOaFGtmiNVSvco+vZ/oEUVrd1ed2neqK4+hcty9ZMhZUunjYPQqJYvtUPmAAYf
t+PGaX6Y2WQfVUQGP5tmFn9yynGAWCPUaT+pinaswJPuLWsejksJa2pVyuE506ZFMLcwKIx+cqxA
R2nHPNaX4MytSk3FuCOVqnxrtrFFtVJ6XkUkzW8YOYOutZzafJBju16thqof537CkX2cF/U2nyJk
ZRSURcB6VxWQ0BHaYLXS62qk3r7XAfXP7HG04tgxMCBG02qeVtQfdpmuloWXZ8b8UNWyPM4qzFi3
k6u8SYAqZpykqnkVlk7zWVhoHY9gQPfQk9jnlS3Ld5WjygxRBSsHzhz2j1E/GteFpa3XobDHe1SX
zH3dTPUhK1aI0mkUGacYaxsIt4n1dwSwzOGVF+s+XLXsxPC8+hF3RRG5P5lZCr6mN0C2/2FlAfEb
e9BR3bQfs9x5R55SPfXzOsRuviBT654ZWVtf/3QmY0XanH9ZojH9cOZgETK7A5PyZIdpRHXlgA1u
Xaf6r0rW/+1a6ib5hvhH9dz/PzCN3gpQmlN/rKfK71+Lr+V/vpbf/3ObfKuevrb/QXGBf+1+raz+
92/6p7jS/6IRinohSuuMSc9igP8UV+Iv0l6dcaODwIspN3Gt/06o9b/4Lxi4bjMajvatu/lPdWX9
RYfVsBwaNyaVF7/331RXZ93kX1ohNv1+qXJnlN8OyIpLcymoVFDHkrndxxPpSmoWT2QIWUDrqHNB
Xda7as2fe4vUfHWyp0pjNuRUiuY1o+pyAG2xrAT6Pk8mDOTk04iOyxvNwwvkF51DMMC6g0ajJXkj
9BBf9qv0EZ1wLYvavV0wPQHvLALAUbCVYuc0Ns1XhDFuLfKeLkJ/NrOa9K2G3ta2vnhH3AANbcGr
kvSMXt6AyLTanqgG8azhBvR1RnxAQ5lIT8IgbqhphjAMXfjvV0PcDG6qcR+/LLR/ehe/Agm2luHl
HTBcJAs3aZbYlyi7zkhEmxd5s2+HaEELSD4MsXmbNOVbmoYXndrzu6ZdymUM6TgMXl8+qrWGXb/A
GcOQk0ZMH6GEIfv6sWoKFNoWOExYbVVeY3W6O06T48lQLU/KLO7NUitPRWgrAYzF8CtsjSloZ6G+
R7x39LZ9sYfXxgFeVsseyZwsUIBzu1lmyMC0gDC3nMsofUYrEwpx1yhMluOQF7k01t+MJI/Iqdg+
dP3wKioVexuMLPvOXIme4ccVbBxMZ+a/mm3uEPOZb+cue9YgzAfdmD+VZ/w3zt6r7fwY4+K9vsrP
f/5CF41mXtx5pAVQwTKYLl7KE8q1VPMoaTC81EM7AJ73N2o96H23vRcKkSDpFDlQEkbnjVHD5Yic
CxsmipPSljotZ8LIyy9W1I6k6sXyyO7iPLD7PD1KhEIOAjKHH+ld5ydyHb0KCtF1sbChyw5tGWmX
fNAczas8juBedw7QE/YUVPTMd0JJK4Gaf5+nYe/ZjjCANyulCP78zs4y/C+XtYHmmESGCQSPJS+H
jip49HGRuCk5mij9BnPO6yjOEHweEYiZhirIZJ/ve3Smb+vZPo46sj5ZdDXkTgf5yzr+DEDGvKvM
k4W8jwt5H7y0wkNL6LMu+imJB2Pm25/v+/W3BhdC39IEIuTQH+PU+HUy2IsExPnIbU9KiwcF2Z7L
oCb7+aJbC92CZugdTzFy8db+fBUHuLIhGGEDywDCdPGxB1GEUB9wFQsBK3vj4Niuk/TdGxiYbbJ5
+Vm2MQ062DwcAefl85W4wOtKk+f7eJHlXrZNdtWG8dMbL/FyDrGtXEYkUkDJxWXMvrQKqYpWSlra
+b4S+XMo8YOhtHJKNyr1zsVmimdTyLZDGtpBqa3ZVWHmz1pkrPf1iupNOcScO4vjadgReQU00ADP
bPWQAwveobIk6HcpiaeX9oNiKcsOEcVbAT0Oy5yBufa8tbC03NkpcMoCahgR2JW5V2fim6nNwkMi
C+Z0wl/rYlM70cIGp0V5xfbg543GhqKyIv3AkNV2m3lWDiR/FbKhCepBg1LCmq2NnRDdpxlolivq
Ca5yj2zYmjyZqX5f1Gt4FcKscw09fW7FUB26IXZclZ6VMjtQSkCn7fIqeW6j0KZOIeY2uoTAMeL7
bmus7zLqhDfW+ZM1sgZRDPvIdGZFzcJ5AC3GCuwz7lu/LxNHOUzxKAJd9I8a5DzU74je9L26z/Vs
dq6hwNqZ6XrQFOJiuZMaXzV1ISwj3ODnU/LURbPtg3lG0sSiYkyE+aVs4exEQ8EkrZpIHpKVg3i1
lEDm6TN4Vkb2UW/7RcH9Rn3/nonlDyvj9Jx0QHATKgyjTeCehroLMg4QPwVo7RWt8ihRDqCKah3P
iZGKAOAXeoPRxTtiGboSZvLELKF04YUlntJxAucL/LbCKE5mXn9INeehIclmG7Y99FE73pP86Bws
o+HlOp+m7Frq0lV1i3p4R4KxxzDoqVW79tgNDNwVyaTH2RT6ioVg2Tap5dnYBzdN/lxChnGtZqRE
G6/XInvOZensZ1oSfoRVp9tNaFhN+k2oswLtcrR9Bri3uFAjKwutD9qSkfmCOtYPa9Z5tR2ZS0V+
heZsDWs8e1YihRXLl11k9GwijuplamN+GjcxsDKyS1cYReczzH+uoBOhDkW0Bhpm+0pcnWZJeQN3
PPHytXhCXyd/B0MKEtmo2B86zFDWNH6ydLU6xIvaXluhfFD7nGckPT1Z6UButX0YMoPbzmr7INM4
PM5rd5lYNmrtQMsP896t4+TJDskZzUi/1+3c2fdL/mSrI4owrHCtZ2ucF267qVaF5UybGoqaVlh7
uFYPtUMiEzdq9nMLFKwwkGD3wEg73xxJPg2jXm/KmY8FpZhsQ+H3VcWm3hCzgnSNz0+HzwFuXKmu
EGN8ojJVAm0KE6+2WbRVnzydb5zbJYsZynWXUovvHYfnFubQfR6gr+9w8yRe1zNbTcY1PGenCRLE
Jj25IEC2NvKoWQwqTQa5btKD00nn8VRNtObTLEx3cx+WbkEAU7otYEmTn+E5WLpM4rcPXKjmvcib
x6pmX1lz+txY3HXYpE/ncDHI7BlNJh5rJBKUacQFOguGPiJkXm0ttPy1voOBwkukGCAfWsmnyJIl
Ra52YPqdnnJY4n7WEJUIVFlgrfWjKarT+XRCrq9y1Yg3ANoxvBJW+ryoITpJEP0ZwGZeYmF41HZl
vcPFzyeefi9zgokuWLkUyJ3bdcnHrmMfGwq/dyTWZlbFC5nNfSvzp578agtnMGQIebl1ew5Kg0l4
AeH8mMJip+di3YrKWg9Nbt5T7+AgjNCEa9npE0q6qWfrbermIx/3XE3EW8JiJbqC7BGLtZK35yec
lux52xJNYt5vR4G0xH1fc2Pnb1AL5zbBPdFVoQMjMneyo9T0tHJbNrSD3VAAr6q09lFNDe1ktima
hFEeoKGU0UBhMZ4jnW0QTJAmf6gWk4hK7ycgmkzvUEHog1lh/6bszGBSVn7KNpRDjibNVb99HRpa
iWeu1WmNkNmAFMJ/qtf56hyJk3lLxKwo9yfa5+xg0qxltR9kXgPs4ics7sSed93Mn9odH2BIhhqS
3LDulKxIbulDZL5t1hw/HRGBNcyv384VPeOmsABlq1rmvdaGwRJny14PwYplCy9yW2Hzyt8EGnTP
XL7ejbCmXfooKN04BB6kZFmmI9HHHvk0ukNCsX3dLm0fEyZtqF8Q9amCyn0T8QubkargHH/zLTqG
TVzuy0yj2e1UDG8ZIATbGdc6XCCKWdXmwAaSa3ayLO5aQJT0YJ0gvbqlw0OS5sEwIZKghPnyEQUz
RvFQgV0dNWFXxYPivFbKvnhK7fgZAa6HUE0XDgwEqMaRV72dNqFDXMx6tkCIqcoNDf/MtxRgWsbI
dM3oafSYgqb0UJfNDnPpiG/bJrdTwlsFAEt+Tq8ICER8yOuKA2/pm1uiZHOdGHF/NCZoeJ0JmWLW
49lHl5JG8zDZQVU5gHzgELoVxGbkWmJTPbT1Gj3hcAdxTEfqaDeipMF4LgH9LWNSjTl5rprqEYOh
fjdTWX1TkBn8oOdpfa2W2exHdf8BKZxoT52Dol2oaY+qoSErUCwlGbGe+PGghb6ur+oBhShGjZRJ
wJK31KAeqyNIHnmnDUXvTahMeMYUKqyEpjraWwGXQV5ym7W91bXY2Elj1q5UJ3oalBw1OylghGeh
Dlp8RdQASYzrtWU7wdF+srcyr5J15qOXwf/Z8CdNc4oPDsy+WxhlmT+XaeJNm4MI/liqBzMPweI8
MshREJ9ADI+Td+GNjaL9ka4kbD2zA0Tnyhw9x5opoTSOKFmi6VlIBOXq1YWKO8HHxZY3s/VuX2tt
CiLGCLk8sOSy55cZ2sDvZjrgJpo27NrBvMqr8QtKfdOPrG/jQ9HYoT/NIVRnYX1DCCJIo+XbMJM8
M0sjaClqx0B4hEDf9IwUxKaHmEH4sTQVyTejEio1XGIB49EPyiaEpHeTGoz0JEme75Qp85SWANCp
w47hYRLYEd80im+Uqb2G5lqxCKePmjpdtVZuu3ZSwOl1lB814km+nEQWiFkT6DQqX8HL2awnTT/2
q3EfMXuDGqCeWkXPfJTEZkbMQ+e3CdaSTRKrPtIP7Nqt8lkz9ETVlbCEBMezNjOCjmPyJy0k0lRl
vHzUewPSshSrN+WcQEi5hc+4O1ae0Oz8U9lAujVW9XEUhApF6x5LnD3cImvab9HqGIQ3MGOIB/f7
rCIJjudm3U0ZGZNKDZe5qSIIXFscN5TspKuccxHBAVw/XjVjhehm3fJTW0VvIubgS51tCiMWo1dV
u9dnm3lUmWReW7Bu0QaG6Rc5e2OanpxxsPdZOd7HNismdJhcKeVI0OQo2O5ztNV7je7DvmPYBUmL
n3VIswctfsJ69VHNBnJkU73v0Mp00VdghSKZcaVpMVwCVUKvk9FdmU+netG+UEA2O3U06Zarov04
KNnfKWcakmf7BpGHq6klqEGlyBj5cjdITtgQhnqy6y2crn2x3mQDJ95o9whPmPaDnmRP9VKcSDDm
uxVvGrJA/aZuyWsUzTlpAMCoG+3E68WUgCItPjjQYHEmWne9yHlWtJZujSmN79RWq/9OVN59SZoc
aJk85gYrrM5ZDUzgKxIs3mmRT7xnQ9qfKr1sr1H3nh6KRlHdvmW5ia15lUQLg/Ys9habuBbiTRhk
TTzfKooutjb8FqQLqpVxrMm9u37lYckxBWO8fZngOF211SGPtH2oQlDQnPS5VOJn1CQe25ZzqCvN
W2RbVf98ovczRdiW7jTbWo1YJreoX1DlkRNQXIsg1RclQI3cRjGTM7NcKnS0tqplnWkQSQRd/SFq
H6uCo2echuldVLOlhKnyscu+3IMRDq8WOpNABFAey6w+e9+gpeIVqhYokTp6MwTEXU5FH5xPubav
SmjhOmmUsdh+ZKN2GNVcJkfFxp1jff1S6DJGLWp2PLoWwDgQaUKieog8dNYEQmDgtvKp47e0xbO6
qupTEY7lCQTD03n1U28GsPqTK4rVZ5oQPFVuvUd6Z29BSSgjjsku5ORKkZ3bGlWmsTaHIXLGG7Ph
iyyM8g4yYn0OlRi9jhyKoBDV961TMvJCiM6LNSX1hBrfLglhjGZkFhQSjbLM7K+UgcHyWNdoGqAc
aTRcfoFnj8oyCRbiVu/ydgT7bmBPpcST5jsxxzCrnSNu4BONpXF/PnudmX0aG+Eb+MOtR3HZXQDw
pUkdeIm0Lg2yBjGoNfpJ2d7YXtNWUhk9Dw0ItQ9a07hPItbfn3sN5u86GrQ1wfsLrviKRDymoxyZ
6OEvXFLnAj6E/N33j01NHzJVi3W3KlrGi2Nh9Wu+7tA+RtMkqz+ZzWe7qR8QuUa8MKa23jKbQapK
YEn5kI3RnSrm1dMLZOmw9xn8eEKhop7GO6tQEG+xe3LuPvp47p2eyzKQvKjVFfGzNQOOBjWDIvkK
yE/ptZOwlvnKqufiNCsaOeS45cGSsqvXN0k4mQGf6U3SvQ21d677MDa23w/291TBUrBEFw3G/5Z4
xknlWpTZvonqDoou2vzvu/IMISDmoKcGacC5dNlN8wR9SjbnPuyocmw5IT480ASxEDq3isz8hC8x
sZ7RAVANdrg2kaf++bP+pg9nO8xPLANp5G2A8bJPpdt2YyYiG/ap7Ay3E2t8QCuTg89q4K0o4Dxi
a1S9MU/0NzpkZ2vBi0VMxwBWIThvA4TaxaUJJtqQZGhfID45umhxSHSLFe19MlmbJlxdfxnUFCsF
da3QPEjvKryTPzi12C/6rD3++TW87tkb9EdNaTCeUNG0vbgXvexVys1w2Hehbgd5s9hBE/FPmLc8
zF07Ip+hTH45tfkhicbi8Oer/2ZrMSfgBhybT8Eo6+VHKHhCvUeUa49MJfIXNHTAmFhveQr9JmjQ
ZQa3DKTwN2MqTlNhMiUD2Y6CqzcwCvXbdP6iLN1th5ji0ufJWwv8dw+mQ+MCyijApsqLB8OZISIt
Kfo9ktrdNQgL/B96oz2yP2nlTPZDzPHp1irdM+Q9n4o5X/bjrNXuHDWDl4/J9/Vf8iu2juk2RwS7
zMqjCbyNiX6xQIHT1iaOWrPgs/RLhTrIj5/Jb5aS4+Vz8wbf+oIRvU3eTJMgDVdKgBenMH95vUFI
xQpLdI3tRN6i4oNrrGKWQRUaIJfIml1ttL4aefoR9Z9jrsqPLZLI6G9ON4PIvvc2Sh+rmaxv2X1u
/fWXm880wZyYLHX2mXUJ39ZteDYRkIE92rb0aXKSZ6th3w9qyZEpxHGomlNMk+yz3tf1rqv4RMht
0tJVqketnWlMkceBrxLCTapyIcnQbyekpt0+Tb9ZwJx6dfZRkr1fewkBU78X5DhDhMgAziJpoPRR
AMwoRcU5ir2+RFtomzpmlopqupqD99lQeB3YDA80jnDzEAiCGiqgMbdW1ja2O58y6aq2xz/vRvH6
3WyTZBNwv+U48B4uhqWONs6Qw9R6j0D3jG5oE3myj0YEAdGIrmXTe0usg7TCXdjtx1E9PyatVc/I
m4qEUNKqDTl2VmQLr2p1UAJTZUo0bnkz7i/rrgPHdUNLAqLIpvoGl/mt0/rM6nz5faWJx4UFd8Ji
KK1uz/jLMqeXQdBtSTZJSjtMoTC3o6cGA1+2j4MwKxd7lBPo4xZZWgnxIE/A1atv2ce/nrnCV3FY
XoLJvQon+OVdABBDeQZW7x62/pWYeDGClZCUo/XGMXY20r54XsmM25FMeAFSX0YapiAh0p+49oQl
XcGUJERbsnXXyL58zlewwxIHRC/ZusvN5u9XZsjLi8FZvLAYI3+q4yd4TU/JxLwJRVd6gZSAvF/k
I7easaR4p799AiFJ4zSnDYc2hPLGLO93H40BHs6pJtx6OFkXoynUIW2hrXG9B96i+SIHzteWc+0V
HVnnDH8Y78zh+1YvLRntJ2Caz5g3vRGxLghoBCwJLIJ5Ipxh4zWaIRdDJzEsqPd4bfzQMR7yeA1c
LG+FNy1vXU28BgZIqcPvUm0AFOB4L0/eCr1K1RJoxpLd7LIaaf1tLLl2AlFk1PVp4JJQrz1DDmEb
0btirR6rucpurILk3lBRs7K15SaH6ngYKbzdDPci1yio7JWwG29SfXqDs//6HOWOgeyTnVpE9Esg
QQvEvOhmtpZUlmRfdTVckYwOxKBSP9HKVv1Rzd8YWv4m++ZqrAjIaiph+3InoRBkTxUOM/swpbHZ
VEDE3H4WpxQs9iEuevqpEapoWjYcO9pT2ArQqNx6hvTblaAQleonJS2EkEGR3+MqQiNU165orWi7
htSy1ikxY4uyWzf7R7FSTZx7IqVG4YSSmr3r5RbNEpN+7TZ+MQD732dUVEBV9fhgIKe6jxCj8JJQ
/5g3YgVXz1Cv1iwbec8CIDteb54R4h1ibhNKxCPu54k+yXm2UeWG6jJz+7ZVwlbSc7lZZUIRftGV
eUbFq5t26/qmXslvwwYSmAB4mAmjMXCZDdiw/FqDsBEtfXyXFYwxNWqJnTCN3qWxXHEGUuQmjnii
bU432+RDl1Nj+9Mg8qC02gntMnpE51gPGprR6JLAwTY6hPf6Xvx9Hm0aNXrMDtPaq4Jx922c8hH+
fGi9TmBt4ivJK4gTVaDc+TLStpHBCLaVgNUlh/GAEZpfyG1LGPF4HbUOUs72WvwNWl36uhyzN87M
TQnkIp+wwZyaOpgXsEbaJYTCsefMmeay2qs5U7RKtPOdltHvt3M64XrjGJ/K2iwgssbZEdw7mh0G
J+Ss0MdOtn8yM4wFB1UWfrSyTDm7mChJBkDoeX1RteEqW6pHpaP5ep4/0NrQFPp8Id4tMZ55j2a9
TQNMmuwpTcm9Wmw9PgSnGaTVyX3bTMYnNTf9WnVO7YhwuWmtaB5tmJcicp75H0MPUMw/DBCe+9IG
YIMko/D+/JF+k1nAG7Q1VDggBKFRub3FX07lkVldmU5xtW8YUpwHBIWxjYQ1JkJ1wjZc+3xyoTaA
sczUs0QdUPJPDA/q43kMs6oDwKnWQZltUu/zLb411oOBmg5z8frvkom+Hy3MIqRaLPs/3/3ruGcL
i4yCfY9j66saacDnqStovOwV29hrIfPFLVRkCyXquRuFeuAbUe9V8ox8DHEABdMN5sDBfnEgxhp0
izajz0FrG95B3Us32Sb351lMd/68A0OhkfgCkmMzu9jGgGOPFp5ezUPQNm0WmIBZXKAab4kdXR6U
55uD/Kiz3zbU0Pbnv3xMa7HTVMnKbJ/EDSrNLfcAoJgpAOOyfHsrf379v7nctsVBKukaxcSrYyer
TTwIqmw/mduqlcUJKWwiUsfaoXZ8K4OEYfZyRyMaDmkM7ZANyAbB82Ktxu3ItLFN4n0cx+bJSUZA
uUYr/dlwdoyanE3LmYwEagxnBmnoAQna8IAsZXlrVIb8PBmFc5ciuGPpwzvU3eagsXrLNaaxCSb2
qE+ro7vO7bpE0Wex4OqXyanUUwe0SsF0c+3LXZfwy/GvtrbZ9T0MhfSYDqWG8HvX+EolEAKAunOg
hjFiD4T35BuRCadUj8fjHE47OpJN0EaNAYc40q/AcihMVLJ3HWKFkGWkjnS6zjvU2uRkNUqK31oW
vSupk3frqIw+Hq22P8T8QSyUJ21D22lTM9wvJGq7Ig9TX8ZUajjTjrQN4WAM5NyrmzCn9kukea8A
qJrgwDIn9a2iKXdlbSRXAxZxE0iLEtadEup7XTb2AU5acsJJDbqa8qHujXdRjPWdQnf42raUlV7M
qn2BxKHve5mZb2w0/TJRl8ImCROAaIlKKvX6y7XsRE3rKDmnPAgK+3Cue/Qc1EjZqUy2yaVgMKnv
6qYp0SGY4DWtixGIevuAVWb4dtvjhJEO5PWylamfYEuSi1RHB6TB1MeZLPo7oxEsip36aNQwCC/b
cscQwfC2rsTO1lflAZ6hcXK2X59W/bs+Fg+mBG0yzRZIEnPQg6EtyoNIO/uN7s/l4QXsjw3FDiaP
IdCoF0udyKmZOmqbu7hd9228uLSI3ti9l8HzfAkJwtB0VAu9p4sXTBVm0gjAermY09qvRnqhY4sC
UlavgEF6aMTIlr5VFV0mBVyU2IlECB32LWxcRKhIwXHcitFcbCrZBAy/0ENd1YaxW6YBGGCkhzdK
d6zg4HhG/2/1Jjc4JeccaDsSeJqbdFxerqqlKXJECrCbRUBLYS6fdnxtffXTdLtgiEtG7fT2nmj3
QNsh20MWHD/+OWqeEXC/Fobne6BfLahlAP1eui+zbVopWsXa4dWCwfvSdIfC0GEZZWq3ui168egX
qN1XSA3hLS/SuEV/PvTLXtgflEyufjzK1usmI90NxWo/qp3gVTYd2V1c74osbt9Py9IdzVbyOH0s
T01jWCdZT80nEYFKgAenJfvJ6e90GSGxOCr5G8mXubXRXjwjCayBO4au63SROZsv3nPSW0bDEbrD
eKs8TTo6A2odIZU8VuPV+SGcIc7v1CmSpy7mDxg8hp6zqqufa2BHVlIwX6cX4elxGB2cKLZ9ibkG
+1rtjlDznmuwGAc0uYGQ4RrpJ5F+n4lCD+o2Ga/WNe4OkHJaEACrvbdmOTLV7gJ4tWg4oVUT5Fa/
gvCB0DNWpbIratS82tB0ozqedxmKnbczP7mrrRGIRRy9XyBNeVY45XfLWn9a2xSeWDxcmdPAzUIj
dKMmHm9EIvtHpSq//3nJ6K9OWl4nHXEwlZJWMMooL19n7aDGulI37XAaoXcyKK0n0/GURNMHBNRC
LIQMxK969FESawk9QcfLS83aPmS4trpKQvcKwxYNDQS2WVqO8XWTRerXZkkl42Vnvea3WKdxhBiL
DV55oJE0uLx0a5+p47c1rRG33zzF1B7Inonm0a4ROMyilN16ilV9GvJl2I2z8lDQkPaztf3Xmc1W
EGnouG/ie2T1F3FjmZOYQRsvYMzNZyDz9t32wduhRrhXi8Y3epHyVfiFimTqwKxoRyIff4nILZAH
F+rQEybABPmoQzmPoKPi6xruqKeuxbzT1TC9ja0+vhZoZ7uMSNETnbTVn8eGNBRZb3wRx8+jE56m
yLoJV7PbaUBVZgvpmLTym4XFOabgNvm7Xk1i4ysOLxd549AXE0uS3PMZm8X1XlQg0rRmHX9oVdUd
Bp0PiX4/pNZOtQL0miM8EJvpI5Tw9j1T69DXRDze4wK8eoYAbLA51wa6tTYBJEvYyPbsHBkr3veQ
PA5OtrD8V2e4KaxS4htWjTeTSmzp6izbddvtMIPLt2xy/GguES5qI7FSiWHbeqaQ6Q4PNpZSr6S3
Qq2QXEYs/oseyhych8ZMNsagcee0Bb1T5EJ2DS/SjaVmBTENDdIommTrG0fbb7YLi4SGwgaq3kL9
y+3SWVaeYbNm7ewWZEmK79iurU0ibGVUvjSr9I0qynh1lhoaHSHOE/SBOF7O4my/JN4p6psWz2Hu
tJHU0oZB80XMCHOTUhGgusEWwVDZ/b6fZmWnK4UCTKyJr7W0tw+LkdQYRYSDW+QVDpBoAzB14lDI
MK3F3crEWkfgK3DFYa34LdBNnB6JYCglpvjF2Th4qbYWLIhNov2ugXQxPkyj/mgoGs4gjvwQxsl3
KvHBrRllXhe9IjH9rcebqEzsu55qJ4hzpBKweqBZVMa1X0wzPEA6V3uDgfSOsTlheOSSs5Prb3QY
X38qRnwg0kmxKNTNyyod/2iQwSsqsHlRkIDUXA/YnHMEc2Qf4tVs3rie9jqxpGxD44KKF5i6RK70
5eKwgbc1AkLfDhyTHiQLyFBNw64hKRhElZhtXs+OkQRRZ6GLOLR4I/BBrKzRg6rg9cqpZBQwydCb
qZw9Z+CgUtEu95FgagElaD3MQR4lsar2fQF51TXL7XA3w5aTJ8nvzLL6umwfKirNEMQ1+9XS8q/g
F5sgtUCFphUmdhG9yYcKi4fjatk3+Rij0tDpz4jBV/464RsjcxQnuXdFxQFxscP1mr6WCLRhprFS
tQ/dSpjAXjz9ebTWGalWi2bBI4gyPXBQObjXAPmCESEQOQ6nZMzuvcYlAqeWHiJoZW2naZEBBq/J
S7KEc2YoULBAWGb1F0HobYtheSpXVlA2EiLWhgWKbWp3ABXP2ZOxsLusbj4lSaZgJsKZmbfcUC3h
Q9NxWX1HiZkC4Anxz5/mhArMQhT8NhSq+QpkCNI4U+PNzPnR4uc3pLHoMPhE86Yl5wEdNpEPQKbk
Jc7dMe5V+0ZrmKYP+DYfnT6yD50kuJU4Wfsqboh+GTq931WAv8F89/sW1cnbRANFVPYhji3bYyrQ
u29HZV39etQ6eNbVpuwYOkeBj0Dg5Ka9x/7yo7XIbwV4XQQaDHEksI0nODV6QPBnFZuLvR+bnJQl
IY0+R0rH4vWBNOUKuKX6tUOmExe8/9jRe4p2Psc5cfj/mdKpMT36JXt6pS/8v8rvcfv1P78Rx/n5
kz/5m7bxFxgjgNso3WgGA3+qn38UhqFiUnLqiODoiJtZW6rxX/6m85dmoa1FN/Ef2Zx/2Jua+Ivo
jzAcv84y4G/+K/LmxfyBtBkWqOXQkcNQCtEx82WAslABGbUhxXJ1iKbuQzzY9sMqlbL2zcqx3hkS
kKavaPirlOpc7Qy1T4O8j0z/l9d29zNZ/5WdSHJ50XCh1QIDDbFjciFGj0Tol3eimqOVKAvbGxxW
9wkZhQE7JCfEwKoQD0OWOKeZE3xrghdhRU+8Gg5QBkCFoP5w4D8lOwA41b7K4uILunAI8WDFhskS
qhp+gcT7ndov4RGgq/AX/JLoQgM/wZQCuL2BKsp93OGakTSiPNqY8SAyo8AkQb0rDBR6cMwF5LLV
kKWHRdz0yMEnsUCxmGWngGKvLfz/oFWKMfNS/v7i4pKtHfHcnb9W0N68ITVu2c8KojqpSfSi5v3K
3DK/MfU8ZGrc5OzWGbTwjLQQefX8pKNd8F3LWvOBlrezrxZ9vOoxjLtDJRRgdhpnAHSiCXK3tLvj
YI3tu9jogeJWmvCt2B52jG/6u8jSAbiWYgnQFgLWWh/wISBXgPz9cTGcvMH5aWF2ixz6o4buKMhJ
VXyMJ0fZDRhpHNNSD9111MUJOKWy46+o+1mGll9NcXvokAE9RfCfjqO9OVks+a5cIoTKjGa4Xnol
wcnJiAKqwRoNtwZHlAF42m6RkxmEvbEEkWn1D2aDm7JDIuNvEsgf8nIy0Qqzw6BdsPDTW1U91J2+
8mjN3Zoti1tYynQTcVw8DCQ5n6cJi0N0GMODMBiktJVIgqbizNDXdvzeFKkdgCcq743CZnAdWspw
M9VMI0jrDZ/xLbX5dGPEzcEulWtERxDVnymZmVi/k3q6NUQyqsZVTfaiKBHONFszkBmcnUxHQrPr
UHE2cN0+WBwwZbhm4O2KAArGXT6A+c2Zzbpy6EBoFW1y0GnW+XXf4jmcZf1jkkZkAl1fYQSFBfhS
KsqTXJsZYGi53BamM/qYoKNPzLLaGQPOPrXeFds/Wd+jtnfQ2KujzysuohscdFxuIqDmXLP6H+rO
o1dyJLvCf0gc0AXNNr19+bypDfHKkYygN8Egf72+nBEgQYAWWmghDNCL6a6q7pdJxo17zvmO82Qb
z3kcS21udmMtJFS02UzoAVCNqxu8Y7o/OWL3TToMT0Uhgn1RcFD7Q0IB6IIeVnrUoGnqTh7VnFc3
9hQp6a9cbKn7DY5Z67JEzFoacysbfywh30M9Nc17UXkenyayelWobFvFJaCkjALYKS5fk7tnEMko
3PB71GvSzsFBm3i5mMz4x1qwD6mqlJQZLm98T2WYrksrjtli2tHamATmSerlh26ge0als232jNjY
SOiPgzDiCR3yigh41noVbKzGhKSbyrk8ELvzTjOcrtUIme6W06f+rA21AxWX72ZZ9iwLxDWq/Xkv
i0pvfNBR1zTKbjEvmS3S680egUBkk1mndjWetePlv+a6yxBPzLiOC1pDnHhJ7phX+7aEHghX3voH
GlyDU4cN9lpN/nBcKi12Flrnredfm3SZoImbatVvt4nyUyAHcRiASv3q8FI882aO6Hqsux9uy83f
CSVbixThF7FkpAZV+GmgjpEv1pQpEGVIwnGc92Jp6f6GswK7p2/acZdkatohOkbNQ0VRXbUZu1Re
xwnwedYxAsuU1qCsjoBeJAluFKfqwmHjtrZXwOXS3gCEcAo2Ok/ePXo0b36Z18vaFXHtEuEq+Jxj
ClbEV+lE4xPFpwxnLjm4975tFiJpSXoLuM+dOPw0kTaqe3mnEbyex+o0zWX2BcyY/XGUdjzXrIcG
EhKx2i3NVKUYy2PjXbJGiRPaQOJvvSamZpnioGNTVWzSx6E6RUUvPv08hpsua0wpmD9weqDjwLQN
zbKCbtT8zWs1N9tk6Ya/YY/umuhl+CydeDw0QX2rMuujNVN/qO6+SCwdYhVRSwESpXBiOqqDeOD5
X/yvIlRBDG00rT/9siuOsZz5A+wpPMIuiNZzWcK4cVndbCw3MWDX26R4dLJJO3uCt745BnLW8aUp
E4ckoyX68dmRpf8CRtozu6Gxmu+eR+E7SdzqnZpH69qmAWDrpOaA3jodf1oZL9NbI/3O4pBK/PdU
609VxtaZZkaTnG1/7tYBZbYByxOAXnbuTVQZ37//adN5zxWONMzAVUUPXT4Hf53ZFc8chX10nEJZ
yKeh7+vjEDr5y8hq6iVjyg/Q6FpXPOgybv9CJPHsbZaHwUfVGu8XZa/zEZeU2M+5Ds4B6sAf0hfs
hxLXlgcrcsQlkT7tl1Y7tS9uJgJSefxUlSrCvXZwWvq91QbPKgnaLy6x7bPP2xpceNsewPTrXQqX
gdI92rWDVexH5uotiXfwRZ5uySoOu8lPQqxIU/jeZzS933rkOXnS6tmKdXSWrMzJAqp0a1M/SXAo
tlv7o467/Av21+iuOlB8SEpFOnBFq0fxIyBCVN0kxYj1FvbTQjCjiOwtLnluWIsbO6QFgCpZjpU+
ZZOYPouucd48a/Je6sGhpsHpaU7xTH1L6PJ+44qZwbvhdrIiQ0nVZzdOEnxsh8Ji8mnfwl8+s4+i
gw+j0pMA6r13WloBqmmpKWA0CAQIQPOaXlj91hmnkhslW6oMA8I+D7Mq3WG7ENQhPnBvylqnZW0O
0uE+M6XpMelrQ5gIA2fdzdlH6pb9FaZRyVqFi2HFOnit+QGvF835Wcp2bcUk5bPSLLcRgtqma2OS
4h4Fwsxi0d4YSV18VaqSJkNCqYM5N1Sq+vQIYAo4hD2lvCeuPNmJcQaEsEtf5StjAzot4WQ67BvO
930sQ+dR0c26Qvziq7DUGD5lB4mHX7UTEmtJh4wPrUpUmwBj4HlKewBN9ZyWyDJd/9kkwbJKpJjp
mnaHXaK6lOPIIzndCmsF+I6Ie72kN73MYjf4fEf9rIsugQXdDYN4vsr9VeP/yeyj6apP6u++KS1Y
SU+d3PAThQqcKEVtNHYaq8ecDzMIXGJjiE7M+sPK5vYRK6XcenTL4vv3g+jh3tq47Gd7DADlqXgf
WYpycBUXe5nQQEhYM9gLO4+4jga6fahzXrYRmL8VSSt4iYntzI+9sd2agvdFXIO41I+ZyKyODFMh
z5iF1asek2zl4gncC90XR9njDNZZ5oEtwjv0R7tlEa7TepIf0T3ZhNmSFuFY9qG3luAPwSM6JHrZ
LkQA5wz6lkxWQmNlrLWA2hX1Jl9LiFD9OknK9CDM5B+pp212QctuvQpH+4EkR+sy36p3U2eee9Kp
tjZycsLkECdJWxwkwaoL7QEjwaxFHPhPnggPEzEhMOH8HPvUe/QnlwV5hxD5wtsmo1cvo6eQSFCe
bLohIWWR6BOxxEuHLOWFitqxvrw7Eqv0MrFcx7tWWN/LlAz9XgeDdUKM/m49K6YsPcwsIq5u8Wes
wvSmeCty+g/wkjoK2XByzcmM/cKurmGRM71Z2n5vaJZ/5IBrz7U9+WeiVdRK+u6486lRBJ5WJ39F
ERREmb3wBobaZYAOR8wYU4iakDfWuxUsvENmtBOzjpvK3iuCSaTYRfu8TIGfYJd0vQeCcOgt8WK+
hSySp5m3+N5NSdbAHmAscyrQ/0X/BxhZuQ5Su2V/6DScnGnC0Lk45Aynh6RjKMgn7+zxCW1JJIRb
Hdj1W4MUtg04aHCltnJb5kl4nbMie3fG7qF1gwH6fN3vi9rtiZhzubl0IlXnQHUhLxK3GA80jzO4
pZlLIEvMTzSeFng6KzTO4i1wyz9WEt3w6AF0dDK1bo2yd3lWTUcLGiipOhJwd+RP4AzLDXJ6+Uuz
JrzVTF8r2v3SS4b580BDGJYh5yeuBjrWBx+6lqKRzMwHz/Iz7lLLtJmzudw5HEgp6f+ZsFyepgd6
oTErutOqzo4mF6dsDtgfp2eS4sEVK69zriJSdwrDm1ovjWjQdrTFyFj+jqY2dVa9nl4bHibIxWm9
DqKZaFmrSEIS23tKZybaBBvRGQaf/+Q7ZXTSdqO3g4MiH5Ki3Cc87edxDg250rpzGEErUuNjIYh5
89WwTAcxUZhDUgQoGV1+itSwp+Z949zhAaHmO01mqhLFhqkjP1HJy07LlebcEUTazAFnE06xejw6
YemQM5dEX33RwRpXnQ/SzRxA1xzQucxx8XXEOhyfSxrI4pgsJe8/rfmok6a22PJgpUFBsM4ZANtP
WzQ+xv7Z+QAS5q/jNi1ODUCwjWM56bWwhL8VU6wPi5buD2RR7yMIl+aZCVgehyTX76pK6qNXNdaz
o0fxrJZW8a4UUUYCsMsuBBeza1a2y9ZmaPsFJIsrtNOwkPaH+reXtWJl+cPFtPLcl4nYEB7/aRvO
Pm8G+6bEesytV7ohqSKdUdCbKUZrm4vwaDCoXqdgil+iRA6kF1uJ/YkBVt+3ir2Hji7C5mJn6CRO
DhPOTlYZitYG98+z1EYxJ1TdNz1f/obuczRXrvjH3nMP9AlbJ9uj+qBypuFhIK98wm31LKhDFlFF
TtPvHmr3o7XNdVT2dvGinTsEXyqbbtVkOweVmZcoZvFmlc/UmhwS5dyPpYCOcafWuLe7jy6NP+FW
bFydf3csNtZFp1qiYhW9lGYsD/EQ8GKfvOriq8nle9zVxzhS50hk5Sk1/nIOugwQhoiKQ6lYj8+q
Xiu6nw8Ak/LjNBTp3tPji+2RM43mCsYCGMgNxo2W1gTG8KMtuFzRpKZ+eWT1qQgOaeLNpyrYSEwd
DOnWIaultxFDYe/TuEx2tQqTsymIuVvUAR9ih5v+qmpliPrnJveGgM3SR/rYFarY53ANRnSF0j0s
XtluqRMXb00TDheW794bGduGdy5J761wZw5GVZbEn1UyR+M6kqPYLX3evFtTXGwijyvKEmBUQhxq
zllt6xfodo9K2Cs5C/55+pApOj0NZfunMqK7lihJ5SqNbCqLI3GyiRm2oPF2rJiao6Q4Yd16hrCi
6ubr4jp6E4Su/cvjv2+V1qMa1iH1nJ9kHtujxkTzaMZK7BJbOxt6IFd9WjRb3cKlD/SwHr07DsCp
P73Asp8pB6IlyzXx/ASYIXRXkRV0u4G6nP2Ex3Q1AVs/2vT2rkM9xeT8rRRUXycuZeX7m6AJpks4
J9GFSPI1zW3MXM4fVNiMgr3wFMcvWN+oh/Qe57w4Qh79SbvLnzntApLsKHcbz21NgX8vbQ+90wEy
HGnmmsQ9eu1aNjT2cnoYFczmVWjlB06ug4JA64T9ZvL1ZrIjBfeyPERRzQMVlltO2z/B5D7QHRPv
gRoeoAOfBSr3illr12r9xU48RWyAaXtsOQ5eOqguD16SfY0eSeCutt69PBa3Uprh2xJec+DvYzBn
bAm5QBy9ltsYI4r1YmLvWnvtppGYW8O6CS6t2yUQ41x0An5IwZ1R4kE9BUMSzJtodt5LPMgbGSDN
L122Y4Zed41az/XwZ8SJAEDa1BAzunRFZLZbzWWAVuEegyw/lsqss6l8he/CeEmDdt5qyj85wHcl
VA2WG/uimj+tJvJ5eiy1BeJrE5/1i+GFS3a/w35+lYnOcWYPjySfGPXoi3/Meu9N0pK7Do1H0XsB
fsR12BgRygPu2ec70+awAHK3YJXn+A8G+84mKnSFWCGTjQDT4Pb2NuiAk0MJ0idfXazYPjdTnvM4
Vi8ANFejrk5J3MeHvB/h4cSmwy42xpuxdsrXtK3NZ1wNJ7kAGC64cKzKxhyCtjD7ocndaluYuT4C
dRoBPwTOkYi6e1C9ox/RddMfuF+wKoTeN1f+V68r1tOj26xGp/0dsud6pdW4PjqMvseMzdC2glVi
BdgyqwDqv23C6OC76CrVNN7SknXLONbNu+fI5aDkPKbEQyNv6zRkyTH0d5u2mZuLG7Ix49qQ0OG5
BC9LNhHotRdzrRcfMUS6QXsMQMdsOouirSo2F4vKtFU8ScMHZaf7xk3yLcGHOV61sKrftDD+A9+z
rTvOF4By/UUmPrxNabP1Oi7Sjbb82v6z733riDcm39aejbXeXsJfQJP6g46nlziRL7gysj1mj2bf
xY16tyo2363oHkcPgrDM7fyuWWEUSqxxm3LOMyfT8SAzn7bfonmmUkevQHpvZwzgFCxbbXVcGvhj
YLW/RK3Jz/AWPwZ56l/hQykarTOwxZKoBsj3lM/sMBkvossB2uaKvVATwv3gn0s8llBZlbGhasXv
kFUXvfWz+1gF0jzJPm0d+FPsw2MbGEGCKqdcN/1Qi1CXPqqrU+UFptn2uaRZjSBApVbJbOR+oi3+
Rycn1GHliV3NpMlApcYNRly9AWdEFAcuugs3BRaPc4VkqNOLDuZzhTT8nrgAFWTD1WPbW47zGsMm
puI9Uor6orqUF9MzkoVJ4xz05NhnE+LKX5VVuVDNNUPPIgmaU5retwh2VMnYbj5cuMu77zlC19EZ
gvZvnzWMjonfX6aOC1NlefaTW4n0hvfDI8/TSezDQJHWTtA62zQfOXl1U4qLDeG/Y/gD7OOCX2BL
cYk74b5Al0pPOFLdV1781W0MvGyv03ao6MNu270rS6/dGbt0BYU/jVlz+W84+sJlPfutviOiRjZh
9exm31HA+2KF01O9gTy4jjEp9HCeqkdI68HaMf6fhMznT+TUOtvgOUx+J0VevjKGfMkYfb1V3RMB
k1c3Vnqj7wuvka7zYZnBjTE7n42x+boKFl9RUOmDsZbquxF5eIgaHykzTWBG1AQXU9aDGJ3V8ogh
2qzREQbk9zBibaZccIG2z4IuGLlS4D6rc4q4IuWN66Y14X7Ihjc9ZzSIu91H7lBB3OUYTpUrgodl
SHPcR337w08jC/B8EoKhFqPfrkffy1aN4GKTJq9ZFsdHajEZdwgTBdF4NrmUvPCMPM1u+Ddn/AdI
XYLOYgXFm8CIu0M5il+douQw6RcgJeMA7xFc5OMYLo9BGsRPWRiZtaMLkKGD+wssMF9GkQMfL5mN
O9JUAIhn61sHabpN6vhHPDjRIWgyqhOxSkC+KhjCYq+xkIiAGBrtOgdOXa7G7ilnanoDxiweXIev
XxVaUABNZB242FEa3hVPwz15aBCmdmTcLg6Deh8Neu8tbCW3VET1QMEr60HPZPr5PF4zojl3myvy
SkcVeGYFGv0YcnHV8R+Ps58Wvpu1tPYFfuqyihIhT06EB85RKmYzFKjzUJlnB0r6CpJLuAqnibqU
JH6ZzeCfs6p6Qf22V7aYdp0O460Zite6kA/zsNiEVaCMGVfmYPAVBaJrMQJzCapu2LlMOLwLWY36
2wH2RbqaQlWfgekMGVuAzufLTFyGB4gXshN3zdscW8HvWoRsLessXjNYLHy8d28kX8PNHDUULMzw
QXYNr8XrkPXJY7csy2ke8AtEMcgT2CFvIg2egl6SovTj70A658Kkl4ht994XYLW72XuKmYvOeTYC
RMs3edm9z6P8FBoiddM3tOXVGMjUE8GlbLMgsLx0wivXrlUXz/DGunPb18NGp0H2DrQqOKhuYqQx
fb0ZyOSnixNu2qzxt2HUWPtyiCFEPBm0pms6ZfIkeda+S5PkCcT0hrEbm4qzGgVPAO6IizO66GIt
1Jlt1AynVPtgoZzuiNOhrki+LPk+AqDMbYVpYSXD+Z7UIpe5toVvs3IM4B7BOOVjjEr33aaa6T4A
NeIYmaL66bBr4PkZgWrxm8pTFc1vQ8SKqrDcXc377RrPhQzXFsa2X4tiMOM8nJ7yadHHtKlUtoq7
wf4UeWe9cu/3Lgtf5XdTFaRI2LFnBPay/sZ7oQehPvrFj8DE+lcWDtzrWBrEGlFIKbGcQWvkiu2t
P77jrctv2jI8xrPiQ0BjmrKHZJmwPyxDzphZNF78WjgBXgdTL7yuOlt/TbRkvY0Z3Jt9EbKnqlL6
h9hk+rC4kd6KWyoiiw71wsSUDqUlHOwwyv0Gf1iYv40FISHkKMa4anTzHTdq/xCOZY5ZocYYuQrd
EqyGmvSnDKtfGRzJ9TAPv7iW34npeS2pTXV/FQx8CG5AqeD5SlYiPcaks3aHnDdFzf82cJr66xzU
GSOlLT4rqXiW+Nt2f7W8oP/pFRgo1/gj6l0zavFbMpBje/eDY5RgokNlNQ+4digZ02jCXTBRXQoP
/mnEQc3THqZ8UdqQT2/MAu9gQU9Af8rmtcQMdN90QQXqPf2Hn864q8iqQbCV+cE23XNgfGTIInFo
ofVxespEFtfBCswLm7UMt3K5XhYNvjGy2nJYJSoIch4/SVAzDKj5DJ1E/KxxwuktBRjtqbeK8s0d
YjKTbGUPoSm8WzFZqoetG01I0a639jCij9rHUOil2DA7k+9QFPftxBc4XaLvKrPTXdQm8pEvfrtd
rHg81m7t3mydfcf9HZWUM9Ouxkl/+c0wrns/bbekmB7HTNMm35S4YOxlhF/lzusAig2uw88m36je
bleeWz+gCNb8+tZ5S5sWJ7Lq9nEeLe8YRO0NoES6QeU4QZB0wlVSdCevwkRnwqU7cAukqcKzkuex
AacUjsEPkwzZvJUVVjI71t1VRiy/DCuwZ18lqqC4SviviE1wODKZPE3VlBOps8xXMjh/ioWlg4oT
/1ZRh/GOM403ooooZIzj/Gm8hwy0CIpyTYlIRlaKg2FZS3oZ6JpMNLcOJeVrNtrDc+gi+Gwx6lA5
gIkzP4t4voNpIt8BnMuZLFS4ThbPvJhZOURERr33TcwFrb6ravlx9klZ8WUJt/eTOuTisQ1jmh8b
DAGEB1v73UA9Wpmxn9mmUCKCMAvkMp80fZ7NKzczppTBB2xdNx6MHal35Vzkm1m5P9DfkjODCHQ/
psl12XKhmfMyOIuGV62WQNNmtL9rITPxEVrLtkztaSdzbz70wxAeVNN0mFCdHFBZbz9nk6v3iAys
OYdmatjdzE27H6opecm0AXDEY8nviigYtpV/Rpp2Hvmp+swH/txcnQQADupaBUxvCV1sFE20XGCx
hX/nuSopGBo87oCobgZEEkG3yF/49rBLfU0Xf7x5Y/NopcumYpt3bc0QHP0ihAwH5rY+p1XKMq61
BS4qZJWR6lFH4fCu/7a0pUGqC5BUwtobfxdYB3aDVSQHD7xXCnQNoobDoHD2bXMoynn4VhobDw5F
awpXqajydz7fH7Pbyr1hicDRha5OaN3h2maw08ketprM9rSPqHw1OZnoVnc7Ossd9Dt74/ueNdLO
NAbbSQVIip2jz/Ni4IG29JEMszc/ypnzsWlDQq0ZF4POq88hHaU0eAaCwwbNnPm/nbP8mWwXDQy0
xXo3L+UNPdT2I1rDDngn/7eY35xCqN+LVeavfdyFv1Hg4osYibqO0qO8sgNDtooIala8Cx3qVgxA
AwtB9lY7bYd9sMLdKR1rYyuv+THFcqDOItGKStA8YBXMzPCLHSg3D7f1bqlre1uMQZT8RFV5Q/g3
xzqr4mbVG98+p2XOoy0HBCYLc2U1WF9JZ7ofcca8scbCZp/ZPnPaaCnkr4RlJdcEfwr23uRIYjgi
5gMa2w8WQ195tvwkN1VwjAfdm+dmxTFvxULPDumlT4f758cw28g6o23Ph6ljTueuAYaQknHcAdxZ
Nikprq1Spnqin3dZJ1UU3IayDEnyFNOBXiW9rNn0DTsaBGufsNKEJ4NChmTiJjpYVFJ4639ecBRr
id0Sdk8oXs6qy2uHLUbam0NkuTFShhXtrdaAuvNtfQktlNeB99EzJg+LKLfINwzt5rEQqX9wabP5
pOTKe2spkMLrgGsFtcfGzGH5ek9ai/24pTrngc7Xezt7V0YIXkO/JoS2qXOBmSikUYIg2syiXeeq
JKOVbgbLcS/2WFTAJWCHrqqFkPmGPgqSWG1QbaOw/yudfNgMtPyMq15iZ+hUsWzBZbyG7PbXue3E
+4C36RZ9t7xYhfsoNARUYP9i5YolfJi7lo693JifuvCg8/XRFD35iN8gx+jNerBzp3xGpI1fXMs3
jwjYwU83yqqzNQfoapWtT7IL52WdpsW49uosevFnVMbZGz579tDwIcZuuXq5UTucNN2eoxS/C57N
GxjrZyx46mKYuQ4y7r2NP0Xvbdllm14Ctlu3kZFvLX6dx0kbQJz26Mt3gh9oBFa0YG7KdbNuvOXa
8YVYVyrRHqje8Nhnap+VU3YSZc46MomiEw08D02iyg2lO9EB+nx1ZJcB4CJvSp4IM52Ixi1PZKDZ
b3ZhWK6TaLY/E5rsrzwS3ocVeM9Rl7yBw5oeM/qMNmHCLY54BS2Pk8g2pKKeMnTCHDfUgQQqz08c
z2fYmGxe6QV+ULXu1lWnjh7j7FMV5uwNuERd4rmEnMflybs2YVwf2Pv9ivrm1bfnc5oiGEWWOFVt
iWhjR+l4ID1vf2ZdG+56KofIGfvlmwPeM18NaNIYoauTUwcjzlyFJ8QXZpM7bvteKH5QMEWHFddk
0qUdQrWN+NDfX+lWu26Dqdil5BMPrpVj67hzzkqb+rZJDSwAzDi7ECBTdNmM+MoTr2ld3CV5s+Xk
qHdokvZ5dPWfpnPY9fSpOCT5xGqvQIp84L0FBqH35hN+Ah91OjWvekjNQ1Ql0yEeo+UZi2WxXfKE
lVTsVM8tw8XzNMz3loey+ZqJYWWrbDT6bMg6YYB1or+B8ZJ3TakZ4EcupWykk1bx5C/tDXkp/qjy
Yt40ec3WgEzBRlUk30UlsiPUvvpYZqH75ORB/uBVFGzHS0adXjx5wyO7AcJ/E3oyOciKqCCLSOwO
TnAml+x/OmoyvM+Wnq2hEedxmbFKzxRf4dvK70Zen5qnJPZPDCrpL5aEzBDyvooCOPaUcwkvuQjA
p4yGz/sq6MNOcGWRrbeHryUJ3He2G/kX/rTlxm7D2+LvJ1XdxfJPZvnO82wClIOkLl5J2GRbZAGu
9xXFRl7chC/Cdux9NrZiTfN79qxT5PN144/Facik+ls7nn6pOF4RZubkRsePEHgnivIAq8bfWrQV
nMbS83Ztz1nD5bmyH4tinr5YswRXJCu6BepoVHzl/f6GYuC/lCMXcKue1YuqrZ+y76Jd0HF+jkVy
ylLILZknulvaGudbVJq1orpHkqp6gDAQ5hbGoI4WvXZxoT5Ia8V6Rj8v4HjZz09jR341bHZLxyID
RjrBl9h1/rqETM44dBrAS9ZI39ucjNljwHCwQ4xLTmXNczh1bcnXlqs+V2e2BahR7vNU98mzjON6
m2IEeK2S/IXTlZlHcJfm+PUOXRlSRTFl6tyrwrwFU7Yc5qFBeLLgAKxcxlqa20b1EctmZhltJdmn
9kN2bnEhJ9YO7LcXfDW8onJL7ULqTs+9S9lh1eTBPspQ7/qh9ED3CnQ8Sd0i6s78wjZsOJB2uLv7
7rv3htTsX8w1NInXqXhZWmc5UlRMe7c7w4F28/jUqClgp4ESw6Parga/nFif9CF7hTmgbhhbHkUd
CgW7NA86H56oJhpwxg16N8ZJtMNNxsyZ5ta+Qrp56bVpuDH34mD7rcutKnImwaVyjv4u9BNxUizV
mwLmzCzYe7ucXr4jfvvkoZNjd/OTXp0yh3//lPpgdvmhT1KlcP7wwrGuOpnBAQeFFVkrURS8g/4N
r5iU0i3mXaYnLPFFVP8RbZ1sjUiKr2KY77FpLMNvQYH+IXBfPeoqkT9U3OsH4SG6sKfFDKsII/JG
ktXT/4kTfv+nfvgu//T/D7qNKK4hdfk/F8Wu8uy7+68VRv/6Bf/hf4/+4RFWEpCJ7H8a4EnA/cv/
Hnn/4PJN/OueZ/JoYP9P/7sb/oNyIuQdh3Ut3IUYZ/p/OOBd/x/8CvqngSqJfxYi/W8s8FHw353n
rk3B7L27CbBMzG95z5f+l0BVS5ykx6Xq7ZvE8V8lxM3NOGfVybCS3SAxjUQryq9MlZAX3Cj6ysOy
JHwhRh4c/uLvKwyD16z21Qd11jkuyyW4AlwIE8KjQ4ac6BLfvGNYgw93mZhZJ2Cel0ShvkKcRjJQ
8RzsqZJbPoAV1n+XOhw+Mui07J08d7gFIYV0nN/FKu5ta+23tdqh5NGk2Wn3eeyn9uz3VX2anZ7R
AWnomGqGdKJ51n34WFz/3Ay9PMsi9kixRH71qvJksY/kbKyzLfmD1sKXmktZQHdoJsrkzdSy3ZfC
EucghoXc5g3XWWlFKl+34Zy/Jyay3xIx3/n3XsrvDXECZE0hEXHTYnF/x2lS3HvZy/rU9Sbd4e9X
D4srO38l+zG/2KUMKXekgOC+pS5hvQde92TBzo5Zi+fzU5wTDNRlWF2ryFcaE/aYUV+mRckxP8zj
X3Zq1nOCfx7gRJ5M38TYS15dFtcVDC5z+5CZuym/paSw2SWhz50jzTB79Ms8HwOOcZZPSHoI3Mw/
GFI8FkFhfSETLo7ScbhslkQ3dyXXzIM7Cta0xvubDXfHa5Ahh+Bv9ruDtODmr4CrjxiUB5tPNxtj
l+bPiGtjz8HJJb8KSdDZcORCh2O2tsOd9rzu9505mPPTALw44vf41VCA9+UMOjhxDUjPIuvrJ4wq
7tuE0eKqhJKC97MdWjvR2NLaGnRCxE2aF1n1yECcmLBnePIm5vSvmi3ZBqQEUfvladbkLWnFnE5i
GOynRTTh2aPMYOsEGB7ZcBfEacXwAh0gmw61i5CWLxYOLogu8OekYGtB9jG7gZxmJxKqaLiKLvIu
okVwtZ177WGS4F4Z+4W212riRxp1Aesox4qZXNJx8iAhaHNJiJmAfEx+xF0FMFX5/lfI4HwGJ1Uc
Urdz77g9J35gyqntlQgrzLqNbql3rfqowekdSw50gp3hsnOSiT1b1C/escfDyBxD4ImYne6eLVKu
8Bfk1p5IuImm/dFguiVSUpcbNmfWe+t3hg1PfbINGbBwJI8lZv82KNbqRHl2ZczCNun8DyKN23J0
+11dh6A4ljC7+HY0sUpof+EIbR8IVb203b9Tdx7LkSNpl30itEGLWcwitGQwqJLkBkYmk5AOOITD
ATz9f6J6Zqwqu6fa/sUsZtNW3Z1ZoQDHJ+49V35HWRcvYzi6ZaRIt5Cof2dXXwQS+QANztLK/YFR
mM9GxlfiEnvIQ4Cz0k1vtG0XxBeheUKWOE609d28Hc0p6EEaU+7hwVxq02GIC9oLkdbcg68LXH/N
bTg8V5FbnQ2TvKsWdR8cgV6pa++j5l5AUW4hUJlgehdERYfvRFjCUO/D3mBy3CfpT8bsprniNEEQ
WJtzHx3CeUzTraP4clislARMM3ThTfKX0GPUxGEiZwPFZiDFg45O7RMUX5lTqY2y8I/eHC5cFv24
tYTnbs3BNdcMC6291bJTGzTaRZEgIl+Q5ho/B3y1S4WsbKHBlWxCdCiYuhk2ZRCJGDFWea82U57P
Zxpn8zHM2/k9tG4RmEDWh6OwbbRJQVzcE6YYb0z8jN+SVX7PHsFjXjn35rQh9mFcY77RQM7tgBve
GdSbZHa6awpfozKbi2w3xVmzUXWRoO3rAvvckqBENEKU7VBMta+u3XpcDhMb7RhSm5B1vy7dang0
S6t9NUpVHALRTM3Kzll4dKphcMui8x7YA8wihzL6M2FcT80d7ebEO1LKTqfeLMrX1k46mrVxp+bC
eFQSOhWDzeJhAvhy8TtzvpBbKbZhVTn3cB9l1u/FMEz4mXA24bManqPIGbBQa3xG+RgQZ11I487s
KlMeHa6mi5ZteWJnnYNpIcrl4OryLY6i/i0wiuKlyVR95msurqKY3fceiUKBmMaEvNcgA4DEwo49
HSaQaxAdOsRD6KQ18tJlh+gF5ddczSsdq2ztRupIyKRLSPXgQVUc5mMLporo05KfbtZFuSFSZn6M
5x4vP/rS4keIvp8g0rG/iNR1DkEpZgbV5SyXnZ/nX02RIogbFD+SIKHzsXQTrrLbawdZ5tzDzLE3
+ICmnW1J/6el02nrxwlHHzuYieCmEqY/HXoP5IY+5xQw2Lnt3cstwqst881mY2F82rDb0g9p1Hnk
XBsgnsIwLPbRPCXb2E1BdMVx+QN4/fyMjtg+zSCRioWFCvYgXaYnyyolViwxnS/0rMXKtHTxSQBI
Q44LwoLnkY0mYRGUHtUqatrgNMowP8PInwC/c7ai9/pwOiRd6FzzO3T9ycWh3WW3OscJQwkdFe+a
8xSsQmqSaDIlVX2lRLb6vW4yEuvg2jCeq4U6mF3r47sohucxt75ahY54m8WdwYiInUAQdcmvQPXJ
pvIZOS0mm0Hm1LloGVwdjdTYjv3CREY/0XnoDzKvMw5de4DbEBZm5S4CMA/PwZSXv0qnxMrl1IgZ
U3DuUvTWW5rbtr9rc+aCfSPZqXKIjkBYbqFY+WFmAvcaxcnnTVjGrRUeGwR0oPlQGg1Gsqsa69Gc
+Z0JmdaHqYnvWMw2CzNH9BcqPTObkJP9WLTcJDtS0b0jURH+48DkZmF0yt7mVdRj3cspOhgLdp8y
F3cIWvmhJrvd29Lwtg1WPfJeMb2sSjJDVpVn6yus0o56z+TRKlCPS54pzzUE+Y2FIo/4Jau9L8m4
eAZVY2DNjrxFUVY+A4mSRWPtGU+o4tajOwGrNO3wqgn5uGsRbS0yJ8t/WNNk74dWAOMaKvlVER2N
CKOr1gnl1g6EF7AHR0wXQgfqr6GzMSd3LOAW2venx/am+MScSWFidzs3MdNTWisMNEPavEcV0dsj
05rvgJ3AUsbeRdptdhRI8Q+V3VifUzX9sdQL8QCPQ8f+fhqM7FiKOHGpJIvxO45NfZrZAmSrURj+
HWIVDhImL59iaG8ZNV14TGLIzJp0pXt/oo6yoCNtgt5CapAH8oxjkB6QjBdiIlx/0XTjl/BnTIqy
uVOh0yMGA/Y3WQblQJ8VqCUY2qG9IA1Q6RNFZ7bKo8q9lIONsFFyrNem4bJnBnoWZCewhJ8g9r+k
FV2QiHUbUfe15g7OgodaSnRcjTStTdoYR85EOCJIk1LCCjhXF/U0VkCGgaZQRkTNfAz8Xm9w7BkP
ISnJ5puWcxgchrjDROaDPcGCX7rfFFm12rJ3tl54SDXbUbMyCjydNIdZNNR+bVhEX4gZLCgoLU+j
zh3QEpVeALVbzWezM85gpLwHisnpkEeMnhyzQ5YDeJlq7ibvCkWeTUvYk1280Ky4n8rCSnaioz8m
5pukkT4/Op707zgRCEJpEnHyE3togfU52StaQudkC8DVS+rM+a7tQ2aA0myCt5LK+pGcxvbE/eop
aq9+2rTNNFwLo8k0EhH29bAamJ9Iv5rtdUyFu2ImY7XsuqvyccYNiZITb9gbO2dxcroCrQEST+/O
qalQigKcwYJiVdiLNPHre+Qmnr/sRBf7i87TUECKpk3mdTKbtYHYU6Y/zCK1jq2UMNpS0zUOSUCJ
gX9xXxeluBsgcpWrvhNne/CDa5iYLrDXwGE3myMc+gqnzPpMpArxQxTBG3tntYe3zUqFrSiKWEHc
Y8osP1YjYnVCWFeVGit0DGzPsHsB2e6mNu0XLUrQ9RgG7Of7Oty4jbeNsGasWDozSDeYCS6nPG63
nFofDDx6vLyqRhzuplsgbQKVf79N7eTebrzvxhqSXVzVxn4E17IsmFkTSHAzJN3NtY4Wgy/FqsTY
+Wjq1mBB0iIf90rY5ibBOKVLiMCtxWBSvOOLIE2l3lQ1tSHvBLF/9W0iNAMyRB6AP+JjLii4aZGL
RYbfeRXV6Y+o1cj20uSpT9nKW2XybFB2LGgHkYrk/YXuvMKcEJ4dG1KcQOjrZGjEaEY+Ia6dCi9f
kRxP6naU8Wwwk/e+to8JypCF17X2qleBD/ihmRZFTXZRQDD1WmgLSr0fz6s4Ew7uJYSxBbNB+HQ4
yfxI14TCtBtR2isyND7E0CBZTHdk8aSr2q0uM1Pme+2Ieu2n5oz/dna30okj5vaRhWh2aonuAoZ4
yKsueYhJEN66MYPfpBnUujGVYg2W3SZjEv/wjL2TotSYhu1oeRgpYs+KydcrJof5sArx25Z9e/JR
l2Q4Kvh+wxavWTEa2EMdd9i5RhC/KMtWr11esXJJ05KGJSdq4Dh2UyBXsz0MV1LpRbr2Exm9lK4Y
P9hQxsfOB4mxawlbp6DxXhMtMeb1hhfh0JxpcNCVW9mDL5MRDYfjzDs5mgSVFZH5I6m68rE3E0ls
Ruv65tYoyu4AN6SnBg279mYTkD9ct390Ji5Fsw+f+r7wjhwwxUJkIJbGsvnAwUuMo88Arx9hguDs
RHptDr/sSaU21akZ3iXKCXf0WFXPLSeB24ehf5v+gRiv23h4587Klpkns2YhRLoV/ujDc+FR7eF/
29tplCAutcddD+rDJC7PitbEB8ujlXDmcwqZ+iXxivKtLqNsm/m9qsgO6YLnkMLFZS8gyhFrFoLh
/ydztf9raPjP8X/8rGFtY6zq/+f/R9M38NA3lN3fDeC2Kv9oP/o/j+D+z9/65xQucP8BYYIQah8W
HnvZWyDFP6dwfvgPi4BxqlYLCjDYa+Zz/4tCwagN4bLnEK1rY+D3fP7S/57Cmf8ATeGEsNfgm1uR
5f53pnC8xJ8ZbmACbvQHVopmZNlMQX6jP0R2NsCioJLqPTxLC9yM04+U4++/R/fmZUimthk4RgGA
M8/57WU6Cs8c6Zu/9pkovQ+mEW4Y3Cfs6vti2CZCDts//Qr/Bmxh3ciGf4LT/fGKvkc5bgInxpLy
GwEoEnPB8zVG12HdPK9SmGW6VGQJ3GD0DphiX2SPIdaMXR+Tw6LNyFg0/K33anKsrdlE+aHzU+dg
NWSv2rPKDwjF9BmE/nyyxkL+BxrZ78zZP94vPzmzUFCNAcTVvw5Dc1rCCd5XsMbaKb40Op0lUyv+
s4gqpPh4wBZw9HzNGLH+ahkYfKGi1C9wxgiuVrX7nXBUP1f1iIRuRIDx91/n78Tqf76928zYch0C
NcLfZrVBBCoiZ1q6Vuxcz9lsIfPPvBs5otMpC9MxAG5vyfpY9s64JmEiIYKcyQbvGcTTCJjVxkF6
mUaMK5bcm6lxHVnnEO5IRcdYqRmKNwcz5xYFMoU/EqhPlVjFVkyNfPj7z+LeyGC/XxoUHE5oOw5L
3RsW5s9z5zCbtdnDLFhLVaaniXHaUo+jnaxoEFNEMKwwbup3b20QDfhV+RoVbCmqqMB9Cyhg9CPj
qsaxf/PdwTEW+K5OojC815HivOu8c9CCUGVXTHg6NmTUGWrY93WaAlPI36R388HG3mvk9c5db9DF
VtOFamvYSRy5+6IltMwSVXPC8z+jHMHoTG5sZsWbVOCQonoJ1mrCPWGX2jm30ky/Qp/SDzerI48e
cRrnHml1wg7PNo+tMFGiYVGBh1QTo/b699/lHzfub98lTannsg5wLIftwF+/S8xCXeF1k7e2Ykdc
akDTUHK1ebOhbgPH+jZyPV7URIjmUowAXnaqLfU3+vv205VNj8tek2hls7zakz5YYvlDOUTuAf5O
KiZ5zxIY0wAzxvGYSDF9RUpbzGpiZLXlaADWK5KTnBEmk4XJfmlKzPEUFirf9GQw/4cLh5P1Xy4c
7szbIyF04c788f//aWEhQ5yJwe0m6IpmuIOPo9CfoLHYS471e9QV0aaxLBsvWjkD/w6TIyt0k7bp
Rgu2Zjd8ZsQ9/aJLNX/+/e9w+5p/+xnC2z1628+AyfZ/wwmVySSAJgJ30cyNl05bfzM42gNXHVfB
OBz+/sX+zddAhg2ZMSbIXiBGv+Gxa54PSFN6bw2ANHg1adpvd3H+H/IObm/5Xz7Sn17lt7u0DMnX
6xz8K4WTZb/MuqtPoCsMuSBzbNr8/Sf6NycCCCSe0TxRQ4ewor9exVySuZR0GOvKc+wj7L75C36o
f3Jbx3ywx45jt6LBqOkozeo+quJ29fdv4N98pcAMXXJEOP9d/vGvb6A2NJPy1PNgPAXDi6VhM4wx
Up+/fxX7N4Sh64WQJk0sohzhbN+C3xCjNkduiNyZFbTXPshb1oUwAa9kw3UUT3WUXcYKyeqov0YI
ALBbjQsaDYbOcw25wtHTKlLgEfrUZT/C3HOLAqpfeONDZ8tmWUypuZYZ2zJTpXuJhfumb5hbdAfN
L0Yd/4HH+Pv1AVcXmQzPSijht7rqtl380804uzP7H78N1g2PnSVj0HABAiNZzT6ykb//3v7lawOe
fHvw0YSzFwXX9deXSufYLgNlRPjK/eQQT0zCcBbcAg6qcuOwRtrxVUf/4UUpBW8P1T/fAiDKOG8o
lzhZQXb//nNpenxbEIu9Hkr9hHy8XjsJ+/8oHvWrg1zZX4DDezCSbN8m+o2U+3wT6Mn+yBPbIi8z
PVL73OwpwcKJ/ftOEkHM4dZss1ZuAeegdoqzt9ju3mowKZmpUROGOIpwCzOtK3u2EHrce8UA7jPo
zPvI14ymBdvQbEIuYLCiIIZzMjctwmgYPjFCAiJPpW2Um2DUSOdjkrcdKa5ExpCQTWoHN9DDhEWT
Q39fuOFjEtXqMpNEJecvWIHdpZqFx3zQS1672lAXo8ntjcZ3tYrn3FqQBysWbRfk2xJVJMLLpszf
pps0d1RZlS6jsRu+7DJqt27qRiwUesd9GzM73ESmeJJyuG/DreJzQn+yfsYZOURejOEtMxLxDrgS
MXxfeu3GawryNrIIaBem3KU9teLObfLi3hp90BR23hDYkWN8s1pl/+qcIjyjZ+w2mYX2K84KwLCR
NcRrEARES8Q8pd6ZPep11lXY2PNpKUv/kTYQA0XjQEioFNaBJbTQ6dg6qXuN06Fh0s7gBOJLBFQE
cee8tUtnB85DsWadRneFzir6njRjBa2e6NZ/5VSXL5nNkhrjk1hH4fBDpMjUxdhtOlY955jp5EuT
E/k9FC2A+EnWhEFNJavjaCYpxGmuQG5exoSpz4AaZNfLFliVSpBrFCHKWeZaw6UdZ1ZMc+ndsz0S
X4xDu4tqQ6CwcZp8hwNsLDZM3c5sQnkF4GK9Vo0sf+jM2bLtqHsE8GN4XxOecKUPV6isGbB66Lib
CQ3hMD2XydxfnXhSsBVy8jiMdnoy0lhuMdkXd4Zskt08tsZDQaF1p/LmZq6xzZXViIBX9iVWClyD
CL7MtWJc/2HE2Elq5JN39NLNKuXXg1gk+muqyk8cPhN57nxCbXrGli793kzc7Vw/mUgXliEz4iae
zrERdNvczDVAmaL+GcdW+lSbXJKNozIK8NBasXiwDgZIXAJYmn4FcZlZ6Jh416DB3kEwKGxKgmox
AbXVN9DPcWMM7nQQaKkulRf+wrD/VplmjG7BInJ+0drZ+IPuvmYCrUFrTBGiGYfVgepSbEIaawBE
qR+t7H7IiGkrogir/SxJNnpJwsInnqAR28iZ6jWcGJspu+5OrWi9VRu1/i5HQbZpjTBZew5vCvRt
9eK2lXHOeFcrpvH84aJ64IQdd41oNCZBx1/zp5KtHegTVqFfjpfAqBgZQOYRgI/KdEYYJil/gAjl
R+hiITLDwdgUgP8vMajhtVUb4aMDT7QLvfqhbLV/8RSnAvfgvMKcMexL4d3P0nSuKhX8JswCq1Xa
aXVwrU5zU/XpJo20XiqySEa7licQ2emiQHK8+ANZ4cVz+tw7KbAMR85H02z4gHXTLfEH5BvP7SYe
EJjkPCvNPzpVqdOQePoum2PkkSQBsO00cOHLtl+lZb713OytgdG0AfhQrZCTIT0x2ZMO4OFGQ+R3
DGfZ5ZCv/dPRuVrosMlXyKmJPSqS5t42BFLqmNbO3zjCfXHixuMMTPJ2nabVygqKi9Gb6iGJJ/z8
BL47oGCh68VFUfGJZXF1zBGd1ZTZX9h2ywc55FT6oWaIl3c2wbsIvPLV2PqX1vbdVSVRvsGGerTA
oXiVSzKEinFuBArorVRrYKif1dAcU8sDnVN8Vhm7g6wa3K2Wvr1tDfOxLuC5puNwrrwBrLVCjrLw
2CW89jMGcdnoKn5PaM8I7o5FwIZ46umu5/bYWz3cMHCyxOImdwpewbK3tYUZ3Jkx4dTjLaS7Vfi4
ogpFWVe5N1DijeUSHyg7IEjmeXGsHWO4NyxWwplZwZWua3nw/K5+cP3mmha4Xpl9GR+Z29Yfc2sW
t0QYRDEoVZjKudkpi1vnlXddr5Fwe0iCsnILVmnepvgVPyJQx4cmRCMa+Dw5WyZz3BcS3xBgN8wf
Oe1gOZERktRiLx0v4+j3GgTDhXkuGThu+obDO8/aa2t9FylzhIXPPuAp7IMK914q721dTg9+UoRH
dr/TMZiD/MhkfcIx1Mc/wOhOrwoTMhuE0nogbrLZolDnWZja+dZt++ydpd2M+LNrNkMTBq8yMc19
liKXyJ2Ex23K/tkv0tVYOMk9k50enYWqwY9P3rFHCHiKHeWRTTSYTzaCkSv2N2ffdjo8uVGiMO3k
yXkQIf/URcMdzocvKRpcNR6h7xAjzR2X6BoG1mcovHRTldSLi6C9nS4R1Cps75K6fw78ad+5ztox
2oNUF0hDa9H51UWXTDYTOYb9kr0wBE8VBmcsUPVDP2fel5c14hUPigca132ZYtdb1fifqAzwe3p6
aCMyfPt8a7qk5hiuLwBvNj5nmAs9JjCcFZ5WFDdoPx4ND3kDhWkZDZtAIg9uHDSn5sROtbTAX80u
uc6EE7WGJNved/c4bthlhuaP0O2De+TZA3FVpLtUESawOWu+ULBYkMpahwq4bKvHqlV3RucA1nK/
q7A9EI+U3HtF5K8AUWEFxtq4x0FkPiVB5kG9mPSCcdS5SyBYJPGSQi3etLHQ+E6tKV0PBqs0Dffu
0vdd8kyL6RMEXGbWBhGJny6CbmjvXCeKX4I2sB7IUjfPdq/lAXfOeB7HsfvqEGJgNWjS9ElXvBnD
dL1fzmhGP0N4QIciA4tlA0fG80PuYosn1UILLc0NDlgHD9/oTB921AUnMXSTgUSlrtZtFFQPkvSu
fdrkw68SvYlC9GzII2kM+CCwN8kFTDrrGXlXs4R+GpGz5fG8Hhj/1Avhx+bW1RKHW6ia+MmVluLH
L1GXdVok26lxcEp0ceNLcuGxGWadXb7UXjS+okopgVh2bAzgGaZxvM4x8rHLrPPoDr/8sLEL4GkO
zRBi8djw3pKGR1Ag0Zr6tgq2kWcgoS40LhitRXQGqip58yaLXeoZMNKQxqFHlxBlL2PBgBK7aicv
ckq7cz7kDyxMP90g/6GEq/CrTfahTcihUGp+VTOLnI6943JKi3annLle449E83R73Jg2wY/owYHt
MyICTSZ86BplqE6207IVRdm8AWCKqNkIKgy4Ih73Q6o3+EdXuSgj9FNdhg9N4HLspio/Ql+QL2TD
H1X8NbvBQ6jtpzYcPqwGNNiUvHtF94oK2d0JwDfXZjABXptVsHRNEZzKAeLRqqwzsapNq2vxeWEC
EaZskT9F806UhgJpXtrUSaFXwRZo+0ejK4qVVYfoEl1pq7uiApWw6HzP+yDEjVB73oK6b2IvuZbR
+BiPwtmxTqreRnCMNSmsyK4ZLelfQx73jzOhb9tprNm5AaIB5jgl4QIH1fSlVMh+TWDUSaDkE/vu
3AIMnbBZ9m3N1jHXu8G02HrWPY4eS4Vrv04qYJ8RRsRCXv2CgcsCcBPWRbA1+8Cr9At7PR46YTg4
DUg5LO5+PdOzmhmmKYB32Td/BxpHK2agEhP+8CVlTOri7uyMQ6HDfE39310Ctijp2mXUum7tSJwA
xBoe4Ro4AtlmB1uAhT1Hrls7YI5sY1Ohvn40iGEEPsDQ8JkdYI3qOcBN5WT1tg3tiJsbq4yRGAhP
4vlq5Xo54Cv86hk6bkaHDAXuYXs9OWRWFTgo7qGgqfUYREBhR1yve4ft2tlMnThfYFktzmXaxJeW
4mPtpQW7RZKhtyoOMXETIHIUSfhcDubBFl39OaskA3wFyNcdjPpx9nDwKtlP1wzuLE1d5F9vKX7v
qVdGDwpuxZkAtHjBvzL5eTsK30VSp49KC8BRFLnsjiHEoOA3oudg7vunAA4eKJQ++8nBUt4hAR+f
tTll5C5hcye8oqve9VRBnqnSYpcm2AzLPkvurDlprkM7gtfLpbOXiephsQvQdwbojEyqGAEF3hyJ
DOao/RApBQXbDxFlDqY9dcP4JbNEVTm4BvqiMdo1QzBgiVEpNuouAZTlMhkcjUkc6mjowITWurua
XRowTpnbaYfDDFJ02fu/tEWmyWLOq+wKWEtemzCfoHwamuhhL6A/Tku6SQzuDGUXFbGsG7Qr1Q7a
Wv6j60T71uSuaa0dk8XBom5mkz1qovNnZXkQpyDnrF2iFsnBE4LGJsSrDL55SO8MH2CS5UGBHmJi
vQ2HsOl8Stt7HpPkVjhz6XCXkPhLMvX0YlhV9YwVAQ5sGXqgXIjNmZuqvyuC8Yq3OODiHwq1k3wE
YyHJMvvmv7r+UpPo3K6R/wP7jTAxa3qr0HswUoQm2B2oQmK7cJcNWqBnq7cYmJoIfVAUZM3PUsbY
gubBvliDgOxjUPAAvTOGDy+NczL+jKpdx5bXD8u6cnX24KRpvy0bh2LXmCcFw8/tOBmSCYcYxA/y
AkeDpgp9Nw/1CXi1L3aFY5jOi4jj7nuwc+w/NpPD6mC7wseyoyZPH6Mp8+3FHFvBtCoxFOkVlbRh
XNAr9OHRYkV/kzh5r0qMYoeSxHkoZwdij5GxNxdgOpBdkukM1xmxbbimz9ToonTDUTDPiv0oSPN0
I6pR4sEbKG4hXss1wOvJPjHeIwDHxw62hj6QzwtPN4gNEMGeCyfqnrOBmDdtIFDUzQ1XZYTj9yyj
GZ657erDbNTi07PkTRRY8oiceMICp9GDcxKBmH/Yldt9p+Dlz+bsGV989OZNxSiXgFSAPuBRyDHA
b+MC11IibO+8MJnuutoP0QOrudwM3mCemIYlnOeDKPUKy2LG6rmWlwzj+l1tevk7rSXtYqCb8DMn
CprpOgf3j8YKo2IdOvqY92mIaEAbFQRh7cu3riFvokRS98pKiftqKDMavax+rIY4PMU3XOEGuNBn
aTOA0mStur3L8oR55jYf5kMBM4AvmxEYbkcjecimoHwa1dhvHOKgjjINrQsaaoPBR6tawEUIFzZT
Nff7STT2WhpZ29+iYtsfDkLdXc7j6yWBdtJzwqd+ziexukM758VHTbm01rrud9yqCUI2Zd3LLjd8
dHJkeeMSgBe07EfScAEQTjEu1CDlKTkO8xlhOY0B3fCn7TUhMX1zcrSH8Rd4pl9tZzybtAA335u1
J7FuXIVE3W5czRFaE2750sokOYSRjE45GqhfQyCSDGpgNt0x2eLJICisAZLZgYJkYTEGbTMsRaM0
fnWRRrLgB853Z3u6+3l7CdTEYA2ihzF1U2/t24OJbH3IaO0JusFIZDoTjFRiZkgr48PVU0wLPr8A
JQRzX8z6M0ONUSyHEPnmGAeASHvv3HMGwyGe4xWSEyzMUeGo44BJa99qt4ewP72Z/FswEEMeXNGY
FFu/n7Ayc0SMEOSR9yrmcMk2EjdleKgvKJuc146Pfgh5DOPSx+DAjqteM11yXng64a9KG8BE8eTd
GfgxQbDkSOjKAiicNZ/TSjTHCGnbMkaY+DWVI+M2oQyy/Oh1DRLpwCPoHu12NQVLLGrcB4bl7TtK
WmzZPKz0oh95JPeFPW79dja2IMeRPrao0KFt2PKus40KYmgb7OvATvAXETP2KBHA/2SUAUGSiBLc
EUYOm8rqHkTcpvfWDSJKNif+XV855zhWy56wmPXkTzX8n7CedvziPR5k22XpGuJGV2l0rIfoVRtO
8JLCOScWtpXLIpwtRrNiXHk8ew+A1Z1zOCh/FVKuvA6Wnx8FWvMlxYFc2+MAC21oCI+OIn0edYjg
vTeNaR05Kdu6iv7qGkx0xahOhmMbRNnPpCWlT5JTsHQ81mhFllTPwveKpyRR8wOAu+CFfX1NS5TF
Il64CuchQq56Wfq5hTO36sOXkGAwZrCl/dhPVUQ/C4aFFohg17nr0Ps54bLVBCjd1KvV0q24VCJ3
FNkW3GKHkhy01yILTI0Z2gN3EqVuQrk1De8co2itQWkDnolqTWkfk162ZwsdwkboGik2XRaoB1hB
5g4EWVxzmoaNpu2yM6yTniZak5yeu6au40MIcWOb1rA8tfb80+hWzU4XVgUbY85X3tDRA3U3KHKc
y/tsrO87HI/P1ggmsbXfs9r/iEokol7tj4C3fIK6/BS1ElQCfwlR6+yr2NslSWo+yNpDvVg54UFM
ujxnXfFUpZGNmmtIUZjZ1mPQui7JF3W8R+s8r41meASASkpT7OsHFJnmDvpocTfyJK2UqNZdkquH
2JiTR38WYtv1rb+xBVNmBrrOWVcuskZf9hvVAbRhGfIGM888mklpbMdY7En0CrYKndMqT/vvnm7l
a0L8B05pXKpJAePA9I1WVxLPI8UeTjE4Cjwc2yDtmA3F6Oq4wp0EWuacPmFB2MzsYx2MKHty5uy1
OXU/3U7Mx0Rr5xKqHkF9C4hXLgxO0or5E4ovUwGhNI1mIXsYbrZ3aYBYLpqeDKll60G0y1FnpaBj
c5DJZlMeQyycszTWUV5hVDTUm4i8L2ylyVYZJHBMFS4OQDv+VZntsu78kz33O0PS39V9AqaiSS/M
fmt2B2ILK+NaG575mUowtJDqQC1rAdB3HKYjA7DnIkLdJM1gyeJhaWeYd5JByb2D7DapcpdeYiy/
HKCpy8Jp3+c5ORFIZeHCyGqc8jh1MZXK0OZxYMAzh/njzV62hyLSgWGLGiHJxGKTRekRHD0DE347
0yD75RRguyBqJLREzpCSdsIDjP9egeBC90oCqVP7NO1q3CScuSszSOCLlRmUGPBXj36TVNDrUjtt
F9rAf+JOeb8rpwlPCl0FVncjK4AuCMt7aweg5h8x/wO3ZwuscuVE1pOD25Zea2DaVkwwFLhv5ZJe
ej2HhJ9sWFAwymjxbMWGGz9C6EP9rCKCrIPQ3keeA/YUsXzj2WhQqwGx3w4OYPYRBzFPxSDnkiIw
sM6fjGzOWTlaThp9JNi5vYWFARAEHqauo5/RnywTiIb6LYry4holgecAww3zcjkp9iMsaIGdeDeM
Q0Fsum4gok9+DxMCOXbjm6wQOE8jZOXweR9yPRSPqnc5bTk3oDflMzNNgDgeOpDMD95kVaqPqba9
L6hVwAjcSAngmdTNHX3d0q7HklT23gbkMVn9jui3alma/NQ0gwPdIuJX4xoa7SuD4nYNvwHY5dgH
h8D3mOEjRUTph6dkLu/gN+NQkM3FybEyC/kBxh4/ua8vHs/3pCZ8w0iAn/XGo2vpCfczxJOrR0Fy
5opL3+Imb+iIm4XuEhO8KNp/b7xFYdtyVw5NxnaJKByRR1sI/u8Aux+8ZnzFdzv2cIgoM2CrNfsR
CWQSJv0Wtxm8HsfBndT+F3fn0SO5sp7p/6L18IAMmiAX2iTTVpbJ8mZDlOugJ4Oe/PV6eK8G0lxI
AwgYLTSbBs7pru6sLGbEZ973eXnQi4Rho3LFKrKx+gfu7pIbMmNKluZ1AUpiZdd0IB7UJl+G4hfz
B2ARx27DFSle4o7YdBIfuu8MJioTj61UHbTjY1CV3bPqQQpOic2QGlj2bYqAwcyzmxX3swM/a23B
JzOkaKsoeqNfALqEKg0wNkSC01DZ3UdipS2oHiJzzkvXmgo/drYGCgLWh+PGpVv0iiMP1DrzgjlV
wXE2rR4fNm0e509R3Zp56T5qZKgUWsxPExM5PZaF91YZ1mFetZfMVqebpHKbLaEOy9ss6dqKkFUW
kw2Ph+XOa4q3EYzBPRCySO3bzp4/gIpnx57q+MaB9fs26wUFrWatR0m0uGGVzoF5M5G6jlpV8jag
BzPSQ9Gq6M5mNPRNb0oXsqTRbTKokkEF7x/vpBFLa4feNX+mhUu2bdMcAEOGYwFv0QkM9gXtkD0X
nT42fU3wRzG+dG2heQfVMwvkQ235krjSaN71S9OG5ow8egsxgBl3atzZipUi50ry3FUSRoNf05nA
cmR85ZnNn3JJbmstVy3ufOhhxrNTu4JZA5wXGiqp7vhcHVGrPWAKgMEV6hdviy76S/TCrREx1uOx
oN98M8uAWarn6BO4S/2DxtlE9yR4IMakgVlZ6GB4zF1LTKG2uuwIh4QuAW//NYlU0K4mD7ksflDS
v01nxQKNKPOH0iOQQWe3nSQvpR3q5IpNCSsGqPjHqQnAAzZmvzqAgJI9LFNSHhGaje1WxL444nHB
O1Ku7AqB4ewt5RT8XqyGjATENI9eHQ3MhacaytPicGS5crh0GWuyAZrAjnPCOOeJIKjd15VzasTg
lKEHDuJ2pG65GuZIdazMsJ2R8TphxF/yig93ZwoHwT9vcWiI/iVrQWX6/uLvEhKdDqNvkRgdgLSV
QJs2Y+we3JaKCSV2J27o2KpN3LBFHLZaL/cYTNo0MX4rhM5hIzHoZWuFOy4ieUCfV93a0ADDqsjT
S7os3pGPjn1BLr28OLGQO1T17hYTckl/53YbSE8idDOytpw05ZyCgHGNronYVzlQK0d6PHPCTuBq
oGP3nMoHzwanQSjOugnTkfWaM164itj6bEkEjJGc295Dj+Ycf0TlflskJkYkwlZcFlk62dseGNom
Ho2UnB1IYMyM7K2J3n9TZ0b31iSx+2jxPN7HtcWjpOyOOcNSPbhIs5A1CzL2XBt7GocqA6nBOZnY
QFYS8Zxs/cwtHpOizg5963WvOuJsq0ybBT5JgXgCZjPlOy4MYGZhXlpskpTsoB9U8TcJj+LdxcV2
N69ietaHRigQJgKbtd3QlwHgbVMRtpLlFXG39nyG/8MVo/h0MBCutP9pjMY7wL9fNUj7htTZCw8U
03mmR2GRd+klNqyC7MG0WTsFh+SN22BhVY0+fmz7Q8VhGYdx0w5HHmtNuWgzIh0LPwYElKhnqc12
Xi+ewdwCr5gnJPBSIhFYgutysAAgyKL5FpCMbGbskbS7O20U8wlukwyzzIAs040pcpkYOt49ML/6
kacrec3K2nqDHYdHAt8cca6u2kdVtNx5ZZVjAu/pJ6OZOOQut8w3VJbdc0Y4ytbxCwzR6WIRItII
HSITU78BkLltHZnZLvCW+RF4SH1d4u/YczvkO0827VU5mTX9pzkI1i3W37riPpzsUp8NiNtbofL8
yp0VPOOV177eGXa45P68b51huWWwQrxSnBmfmVLei5lBZec6CO4SF6UJP4otdNldLqb+xwi0OCWj
iKyNFKOXh7GVXGMVmS48iznFs9O8Y8dIv+0A414Tq+VRSkFm/UxnU29nFsVoFbbMhzcoGfkVYtjw
NGOMIggKvzII2aFrH62paG+drNLuremXhLfNFnp81xj7nUtXdYRSxK6cIO7LbMfgdAyvsODOxvmu
9jrUKBZmZ0lOyhNoInEb1xUlhyUZz+Ri5JPMh65WLetKf8mf46ZALEJEDPvO6saojGdZGr82Is6n
ojb0Q9U70d6opmStX1dAfZK8mEYz3EFslk+Q0ocHzBQkUqb3I0PVvcB1/JaRyXJxLXt6A1TS7VIk
J2e7IuWol1H/xoHy5mW5fTMbayUwFtmtnTniXOatechVXFwUhq8wcofsZ8BktdejMMOmGBKaEpNz
ASnVkS4wUaGuBWRShB7uKZctP63GX94LpQHkdiR5fMOApPJqa9PY5FTE5zRx1bZ0PCawTllsWw9f
sYKtGWpnFUGUOPEHW9WnoobjTQF4aGzZX9WAb4AMWNabG+QATX1eVQFRsrDuGasmZwKh7D3T2ZS/
VU77qjazkyI26VJL3e6KAL6iEZf+ubcYXqTln5HJjDdxW+R4jw4UzOAuZ9shhyuNzTDCWHLU4OOZ
pah3P45/0CP9+sxVieeR+ySy9pNEjKbxuR5qXf0SagXL3FvddE2+WbFOdTY727gYrlWjrkdZvUwg
9PxpkdsJnjjxQ7PJhhiDSofJxXJI6JLWKR/qx7m1jmiDQmkO8XFOSRXBmYXWgP1PtxknVlZ+z2Cn
aGE4CeO4mPoqtx2chvO1o5lzz0Q1PjDUco4tFK290ymUx/WS0Db2ffohsVgQYqbSG18m2SOsAO/J
LekNqyVh6F1U1uF/LRWk+YYl/Q4Lm/okasi5odk194uvMvLukvb5b9q4/9fpo/+DXB8WucEoAP9z
6MrN5088/8fpo3//0n/Fr4i/fPDHnrRQHwFh8VFb/t34gSXEtJglmwh/hY/P4998H95fPl9AMpqD
nNeSAS/kf/s+rL9MzBNB4DEsRMEZ+P8V34dFwvk/qgvR9HjWasfwJDwN9x+k2wmAiGkhf3o/5X3s
bM1GxQfWh/GdYaTmS+x21quvlU9Lscj8GjwllGS/5LT3xyR9RFySQLsA6L3R4+yw28+Cp6Xsgpr4
JyXArCBqi18Uj/AMU6/yXwhwEBtRC7GdYItjwc4ftGNPz9KtXDSl/XBHfs8LNDfWBnU5PuGTArq/
lOVP70r7rgFcchRO7V8R+ROjeCz6C4wv8qxt6U5VyB65QJ4Yk7jYiZlhkju3tD1duZzx0owcgb0P
3AQ9DHr4BELRlWg0qWygIR+GoK1s4guW4rE2fao6JB7DY2FVRXAFSgLVSWASNbXxHULXT9yI7A3s
Iap/DMPvySzWZcSQrTBVd40JMggwtwpk+vPoiOZ+nrP6x2mcKiHsgxOf9Y4KfphyT18ggiuODHin
xa6TEAfZhxKAmQQBgzDDy0Rx5/qyXDcL7vCnW0c9txORLx+56EmO9iB+2E3k3wtndg9jmp5gudjG
VU3wsHmoct/7wpTlDCfb4+jY6KjRtIqxBxU7nmpCMQigwogPAS2EwLOyjmfziSVO8t5j+P/pUd59
T2Yrbwu0iHLX+vQoUTwq8ieLekRdKojQVNHoE/TQFAfeFWQAnYuPCBwyRTvwGnIthmwMFeKgazs3
iuxj4eF4SFPWZNTgpXll4OtlFZgLqB0KiVsdzfHGwhyUhHVfNJsc7DQEQKwPrsPSEr/5KP/GaQGr
kn2zBQIeDklGgbWuejBeKn30W4x9LXABUBZ83z2DuzA1FisOlTNVnzT90aZNevuPygv/1WkKHnIL
r7D9EdcSQVQN3Vn2RMFalck+ZjCOZN2qbVBaLFjTpYu3HdvJM7TdB+J2kokZZHztujNSPzbu702T
J6Cvk5a6Z17igyYp9rsphAdJwDTyN3ahfb8xhMutQELBpELpwDrd9CaL0zBP88kHhp+n9VVb2gaz
nEVT3ueqvR7JxVgjBB98PBZk5lmOPjhpx5DYhhftOMN749BJmzW0D7B4vgtvFtYeZqsq8u2jyQjr
0y3iPn7tzSrGijjFNJslWxa0NJYxjidTdvGwGXt4nDQsZlKeLOEzrq2DIX5rx2RinGGprtpXtgQq
o2dlBFuCLjWBCb6w472T4WQOY2O07nBewxSuvcZ7t6F2GhMLUWlEh6jonVeHG9u4RZAXN/vETeJ+
PzF7dQkAbSFIgAchJmGcJ67alGEw/CGM1WiT2X2VE1pcGvebaEAEGVo6NekxAv7UQ+yPAItmGVnj
K7gdVkKmBMuzj8AhVETwxGYdEnCKMJNBY3Xs4qR7MlMSEHyQp/oxa6uZBpA6N/3FgVVfD3nFnmC1
hENtQAr/QjNEueNUaYZUpgsIyY2ipqZi0Ia5VYDcWx6kBfhFy/wpZzxsRcO2WPI/oAB1WHj2CEE/
rbP2xJM50WElQqJuaJz7ZkjK2xLl849nTKU44hUgrYrWrPmiHCYiuYiJMYpidxpoBAMw0sEkiDh0
rGfY6bhFzcxy9nnmKILfkMiGsV/LUCK5SsJl1Z5v4d6kzBHjJabHnDvZEo7c64rhLP25ldQRvvHY
RpKSE3pPkEPZjO/DUPpIgd3ytYIXyxTOHefbfhTZVdnYwbRp6hp6jUeW2nZi03X0rG68GQIdXCLD
z1GRpHGwZ0E33TMXm0MnLsUDMhq0GGPnpiqEk1SdIo0qiT0HY2NLz8m560h7dVF5PVmlsF+Lzhv3
VmMDRy8D79QnIw19wRVZ7CbDNL8mNeShbYgpJZUCVPEO5UF/MOc+uAYWY4QlKq4MRzWUgtgpaxSX
Vf+JVnX6SEbLeWmRtZ28fkj3ZjNED9yWiX/QlmyfKiKuv3SXOD9ET45PY1OMdOjlI+PIBkAhG+B2
Fw/VY9qvYSoMEOorrTNOXt+S6mgV2t4W7eAehrLEDu06HQs9tiVJvPfzYWkIt/TelSz5sfZt2Z4z
D2wfcbg9woPKCRECm8e06xCmy8JQiK5MMR5N0du7fMh9hit5dSxYeO+aJh1v3VYTjamR0aT7GcE5
h6uyfusKWmOPJZixeams+noubKbYbbNUzzofc5DfE5kNDIdrXExOP5yzLFZYxaTvABIEdfOByMq5
HyB23aSa/ARgqCuExfO/uZqb64V19Xs6gG2gwAVGWE+ZOheMy3ktMweVa0/NQ0FwXwXscAjueC3d
B2gV8yWzWmw1iPGXBwF+/ZS4c93BiQKRKtNfzxeE38kl3Y1RkXS3/PTKdxPt0XZyO+OQNp17qOiW
tuzWfhhqL5c4WPxbKhc2mkFZvM0Wk1wdGAmT0MqBPWT1KCNAqvF5kww9LDPx7s3aMmOoZ8F8b/Ww
8R8xihuoEarmQ1glD5gCE0BydQXJdTs2oBNhXbbdF3ZF5wMqFr6ZPPDskxuX2Vs1KqXuZqfL+TCm
TvmFCqX7hpNGz9BOVWNctaTBpevMgwQzhsHyMSACnFg7N5dXNWQouFduxa9z7Bq0K4ptwsYkx2HY
NlUCKk5ofjOLOvfeSUVFc9FyMvPDtV4moy27Xdcxa0Wx5hbbmsKMZY47JYd5Gbs/pMozf8sG/tu0
4/6Py+jrlOM6uh7x0KybiPo+qyqgMK2cQQe4sFuf81KXhxg6FtERyPxML/KugFvzF8F+zl9TK8dT
G3gtl83Mm8MeErJjTOgUv7kOmQOoNEWb7uvZXj419hRn9zcRIkkO0XfXTrDj23YomXH4Dq5IMSG2
u1jEfKObhT+zEXx5ieOkBsRayLa80+wWHyhM0b8SjMaYNCHXY8vwYOFhNSKU50FafQQZsQaha5fj
niQXgjqibGDD4+p6lZl5ii1SU35ms4vDP4qiTxtT046h7qrYwXR5hlVkuezf3ewkeUk7xZm55guY
1WvnK/0NYgOpiV1J95bZGLFEQV95DzHck2v0hSVGqp7X1jQYDio/GZJwrJP2VOpF2TvhqOrCqT9v
G1a8y5Fip6pR4UTqGdfgeu7gvHJawXTLKwIGYk1E0bSdq5TBtz3N+sNPUq4a3whAzSLVQqvfT/1n
11XuTsZpC5kD88qdDTcAcBDT6QxNkWOa7DfldNMhsQNm6pvLMyaL4IlxUEaiD3/ZLas1E8jyRPDI
JCfnzQzcIX7Mpj64aGcdFnHA+D8dtSVJ0ZM5R/uWm/lSojy+iuF9siYuOv9oo+CGUEEY6LxRvGdH
Ij4R9xI5yfDUaiR4u3UF45cjo11unW3tqZ6lepcAXxD+ZZzVivJzdXufi84d9mawuC0liWFCrO4G
b940JJE8Dh52NeQnHkWen813TJuybzLB7QeNoYKbyK4URlsDKY87ILbhxMMdlbesZmc//ZUz+h9K
Ifc5mILK2sN39B7MfvQ+Kvg6SRjEdhJ6WjRAI2fYbDGqwPdMDsulMBvjqwIl82gyUE/OAjTsuYT7
+Ac2c1JfLwyHSJQER/QDBKx7Yb4FG3DJhzM6ZXIvHRmbaQhxIi33XtwQZ5KUnEJHrQvvCCnCePYU
5ORd3tYtKAq3OxdxA3drTkwzxD4AjZelMLZhwVyOcduIHicf5tfFj7odm1QSAuQstWSCkRBPhZXk
uiNfENaKSprdWCpQG6o1T4w+3yYTHWWkqmS7QPfmhQj9EVUICLia6qsptv0TXrEVUqkcMlEkUJxZ
QO9PZrbbJofXxjbiF5FZ/sZpxMR6mE2laIM/FeahFq7kaUJRu9N+l+/RikwHf4yrQ5TM0W9k1O2d
IyrOP1JwCBya6A6NzjlURRczHSbpa4tmwrvFIlZdppUArdO63VuzUR7xgmRnrWT/Dei6vgdhGPlh
hNmE2kVWTw53397zx/Y45oH6oJwhIzWIH5KSoxlmFdX0wgh81MQHyaGKzrVL3lyNoBcxTN9e90Jx
U4NR244JXO/I605IZUEbcRNnu6Ecu59Ml+a4S8ecUNg09j9QkFjMxrTXXY08IAjc54YlN6FQTpXB
Dmiz4XPx9Q8rc2qr3InW65RurI7L6OTNTXM1G2JBKafUntA+utoEVNJNkLB9jlm3olgghqVRg2CE
NXn3HcZNP9TT1Jw9CPbXcHDq04w3irWF25h37uIyIDNS79quoice+3vPUedh6l/sZXQuDiDJje/m
SwgPDx+gBT2HH+caAKNSGrdljRY1OkRGZMuh17YneEJERYV0nwjEg1I/e2Y3fSZ1Nl0Ana7UQK9L
b+bFk0dPEF5ckSJgH8ypJenMTKcFybZ5l9Vtc5cVDjOCtjv2lt1QAfYliWC53X9QdUYQ4V33rZ2r
4ate2psizvW5zVPYkZZJaDUIHPUlgsj8UpQbSM6naj/jhr+h0FvOA1DT2zQf+kdgjdxzPjsoRau8
17nCueM0hnsqlkLcVp4cn9iNkrHUZh2Oqtzo3nVEoGVniWFXFj3ihdnGBYEsep8HciJhJBofI8WG
1fQ7cz86Preb5zl727C8V7/UKx4AldiaLzYsuPYWHwo3VMAdSJ4cmQF5aTttaHwHVdaXHbsM2XGF
I/Fm2wuMmg0jyQ/kIpCrFhv98EfCXJZPUk1rOJcoSzqTDg03noDkpxGEnodwnKZjuiTlx6Tg2mx6
W+DWZZtZq0uR1uYLKbIV5XdWXFiaiA9BVtYdskuLdZVRWRBMc3QNNT+HU093s/cwr5HGwoLuJdMT
JGnDr0XyWNdtCTNNaX9XK68D8pfr5W2Ia/ckmQCdSEkR9AusDC5WlsOiWwckn8o1UEdl6Mw2DrR5
WIwYt6GGk0bxaAHs23Tj4ITcL/VjnMvuU7DEgyhnFUfhJh9NWsVnu207dNw9WGlcLhhRuCKtrRdV
7pOWc3dsy8UWN2qa4XfbIN6anWjFQtQaolNjb09GioZwLEr/hWgCYR5qbk0bM0K+loyMdsd6n6B9
4o3oApK7IpiP7SZFSPmnBk566y9O9GpOwMU38WxHPX9Mpm8Jc+IrJjglcKNUEygk6im/MmRqF0/w
L5fHsrMG77qYwG7D85+w4C8EK++S0UAgx1Ti0NnyPSh0Eew07dvBZjjHJmzBgEuGnrvc0HQ2YOa4
sfbjmMC9U1jfaM2Mp9pHkAlYmMj2gJzimE3wBx+5pLnlyPecs+6L9A4Sg4PMsPdfmcyw3uA+opKu
3UOZ5fWtG9T6G9YhkoskUDbxwL21t4I4/0EOYiA0xHfPbjeG20WKuD0x24EMiiCkYWCAkEw0XejV
o2ttG+LKb9LMbte2sFfMI3LdopKa6s7Zcq7346au1QiOoK3QyLNbdAvU9BMf9zaNZzabJv7cY0sn
lgL7nUnlYjNnbpvM7ZCnNHX/hhlpLZXbCj1ygjr2KWMc6IYRE8u7kvaF/1s0HO54uJS34Z7OPNQu
hfOpDHhITQ/LPsygkFLhcEXN0mV9vO75rsag9r6y3KpfWf74bygryMdRTWxcKn/NR24dxyfqw27n
PaQDStgEsdKJShwNLhFaeYg7lewLMB2mDuu0I/UE8qT6cPRcH0qv925JKCPeSJSFT+6N7ImXTHz3
G6J0RGi7yAkAd3KAsAk1z1vaGmzVIQLrc6o9+1IADSITBwM2T7CdP5Rs049jZOuGdSS9RygCBRXa
wuJzDUdTiU2rgXpuCxZB7DeLqtGHCFIdwavIKwuCeYMm6nc90deHbJDYaSLgze+Dty5wyAVuX/pZ
IjTz+ingu5Ye+QMi66CPYKRggDZkVMmwUqwnX/qE8jmd71EnZMo+e+3Aiki5Q/opWlwzRyeZDGvP
uhBgdjGQ9XYVyH55TaHDsWkuyJRFzw3o19o45qTekqRrD0UpvCsGIjIBLmaXB6a1+Q/pGeKmDGaE
tYSOoWwqWjDAd0mvuhcduOmrHk2c0MTKk6M2Ln7lhZkhyWtKnJ6Er5FHhdVftADdbXxSUvpBBU9F
0tDNT4LjZ/as9CuaRyJdegGAhJxgH6mkMi0iCoCaFNbJn9DZwQcPBvs8FkO/bLEuy+/G7Zvn3BMx
zViCwnOTwQicNkknkevEHrNHegGSbTP0bbgEyG9QnzA95XkSDbPSJEj92xTHD2tGzk8O7FSROlVw
/i/kXWDCI622W+S6EGdg45EMYbJjGkjkgO+FsB+q7rtHkMR2kbp/55PUiOvGRManWEz217UJq5t6
WcLkM+xW/URWksb7SawIxCgqyQ3hWuJcmcqJADOsYc7VElRITc2+05gIuCYdtqLBeHC8rN4ZYpU7
DLU5X8+lQbglXaRBQEUz4a1FTEFCr4iT5V7oKKsPPpVRQ8sUtFsNcqnfDYkT3YyTEY0hieXLTpsp
SJQRqjsHqhl0qGA5OwfgjBiiq9Hsr2eINzo0NLcM1ld8lGHSmAyTWgnnhpifwL9tFxDKm5ybjRbM
m8ttlIIv3fg49zw2sxASkd0rhkVzxQsGwNxGN7h93WifFxZmCcN/aHxpMXlMiVRyEEJOSB5g8fIx
zusc80PdIOzk2CQeudPGvaLV8F9Essw75bHwwwjWaS4XC38zbb2T/HGccv7IKchI3E0QfjDFdUre
Y/yj8SiTh4yV+RFdXjzs42ySL3XS1+dlHtQLsDsq6dKv00uu87eayPRdlUgJj5hLZBf1otsgDxqi
bT9F5ScLHeOnSur5Ca58b2xjAPCUphy7MxTg1QA2+QAe6SEn/6jHdZaNXOebYq75MlO/eF5wFuG7
rcd2R7MWXxkWy6awq9bvqIt6G5q3JzhUc+fXMvS4Z2ph7ycGCmdGOk6I/KK/tOYs+q1RVDY5mHJc
jjYPLilZY/0QLQjSQB5ayTYWSjw2GINY8Cx+95T5pK+cY90TD8J8Re2XUQ4I3VBjM5apQfztI6e3
k6PP4wu2smIDD08hHuHzWlAGkf1Zw3Jd2wgwj+0EP+2KaSYspCQT1qmb48dYY4Nhkjh/miQX24ZT
bWsTpzwy4nz8ZiGj6QS0eKMmmyAgkOvuPWa0JoSGEVa1IStAPTVAYp6oRcl4M4NYGqHJKsqgbNP6
1ZNm9ScQVM5sXpgDhH5rFr+ihe4d+vbKtvUmhv26TzQCchT9q7Mlp6JsvOLw37J5/f+OymcR3+0D
zPu/7mghRzLzSFr12cT/Hs737774X7e04PlYxJrgZOyVhOcBYfn7ltY3/xKuy75Vmlg2/s7gg+PU
xf/8T+D5WOpaZgA2D0aLZ/3bmtaSfwGdI4eJ0o0vldL+r6xpZbAief4PBoyPa1iQxYF70Obf+wcM
khml3L7pMO0limHBkqRtwrFNiZacA0iyVGRLm+4apPL+Bt8x80Upa24q8DtsxjqvY9QeeOK6HHFv
V33F5dZHhb52pcwfM4rSJxCe8UlN1XDxijI+E6ZD99wgXjq0UwbzxkYdxHw6/hlsf2HeN+c+C7DY
jo80ovnLokp8XFGOQkNZJVn34KEYKY3RfO8Bx0bruTzCxSS30KCmKXqfKInC3ZEr1pxjP8Cp4zPZ
3nNQ4xmLJtV1eFVnYzyUYtS3SbVOSBnwmY+Rm+RvFIvqEfxAufVMkX5p3LE3c75CaWb69S9VBe7H
FDuSUUTffI5of4FGZKvYMUBJbece+k8rg9dOfXbBJpPf1QAXdqXBu1MKIGMm/Y1VxCJM7EbsaTpV
iLgFMGnlWV9+4k+ELFQ9gBwsnRCVYy/7Gr1gmajS8+BHVYZ6ZtHHvD2VJF2yqjEEmZSCHHog/uMu
oETD38POMIXSc0WiJCbNjHF/56XEZFUk8yZlFG2lmJJsu8CLYSFYMpFZJs0kAOgRDFhoRTe9N6af
SekUv6aIzODQsK+CYFgO7bIxg7llMo94tHZbA5R5scB9D9bwrhCAB7eJAUJ8I2Dw33T+GFxNQVm/
ky7cdmHR5xRHuCiY8kKR8sKGaOK3Ii+IWUeRFx/tln/Hmm3mhAhN/CDMFFEqG6oQvG5V1GCViYMo
wfJh9j/comO8J4Z0OvaJgS69lzMxV8Rl7ETds2uStk+JwYHdPneOLS7g1p3ryOvbJ0LYq0/FsDrl
Bqa9PneKRzEkqrr+1oU7v7dBXJG0lqCF2QRpU3/gPIdptFg4ZA4p66tHMJrBxXEsg1KpHvFuZVV7
AYnDZNwvY0tgMPCbe98rp5fWMdg1RyB7f/s6ddFjWhbhAzIrGPZ7kOmnmd8H+T4+0Qyz7VBd4bP/
AhlB6iHhBgYODSL2uhSz14hS7GB07EpVPI4vKzeJqXW1YC2DrzUHmaYQiA3kYLVH9WxC59xq5U6a
BHGRfSk+XOuXRjlFcpNT+5tJS3PrDJ5/GtzEu+QGlJKNcPIJuK0m847QYhgTJowZ6FAFP0CfkXR1
sGcfxbitYSy0ZjOiuwNKd1zaGPtU5P1GuVjeRzUB76tCuxjtb1xOeL/NLG2+XDkVeehYzvQ+Mavc
6j6eQvqq8Wka+/o69m0szK4jrggRJR/DxQERKgLydnqe2tellU68VW3n7ITPsDCduuoKaJbXbezZ
W7ewdbkHG+whKPSj4zzHrIXnZVcxKyGrYlpX2jFKYwrwDdkR0Usg0gI1hy2DFQbvhYbF1IGWD6JP
OKqCImspSUogvNS0wmIkunwnIozBoYh18pv2dfy8yDg+sybNmEh2jEpATIjxzeCDYu2xLDTUo5qC
urDTuOEjQpQj9T0yjc1SuPpSk+E678s+pabHCULKj1F31K4uB0vfe/0tu78ZLUhZVaeuaNu31pRR
mGD+zooh7bdlwzk95Ll3jgPI3Du/N7BXL4F+NjuR3iy+oFUJIK+8OpFqru0ojt+tQaYs51w40D22
PcDjE2iHEDOpiYJNL/K7LYljVkX3beo16hm9I7oWX7irlCTXPw4esRV63FNKl9043sA5UR2CXab2
29ZKwWkYLQDO0IGi4G/4PpnfYbmOiUgAkWVDzg7a3xlNCKLfaVWa1dwyzlAcIQnpK7z25V3BO8Xw
vyapG9RbnnUH0dptfGSQK/ZO4nXmkagKGstUIepgD+GRUUFHl5POGphOu+XR1H8gzvlXJjzsrdW2
bb8hDIXDKcgBcRh83NolSaZtPmpNDFSLGLoOfP++qxvxMstqdVjqjODNuBLPQTPoN1ml/hUGFYIc
YtmtDtFa2Xd155d3aKzks4ZCxtudejw+oDdyez8TXYumMRluSH8heNiZHPUSWL1ZbKdKWn9MbVr+
mVcY2whn3BwQuz/77x15TBUXlGhv+Ny6xTFyEHZg2nER5yWyucb5kd4igRR7YIpICCOBM3gyyHGn
f0mMOGQ3YO0NXSXX6RzJ13ltj8AqFXdZShZ1LjTRUmOVXIBSEhS1WNaFIUEVkjCsXxi7ZM91YNdb
lgLvtSntp64enAshdGLbZ6l9ZBxiPmmg8L/sYNG9UJEjC2dLc4JmRW0b0549oVySF1klT1VlGpcI
w+k2m8tV2U8dfzFSYaGcqZHX4O9Hr819t8S7FdCDUJS3LQ5nmTo0l7k/rU9CbtefCSmR+wlRv7sf
ZEZuNYT2I0BreeoUpQNEu+WbiUKCd1ynZGz2VXxXEQh2DQtY7urRSz6SrnlnsEMgTx9MbA36MsRD
jn2pR59ZIfV4wOdeEvnqriqjuNxrY4S3jeYODsWo/S1gbgKYRct48kbixPwgPRTtB4q8yd/hdmHk
WTamc8pVzeHS2r5zginQPelVHFIaTXwTZGaz6yCT85lTKa1vhQrdBH1zgOaPpF8Uw5PL1XIPGspW
YTuOxGLEsEaI9BnbzwUABPmd0Bz+hb0zaa7bSLv0X3HUHgoAmUgAEV0V0Xe+HC5HkZQ3CJKSMM8z
fv33gLarxSuaLFVvetEOb2yJggAkcnjfc56zZkYIMM54AYHNnXmjy7a4NFqXA36DbuRM9zt1I6wA
IBFgJmPb1wKpkzM4B7yAfnOa1Z5OnguyoHMV2cljMbrel3aM4+sGOeH3qkyoITIGIPPnFGZpEtEV
6Pk/AHCWlt9mCa7JWUdjCV7xAouLt6tqtA205fOReDTLnXWvxWVcZBrhRzUVgoWoDfGoqIeqVRP5
wZ16Uev0rpNrh8GqglPpR9OqtnrP24oALgZopHbs965n16hrxkjdQ6JApZKG3bVNQ3rbxKlx0ZsB
EqHGqskzauFf7VRm+1vg5c0Xf4zzq+pFVGT6LfoX6munKgCHNSfaR1isxHhGCQzHuYY4+YoNbI8A
cRYnBUZDdSDpuzl0hmopwp6hvCdqs7h06yheDxiID06rfDQwlpTDyior3mhVhVO6GFP7ay5lkS6a
wBwPWudlJy5yxG01YULEIdtoa1Bs6hmfewPqrZLjYxM09NrqNNPWBG13T1T1IkCDArMkWaTuLmqn
HtBeg5Hi5S5RNxMwLsvui9uh/Z5lWz1I+3s+TiHRymXFJcVqas1l+hlTw3VCAw/FMbIvl4wevlmq
DJTsO5TKKXKlpTbrJTJh8uI9T7n3hQEMDPNb78dLYNwIymzTEXfIx8sz18jzaxpp6rpLVXHO4SU5
I7credAc4EC0mmvnOZ61aqS8zPHv4CgPg6M6LHdJM9BzHvXxJB9EN+5i1+iIjcxMg5Q53x93DRGE
z17iV1sv0xXLlQbJF7m7XeR08B33APhx2mHVdb5paD6++T6t9nUXxVO0aCfdqVYq5V1jd6JpvTXB
kH7u3NqkGJRED5OmETPrpp7YdGPusrYF8FFxtVzbo5nA92qnyykUDZr7efHFHkwFv0UF0fW+dz1S
WHkacqc+t7OsuMVJeWqU2BQWqLvVY5CHJYRq6QRijdoGk6OpxpZUKhObbGz3NB1wDC+CcCx5z4nl
tgvSeGLMZW007YeuxP9Wg+GkQInL6gG9DTq9tmyowOhh1S9KXS+epVY2uz6vwvOcciAslr68r8it
/VqXlrtLsti464y5tT2Mg7/HJ1STg00STLhMs8bfa66ctH1MnXln2uFAbje0voU1Bs3veKfwNA1V
056FgUiLbawc4BfoaqIzjgThTlW9uSMFoUQM5EUu/JGAfejYYRMKWtAhK9CcE0wnz5oMGtLg9jKM
9SdpGhEq0lGxxPzhGVitE23C8izmByxaoHh6He0gCdG17Ym7vvYZmbveUNmTk0/IlThlk3/QijTB
WiS0G5129WWaGNV9PJTjPgZ8xFaVBR+NhgfszKgtfqXT2WJoZn5Kaak4y10fGWkIyM9b5kkePaZ5
UgU7E6DMhZmns9MpLmzJ94B1onXT71UjlOBzSQmRxWelVSHamDFpc+TLCD38gDioBedK/Ra/KOgF
k1KkdCaiXZOxVTGF944NCQWn+qQOyddaYUeRSBhqVezqptSxN2ahxtE0iOZFmbrvrmpqXg3beD0l
NLqz+uqkYUV6xNQLKzMjAArfKW0+anuGnWApaBqP9rhFIgiSHIpSMYR5mroRsgLkewo5mwxOa1PQ
DScT/WsKfHkzDUPazNtIfNd2G8AqT1Qc7kHx1N8GP87P/SpmJtFwwVyhHtE/p9Z8pmho7q4oSuGX
1R2DrFeafGeparydqROA1MU2ihTSNsuNn6XDnTRpz26pzud77O7e75TM5wKWmhJK8BLbjiBxx79H
FNuwAbR7yuz/v5iVNQCnbsfi2z//8fg1DbNViPU/fG5e1aN0gxEgqfr8vd9g9Zg+Zr89Zl9/Iz33
7R/+M2rC/OQiktUNHDuwg6WCc/2n40D/BOheIXQ3wLIo3QVA/VctS//Er7AUKDR1iHnnCtRflgP9
Ex8NVScLuI6B0fiXoibcY5zxXGJjIBn8Kw2KOnOp6wdic1FRTJaZIUHnht+JujnYlbUtlHsbeZSY
gKkil7YHztHeLequq2JSX+wKnoD7e9C3tLuwYnvBdBe3aluE1sbQtHV0hl/gpKHJONjJ2ve686DX
7zjMbXG/bIrJ2kZTtUP1mwceCEaSVOYuF2nXPT9LqB+4pJ0sk32sxJWqrIOlxLYv5ZX0jINk+VI+
8tKAs4E7N71vHK24mQZv7SnQLEFOApG+SJqnKbkZiUyM0mlrkddoy/7cLpx9S34UaQmHTA53hZDw
JbNLZQGHGcdtkuJlAjI6mt7tREVt5Xjytlb+ruqji9Sjc2AHxFbUVrWbCNtc4BO8ogCyE/BuCF7o
+ELdW9bOhwjPFE0ruQXxvC/pOjkcBjUcnAA4zmSUrH8YeZd/FB5/g1pxiaCwqf/5D+O4HvnyEqFS
43NjnHHmeP0SqYKYdUBU2Dopy5WPKp/D6JnflxfWOF4g8iY7HBE7bX/gj0ACeTPv/wXksW2FeAyl
2wSGWG/bVkq2n8SWAJdkT1gU4ZnTVhs6IMaiQ9G3hqRJsDVYhdabOChNdx321zPLsLQ98mv2RItv
o2iqzYQsfdkBbtvYhpeuvXw6GxJIf4jnljjHtL1OMyidsJBIC330NutHF3wBNTWnT9a9gDMwJMAs
0LnsPFeclgNx4oHtwRyuTRoNuF76YYJ+EW6nOoSOaBr3ojRPPVR4TtSeZiVo5rwEkPTrE+l/VvL/
2981e7+ecxwhc15P/a+XmGz/W756bB5f/cf6ZYK7ar9V4/W3uk2af/0vfvLP3/mf/uJv3/7DaVI3
mKB+GCvzX+fPH57TvP/5j/9dtdnjc/CY/HZZPX79Vr+u++tMiy9/wB9TpWt/YjFk6v3DmTVbsP6Y
KV35yZUWtXuSqecZb04H+WumdD4h9FaknFGQw4TlgJz/a6ZUn5R00ZzD8J+bT/KXzFmICV5X/R2d
Sde2lKTkSf6P/fIV/jBVthnVYBEMLapoyzi3krx5LDTf3TSDze5fd/b51FU1eDvPPQvYLKIUUP1w
Qu+ZnUpSDJTdMBVRJZdiwsKddgWNZHKztlqlXycGEoSYappk91OY8FO8KbZXCQnzwJs4eQKpMboz
g5kETEUsPY5KQ7kpJ6/aWcMgn0WtfZkgbaytahblDio6GdOJXGbTu8zplpxRNiUZMVbtjVfm3abv
qEwiduwBFel4zZMCPNQmCGcxFNLYZjOF3VkAORFbtNFtYH/aO6JVrxOr9h9EbnRynUvLv02o2dyX
UgMc0GbpZZcJjhtaX7d3VZmLKzvEW4QXB/FV1eXncvIlWoPZ629bnDWqPBPbtiujiQBVcRf2Eiob
bQYX5E+YsRVcdwDd2FCTZ1xKz1rgHWvQZQ8owAH+NJeIcus77KjZZyw66IVQ1Hpf6I0XJ77orJXy
ySCvHWPAyuV5X0AIhlueKdxjUi66/dThP4rqDG21ZZ+SfnZeq9iA+WDR/JeqJ/UE+hL79/mp6MEh
dTi5NmZW3fmRKvdJq3vbEqTMHQ7wp7HHVl7ENlpOmCgRPZdqplK2nbtrQubjGDg+JNtgAzsheEJj
0WzF1GV7iUBsO6Dgp9oKL6OqWkKNjfQalZxcJRxcBFLUq6Yuns2B/MialL5bkRjyUI1JuJtSzVlp
oxRLKMUkQqh2E5aTdqBoP/vyibD43MQ8XuqzNKP6JqDOXnTBRkGhXtoTYl6Eqc2XzjTCWy2ozbsS
fffOQ9YfLEHxOUtz6KOrCffWqkqlOLVsx4NTg+w0VwAgez+gShUY0ecMsxazMdgm4i1ps5yEQqfL
ilPEQ38LDwCSMqdTlLY4pFFKnRVpfgN2q9h0iaSoDlcwXWWam1ELKBHELKjTkHmHPA/kiXBS/XsQ
6jlaBbQfzUpKTV5ngSdBSROe+1BKNIVk1Xrjs1Bac1nQTILBkWYtfpeib+kMy+4RLfawJ0siJWe9
UOEXqama+Dpc+uQO6vrVgPB+1eMK2xsGobD0z2eDYYQUhpfQe7eNMscHo/edBqyeCQ3P1PNwZzoz
YkNMVYxsYYxopBU1cAOTmIhz1hvtlFOXvS0nGU4HEaatcWNWc4+egkXpb6SLUey+o52yR+Rfs+Fy
dXJ0p8w3Z36rwZEbvx2b2H1JkJF+4czPJV6Xk6ix8SQgQG7rYERt0FSsdh4v5YFab7yuwRHwsIJ9
2wQZEr+iX/PHyFMSV0r4HjNE3xgGMtFTO+iMC992qMJoNlCgqI/KleGBIpStPlw3of494ri9zmKa
dH1tentiICj2FHTcqtIwN14LdAGox3QAtoB3QyBkIfqYVIHYGDOUSIOF4EP1sJnc1r7p3GHfF5pB
40jzXLAkbbqWkXdDw94/YM24NwuBLQ8hVSUL6udArIw03Wddte8Hn+Jioqdbq3bNJbG3CAqmJjv3
TZGdKIbNdSoKba8GqHyR4CzOlsjZpjI1Fi6TQqvKs8DXJNsJCV/BIwHU0OtzR6K8zDpasAm6EN6q
DL5ieku2lHfT+5AY6EMnYmvXAsgEg5vjnnWDlupI7V8gUbDXFM7za7uS+aHKiFWSsTWtJ9fWo8UQ
6N5nPxluEEWX9EZifz8S4bso0RmdFKSZoT3K6S0OpFbhYXvC4CRuSlivHAJ9ZCK+6W2UR76uJEd+
YUiXPZXnLkOjac/LRME58gKdfe5otbdJUFx2RbXtBn3CxmPhM6jgl114aJeX1kRjZmmFYoXnjInB
3HZo1/yxu4aeSj6Mrd1Qj/nWtuFl3BvAGTyD9PaG1m8W1TYQXb4yLA7tKuBXFiUC7gdW7GIPhfJW
doz/MQUhn3pfEwPPcpu5l9o06d+o5zHS8+K0UHa7MHqaTcS6wSSNh+921py2KYCAstd484VIIRTF
LFoenLApaWmKehYlLEyqC4GUawPctya8G69CVtMIA1AJ2cq2Q4oI1vSg8ffeRJE3rZHJlFsh5kJv
EJv60tH6m9jKbzhrRyekh9hLvMPdhk40pBeaCuQZDdlVhRN/TVUABTgG5MPUwG9djelgUSP3BBIr
rWtXijY/+0+Z+St63Oi/dc8c70JCNCjEeP3BdemdKrT9a5fsoOemrL4XpQDeQhLnCUklYhMg7F43
BgZfFXfppeWOis5lbZ4MiYifEANAT7QiCr7oNLPLWTe/gifs7BgJzIT0deo1Qdv2dyCdrCgze+Zy
pDB0UnrTtDdtyz8UTfN7yWZ2abEBO/Ww2d4NfXluzd0D2iHnCZF2CPcxtWV9wqss73/Y4711ILGO
jpXkGUkHMz3QIo6VhqGOgoC0CPZnP+b23uxCs6fNBTs6zFxtWbZdv4KrBV0vbLZAGKgn9/AxEoSo
jyi1IMM3VmuufN8Jd2GbDJ9xfeCKTZBe4iut4hATrVOIcI3BmMyJsIvHZ2veXzh651xEfamZS6PJ
SWUZUswPcFTNrbB5IfPQV4/hxCIEMd7Za5752bfGdl+wu1hpHtN2DKQPeaeb2wuerf87vj88P84Q
VOdgXKxzlTj8J9D5rRcMTbCmH5beRDmHkMjom2dBrebGCSDZBEEfrqoitbZmWTGhztP3MgD+/JQU
HWZBonLtRRRk6skF7HMwhR8cRmrHX0pY0eOSgWdmdNNgs98oq46/WGZSPALF1WlZjo0Y7okD5yFZ
eWIdmolYn20vFSXUAu/QA3GsKvuqBYoU+gAR8PdGtHl5OVYKNCxGucAV/XRFR8qtLxwnM9RlrMc2
DsYp7a8p6BIvo1DSGeuxAy4byO6O1q/FEjWalb8BnMbSJRhG5aMCgihXstYomDdmcum6XnY+KZE8
OBATmRHmtTDtO+PJJmOHro8TlPfMPNpmaBpxY3a99lwFUKPi1oHdo4t2rrT74UMTUn2niifPXT3k
e3Q6MgIqn4SOMBiuylxF7Hkc6a5pxMSnMmiqFRRZcTaBOrmgsJsDCKuaa6wh46k2DOK8TXzSVjKL
aKgheTDpt1w1pn8CxpYNzrxfYFczPsOjYhPRDY0S4BFiM1j3ZmVdFy87Dv9l92FbJkr0lz2JieP5
q+0o53Kw4uoaYJ6BMr2LviUwjhfstq0T3zWxOhIXsfOnjh0T9cplPLb2vk+FN3x0Cj8+n1hzlJhu
O5bpOIiTjr65ANgXjhxaPcakGxE15zHaiVC6fxxm/zglvvFxcwr7Ufz0ElVmSGlx7HIEar751384
BmFZLAxixPs9IHEimqcOWF5drVzIzO/PIm9eyHb4h90+IqujC/khFpMRF9A+qNsC8ECqefWiV1Z+
n9pWn34Q7XVUwuC2OASR9OkCvZEWhZTXt1XqbZcYdtXuAxSaplPP4Tigb5E4A2ua2viD2Lefb47L
KQ6lFG2Qch6/LM64k89U0O7ps6HwlPl50CZ7MJx37z/EufTzg1Tt5bZsDqsuB2g0cNbRQ2wtQhOQ
bLb7lDnfGWfY7/hBTOpbt2LTfKKRTRsBa+3rJ5cmdasL0bd7tPBJsyrnM3FoxTB+yZ5/fv92jjIV
X26HVrDB1QgossUcGvjD4DNZ6PBp2eQyZ16IId3SYKR2WnwO7hUwUSUrZ//+FX+6O6oRFoUtrogk
z5gpND9ecRq90aArqWavaIncOb53bYM3Zkvtg/H+06uar2TyqnREhaZwj0agS7NjQsGEQDqXmA6D
TcTIeP9m3rwEUjSTyDxmCnVU7UUpHLeAIxUwsqaCrqzoNNXOr0VROvp8H5ByyHEV0nLU0X3EHloR
qgtqb+FzXDqhKclpEc0H3+tbt+II0DtUrgETHo+EMpgk9RLb2jeNaWxz12jWcj6a/voDcyyhdKz1
whYvsbU/jLdeRCiKSstik0ACV6/7z+N8En7/Im8NMYc0arZJLB/MrK+HGJaXKUD4bu2DMEo3xGY0
5+yFm3NSoZwP7ueNS1Efdrkbi2/IsI8GgKv78RBqmbFPicfaF4a5pVIEkp0l8IMrvfF+bCIgbTWr
ZHWGwuubcgorr+nrmnuZuDS3/ygDhZiHPhjSb92RMCU0J4TBjmMd3RFqpyEYi8nYl7l9O7VevCRp
VWw4RuofLHw/rRBU2KkjwoeyqSk68uiOvMAwPPr/056GbFpc9RMImYXRJc2m6U1J9lYd6xP5ce6H
M8NPlcf5ykys1Nh1xTx+NOv5cmrA9OT4g3FArbPSIXlqdG9aMv/COQ8kSsvbUsfL+P64fOuGpYnC
hp0Uw08cjUv2QsziZavvqYGptS8i99APvYm2smn826gaW7kOMk27f/+y8928WrLmToZ0mQsJXTUc
c34aP3xzA7tEx5oo1GijW4EjIVNibSkqUIuWGiIdgbkaWnQWcHWki4IIo2H8YNJ/684p9tLOIICd
z+VoCjMLK4QFrwZ2Nmpa2AgMkeN26p6t7pemDuUz6R/V7v3bfmMgU2JmtwOUDGKhe/SSe3iuReXF
477sXV9D38g5OOaYT+whvvb3r/XTMmrrjs6rRYdC6LaNHv7VI86Jz4bd2Y97Jar6JAzGrUtS8jIb
AmOJeePXUoPnBcEBbEkVVkqe6Uv36IcXSkRQm3KmG/d5VMPEyq2uyDepwHTTNdEHg+eNNwfSSM6N
ANOc59PXd6aE4cmaiOU9cKhFlehLksCp7OTL9x/gG7Pbq8sccdpsj3oBXIBhT57bOYWiJeGMv74q
vLrEfKc/PDUMboMdjOGw79xzreWUI52zMPzgE39jZqHuK9l0wLxjE3f0iY9J47CQoyWgCokRdFTi
oEoaFVDxxbZDGbsYBF95G3kfNS3fGO6vrnw0BEHzYoIPuLLRipNOE7vwF/Ob52FHhc0SAjIyS//x
UKjY0IESzsw9VBENc5tN0BcFhA/WnzdGgguJyuUkRBdfiqPXJEyrLJVRiX3daMCxde9q6lgXfnm4
vbrI0ZToCkjw0diJfWYDuRknR9tPwqs/2Li9MSsg0OUm0OAzBx23kf0+g8GSKnPfISZcUkkedz4Z
VKdVGwW4oHFO/Bd39cP1jr5V8heqQK+4Xu3bxaIv9KUdQM54/yI/ryaGzpLJ/XBUpSB19H40TsR5
hQNt38xNITKjvS/xS6cIXF72uZdmdhNKhwJohk3wc9BL+cHx6OcBYugW1iOEFqaJ7O7oLilqjHEp
QDlBivW+NHMvKiRB5k+xzt8ey3+e+NgGswnSGe6AJY9PYYULUKl2S2uv0kuNvAlzkB88yZ+/WK7A
MZI1io4T39XrCSm2FJ6VkBsZ/Qoqbplu/HzAnifH6oMr/Twrvb7S/Eh/mPoI0EI/4GRy71n34HbC
Mfxg5L19K5A8Jcsg9YWjtVamoD8iGzI5xttzzn6nUzLuI4pC74+9t+6D/QsbCIvYVPO4Y1xPSg8p
Y1j7bhjaXQb57CbG0QqoVqDln7ty2dyfSzHFf7BXfWPQUXadi1HCZpd/XF6IPV02zaSRCGFValiU
ZQ1y3BfZ8/s3+OZl2CG9GOFMOvevXxRcwrSG1C/AlFGN14Zt6xQfPMM3LzFPRxy+WdaPR90IT2kC
NSD3RG9RJX8aKkTQ/8Vd/HCJo+EW6RyENT2U+5roi4uha/MTy/ev37/IG2MBqCyIWApnLj7Fo3OK
BF/jhSXzkOVuNo3/hRLvf3Eb2Pgok5qchqBSvH4Z5HwZXQO2ZD/NjeiKjnRQxPr6/dt448vhLMfW
XBLZOUfVvL4ISRFtLBIK+65vgQGC/lWdgVz7v7vI0Uzj1ERRQ6uz9wAvztIo/BzoBM8obDfvX+fn
d2KSKCAkGhQHh7Y4eif2UBsOsdyc7se23YLecMAj+NvU0Z9aL9xQf9LXgQMH8f3L/jxVc1nKCfPs
Q+tBHL2oWicIAz4W04IH1kNTOJZJAdtwOOip2po3NNKc1fuX/Pm1MSQU2hVHmhRuj+eDXqVd7SLQ
24+R554Puio+my8SgllM8P6lft5FcCkcuLpODYvj/9HcWto9yYVxZO1lgYVOC+G4eYQv2ZHFoFRe
t3n/cm89TB4hFO659iido52451ISpGvCOyRkDVru1/f/+Pnbf30YNRno/+ePP5rh/B6iu4eHaJ+A
PdrRE5C4ENPr/+IiFOUslgmdb+roIq0e1FFftQRl5M3eVAUw/9Cfc0rfv8zLDHB8MzYNuXkO4nG9
KJx+WFfpWYPFobWyH4sCYyiktPgg/Zje7JjG20LLuxMXF+caab+PXwJFygwv2kZ9llGnTujXWW3w
VM8alq4r7Q/e5FuPmo0ne/VZEEs55/XUgqZeI3vWZKOEWqbWzCfLgc/68gh+iYz+txq7HyV2/7rN
U/590dn9W3f3h9Lu3//5/4YMj+lrfpF/L1X+3DSP1W9v6O/+/Ml/e+4Rj5o6B3XFR0vH5S/1nW1/
4gwI55ctDK+H8vu/1XdC/yRnEz7FMBYdkGf80F/qO/HJYZGYa9lUcVgtzF/y3L/+DBmypsWgAI5O
jrNpHJeiEH25qmqtbgvXx73p22q8yHKMgkvhhtUTqMT4tNdpfn70xVBd++nKaHwMpNEcIVhdj4uz
LYKwbrC6bqtk623CCvDwY2rOuVNhZ+Cva1+8dlhL2oekiIppPci8gDthQ09benGvq62eUGhd1jjd
CafywmZB+AV+KGPE9elUgtm/LjwyH1Kvbnc9kFMgqa2BAICmMurYInfGJxK3F6LhfLY1BagqBC3D
HMfl3qU6qJI1eJnuCpCVXaziRoWwQRMCrJzCK6JlZ5jtQ0Zq2QbFbbdy0vRUhoDPe38z9pPCBZg9
RSWuw4bYoik38lXt5c8k4BlnNcpn8Oyxfe9OCkWFp0VnVVqA8glQuhNx5yvvs0Y2abSefC3fjw4Z
OJk3frNz/N4Qv9C6keLVwAFe9X1wSSSSvemGdCLfKY/xC2d3YZiSykMPnrs1bzoHbUfomtfEkII4
jBJSxECIDwu6DRdImFbOgC8fBYZP2DsapL4qrU1WkFuigZZecKKMltVgIsxM0B258lS3UMwF1DF8
UW0hwm/6CtklUolwUQp3qxSxT7U1JfymvCf5tu4vmInLM70Fqk+RD/85/a0NeGKSvCvZLo1Sz5at
T8pfQ5bROnbQdtSD12wbHH17U69JzgoFqx+l8YXWmeXaqNqWhI863IoehsEEeG/ZWuCkYUi0G6/w
05MgRRztWkjWiPRAnNxX2rozSWODAugnxIZp8ivZo+SgS11b2ZrSDlOEdNDIy/B6nJI6JgIEN4tf
tyGZpwMRJbAMdFRUlhOk/krOGtkVFkhAUb2Q9SNkMlyJxSR472Ew2V/8Vjrn8CyNp6wz069gkyJ7
CQbAEgsTpf+1n8dn+oAWDeSuHh5AN5SwXUrYDFI7QXJVnADqpzM7u9hgjFbwCHSg7NO6svoQcacL
5g6kaq4US5vKsR51uHV1srtI5c7jbGWmpnWQdUzK4mCI5CypU2M7GAXmoVgLnJt0hk8Dt5HY8hXi
uzUou0aHc6Occ70SQQ9va+yuTK0ZN9IPRv/E9wuMpZgV7S9145AhQs7ydCA/NQ+WJcqz6xEUG5Ly
cCCbqsQXgLqIYhE6v2IR6HjypZvIW+QQWCI53odYo5wZ10QQbC+gLRfJBWnx3R2UclLyHNdGY6QG
U5yiL6v6tWP1fnkCy8r4Rsu83CoyBe9iAWhn26SG/D5nv7kbxMbAvERdwnFYID/Rrh3V9BvlltNp
XDsRkHXLrMQSsxmsSwHX8rY1Q2DmYUlhptCNTcE/kDH90CZPiiR2/n5pvSEy+8KT41flx091GpwZ
HckqWAQ27UgQYNqZya5DCHKhZERYscSu1hDr54wqPnPp60Ns0KDo6ehNqUOT51eUh4wa/CVg969B
bCgkXRWEkSbxd1iWi/MMNNLGxPC0sce02BDrEl4GntZsoSA7p3QqzDUE8fwJiT+K01RTB538Oczp
o9efeTVisJRNB2yO3gxPXWx0AQPYMcnYzsjiWVSjhYgk6sMTuhLJKTLDi8FOBxAHtYGvgiIvJsYy
BzCNmyAfJaZ7DeP4oD0gW0MWX9fLDDfN5zgYYVnjULyiLU/YXBB6DhCQsDuZ2ulbQQebrDRMp5ug
Yj/pmqN93uESIeVgEgsXxNa6J2WYPj2SJU03vBK7XCuWet5713SmY3HbaVOFxG2Mmz0Z2d1zQ+be
oe7bOl4HOUmzA/6kC6eCsDRirDcWkRhAlFmEejNb+E9OF9UrLbOcnXBmIrZlox0Hkg+swTQ/O2T1
nFq8x0WK6Gc54nPf+6SqdRS9IS54OALNdJmnMDOTwD4vTBUgebS+szqFhywnByQhbgJ4ByOl3kdE
lC0Lj5yGNc53Mo5B9xgZYuKy+hpqI3hwP66IUFQYnRcmkHDQ6hW5vUBKO/98CLrrcPTj+yasEAqy
s/s2B5Rtx1AAzaD2S/pQ2TndriBOXa67rnMOZJemdzbvadkNRrUbAb58bTslL+uh9J7GhCPJDdg8
ptlmygKQ543QgbhVqopWBbsDJPUGKqC4qKZzP5zEMmr1pyKwSFlO62mbmAZE39BdDVX2oEGxTJfB
UJvDKiZHwl71HUfaLQLcGmVrgYZmYZY4y9nowiL3jEgesBP3A33xylwkXY9mysmuPIGDNwCNs6qR
oFwmjfQOg9aX/KGgJBy50clUWEHZMVZm6YMi8/epYcNId2SFg5GVySIlUxAUzC3gXu/0r6U9PCOu
kvsePcHS0WmNhJMbLLWhNHeahtMz9EESmmZyVjjJsJ5aTFlO52dLDxEg6EqflxwM8jSy/DtfuDM7
o2cAeD3Tsy/INWok3NhUm4LrdCjGdR6FG6331mGqjE0ztiYGBbxxEFaNGWYefh18qLhe2zXnSe0g
ScVCusgHQlcJDTYxXHrVtrDHYsUb6tfsBcWyNjIIeMP02Us6HmRKnHKqeLAJuSvnudOBFK6Lz70V
aLdgx8kfc60ZOJChe1NVsyU/3dgyAwEosgp/TT6SWuutGYPZk2oHOUWCK3Mva23k801NeQFNda33
CTQcs+oGudViFa5htvlbskogf4tKzKQIaZ2yXai/hJwzsNTSZdy0yDovVYhdLDKamvT5zCM01Sbq
xm4m/VR3k/g73DK111hy9kbn9vdRQawxTOLZJ2HpebWUQ5utfFv3vuvB1O6UBeg3ahKzICUMD4DW
OSic89AILsneYOWM/U4/USSbbDG1ikfXqMqzTjeHi9RtYuAfReaS79KCWPTdFERK10XpiW+24Y3v
Gtap7nTGLf0l71tSexOGDLj3WwRwYczEZHj7qNERl/GodRhEuIh9oYUnfCroQ3UUvT6Z3E68TSlD
3aHSACNsyY58hnFwl4GZkCKDF4FwP+XaOS8B20bsONqtaatoFwY1oWJDNG0zfewepAVJu4UxR0eS
7cOB/IB6Y9atC8hR10FRWYGYbuNoHL+1kUr5TB34BxVJgNeggIpyGYdExbC1hVPB1n4TeXF954y5
fvCCLDsJPEPfjibkNxY/Kge4uRQASlnKVZrqyak1aMNt16dyh2WsuwIV27CbVN4l/FLnPDEc45SQ
eftBS/p4Wfpl/iCkRx0PVjy+m0PlAFs2cY6hhCetRzHOJPbAMNBJgkclt1DmFJ5JXQCZtgkPzQmA
EcTeIi2yS04Wi7aeOX6JoRhMZG2nByzpwRYCSgkxK2PDmI7NtYJzvLcL/gYZcsrPQnUwMIGWiVvP
6xU8Rs2MjEuWCNY3Iua6kQnMUORQgPVJkrpeuaBYNkpk04YKR3loMVBjanYfo7AwQD0i44bcMW7N
LlKbsiyCr2xakrWmCsLO/Ckx/UU7jBmn877aF2VXf+GjJYscw/5ysoZsG1dcxNF0cx3ZTowEjJhf
BbX5Mh8q89DXejc85sIcyqtxCMvkBt+Sb6+agrxVTiIc8Igi8iOC37NqwPxhdmAv7LbBmKMc0AdW
kUfXqez926Ewwu8TVZItomafUPpe4hWt9PqqGE3jS5u78rZFQgAZrDLdh5ZwoQkyY5jd+KkWfMV+
EZ1oSorHUpogO+FdhLyOQg3XOhvUb5XIpxO/z6mew1Evr8fKYK6YSsSyvFGDWc1qSh9JC5zRRVWL
9l7xuh9jz5afMeeq6tZJpWoOZEdIsZ6i3szWRu3w/aSgnDr0qngCwfC0Kzf17WoRtsYYopJhEK5a
X/Mi9u017JF0VAYmLL5e7B6OQQxI558i3HfVIhZlcfArqEarXhPmeakVtsH3bpsjRvbCR6bSii/J
hGQ3Qz1/V7hm+2hyJFqWsij/h70zWW4cSbPuEyENowPYkuBMStSs0MZNCoUwj4756f8DVVZbZFrX
31XLNutNWoZlKiRShPs33HvPfeOQ6a71QQhDK6iU553aKQQZzedwBdVCf09Ykb2FhZ8cBISe52Tu
tVcDfLq3Ef5k/xDxNB77dpi2hEaVt+ZsibuQDUi4MsJR7hfvKWm46YGKOjqPpj3saxJicViaxTvx
yz2x9Jq42lHVbHPN3SGkdm9jKDNHnC9G0PVdcl/gvLn4aIrJLfFbgp3qKsZ36dU60bTZJE9lA0eF
lZy8hISwd2H0qfX5eNdVuiR7s25yTmuTnCglev+LhYG7jmBDbHEph0FPDslz4/ndy5Dw5GRa0b4Q
GBQGchTWpSBK5Rhndg4Ww/4KbZwDZtX69zXl7DUj05vqKq5+MfElSDkkaKFQqXjEFdceZ0S4G2Nu
h2eiDgDDaGl0o4jZuJZzY22mhjzMTW5U7XmU9hA0WlgdRJhHd2Q/CDIZIJqQCTBU146e9KOeTPsu
IgtiO80EUCivbG6JGkgPpVtDcSKnLRg9c1qSpqxuM5YkeTbDZG7Trp3fIxDmK2PsdKLCLWqgNiH5
koykS98zxSBIwH+N3Vq+yZgz3wmp07hW+/spLKe3mFrsBjE95hIl20sHivuhpcoDiJDp9nbWKu1o
EZlykUR9PfWK857Ej+4tjklOlfAc3icM5w7+K1pqo+hdqIU0a7h0ebrwMOhB1MceEVDcKd7g9CTN
02NZMt3OVZRcCvhqz5nnqKNTyeQZgBwNaiRyOkGy9LxqIu44soyrywIE1i1KfxwT2eM4VSbJ9Xnx
ZQ8j/jNCisxHj3ryRs+584jnktYnsno6rI4Iq5MeKgKGZ5mEe40PmoG7pif3q0UW/4IXGP1dqdnV
C/jh2qfvGg28HVP16OKCfk8IfBtXhBvVRTD6dfFKnKB8H1qdrHk/5Hw5EVwtrjOn3/PcFKk4g4TE
iJiL3G62SerJ97Ad6K+cLrY+elGIZwKFsM+5bvk+DkZF/IbuvpSCIY1DGvSZ5BQ6pYGzgx+ITPyU
8K9tvBiRfI3T28DBvuedVLfYlPvLnPbte5fD9DFAka+U6Um0FnG2n0hj3M6RKs8KKeAKGjJCfleP
t2Gaa/dOljrrJNclnJx1yxFfrok0Kz5L4AYAcrUwcvZEkA8rh3DmCYBPaDwXdBsRfsQx/upZgm79
Rp82UzKNAsw6tr1VWUzTS0oPGYQydvbKJfgKI8oQUhPYIOVo/JXNWmLqm/MEPfMHcY3Go4sbzlnF
xszPoKnyfiLJBcpuGBbPdl5/qTQmkr52p+J9buT0VVKDHkDncAxJbQ7g5JUBeBZtR5rhRxoy2DJK
AqPdCfOHMwUtVzMYqtZaD2R6LMXYM4dMeZwa9aDLwdwRSqOdwoRMFZ9cxxWxaE7ABuWcdhUhT52H
W03Zt9KSOfFNtolvCBAXKhZJ3mRbFCfCDsQhHrHu0ErAFphZvpZBBpqAayrfpmVbBz78Na4qxZMG
wABGlneJwykiItwnEXwBHUR8fD6qb/pBWpQ5Xw8SQUS6c+npoACnWu19MrlX0nuMHXfzcJ9KjYz1
1oCuQMbcsMsIkSGe0mpu2eHeLjOhH6B87Apf4rBEvGlFcktll4ckEVrJJcJnwLRLOVFIHp0dggmj
8SRgeLaZv81tAAwie9YzF/u7PzTijtIgI8k/SiVwgXgJ9nfVvrUjoHuZFQeWgj6D5YHnMsN/0WZG
LrctjifSz7uyOdnNkq9ld6Z8qUP4FqqpQEot9Iuk7FJFALbGAW73zp0Vd/UFIFe2LutaXiNDty76
N1BD4qM5dcjs4M+A2zDjSZ2qVq9OMYige2Fk1bYYBJM8E6TRK6CL9pbhmoJnYilKGm/hetS9Ng2r
2a7giNnTT1DQIJZZpa5xFeuf2hymLNFm+SA4mfCWdpin64oEVjF7GOgSaPfIgOZbXzF9i0y3hJKU
5N5lxIx3N2ujzkevJg0g0qxiL8phfh/7hfvkVMkTiXicgmOpauaNollVDK8wES6IFHoC81mA8CkD
XceVSOjN3oKw0i2oldCdRto9su0BQjx5bU/40YJmMaYcSgtMkHGTjNl450oTcvSElKddwC7agniB
o1K/6Qv2RVsAMIrdJ4ex2tOu71LgZbe9XrbbJvWYKuI9mlb8EQW07eVnsBYDqleu06CIFuDMtLBn
bCviGS+JF8LxOMldl9aNwcVj9jdG5qtnIWbj2Rsws2XdlESkLxIps+4FtkqXHCT65CGuHlNFMY6m
X41TMH9DcrBg6uUJKIrJSLYqTT63DD+AuaWh9gJTSh09hA7MnimigR1FSX8/f5N5SlfEDxFOJvL0
fI1h7+wIZwhgQXRfiUtYx9zB+0nNWdx73xAgt8g07I1EgmdbctI4t5I68sG1EPberTvfs+6VZ1Mi
D35sYh32/Oqls63ko/+GE/neoNuLQQVM1gzg9TG25+K1xqm305Kivh1Jtg5xqII26r8pRybh/9dq
YBBHBnvOfrv94SxIJOnBUTDwWbxpJfuvahqXKCTXOirPzJ8TBW+AuHAs+Z2IzM1UGMBCpxZ9IJlG
Sq/GGxErdGEOzK+Htu2JNpfT/Mj40jl6teleSeBkxJAMXnUOu5nIjnZBOzE1EM46LExIJnrD6gA3
k2YHmjsQi0Ei+7xuEOG8xp7ggmCEOl3a3HY3XXQXV27XLWEg/mPaygJuMnrZVDRpgAZqvEiTm2Cv
uGbQ1yD5/PDwRoOEBoBI+idhTj3mQM25w2pnjatqmDI/iN2JnPrWYlIb9KVXpIFlAXDiGjGvme23
d9Zkzi8Mzoc7TXTkEPrQs4jDVTvM69aTlabjrVWhLozxY+rbciFuEeGV3JJjAeOxHCAYtFUa/YjJ
MD4R9dlfG80ExZeDCQWkQd4ryCxjycKNPMO5QRzpQSh1tf51mltwkILiehs5Y7JDljnejj5+kJVr
pwQap7wRd2XSzBp0bHPJ34/cbh1jXnwIJYNeoBUQK5PYNUl8AlpWgmZ3uE6VsxY+tvj1CN3wpikN
dV+HpX5vDlZxO2kOFLQJXcePefTiG/FNSOtrT1x0pemMcYqFfB23tfEkMMaf4toHdZbXMYQ71TH/
xFyeu4i5Ya/FKSDQ6hvINkQUbKterwcZ9HNErvKE3nQ3N332wqet79dFFnMTMPUcb5VuyZ+D1i4H
HA+RgyL9BcUv8VBGO190s3CP0UKKC2uYcZztXEDK1z+V3TVR4JOcucOLrT2JhTY3CrhzY5jUZ3uA
RTcvVDrV2fFOfKPqBs+v3VXdjuMvkcg8aLIuoIfIEpKS22Jf2DPUOs7toHfL7MEee+eomYW1mvG8
fRYJKjjiqyZ7V2V6sV9CcqjRiIl9NypdgXTr3PKeFonpd1Wop5Ro6zu899nPuXLdB9KS+UfDOaRC
skTDFgBw883u8wgf1Y5tSpJzx3v4UAwg/riBcm+VuIP/CGTWgmFESE68KVV07cDW3Zdl6rA94Gwp
cLnb9snX2/aaW252qvDnPpK+i2UdctJVjAXTBH3Ku7eZsdpyIffmxeuU2kqXrmQVYqK9T3HfJevI
T8zqQRJcczemrNgiipuzvlANWW4Vh0w3ontlOhUkj5Egnr6m1QBsuGkaIwKiMMjbvJ/EkS8Lb3m6
tY9xISbyx9dI9unGiMvxnZbZu+kWuuI05p81eNY8BbxeRyVWxsSfLqKdYK8O1rBrSrdcQ/t8mGJl
blKR4RUQjC4PrcJhvLKGMd4k6B8erYHXRXI6D89EgKGd8VyvyA2CrUn7yoYGEONBi3N5wEDdvrlR
Ka5Sx3Gwsq2xubcp6OkEMgc7tNdxy6F3q45x7xASOy0wSlwnzZnt6s/ym1RZtcq5jULTvQyitO9G
xhlvBY4LsDqGhHQZdqxvoo5PE46bPacqESakgaxDnZlC2nTmV1VIGH+KoISC0FWlxWvG7o0RpLBQ
87VDiXDqNLd4sQARUXT6lCwRE07UNUNMkGYNlrMzqmf2qe0h5/3dRHVb7jH6egEqSwunnO6VO7SW
NrdpSHJc3AL9FGhuL+wOu022cEH7hRA6aGnGLNjwfuhEW0C97zLSgFO994+ddChk3YS9lTV3dDCm
EQ1kySlGOQuI1GObw7i3ct4rB4sFcIdWO0iokSubGQnhi8wxLi1IBEKx3bpa3MzRg1Ow88FLBIvb
He3PcpjGj5iy9bEeO2CJIh2X8x/Q91n4iVeu5gWqWqfsLwmhp+lhREppgruAFqtPOIz7znPZw4Dc
4qJJ2+gyLADXjFydfDNUkhiMZuLimhbOqyxd/cSLwtzLHTyuo8rqD5PThtxcCzW2UQ4I6yo0yfxG
Mj691F5qsrcBOGuaFXc+pnTgGUJfEgSlSQZ468bzpYslpzcumvTo+kIdw1HlFi7tyf3p6wlhEkJf
YvXTseS2Mr+puIY/OTdVHpMKzaAtbfmYc4ut8iWkZyVEZ5GvOY58m3Sh70pVlv4a6oPxlPUNexSz
SE9j744QUKWmHRiy59CAGpCg/Bg8dCvZxeYTO1srWw0sRMmaXTDA9QIErtig3nF5Ubt884IldFp1
gG9lpETEz+Mr82aT9P9EewyX7ir32nnbgRmHO8d+cDPEegorM9MvaPzNz9Qul0ss87eaTBtSn42u
l1sHFcHaZzh8mnPdOGJ2H28mPKrosJcheR4RN1A35sbziPYxRW9utGQg8ZbJaKQGumv12kG1O06y
yA6eRh5qSwhlMEx1/8uonOTSUU7cmMvpHM6TF7iuXpy1vjJB9vFvc+K0EL87pb/qWk2EThilF6Ll
zU3Z6tECuetVvLac9jXqqhlQcl+cYXF4rNENoldNmR9w0+o/sbu7m7DykPEtYcLyO1e4inHHd0vY
MELYaB8uAcSAtQbSWUPGxN/5xP+57Oe/F/T8RfPz7ymDdr/KJdxK/S/QBjFoQTeLe+lfq4N25fvv
8YX/9RV/phfaxGuRf0fulg95yv8tvdD6QziLVg1zBUq/3zO5DOcPz7AXv4+LzswirfC/VEGG/Qce
Pd/QkbkZ/HXef5TJ9Tepob38YAiLsKeRO2dYfw8vNN2hx9I/wHwMQzarQwSqJmnJfzB4PLQ8Gf8H
g8TftUD/+H58w29/KzKpvyrUCC5nnphRZ8y2YkBlh1/9XFEADmDUf/sdXP+hyfs90g/Fyt90R3wv
BwuLb/q2tZiPF+3qb1o9trYIfciR2JAtSXB87lA1kOZjHBJO0ksqw/4CED5h59mymaob/1Nk4EKA
U6SH3Lc57gkeNI76RHVHvoIi7ib1w+bFziiKVjQMzo0QoXHsdFMRXTU7kpWey+oxGT1KS4Ymo8tY
q/ylLfQh4aXGY06mQr+13Lhm62I3+jUmYZ2A7XjmHE9c+1cronKjAMCTkqGy7qsbtehXKGKSywvc
N6XM5iugH2qmFkj9rmacvGYm2t8lgpSkGq5Lv0eLwBCCGCl+lMUx8eIBxkWKENUzyqAwc+nWvIl4
KC1kQI2CpSlXeZbQmHQ+2ASGEo1Zriy3b77yRGuOrhIHN+TzYPQdh6RbnItJPBZOnCKVSizJZJgh
T2wStTKO2XmkTNjYku3YMoHT8ihZ9rN3CV3jriATnP6IvQCxDqu6amrkZxrDsQjkst5xOEsddkJm
kNXPUMpjlpI6VG3amB61Sb3GfsegcbRBB9ekwwl3STbr3Zu2SJJtptjNRSmKNmNkBKL50I/Z+aSh
eQfYmUmhds/ZHeDpZfpijNEOwxPxYLl/MGujX6fcxGu5JEDpRvhFLJLPBDPhX6Jp5epEp5MZ7a8Z
bhSrMlJ6IGy+uSlydriefjd0ZCjSG/DoFOF7aKaXvIBdt0RtDpKPuqFIw7QLbRcP+l2ZNiS48I4i
ZvEDaUcPrQE2Xh/NT6eTZyN1WXIk2ZqZ0o7GF7jaEFLxKotVOoKDMjc+2RRurVSvIZsQgqYnXzoz
7E0qm1eHP/TSuyG85yv143PeIuSpUmYWPdbhPqofQnJMwC6gVelPkUx3VCPnKGviTeVPS1gLzAb0
XXBcz4llD3qQ2FLd1i1caK18LfqkWnN/M6EZMla/NDKgRQLKU7FN2V+DvIUgwr1brNii+BumA2hh
PG7J2Ad+jUjqxpwisork+BFJ9cLeHJaxOSjejJRAH6k9Sis8I55iM8sqclVqqAQYPAVTumw/RHgK
ZVruUBi8prrPC5AeKii+XTbEH9Kxd8kS9Z7hbKQmKJEplOzxdb61GEyNxWYLd5xwdzKZIjYQE5s5
KkDQaMBpZc6DmrL5e2w11UPOdB+ZfYxI7fJzX/B7sPXqg6lpufm/y/XfzL9E82pxKf3r2/XmPXzP
SAn+/Yolc+nPr/sz9tL5A/MB3RWSQDyryGn/qbz1rT/QUhBiyfXgo/RZDAr/zL0UfyCJtX1yLf9x
/6Km/qfy1vljycLEcsZc0uGvdP8T5S15Z3+5iXB/owbG17hY2ISDEZzb/PebKIWwWlpqDg9eGGY3
ld2U/SFRvbqpraIIOqmPAS3zsGLD2wUGjEeENvQOrO7Djd12T4IIxy1J5TVjgWRJsFJITNGr6aRP
QiCJ7Dj8AeJOIvQpQ+cqCj05UU3fcBmhB6v9+VoJTLy29LLLFJIG1NTRkyNHVGEUBns19jkaV+UA
hHUemwYCZNcN+a3oQg/V6dTJx2rg4UFfOTEvU+7Maigq+ItX5hD51Vq41bQr5giJgooBVu/YSkVg
YaRd/tAMSDVB3dN3EshePFnE7f1gOn3kOMXrb3r3nUv2f9wW68kSQVVAUqpbl9hpPRNIjaiprZA0
j5xAta6z7kkBPbNcfZCN662rUm9plRmSZAgOZhJNNgD60hUQhXntDsm0NqL8pGa7P8mmPLsxLWAc
T8A7FPL8IoaYhRB6k7PPX9UIDX5GLCGPRT/YWy1MiP5kuHhTTmgIayZxWxHr/g8JiOWUwIEq9qNX
TjcMmvKbyJ7kGZqqE4xTvWIQdkbCLAIn7bRdrY/Z+8g695J4yliNytslDt1aPRdLABvxoFryENq5
H2SNT+xxB/tpPYEfGcAi3PWNA4kWjk8wVF324NWErddW+tKl0XE0+G+mSqo9eUzRyrHzD3iKdx3F
lChya5O08iu3RhqUMvevYU98XhK55Q83ZqzYIz1RJbmMLbuTiyjzeGNmoied2Zt9cIKZcUusIDWH
iQCtkxRpOcOOYW62NOx7e5ZkxvnDgWY6cGRxaGhPWO6j7lRpe00K+sbY+RiGp1Yh/dYiSbrRgDZ6
laSmvqqN8FGS93Rbxnm5RTmBxgPBwIoVBhJnWC5+W1mQY3oFsQyLRdHuIpSubEMh8lZIOddjAtmo
Mqf5Rj5zE0cXZKFHS0vtaB0Nuf5peMVXawM7x/W0NSyDfTJZpFPymGZJeOw6n7uwAuJtAzjX5mSv
Td0d2pV+Eyo1PnXx7BzM3t2iNbA3U0XZgUkm3KP7iB4YhN1HVs9lM7kou+xsO46omdqBx8sHDCaN
/i1DEc1ck/BFsB/JzkPzts7IzTyY/jw9onq9t9IaSQwGsS5YUJkPeiZnZpqqrXatloS3o7jIYXqu
Pa3ZzYkorkiatXXb9xcucqrDgffB+5GSxBhm0022LCzabuT6G5qzNuv3jNcfsbE1p2VEpUfptpTl
c1o86LCoOEd8a++4Vbae8ikhS2/jxQnRYb3T3Ey9fmYK1K/mfrqUoA1GpT/BYPFW4AvaIDdhIzTJ
oUZD2WSV/mTGRLNRS4Bejfg0bosIdnHuDcauljqYJ+PdZsF70jPFzMM959EtqOHjbM9Qy4096g0O
tLYWP/pG5/9HV7+xWUo8+KLYhllXazyxgmJg6iZGVbpsKC/U7Ds86sQlqK3nE/+Cxhdt69aFIp+Q
ET6KfG2wGpz2uQ0U46ZwE2+tO7WDSMr11RyY/gingjElaYbFrMLqhT6s4WFy0opJSME8ZF+GTR+e
zUynJi4Z+qBlar2+Y5desFHDREnNoYeaYa+8CLV0gI8KdGw+L6m8o+Mgw4ZenqccaQmktbq1bi3U
7BcvHJ27UQPTmkFV2TSJbdyruYFtZc2Q2kjDRWy/0RrDG9YyKX0InZX8sHrBqNPzia1bNe4caXCP
sy5e98ncZWu37/XXOcOZRPhEYXBPTEkC1r4xauPcWK15n7KVrXlwWJpB5ZiTZNjoaqrWrVnsFW0U
UUntU9ufBYJ2Euf1C+6n6mKzTF6ZrSbXaFLRbzWxBKlBZ2RIIvsqPxwDZIsIpm06Ir1P3qrUH7ZT
MvwECQdFFNm157PbkAzib8qW81ao5iN2P8h99I+kxFPwQTwJ+tYfzhaaIubN+o7h6B0pnff4FxGi
Zt7VkHB9otwVdHHkFHa17Z5aaBT7rJT5GoXTEX7YPQB6Qs5jiBAan8iNPlc/M8WGm99RyAKxslZN
NFz5kD3NRhV/OfYQHZDu9Cg/yvlE3uJAA1y2z4anT+Qc1NOXXxqhwKpQIg9XTasn68yPaZ/+r/r7
t6o/VIH/38HKPs7/dfL5P774zxmL/weuK8diWGIufvTfZizOH5iu2F7+c1zCwOHP+s+yFhAqMw9C
O/CumoIy9M/6D1MW3lLh+RaK9qWiFP9J/UfN+Jf677sqNZjYOIsJi+niwsX4vf4z3QxQIxQb7DOS
wsZV1AhqiXCtUIr/tFurWU5o/3moHW/HeiFnFyzbgAJGHkxRm586DKR92iuT27i97XI/39mkeb5l
TcoVNYvKXI1tWv+sEQesfFWrdTZM4Q1xf+O9h3GEa6xg72vEbfPp4y7ajZFy7yuNkJ5NpFc2oKMy
t4nqFvgStXw7+d0FZGV2IqQM0dog2kNN+SoEZC2sV2yyK/9Whwa85wzoXkVY+58pG0uwdBE78oaJ
x9YqCMgA85mNnyE0trfOkd0Rqiuhm2Ikk0eV0Z7yfEK8qhdAWWt2rSYX6BR7t1Ymh80E2m1fRtQX
NSybFQALnTxTNV8HkUYbPyFqh6BkMe2gtFJcUJBUT/1clr/iOhaXVtesY+11j7PSfUhgyrtabm0v
N0Uf866W5NF6MSE+q6xtCLGVqHZnapyk33nTNAKONtNX1U36ERtBeyxS82cj8/4i0ziGTCTUNnY9
9ZBVVXSwJuWuNTnrDnp/N/6I3FF7MWXonWq0NOfQU/KD+DOo26NytC8WVO0ln7z+tUzM/MIvnNfp
tDScOLZCIjhuBkeqIiCnEkFDyW0gde+LqQdrTLjp1F19nx/rFKJ3k1k/hxxHBZN0j9xyC78HH3ib
N0orHuzcZCwySz+IvE5/7UO64FpA3vSdHoJ0lxoXBmRqX5lxHQyWz0tnpQSVo3XQUxMyRICulZwc
TT57zTwETmzkj7aeUXMrOO/tHFk/kKaBjjI92FS2m9/GGdOxdeMhfhKQWVFwkDPpSrUhPcYMzEE0
VNvRL+IhpWS5Wzk3BsaaQ1d7WHOkfq7oW85DOfuf7EHCp7E3wo4hWv48jWZ29CIpHvHS1vpqRJt2
RjvLuBs0/N1i/ynWms9qn4UYN7nddBUrWnXr2422Nrqw2jKnMG9mzD3bZED0FY1ZF6Ff5lNLXZ89
ZYwS62AUS1uS8575iYH7uinYWjpRedI8r7rv8oqoi7jyMP6xqrLG5LO2l3GSQt4/ue5zWtFVpbkD
AAmwi9OQYj84abQbZVw8Gd7k30S8unbNom8GzzWwtayjJLxpSz28WrNhLwxirtrJmP1wVWAV2ymL
WsyROtq+RV7r5k7x05tTpl2+o9V7zBH2thk1bzM26XXuyp/KGI8e1ri1pg+BqbfatimHS95b1d6r
yQOj9X2Mai1AaGUeqE5ECk5UaMFvbfp/M4Al9eZvxx4mU8JOvqevGEBZZv712Ju01kZEH+o7wwkf
/Iz1WZ5aD5o3vuk2ud5sdru1A0DvTGioC/mNF7r1+rHiLWkqbA5a6DQGXWNEfvs0y3GXmAhdmiTr
f6GUCR+jnNgytx729pgdamuux7XZNW8e6IUyauod2gPiakyPDVb8s65HaLCzkV/HzmsOULDrIIOk
dQQoHB3NOs/tNZkmNdvRlJSgvrEExFi9JSCXzHY5pEnQix5Hjj/m146t+FvppcUbxTIOB5EVHyZK
1Rukz/UN0LhoGw0M70pEY68l/ncyZSx5nRZiIH90t83cxa+JYdHD9QM9it96NEDC2Q0sg3aki1mI
7kkXQ//bkrxkt3IbspJ9mDKN7dwwh2rNjz2srSSNtinF0m5Bc25TbpoNGdjkfkccFBvW+81zizE4
CC2/ek6sxA/qrLC/YCmFwWJYO3VDglyFfdapcrKl2mG7/qy1jnnLllx7sBQiYExpIQcsSNBfdVKO
z0IrxbPjlgUGtbq5EsTQH/U5N/aWYUdnWevN3uztQ84uuO0jVmNI+dc1KscW0bsx3pnDMNyNQ47t
CqEoHrLMYNNvo4CFWjYGROU3D52Z+WvdnMsdPGTzwwYU+FgyUGBelz1FbTJYOJwcYuBbBZ0t16vh
Mltme8Y7FiFeUeOpCD1xzr3U2noii8+uMylWna5nbRsjmeQqzCHE6k1fnXEeyFulDdWdcAe3xjQZ
TnsnF1ng2FaBtmDoNj7a4itB2+VFjKgFIyxwqzy0KhLJXf8uWh6lrCaFfnAPGmZasBy3kxk9ZKib
6wELphZOF7LwNPCXLnnWnJXriecVg523Cckc2crlYbZCI7rDL6h9ectjThlvrJkKrMsBQ5XdI18q
EAns5u/TAQ4oJ4W9HBrdcnw0y0HiNRGj9Sw2503bRjpmn+XQQWFTPBGyHO0a0x6PxVBy8FRmPb0i
A/C2uLE51vDC3vd4y06zbnRvDsrCoMxcFyklzPD8+3RMloPSXY5MIzPYb6bLQVojPNb2LG6LeI3m
inNY96tFZol8a2CxX7uPk146t6oieRbsLId73ESYrDxC+p2d0r3myOK02qrlsuga6JvJ9zVSkBv9
MQCu5rzkM80ShdX1CUNrr6+qNq/3JfZwksQ9HJjN97026xjtwklbwnrwJG5R/OFCmBW/Ivf76pyW
W1TjOp2Xe5VNGzdsCnR8XXSuQzA/ly98w5X0oxqDR8TuHvyrt5FaN56A/eHf8rWRVKUCGF2R57uK
+58FQJ4ckq4zGVF5QC0R3dpEAWKjWmGNSi8OM5qD1ZbtJQlz8wXth32DgMO7LyYoTYhwIhxBUeP/
qufKvBLP6GAe7/prrKb4SeuS9kHCVldBqBN83YaRRth6g6Mi1+34Vhj+wIYAWOKN0KxuD48svVDY
EPk04AhAvsXs9EoOdHTEzJ7ftOBUsMQPbkMSUP+qC5CJvqdN2Oct3dnmEluZN/bRoxvywnGQmgdo
q+ThRInoH0Pfg5JXKVisVmprV2eGueuK0X4gbkZcR4Kc1syv+HzkcfmIch6FVqk32QF/VcLwIMaz
xJiBuWJoVB391JioC2qlcCP6wd9TXekfoz93P62yQKrQzuj3qMpCazuwYQPhLkIXirjB2zi5MZrO
hHd8nY0iPrqiIsOg8bSjX/fDnuXleIQFzKTNjhs/qGoR3sWhpv8wRu9KTvAIAwYH7lhqi8ZOxviv
DTXypnniLprM9C2xBFZBXXcs2Cd5+xFiUnmrOkycuguXxS9TALFCfoDFlBt+ImfTop44mcTOhwsH
JNuUSGPvtBqpdEHkj4IZQSm0GiZhX2NehkwTLPqCBVlZAd1K5l+6qTG8axf0EWeipQWVnpRbD/0b
ml5Tfy1Vah/7SXUXx4oH3ge3Qw2RQqNIXBxUZpTyAgrErR5V64YZhWBIJ44Aqb/ywf+YxtLacYFl
dAmyLA5u43g87QOVKeKy8B5V9rTj5KG6lKn+nIxxgMs9fzbsyny1a6Pb40aoXgbHSV6k0ptfjBVA
7WiJ2vft/Fb4+jPwIvBFCRPOAwqMiymG24QVN5XviNh0HAWGf+4KHiuk+ht8U77F3rEUOl5suzp4
ouXelalz9K3M2s8tumWjcaYfscbnVJ9t8zQOIDSqSMifZhPbu5CofRBM5VLbzsVItTgy/B0j+7Pr
Irnz7VrbCmMyz8xp4xMuqnA6dYVW3gumMY/IwhHfowprf/XMWYBw4Bk/I6fmtOkJbH0gMoGl1jwo
XlSe5qTw2BWyMMuhPqz8nicR8Urg+o3gb+3j9yzu7ZV0qwa5dpHz/BC1iiRaHobOS06FMZBYwQvF
Kpxo2camJr9NBVzxgqnOZvAztavkPNI9WOSyaoSZjiwXdiiHkeCjTn/NZR7FOFEm/5L7xbR1oF5v
LaNz35izGzjciC9gGpISu55NPLXNpAt6sShpicHAsZypH77sLrOrfy1N/KY3pPHe9pp769eS67F6
VKlrh6yLW3Vvhs0EejSO58/Ewr9tRd5zzrJ1rZEuFxCMbrCpaIadp9dqNUUWk/9OJEE8ZvpzG461
s5ITR3Hd9A1HUo8uzTaru8qVOZN3gk+0ICu89pEefX4UVce0NNU9EiJc56ynETETJa/5mhV4exL6
1hW6UnGxbDa63RC3IrBbQu52MG61BwQH1tUyiuHL/n/kncmO5EiWZX+lVr2jg6OQRO9IncxUbZ7c
fEOYD8Z5FJJC4dfXYURkR2R2ZQG5SKALvQuEu7mbqasKn7x777nl94QVX6NYA1IMvmbiDlige4LV
w1hkNDd0UKHk9QIdsKJFoqmKo8CDzymC/dlbpLGrvZ+a5ubiQPCWtZChoWgohJ1dNyeXURUsnVV5
HvGAe+b0NSi/tesjomZsu8SB+8YuPskV35Zl3RwCDEwPvpf077y/eHgJPd6p1U/PVdZ0X815VmmU
V1zFY4Pn7BFHyPROtFy9iDp03hOz9N5EAWV8NCV4NcMsrnkSZBdRJUaM49iKpqSq9w1Ow7go0qtx
a38O/dwn0DjhYS468agxSn/zsm6NwAPVGIXYRbNRdmO/Kb3qFASDt/I89ZevE0de3DWt5cStaWMs
cj1sSDQF710L1t5qhMuTPSXd0TPa9agr3z0sdNKf3BaWcJ4xyRJI1/s5t5YTMyThALeFZxENjpnc
e1XTXbn9tGxrXQpj8PK9DDmT32yPXjyEE6VK7hCe0orkPVFgbUV5Yk4Hvgd7B11i3c/dWHztZw2Y
dlzSlDJaOr4aDtGIPd96oGyEZL3I+qNllS8VbSDXpSunY5mw5x5KvC2TX3DxBQf0HA6NJBXewYHm
zKAQWlfd3stbHydZZSgRAzjkE0jKlwN7pWI5pgykiPhWaMYIiR+hbtNgiznMedVNLmMD6+6PLm2c
U1ZyQiRODTZlFJqPSl6fGht7J+kZGC1BWSRR0XKaKdUrDIMeje5lcratJLlpNtZumH332E4UJWiC
lq/IkvNQJ3AsysXZYwKDyBDgdfSVuUdm0NesudDjhvCRy2lsh5Xita0paBNUstzQ3jPGtZr9HZfl
dZ8vXsY1Kfe5oAZldc4CD/d0k1hXCmv2z3WaCwYG2XxmiUJFUkF+FTia1hkjsTpybCSJmqYof9pV
W743LMXhg5R28uhC7b5pGLTvuauM4HG86QoqIOsVT0jqug13jkcMIe/UVdZkDqv2TNAMuorfFadO
mcHJdPLq6M7EvBunkSeZq7iDK2IuFMNHgK7Xw+oX1pFPmPMycl27RyXJABP7A6F8FgBZiLXdTHHG
FOW5tb3rRZ50wOtJkRJx3ikm9RA82s0cIpH4xaswK/eqL6sKWVAGaEmGd5Wo4j51BGVn/5YV7/8g
X5zlQdj+y0Lg/+qtvP6o6+k//tdH3f3v/zh/SFrdh7+T8H//+j/2t+KLD8gPRjoXRPCoGx/rj4Zf
54svHNum+/cPaf/P/S1GOL7GNf8GyGK98Lf9rf3F9onTsvd16WrAlPqv7G9/R17/SX0jHu76OOVA
b//9AqOxp9Sa2Dge62QwI7ASyiImTTSWu/WMjl+Kdh9SH5XT4ot1Lto8Ynvcnv1ZLzMdb2naH3Tm
4xODC74z4eyRc5uWE+bwem+MCRAK+i+t9jCROdgxUJFCTRwZ9e2or2qcE1ElSR8t21QAKdTcSzh9
p7Ye+jsL0sMbiRQ2x36bHettrqBOuDzjvAmvmlXxsN7mj7rJhmvWDi7W6TD/CLY5xcd5m++S38YX
uU0ywTbTlNt0M+u5ilB0GHnAYBRP7W+DEGCv4LKS38afv01KNN0xNLHCsp/HbZICY5Trc4+396yH
wL509mIckqBNjpoxzC3WleyUYDQjjMyoWtol0pbducd2m+Iqr4SatU12fTHTXiWb9d2ALrvnnu2c
rG0WLOF4P08lyImzBKXhxPjDtulxQmmPLFF7Nw1kKQzqW9k5mI6zB1HnO8iZmfVAZ2C2MixoE9us
uk2tbdGUb+wDurcUR9nJ3KZbn9HZj00va67JHOvjys19jAkBDj8mZ0qunckS9pFxsTTJD0rvShlE
ySKigcazYdQEglYXbY30VRV+sr1bT9WycujnlTGcyeh1H0aHmY2TbIZYWY/jHoODuUvWgj8l77KO
RKIzjHvJKu/UsMrYZ6uwdis++V22/U5sqrqM0nyyH9lZ1p+94l9hZw9O91rmLsc90ZIufWGJRsVW
DTaLjY2QPvsDs66Jk5dBelfT/3oV1n127xF1ii1w+aRYu1bBKjEGoDL9lOn7JMVJItmz7V3+SPt+
4Fv8mIplYhkHJGwHt93jWmmMC3OHag/J6kOi4jY8XGWuoQ/EAZJP3Qm+J1nD5GLGzCgus3irZPtE
9fajL2TyEZqbpuwl2Oi8xbLZf+UenZ+hDhlYe6u5AHqTO5Pl0YMXsMvKWfSQ5QOQcJgwjcY25InH
3K3ST8cs7YdyNFwc6PzcWLwZQMOo8oPqDJ+sRx+UTfCrzRdXxSi/VfIis21dSKNoSvkEugczu+uJ
Sy/EOEQL7+LhxM2U8bm0+1fbyZyD2+TWmZRkFWWSrMfUSfXTrV273BteqaabUQYICCAuGBPGwnVP
YR4MIAsQn9jcJqvznRwIvKUwGzOe3k2mbmRY0lQKxML4RTx7fZoopVrjnASgOKs69+kzxE24G0Z0
cltW3IRnF0JQBAoXshG8weV7MglCZ91kjcWudUXyNLDAee0KSvR2RIJ8a8/eU984oL8+E1mpOyzJ
K0XkeaWO46zNneQVCwG2BhApzB5wYJTbuW1zBk09sn4ZsHhKhQCBnNJE2USGg+U8AuZkoMb0DSgO
nwvvXcCm4TI5on5oWt+FOUey/VvQK/k42/AmGOcQCg6mY4SEkdhsjUk/fk1pj2MV4Zt6fQlVgWdh
NkvWanrFnse6rSGMdNRQl7DgJb1nXknpBJ+kSAfSBGuPCNwNzsta28u5VzkH7mKNXMKnNTcuiLaq
PLhJUuBwabvROuKmnG/ZfgVPUC/6y4TsS9pxc9an7TyQBZuYrklBTNZL7Qzq21KnoIwsU3v3qQ8s
BVyh8h/qxfEv1bCKXeWs6jIPhgvwP/NZzxVWAjIN6NNqpuqKFley59nqXI24VtLIs8bx4BtF9ej5
st7nOXUoVH1nwy8WDHl2a/vz+kEVpIWwAsMNtFvZElknfHKh1SalZzIxIkI17mUN6vkd33BxYI9O
zynn33EOa1LgaR5k8MQTOlwghDZoRE53C3UGOPyKbfiXM7fNLSvlZV9KzSrVDFasnlMgfyRrgMF3
bewD1Cbjeg3W6VfNVuhAXm9+GsgNwaZwQRI6rIWuU1Z+H3aOtMK0aqd3aZmZ7DPxkB56z3NiHKbO
1UQojHOEFOWZljjrPNfIEaFhTsfOKfIj2V9BXJavucqttLy0fbLcF0EmjjCFimspaHtM07F/SRSk
gJqDiBSnTk5kWOSj8gZUmiDxn2URzvfZrNgV1JqTnkvtOQCOhm7YXMmZSvdlhekX+YXwLyEn8vd/
y2j3T4MR/y/WkgvLBe5kopX/c1/mdfbBlekfjZl/fuXvk13gfwk9xjCu4HTAuFta4Y/JLticmabr
wj31wt9Grr/5MjFzBpRNAD2lQAGD3Z+6vG19CdlWUhVBf9BvNOZ/Za7zrX/U5UW4lZxwtPHHcbr/
ptv/JSFgQv6EqaCZ7yx3HWLKqNsmQsl3sr2cPIq7TS8RbzLVJnTLQbAt6WTJ0zXVQ2rtpLRd1sNd
Pz8pU4VO5Hujd+D2WN8EyzQeLJWNj3iLudFZkDELj8RY1G2N09nUNme+oXpXu4R2VDgJdaO9QC0X
wbL03KVtk995E5EnMoWUd0INA1tzHnyfXFSBHvaII87ThNC0Bn3nb+PCAlYzPLY+Jw7bwFxx8UlB
cJCPLbhchY034yBIisd58vpTrw2/3FlL89VrWhgnU2JNP/nhcImjzFIynTrTM8Z/fNJkzCoa1Gsr
OSqv89n9KMGBrjAYkrESM4AAp/fbQw6qCPApQudtPlok1Qh0ujXIr241r+0S53rElXIsowJt0j8V
WxwFG2HRwFUZ3JxCWYGYELMgNr61UxJifKp0fsG1Vnz09ZRfJCVZ9H+37dYPbvvmSvxPYxslcjqI
XTkMkq0BzvevPG+m94oh0wXTN7a/7NVwPjPXxz5njF13AV2KFqPwgEajh1uCuX1jfnjdUp4sw1bU
7hokKtj5UkiaMfSWRZZWe03H7lfZu5wySc9T9+j2UtzjGUxAmrgpuNRVzmT/k3aunluIK8AFRpPG
YBeDRhsTALA+RYeAEjONVu+rPzrJYTL6kC2ZvxZHjKT4t/C2kjMv/G12nRIjPBOd7w5W18zMerK/
77TRcd4NwwlBoX/MisC87ZecfpZiLWq1qzxIRiXVHB+AIJZbTFlQdDW8nbjtfFIUw2jvhUtKIly2
KvQ8QOVfNTmJ0aXNvvUsfcgIm7751PbdmHCSsIeV8nXp2vzNZeUpI2fFmUZdUcAuclyfLCh3903K
jcEdF2IUyBF3BVuOPcSVPHY71IgJUgL5Pd6efoWMkVgKw4ccg93kgsBLJd8SvlIy/wZRRgO/VdQm
Q3JtAU862TXRx8YRzdEzs/p1YBUdt4HzIsCSRESbeMKEXdTP59nmYxCFNSilQanyMSQ8e5VveRA1
mcEuD3J57rnH7ZIx1y9savAtT9Ny7YxkE+ApzHFP9kRHQqO3WbXL689iI723PGt9cOw52OmmIH7f
+86xs7lf7LLWaz4DxNkHVmL2ruAW97Sman016gFvmo/wdqAInFWLs3TNKws/+42Caub1diTakw3F
q09nHUuW6eSW/NmA8Nh64J8V95p863tv1/KhqV3rA6MiShWUg/CJiLoZN1mVm/BsJo9tH2dKGS2I
u3sgOitSr7A/1FqM6DSGdF9soIp37lyVO9ZY9XfC6T74TEd8owYaHmXtJVCjhJwfncBPTrrLrStM
udVPX4KGj5AwYFOMhqfvCr/B1EqetPvEMGK9bm+EZ2f11092UarbBcqsXtbe9B+wCt/7LRguLKFj
PcQU6Sl+ToP4DXq89e5Q12scJ3dpWKNXVUJYxZ9IWjrlI33G6a+ayxjxnnkBvRGCTSfqb7YnR5Rc
qEgcOZ/l0OKylBQvZfiNbfEMTg9C9IRvN14rL30c6rT5QFbl0z9PZGnboKvuiZHPdgwhAB3YCpaL
ZxOCh/+Wr4cFCtbONeFAuXhI93aAu2OlmjUaBt0fWFtjNHcTd7jG5NN35PYHLmeNBfkL8ILX7xud
Tfd0cFRq82vKqGOfwPg82vIRV1N/RGHI2mjGv/RUgOrYC+H0Vya8szOCSfKYVq6Ls7wprxtzTb4Z
ClhPVy+XIp24yXeQXh+4uZf1qVVQqWe52igoDrhkcjdw0SxDUwNlaeciygACZV9m7CTALtyV3hLe
koNgnixWY+KFqNz1gft9qk42keynhHrg52xOvW92YSggo6l/toLMfHCaQl1TfisusE7q67ycajwa
U9btoVCEdzXQitPc4r0vi8EY+JDNaKJE+3KCsiw+DVSrPvdiBYgXM6m24TfI9gELUnq2x1lc6zCp
PxbapT8MQN/HPoQ4gdPHGX4yKPuHhXzw82zl+CLcrXiV5R0EjqH7kSap+gi7YmXcJT6Lu8Mo+wmz
MkAPoVFVonysENeshgsPaflomzZOkzE6h7l3DL2zPW7vI+mHS6EwB7T99opqRvDIV3BQx1Xrqyyb
yweDhlIRD2YAjjdfIGSBAw/72zDjeMHB7tVsg9SsPgycS0uU1axBM9Cgn87s1dOdVU4ZEMPA5Uaj
ar+5SXIX1MeU64cBzzVP9kEO222pDgHmUpFh1YUPcIhh9QJeFy+smEV5ixs9PfhZ3V5naEAVuIDC
/unXhMoiw56UGSMUwfv1tNoS4rP5Ivwqf+WZTZhqyLuxivywnb81nuGdK+A2R8KqIZXgg0BmGXBU
B20BFrW0J+Nc5XjYrnJS+c9O02+LqFEW57U3TPecNdp5aztTLLvFG65yKQS7Xdm017NU/RnMnf24
mIF97YZ4zdllceEPUvzWtHHer43kBQk5dDdddHzzwr79zIJ5fTMVYbRq7JnV16DaFSTFHsOkd/EE
OXYZsUEWb6M9ZBOpcodxyEOSgN45dOImz7L8tgK++0Z3qbhhYOvdIxY6DCW9DKtLqKfgPVzzBaad
+Gq6VXcEzrzsbMPl7Uwl5C5Ecnw2gPhegWCrNkR6J3FB+tJ/KcQ4NfsOv+8x88rqnQpq9WpzdBLL
t4cOwLIV7jNuKiZ3YXs52UuVXYu8na60xtFhY2g/JolxyCd41TSiF3nc5mr+pm2gpKQaXRFXjl++
UyjcoEpNTnAacPndOnrKUDssc/6VeJL43AKOncFob3abqO7Ijwb32QkxHPDSWHpnawyeCZ8MRxXO
T5Y/d2+DWw3H2R02/OOMtQLOuWduFOmWs6lKq6ect8lbv2xc4GReTzmbrHpPRCJ/tNdwXq4nwwuL
uAVDAznWsd2voRz1945FRh5pTnXouFXIqV78httff0PvpzSIxybhUhnzzwwMNAH0yLHdVe95LxQv
YggQB3J27x+Twt5KEqfyvtBbd3PY6mTXasO4F23+jN/ev98co885XGwjbh0cBpOrSEbhPUo4DFvj
V+fV5vNI+vRUVPjHC7z6h9Rkr4L86jwreq94yQ8IXVFXS+9G1qZ54frp7lU9oMeGrA39JqvhDONW
ATeV3stg7IicWrd+nVu3VBYkuNBM9ZD0bX4p18o6lAZ4txj5gTWPSuzMg3Cq/N2ctPYBS25xa9F/
dgESo1gJSerdT3WZjjfDyrAYDVxnXr3ZY1G2jiBjdjZAWHHGsDu+TlyXg52zuOlrz1nHE0xTme4r
u9jR5865ZfVNhTvUCEIj8ggqvEDhoUlUa2C5/ggWHtuZRq/Wy3oNGLv/KoUlQF0LjU7oA2N3m1m8
StF6Dxx2BBaolc7e+QCbB0djp4RzDGeEz0zz5K9LetOVHuEavk8bsGoXoGQb2WdINgjfE1xTYB3M
m1fNBvKOKsirMnb9UZqnrh7tgyMdmZ2wGDgNp6a2jN0kcS9GaWX3fbyaNf9KYwqAzJ0A5u3xY3l2
jCZpfBiGK5+alFUZsYQV70Pd1HfsFqf31hegk1H+mhtYG3GPRWOMZQGpPtLubN4FUlTvsly4oWVu
UdR3sslMBzJZD9zOy1zTxYyUJAvOnEXhkG0y6ZyWznKZNHkrn5LZDt8oxeaiM/tJWEclqQSHbG0v
W7JlrrGlODS+IGBfb1IaMFlHYQbnUCu1xIWd5i+tEdT6oW7pdD24BXBNObhwALu+HvQhMUdiAxTP
k5+pUt4cd6PjcuWoqhZ0cZBZKw890lQ8q/QjnxkwhOiHmJCzlVmD0/88ZvNpmOrmvFAZ/cax5D0K
HEy4CJLwzBZufFo0jG6mqfUNeyCrwzBDKOb4LcZ4YIGMUa4Xq/j3CFv/dPvxd/CI/0ny1+8J1P92
Q3LzK82IruqPv9O9/s8X/r4gCe0vPsMXMVPLIqP6l+hCEMKA8NisWmHg//Erf1uRiC+m8KEG00FE
jlmEYBb+jK6atEdtbS88xwFE/EvRVfu38s0/pS9UOWFubWU0t7OLCf1/LDya6MGgScwXpyHk/Xyy
ewoaosBZF3TpMAc4jIAK2hZa0ZXniOmJTpYAL5fCLnBIw8R56fk4XjWjEHyEtiIYuMMINLGnxqU/
gix2XkLpO0TdlHlXG4Y33jteI4D+YCWbIvZHBTfQFq/t0dRB311Mo12utKwxTnlpBvc8oUlZ4qsy
o9moRq4AFrx0a+rPweRPXzu8wXibIBRbZgXgugkezRXa/OyYt1qzAA7LDoBVKefhBz6tjj2NI+ue
6FaaXsxChiMZWWu9eBnuxZ1yycbCWguO7lrVJx/Y6l3PuvyUeMGyS73VOWm6Fk+224dxY/BciXHh
iAeVOeFzAMX2qKxS3YCkD+NC11wMQwrSWDSQQuAGs9mwY5yzdvcKHU5Njwn1kODCgIRaYBMDrO65
rvetHTjmxSY9lV6rRs0P/cxRz3a0ddMLPP4CT2QwzzznVJWWUQj5Jt1JK1m6XQqmERIRh8J8YJ/P
dbeaQ8N6WC0v1HcDjtnmgSoiAlOryWX5BIIH83LWBdZ6NZkjcOlkZtW1awtCjvtpEt56cOas+koX
SQ/rrma9cLBWOpqjKrNdjOXolNCK2YxQ1MIlEx3ThL7ddikr/K4Oj80wWa9eosIBe2OaHmg4/gzD
5TwZqr+3G9REjtSOSK9pnIyFzIQvBoZt/CRqaUREKo45Z1zq8IadPWUYff5AAphktInhvK0SyhZQ
DtRRuo386dSzf2ptI8uP+bzm1q5qTZ5mogueyQ9u+3W/RW+r8zF4qrhUXQCZr7HLemWXy7F6Gksy
2JMD7A5jUAZawmmvTb+pd4akQsDMg2vixCGWcWt9TtCLuHG03rUQBRuGAvZDY5l3KQanspXySVMc
AplMyDs04IS2MJVieKQsOGKAQ+pr28yHQVLz/8Gqq+riUUy/488adrqu6stAmgWgYuHmz7xbp3Nr
OlaBZbolnajDvKBltFRc+JJpVyNeRlXHfTGdVXkXBsn8zvRk4JVtE0vGqb1obJZqWSC6GQqT/ZA1
UV37r+Cg64det8dWbeTr0FxficjkPz2by+IQ+N1TTZUPkb2p4HUv9FEUaf/uh6N7VRnrdNON+lc7
TVg5cd7Ve0Bk44m8c3FAwzHKrx3LxCdF6wiCRVb63zo9Wtgr4UxdKZDFBGuXaZfbnbMX3Hb23txP
B7PH27+GuKgHpLy4tpzyUC2FGbtDWp3w516bNSZCT9XLjdj8WTQHcYmWaXWfsjC4ll2BMqKz8C51
+uTDVXMy/t569S+VpP3/SEtCArcwSfxz1eD8MTQf40f598/E37/qDy9I8MXzbBHwxCEst5Wl/U0x
8N0vJnkS1DCyJESlQ/ImfzwQreCLyzPP5FnFNwCF7U+Wg2V94XMBVZRfcfkP8S/xkjY+0V8eh7hA
qHfm0eoIrpR4aLdf/4tiIKQHiH4MwctI78TW9E4k5SdR88M8llhBx4e5LT97bIm/z1mMP+mv9r8I
09Am9Y9/M3UeKLqETyk55GfBIvPXvxk+tcM+qpr2IgmHX4nrm7BUXAQ45c1WemVjjeVeiY8FHSI3
1sdF0lR4Vc3ZeptbsvskqEOqDYzkQgyesoqvdKLhwbJdWD+4N7ZNfcq1LzKlDu7dqmd2nEBWHxwv
seNscNrjKmb/2khHcUhZuVJARrw9wmNKFksMdyql8AOQ1Y+CpfEOZf9QUBAUj0Y2R37fPOq65nQj
vc8H2WSc5aRxl6F4dBZLsCZcZufWag3rvkqtkhYZQjI4GAt16wTFZjrn70v0Io/LJjFrD4hhV4Cn
wTxeoh9zo+PIjZMFjw2X65wvVjov47qlP8gRhvsy+nKhp2yyUmj84XDBwO/FVk4MxMb7yelEUVGM
DxGmI3yA11xZ4aPw5gWnbcZjs2qP8CenB01GeZdQXvR1xGqWxuXgGiDsS4ds0WwEd8qQ42eyEC+P
kK3JWgHaDn+OnUK30UoYUTqE5stirpL/pGZU7JLOyR4l4idjiqtLlHO2DENUl3qz1QbZmalRnZVn
NBeb50LsGJ64XfLavTPzNc/2PF69e4zCfixcaV7y32zWGOful1TBglu5mCNM9P54Lfy6QYDqkubY
utNymYtgPGRG0sTFUISHIh/Xc0NK8YUhCbJr30kj3fmO175i58FpMhqBARdedWxugzls71N7g1xm
bllTWqOnEdRq09exKzumJsyY7klA7mRdn21Pjco2S7rg/HQkk6KtESZuFeg7fp+iCkQ11i/PYFQG
Yjo3+9kbw/tMKErizJkcWDwN2OQ9Kv2uJjm7IgooL5yPdMSgekvm66NL6LLbtWnnvXp6xku9Fhr7
vpixDSfLyEAiBlngPvI7fZXU0pc8+7zuBpP4+A3LLm+ksje/pmab/UpGv/vBK5M/yrIJ7/zSa1j4
6Uo3+9ydsq9uQ44hyqc8PdiwAtjUQTS9x5XD37LaGTmopAwxh+KP/aY6UM5gbZG2Epbw2GTnAh5t
5lh6b+eLfShkpZ/sdnUeG1QTcpiWPRKA4Yq+uV3m5UfP+M3aO1Xdw5xY4TcZtNkbq70q2LvB0N6w
QC8t0ACpeJ03pqvPCLzs4S4tH3U7yheVhmwd7GYQH31eMOx2PHkp/BrgIouqGMy4BxPwy5C59ZSN
Xf06e0XyIPA5fG1ow5qjjP0mXUrKMZ/ThOKDyLXwMu+nxqufWtG7e0k+lzBCn/KYx29Rois5oEMO
OVYDuEtDZVg7sWCRSDNw2SSO7eBoZfMEmDVdLZy0gXnSKDDzMSuz4RGZot8QUrTXrOyarYj9EKdI
6WPIwNWujDvdcQOIrTIoXyH/EmeBpc0AIOhE/GGaA6ISNpf6xOaSVbxlFL7mJLT9qwnkC3DLqW75
xBdBcW/UVXZvjz7NSgOqcwlDxlIPOQLTK/+kHt4oUTNkBp3YJ64YnlLWeTu3c9Xec7z6gYwGvY0d
u1AW/kv/1ZE8TTjMTP0OOEp84zDnXzToGnoBsGI1Xgxo3AhjcDgwZVJEhw5Pdr2sjLcK0um48J0a
3Xg9pQLdmO9w803NDcfCnKAAEcVa51s1CvVameSk4hUYHdyqObS7k0k6/h3L1AyFdPK8bm9aRuPu
KNoscM/b073hBd1LoBevjmUy+6SaVON+VfXa/ezTdaionkDI2sKwG6TaHtI17qpsJdSMkSm9shKD
cLDvwGNhMWNm92TOVLbnSutct7NIs6OE2g/WwZhQVvVk8ekawMpg0+8L40MlW/WNTpNB7hu7SQ6y
kR0bf3o2Dq7TF9yuuhXpL3HoakQ5KYZ517flsrUbGnVJBM4kvJi0Gpip9iS/xfJoDVyGYLoMFIvx
JcF6HWIhjDtKIW54Jw3ffHxVN0Y5+K9TMdTXcz2XZxx3HMQmK6PTRqAfMHlPmt5Fi0MvDXJ1645l
QJdJyUm90m8BkRYpu49A2fr0RQjxtJQ2NinUIsg8nVnijJn84VNPc/aA8aXL4rwpSFaYoboNamUd
+EHxpAHheWtYVF6nZdDmcbFxNFKx3dBoYzzXNlVUhj/Js89Hbw9+z/hYx+KWyGESTb65qf2MX9/T
xKtu3WSC/zKphCLG0iFvhaPa881TglUB4X2ig4MWK1ark+DKcuFOAyKF/oPszXRIVOzqgMLROFgW
7iKdxc9G36X+SsJDPHP8dveISuKYmot+b3k+XwR+M8Ssyq7e64nADjQ7sOtRaooNdV/4SJH2ZIGD
khrnUiwMc/imJq7yaO7zbbIk9r3pS+8Xy0ZCC1ypXjw+SD9CDOrsAk2Ro/ZUR9vNAZIE7QhZaCCU
/3PNZ7B3Xi99Lw5DA9c//2j2Q+7201PbWhM3UrusLv08++/elGWfa0k4hotEP8M6qGgiiSagtrD/
4G3TFbcu7tzHbYpFQFud+ODpkj8IUJcLx1ZXW0tEfJgi03bssDly7S79O6ITlIvDEXKXK9B/HvYH
Z3Bxg2yoJ6eSfAi4qpEZwaRgh8ltO7dvcw0XvBlYN5LPaKmwkTo7MBjAzqLyyZ/PuGLFE6QVAry9
9irCBgnSEL0GRgdPpTpSJaGH/dQZ9OzUdvCjt0fn3GQiALGDiXDAYkClQW8Y4jK51nsvkv6FbID7
HVZwWJ0A0bbpPrRljgqGSZKMKGvkz0AYBdLI5MOwwZ/PIsQRKQ6E2WETSU47kbtsmQo+nc6EzqqU
M/Cmmbk77k1qNCnonKgvPU+z676psecdVVtNwyBEnVC8+RJPQ2WCXg7QcLiXjov1OZSQvDmnKxrJ
hmZe0Q/d5U7kOSQLeODzPqP/kFU8PkXnUi61vkYzNL4n+TBht0NBBbk5BGbceeX4zaGXi30F9SXf
MEi2InakLmiUcTgFQurzFP41w3pqiFe5J2BXzCZsbtQLF2tisGRCHXmFxOxgLEkByuDqKHR6QyOH
82jSYBMcKowtbFTXqofwjgB2NQrb/1kn9hAvRGY20NBu6LswdkZLHLzZzd7UYuNehR+Forz5+cpa
ovKaeqAIl2VFTGgJnXq0jB/aSrt304vx7ZAlcin/KAhY0xYT1NTdGjqSCQLPtHb8ZeCf76YigNMp
vGxXO8Rd0d9ZSyzNKQ2h80eUZrkPBdR5BI2G/K4cqr0fJi6P3JmceeJ5LYdSsBI/qun8sK033onO
p8plsR/mnE5kyObhPQus4VJkJOr4Eyv/caWtC1v1GGZPhrbqGwRGXj8+FK84ZzmuKseB4hnIQr8l
biCfgeJk5i6nIk3vJpFCN7NgZX2GTIM/3GxmP9MGRAPQcLiDxzW3m08nYNVGkijLnknBtTxisVHd
KOmQiGMxU7CL4F0YlRiYsp01afWZGz58vLWvn9TKoUKVX9JR71GT/4wSsCYMleO42DT7OgsmjXLR
1y5vRIZegsLcA3jSEiZDffdc7WQ8xpq+uq2Z5qkaQhszrzzU/H1qifypK3s4QnqFRgbpG3uVv8KN
6sGDKOL4cRsWDgpMPykzqhphXJdVgh940XmteBNTFNEiqOG8TzSTIA9KuOZApKgVbq2+QgJZaX3B
7N0zIRmu5qX13fbFGv+TvfPYsR3JsuwPNQNGYRTTq5Vr9fxNCFdBrYzCSH59Ld6M7MpoNBJVkwYa
qFkM4il3v2bHzt577aLY1SCtXej7tTiP80jJcNcuukqE5vuGjhm0pwLt/SfzYAusGi9kKqKflRHR
xFvewemwqlfR2/mzJk79bRVRdUAfYivbJ3xG6a7mmRfZKv1I6UQWO56x8k5PGRkr2yhzQH6RMMkO
DIyHAQ1IlLWUvm9vBk0F7gqDHz4bp6qaB3Vl01IJi2tJLdhatzd45rQLzJZUAVzb3FcsFyfliGev
RGzTRv6DbwQWbnbl4qorI3coYJwd5MLPdUEXAIcaGCFjiKE+/ntfnDBD8AMX8sk/dqlU960NxBQX
u4M24kieecNY45nCxnjUfgTa16jSb9fD3g+6Fqc2r2T54KYlZoZZAI+pCFRY8+0YZy8Y64tNx+Nr
W4H4LwG4Yc8wOgzVkQVqz71r+QDcJUbobyG11BQJ4juD2x5sADe2sDm8Ltv2ECmogUpwrPekDsA4
iF1mq2RfYl1/wBRUkLlW1aYzmRoXir8K+WMmJ79UpZlsKYclaDWxRp/G1L2zAwk4rcoPPRcbdAAN
hi7T96WrxKsoCwuFDbPIplDtG4F9yl0Ty30csFtucUIQAi3HOy82RnAfsncPlTMGx9ALkT81VR2E
Go1AbJDVkzPJOFRglfjQR1S+mIGr4DQPSjvg5ANygRzeP37r7RtftH/WU5zBDaT5shtIUVXG4J+8
2LJ/WYSpv30u0LXHF6hXecX/4vSiWdX4muWW3zEz7mfEC2892vXIxMsC/Zn1sEBDCP16pYPJhIMX
4zoAtb9iC10fiOgPL7XXZL/DXuABt8QELaf3yva3nfEMYgBIqFIqQxLEe5Vmmo24QzltlzgRvgWE
s2/D7MAJmzGTJd2oXGDpaFIVYtKspnf5wDSZIQY8QI7zwQL6rBN7qVGmoSDZ2CATE+A9hq/R2WTL
nVn7dSJXdu1zUPkUQmQbZqT2RF6dY6fjr/beuTjFNiMAfrGhWYYfigFqhQQfwTOBbbZdErerCAat
MULT7wMWiY4WDNE/tUyoonUoppk2Ph2Kx2AIxuBQYJqP1iR2GaK1nbs/fmTnm4RNzrnVrb6daLoi
qCJiBtPeTN0vVTgdnNuIzTdrgerQ9bb96HQCUT/yBUdi6LuahrI5mtZ13RJDTwpvkvgNISZRZkVd
OVYTS1x6VdeHHMJgvOr8GNmyMsbuq5tmv9v/vzVN/38rG7rOsrX8N/vRH4Vk+DfB8B+/5K/lqPcH
xRTgZE3sldj2TfaPfwXlSMOxj+RBaUrLdv7VUG0iMQpeL4FDg/QiFv4nTN7/w2KhynLUhEKPtfq/
CTpz/w669VAIcQ+Z6JlsYtn1ucsS81/Wo9C5DZ1lZrYlKMqismIm6yvgK2usX/2lTNlfkei1iNHM
1UEUVNESZsvytV8AG4wzo3tzNJMkNVBx+sutuRj4QS+rYx6aNFcHpFFQw1ho7UAx+Hci7lz/OLiu
Ti5KNtWXM8v+3Jbs9069cFkv9FXSI3TBr8aJShA823achMSFkzqFM8MLjmoT2nzhUMmCgCxq68a3
U6Xpc1t8O9MwjjTesV17wYKXZtuSx8IFtGN4nttG9QCphPvWzNrCPWD5z21s6DvwTiCMhmXFB4k3
Og2m79I2n8Wtv/KR+U6Wmc23bampWcwNAdNloLtkOFlMkGKryfQZJ3eKrSdR8ojaZUC8cxBo2Eio
uzNZ0WqJ5rRxsngM72IPhCEVwjNOLhBubr5qwc0Q8xkKr6XWwulaRlFiurByMwfCZ2qOGIsZI8Q6
SYv6z4ZO+QvmrwTZJZnUBdqtkGDXWkrbXXt5YTtwdBm94BsBrLCSeMe0hdAKspcbSRPoAPWl6+wr
IxNeHyezz2F1txl/gAOb4Zdg5rzLjBAZt/ScZ54Sw2EKw4kO2Sm4tygg6FZJkKpx27aierFsG9M6
VuYx3LuRyk61GkXEC0yNr6LOvAe2dO4Xx5qdbHu3l7Dy+pEvjR/5xMPoPM23OI+st6ZP+jcGAwc8
U+60Po7lgrCM43nQe4u+fAIM2nSsWBr8WDUTuj46YxdP67CAahlfD055PUT75TxNl5NVLmdsez1u
h+Xk5WbhEG7iZXecBZa+BU0VM0VxXkcobj/O9RAPZ8mExI6Gw50u6uDoDEY6bZrr8Q9JyuT/405o
rtdD4QqbJrY5KEb4M8sVQukz18l0vVqm6zXTX6+cfrl9mutFxEOuPYHtHTN2U8tV1VyvLVGr/k/3
epnxW0DkTa6XXFFnAMWs5e4Lr9egsMvwoVjuRut6TbJy4zOor9cnGgdXaWRxqzY0q37316uWJRYe
5FD2asMGkZ3ICmXcz1Z8ooungODbpuX1AZZkyAvr2nOI17nGs5R7PaHBXmmvw7wd1GdB+owfR+zS
E7jDg2hF+lpaWuydcpq3Hl1zlyhoc57MXPzNaIUN+TjtEZcIys58AOxfvSpNrnPA0WPKQffrwAYa
gg2xKJ8WCnWXt9OwR69uAc4qflKomZI3ovcpCOv8Umj+ADt2YMjT3/WJ+D9frAGCD4UA/JxQvxVm
06t0/IYQ/ERALVrZNIBmu6EXueLZN6TsH4s0Az5vNPGj7kv3M8s1JmEG8yY+UvxWzncJkFpo1Hxk
+l0ga9BKTK0jzz7QX7Z/dEHezHcYeicM8IaRvnZT57FztjvJhDLyVoA9EFu9B1Zh4piHTR+zjYc2
CB2GwPEHRoFz2fopqVKqcdhZrFiK2zycezAPUvKvXf0vCd9f9HUP44xO+/vWGrq9WdfZ7n8u9/8K
z9QxCTn+u8v95oPMFFH4Tv3thv/r1/0VmBJ/UO2Lksk97QscYf8pf1rUxZgLRk/6qI/cTf9b/rSs
PwQPHcZ927Ix6bj8or/8QDTJMBFI7mUbjqlNJP6/E5kyhVx0xr8poNBUHdYxtu2japDP+vsVb/UT
OEzLGLdTV0MGd+nQ3lBl5Ha0r9EonXUBrxNgYfZmBJmmOJeXN6V5fV4anpFsfVjMrFxbWf0qJicI
bvkgLf9H2VpfdgNHkH2CfaSZi8etuj50aSzh0YujM68fpEqSN8ORSfQkJkdXD/RuU/SdoF6xInZw
w6xU6YYWDWxa0akV14EPRcrN2LIOrFgIiFg81v+xL5rQabw1KY7onkpo808Mpg7Voq7Fhj7rA+gQ
rAOsjKZWGuXnodjQPuZINuRmk91pVeuLuO4Y5LJuMEulT12Hcr1RkhzSbXjdUJQ+n8hHFnO/0mGe
zL02BOuNxrNYwOrQpfc7iTmJMFQ56cUZiH+uy+vOBNoHpWA8OKmyb6KUdYlvFO5OXVcukwUuaK2H
NKH70aaYO0JKenGb1r4Ywp6i3dz6Q36A96KzkxrrBXQZYQClMsXBxjjh9WyJjLBEsjoz410giM8b
3PbU0LB3Aghl3XnQky8mKM8HeHj1e8sSSxJFJnZBM1+/yYJCUplOVeCq6l1/FTh58sbvhjw8ROoe
nJ1fHWVes1IDdM96jUWF85hN7IxvMHmygHPBwAQrtEUWc5z2xrjTlcvWLnSFnG+czmMQijw2tWuh
8YceFPr0m/Jn3e/7OgphsaqR/g55XSf6GspZOY6mXid0d5UXX3Rog0OQo3/SG28ekBRZVMJFy4Kj
YHqqz2wc2TAy9PXDVjKPHazR77qNaVdWtY1mi//urtvRlgxeuJuybMihmsBWIzYTWOY29mqX4G9U
j4x+sZEf0mULWy/7WPrF2IRHSn1XbQiQk586BHpx3ewOihGKIhrg3rESmHLyFhMT9TyEEIXByhVR
iLbVNBX2Z42XbTzEZk8hRDxGLaJIgOYLPDCqTrbugCQltcounUpQHxLvHqiP+9K2PewUQtbGkUkk
Pvlao5K3ZlG/+WVqPrJLan/PweSSHMiIcVhds8r4oy16FQZmvipPOus5URFrfpMgMt1Aop6ektKe
v4u4mG+wlCtNYrKKzTvVR0gNI1wHupbKuR4OBKCLGyrQVXcYHVrNNiIdivfOmJu7AMJ3s1GElmiE
FUFGB7a0nWf8ODV3sFXAN/dJQXekTEp5cboylps6mgAaofRF5rm3ORMw8xTOjarNHn0rrqZ8ZadF
8rsLKmvcehNcfdeklAjAAV20m6ph6wY3Onw15jzcz96AM2Ck/BvsUr/KVUxOO3TGt2BgVdm0ABr3
ZqOK9ymP+NzUuN/vkIrJ8TlFdS5FPjy3kQt7BnwoZwEIO2Iyjn2PgMg6xwns9NAPAD7wf2FBSwXl
d4dGNM6LWWTtuZ109FtmVhxs567Lwwdcy8DTPZvF7T4gY7hj+R5/jrXRTLQ1+OiVC46RH4+8eU6Y
Do88/x0qGKFiGSskcptckufm37WM1clWMzw1Vs/zK1aH8oue8yHYDbk9RvuYGwd9gRUiGy09bGGP
6du4qWhMdCyUBio6cv1UE6RHl2XD5mxidgMtwmjRsKWzwvo0uHXe78cJggsMfrH0/tgO+Fia5pFf
pWjat4HW7jtWChWNi2zqzSj0yhc/hVy10SMflFWArrYJjUrKjcc16H8VBt71nEN/L5XmxzN+I78v
Prs+p5XAqlLEikztgj5uoG4iYnCEL7UUSK/LCwMGNcYH1DHCYAHHPpZ7zF1Mh88VzcTOmrwg4Cin
CR+JhyNgT9miAFvaG7ZUE8C/zjGMP4g+pBCrFxa7j6UWyjg7s5V+uJj7hwNFK31249jhvPYjjpw1
4NZiCzRZuKu5V/19CLLhmT1jmW+GCAbBqrWToNqYsuEnMZClwZstCvRLwCNu5rwyk3DV8pVP0I4d
9yEfG8Na4y7Ad5oQVqs37rQsYSyYXY9JY5FA5WxA6mOrBQks5glrHRMfOwhfisTdlpxmRBa9ZDxn
XSLAtTqzgdaNLYgCx5qSAOaD9mCBxQ93XSODA8iz5NuFoPzGLF49GEOXFKuxSeYvmI65Ytkpqagf
YStWG/6IjnqYPp2PZulkGXnQBWqaQAWbKIScLfoP/OWLAC5nJXRWpPdtNk8MCMq2P/yGFenaL8v6
eUILuKkAtYJozsaMvGiG8BT0PorM4EXF7Uj8gxBiPLxq4ASnbGIw3wkDM1NaCB+DgY/34yZbCjSG
Wfg0oqQs8BmCEWUOo9v7P552qHwAogqfLUYCwTaJHl/NGRaTUkdzxRvf8+Ggj3F457BJmw5On9bB
/YQ4OqwM7cU36HvBuysn+ZBaVKqBKhhXXlc8EvFgfZrOXbwJ2eDubQ65DSVyxiGliXIRxz7TOh/W
1EaDnRPgw35LhdCKoDH7bx1BoD+RgUP8MmP1gY5vxmvcSdlRjKTJOGOW5WaULq5QsJiaauPNpAr6
v0creaRj1zuZjSes/WDz2ioiN14y4azpzShK1k040dkzY/RYOTxHCaZIREkvnE9GM4eKCgTWxQ7J
9Ox3bHbRxR0g8LhVPB9GHsWYgrByr+JaY9jK+Uvv06iCKYohrdt3caTPBrEPZy1c3W1LL5m8rUnP
8+3QGApQqRN9O9qN3wGoPxsmFytQnIjwIwVypMJH6kyL2BUzo4cHZxJi+bL0tmdrOBJidz8bI65B
RJe5ZZyGND2aDrtJdiH+g2PxopcEVp5p86p/S5Mt0q2dNsOfru+VmtkAztmd28VYF+JUG2hy1ozl
ePLrAvMDjFs24dn4GVlR8K3htwyvFZaHpYvZrL4baQv1QJDH87ZWyvrs5BS82C5JYPJljKKgnyDu
hvW3HeUDISXHiodjiNjpcjtnhC5zsyoCaGj28NQA0hg2SWagUQUteaVqdIv50VYAdds6q05SEV7B
7a2nB55vKP32HN8gkSaHBCyxWMej6vYq5srq8q5AcnBicNVsyvmYMIh398ms4mPBkuNUpkZyCANt
3wnHAbNedLraInD3qMI1VFKRR9zlzCDfCkHsRZZevGXLYEFhRt7g4PVfDYMOAJQx4XdHv8zd8mMq
u6Dec9AGz0QoQWcSlYT+7qjyrich/9qPqNQp+r15srMpJ4tfefTTNZH5RirffHWZ1W7bTkb7IB8i
9C4S0MVeFi6cVGHRQAT9pabsL6NrgAsy33Bl+dkaR5n91oXth6WaMF7DySSnQnle/SdKXPNmJrI2
VmYQEwOjPYCBw0im8rWJgH/rKkNFoHErZpEg5JNu8lH6/CQ31i9IBM06aOZcf3VOAf/VgExgUg41
MpN/mOMM5nqKn2giMo8GmQgHg4C0g1OD4dM9iNkc5kuGgQCUUV726W1SDTZRKG146cpwcFYdLDw/
4ARtNumced4ASNos/WiXND0YY6+xMbCzNn9umxbTT2JF1lOSZmYCKICrPJ6y+lFNbfTIz/58mAcE
2hVYVNq/yrnv78mqO+ugtVmP5K29swymgiR3fhzXRQmqF1WNnuVUHtsUa8EbbJQYqdmqgTkVtWIi
nG1h3tR20987ekQqTesV3cbJlm6ZEXd0UG1t4bbroR1+Z5A0mx2QsyykPtlTAZBPKUEKBN2jptNg
H1lW8qvma3ssSwjza6L4WXVIQO0DXSichKYVN2ZnxVbLeGcj2xun1KhxGvZ24b1oimsgRlFyQ5xK
Ddizct8bVyEX7W3kLI+zymuzitsbtGQyjWFOq32Q8i2U8zuZXP3b4m/hblIdC3Pt8/WuNw4xzb1j
K1qZCXALnmOZcwf/WDwz4HLCpjP1vxPl7KfQrsafImymnTt5+VGZCHYHrIvODY8GPzw1aW19wmK0
N1ROFmTR+xhtJZ4DdsdzRu3zaC0mV6t0HIvvYrgt8gbNJOA7BsqcwsJ0y4fZbCCyZ8MnH1/30mY5
pq7YFNzu7HVpTo7jpXApztnkwQ6gFEoWd5ZgGNqG4IHNUxvQarDjRSzsTZQYKa8qnjfumkfuDL42
s37LjgtsPXc971eULmdxV7GM46EUuNOLClvTYS9kB+kuIfj2PTRKHgc4Ru/FWC6FwpIgR80xP1sI
lCuJqLlXWVdtiZ5msE79KF1ZBc/09YT/gzJQy21/O0YT3kXeIPeuqeJXFEMKLCMo0oR709x9mFVX
taemstC9WqpGEUOj0t1iZmND3esIeRPyE3MNRLXxzq+pIVlHXQL6GyjLExCplzgIoEfK1MWQUWLI
K+rZ26Hdij2MNf80taZGeSYZXI9Jfe8NjdjUCpzXlrsZdvdElv5RLUg+W/XetEmgcH6lXex2u8AK
OnXwujJfnuzdd93Nwx1mY9rHCkuwV5Og+bikx0l8OB0NlznfB7ixzvyIXxqseZ64F4yeLhaLiLQk
LMybapjPkRfgP8hlVU/rpoCn4rhfbc/Ak0Glxr5QYtSNeSVZDa0NKcw2Pbj22zzH3/y44S4CcIYj
K/nOh6Q4grErNnkCdqlImZCxQd86hVGfCkm5aD5U9b3PNbyjsiX6zUxBQx2Hn/vkZB8C4OcW67Jk
0C/tTTLJckuUUR6hldZPYd2JvfIxWXBwbqqqtfdmUnrfPS7MQyiUc7Rp7JhJ1kQ4Iak1qIFT7FJy
sU8KhMAZy4P4JOxVnhEF9QeiICJlmOFRCLpJAC/MKpesy2zqr5kFPI3kEN4xFEr/RAUNQ1cD7Txf
D9AePmTm+tN2dht5mXpbHaqRmT5DFd6naa0PNeYqfkzq7F4DGb0FmSDVSuqc3A1+8ADFtZt/prRl
kZwxQa6lU/jPE5m5y2QBgHPb0uFNnC+5qExsLCb5n9wY1V6xd10uk19NgOObDKTsb1qSQjsCTFW6
rpE1wn1Bm9kBv+y+yQmXlV08Eq+uWX4QB+peGHcBwOdTW6/H65sDU86mAYXyp09nK5YRiL9YS+Z3
k9KEx7LCV78ScdrC6HCmdlWK3lwnkuOSzc1eVvlRW1G9p+jAveszYLqLGcJYW7IqGXaMwtnZPcpz
5HXyMuS8T3vPaX5pJc4e1DUMLNKTj3ngdAfypONDLnBljPBQoB+U2a8mtwUplwI6fa/ULTq1uWV/
bu1qwHowJDXpVcdcM9HI+7iR9K16SXKqYUI05M0P9ujd0lis107jOedJWiaDVEBJmqQLrMQUzxt5
QGJrI2M7cBnv3EAw3rlRceGgSgEVdv5baTSLUKCaZk1mnLphGv4wQAfDPgHy/QxArt1p2lf5+Qh6
eefDkMRBmLrTjYa3u+XEhTVil/lu6qLmNM9RDenbTOtuyzYN31bcvhupL56l29CIMTZz+zIPAdNe
lNmE2VNqw4pM8F2dySEDZFsr0H5br13a/hqCcFuhY70ZpJTMOXPmfY5l/oFTMQEATxcCrS/FzzB5
4Z7zoXpE0tOMQ6Fxm9sNPutQv3UpF2tvFnRF53Fd7eUoB9Tz8REck3dbyxAcRMdzoCN5y/MG2JGk
9C5TUNaF8n9EZ99TTw/eBSWHgSyc7l1ncrcjC/017cAGLLiB/ZFB4cWYdkdaJthNTZQ7vbpWId9l
ZqwB+nGTRH1y9poOmgHvDYwkDLZ4LOX0OSe5/YJhWvypVW/wHgjkPSy8fUpKr7utDSwQN/GANsnv
RUJ7zr8aaVrtFqTfeGD0nkAypMV9BhLwgKmy2SqCVNODyEIMhBMZF78zw9UE0ZtJapaRxTjsYRXO
UthP2EN1/yBs2JkriUwa5/8TNf75r8gKKPT/nrR795208d8Uhb9+yV+KgveHQ87CIRMveEqzvf+n
Z8A3/yD5LkhOCWpw/5E9/mfC2CI1dZUNPMZ3JAfW/P9UFDxyyeSo+DUmiDbobf8dRcFbtIm/Cwq+
BB9rs7nybTSM/zPYlAxu4zsVpUswodHYqgJOOCXShriJPRVvldfCjqrNcMuAFhd0lBY0ZLscFCF7
kzMmTnNL7qcgfMLSheYOUo4rC0t/v/JD7am9VUp1M5oJTPGggnxI/sQ3Ua+1OmF0a37Nicw3vcUR
ndg5HwtwNoe+GPBvt318oAW7vEvgA3erJuqGYMOykuGwYIvElnRyuP8sR/Eht/zcOSdjEjL4EvnY
hr1t3OhUZShx9CbSBx+Mxk/Y9nRT0Y0ZfCaBwlsotH9TyTQ5VT0AHGI/c3XxSVK/YeNjl4kQi6N2
iTjR1ZuogRgOzUebIS3T17TL3/Uskhu4Yc+hArIro2I4MlCpD2IW8dmx0CND1S1eYye/EUlq7ccB
5pPwlvjKVMbHAeoGr1wBo1LlO7Bz8zbgS7c1ubbWRgOJDFaCflTcAijc/o3PDX5m6E7W+NO+udKW
gYatTejL9FianEfSG6bf41y5lxifBAxagb9wnRD9pkDBt+1TViUEFxh26aSHD8K1W1GMejYWOjhv
BoPdZp6bzNT1qFOmQpC7L2Y0i3t3akeoXnke8GhNrHYFvY/yBBta68rHIvcB+043R02i6OxGkcXa
o6LXp/KLZe5rSESvCgXA5axrM7eJwtWovjB+egSKOgru24FA09rtCMHvSk7VE4mxdA07voDFGfq0
GEd9AdOTdSP4DgqhblGmrdsENf+3MfQW0Bu4ZjzPq+WfNOSPDbm1l7pr5VZ20KaythjuOtPL+VYi
V7NdGH3GSUur4ck3qxivN/1tb/jR3NeqNnnt1lqZDwHF13dUWCM/SRVWh156+aEIHL2AzYbprRMw
LTETpA8tb6CtbcRRs02TaYoumn/SsGOPSvcycM5wTXgheYyR5g+oy+LgZtG4o+2jyNdhNlSHpvaq
G1z+HRLOk6US6rn0ALM0fq00tNwqm4bbvuNrbLZe+k4hbn8vKzUwl+GV8dkV4PmGYDOZmOfGGadG
bt+kjcGXDLjwWlHGQ1iJYM4eSF3Hp5qK2r1WiiITYCgkhWplKe5GzCA4xXlybhzMJT8Es987qlou
KXXZN7oJxmNUa94X6ew1hx4/BqaVES49mhel9nD071IYHaBJh7A8Yxdn62lpM6GWTiTeQ5nk7auZ
qbijJCT3gPCa6hfxAFLcpqrhE3p+5Z5lHfYjzlKr7Y9lE7m8cgfbn36jSib2UwvZdtOCTvwG2sE4
vDYBB9cXn5/9ADAC3hPzzYjicTzGqScxIUYDnSyV7WTii8aYMLiUYKfSjQQ7xbeiyoKV7j0fLJHB
b88uYZhesKDQrNx3xZtpjRCL4ioBIyayLOUlKHveej3HNHsp6MdbAkz5G28Mve8DRZcEh/1r31Cq
atpde2toUb7kSkqfZaTL+8fPR/Hteam3h9eY3yirws9A4I0YaxouNcmzfVeZ4/RZol2952qkYlZ1
8jDyKeKEraOdn3b1s04s5MpczKgF6xx+4Hc0dNXDDIf4JzXa6ZB5/fytGOYZIwW/MTsYM6KgjDTF
foxs2T4nbAx9XDmtH0E7qfzxcWobdvNe247ujkXK7ByjlPrmjkCF3iYp66pDaI1ZSKhdF/lNyUbA
OhZYKylMtxLdr8wsmp/T3gGRhq+jQx8B7xyDWXZATVmIvcPah7x8M8rK4HqhWqgmjEZIsoeMwxKl
2k9BNa9FUPGtzKO7vC3yC0Bo6GfOOI5sgOAb8fTn86rb+kThyUxWNgByNI1jccM6Wr/IpIkuXRW4
8WoG5/C7V/xz6KDgI7Fq9VijffSNfY4MA49+4xV4TyHmeOkhi8DqrMOkmL4EsalpNWRT8Bk3hrkk
1jDFr+or4XO60j7dK/lTXCmgRDp4FGQLHLS9ckLpL4EZGroLP9S9skSbK1fUWxCjuqCH8JiiPxx1
bTn6Jl9IpLbEGW22RnFGU0sOOgz8AHjVCOOm4phkhO4evRG2aZsr8dF086PDPn3xhYX9kxgzeKjQ
bZB6SG95UMhpZ2hX7GTdD0UyKd9k9ei+qV6CVnXcGgN4xsuc9eSVTNPGC6WGIF+3FpOefvC6iRdp
dvqpo3c6QwqHcuPaIjg3fIbRjS3n0Wwb5w34QnHmwHZOxLOx+acqoltjupmD3BnXvcuS1JfZZQ7m
k3Wl7LRmjox5Ze/0Vw6PNbeuvE3iojWA/gTELRveWdOuVdoo907u2H8yOEH2qa+UHxvU1IuM7WH5
3cEAZWbhRvsEUNVLOrKe3XkC3zjLEdYQW4XN7I5gF9FPY7CCN5hixcFkI0ZPpCMaargNk0Lv8Mon
cq+sIkjqtIK0WUuWAGjcwjOikKvb+kObvy/NTHfqyj6icdAd1mrBIlUSnudGLLCkZsEm9QtAiZwL
LCVy3e1Ti4D+gX8E1pK8cpf6BcEkrjSm+Epm4vkMzASH1CmMDdEe3Jod1TqL+/anpe3e3pC+jDAe
+fhMDxXgVX+lEGPjNf4j+k9iEXNgw0cyWkj7hb7xRlHPa/pz8PVH0qy/sc9Qcu2VQ3VC/LLrtaOb
Lzww+aFG3vrqCVkRMhspLyJ8aMglL0LnS02x09InJaJ3QJUEt5GS34wE7NRKTG16M5jVi68bafHO
TSJzCx1AnvHJp9u0GNIef2f5LRxqUSUBxF9zWVVH1SzC08Dy4nbMkD4wfxfdKiRryJnCgmCVs5ue
dmXWN/c8bWY+8mFn8JC2U1zfadP070mfQciKRGCaeFEt/WuKCytf4X1No63hO9HZcPzohbB9/NPn
HZUncFPyalv11cxiYC7xAoxR0WzmTrEXjyxqFwmcQYXDeuMGm9BKF82tD19Z5pU802O2Gm5nrWra
26kPwBs3T/GegfSQERyBL5am5Y73JAE6MWPGyUaaWmx/AfUWbElEi6KwSRCg33QSZFsn6sY19z7n
ScZP5Sny7fDQRXl9qVCFn3HoI+53YbGhsGN8DyiNzdetEs1nhKSVAG+L7a+xqHCwDNswq+Z3Vpg/
A8rxysDmgc3RGsiOLV6PlQMfE5UPZwdAvGKCl5fEUN0xuE50YCjxy3S4jd4WIZrA82jLe1bG/nHG
NqpA4+TU1UZdTdoMTLJFojEos886kiMLUQ6IDdBhciLIAAYVPVVQHxTXxbrjDjiOSV4/VkGiX0Ng
Q8tiydLs5ZgyjbhceLHYApoujaeD0Rb+iHGoJKhRWoF+phoHSKhs+EtD6Ss+PeLSvyywfXJDhNT4
IfZPpwJ+MH7v0VcPnEAC/Kiwa7QX6C73yJzBxRG4EDYWJKd7SorUkzBdCOqhm+EbgAvd/HaJbpJf
B0hibhjQpnffH+sv7BR8OlhfNsGZDx6DYVLG1Ufg9u2zNAeb0J9t3Rej2b74tk8S26579qd25E7c
s9Ek1wPr+T1kh/HAT4+Od0Us+m+ngwpzqOYkwH9Nlpqj1qsJGSvtQ7qebAjDactuxVqan/K8YM1s
tF70y8I3TpZdl6T8+5xvYFfZZPgZ2cwP2gD7k+nq6EaTwKOm1V9GMIp/mQeKmeBcLsC14phkJ4bd
pL1MoatAzg8Tws7M7jjYx6VT/HBIEE3CpHKT+yK1N9PYlFu+ZoJaYT8Z1wTbY3yN1PSFCDkVLLt0
OPNhdWh/J1M61LZ5Mkm8g6bKnFUse73lVCVm79HuQuM20TiSUqnNDnqeopc0yoPvCIgF33Rc4Z9j
L9OLqmVgAc/wiYMOrTI/MSJTRyLo9UqMjGXaxLsRGbEGwDSeVTjhz5xRAHCP5nd2Opf3YOpSaw2v
wEW9gdG2IoN41KpVa8kh+RHkAkK138vfmMHnzzFvinxV+0sIMSjTz9qqys085tFTX5jZLyssxFOi
I95/HnfI7QC5Qe8tfHLd2vUs7G58sIS1w3GG0ydRiuLBSG7HQnf+CliSpsZ6XZZPSK3E/wnaTw80
mPmY5Gp72PTAvs5TxIacUr4uf21jOz6MM8PFhibNeVmftfE3sivDYkUQqpFeAavJnqOdpFPmHOHz
u3fNMKYeTAPckkP+xHnRXCKbfwaTEWiiIYunFYkuxvt5Gp4Rck4u39CQ59e7l3LajoETPTXV/PIv
rsr/CyxlqeX5D/bOZEduJMuiv1LoPQXjTALdtXD67DHPERsiFJI4D0bSOH19H0pZVRHKTGXXpoEG
epOJTEWITjpJe/beved+kCiCjsEwhdVBCN91ljT49y4Ez+TCmvT8dxlBr9f1QPPLipcslVJ3j9g7
kfcseTy/Pigg+58O6gpEka7n48sw0Ed+PKiBc2gO3WzcDbDCz9gWdFeI3Kq1KZDu1XNDOPc0OYd2
GOTXXx95UVx+PF3KCUp9waByoeYvpox3pgusC4ObF6QUofo2KXVcC55K5WinZjKzmfzHsPzy/Yj/
jze6m+qv//Ufr1+KpFyAXk3y1r334iwCWtpXf27fuVJf1Fv8tWmmP/i139pxZFNBMVoabzZvfsv8
ZyKCa3+y2azRdnN+eHj4k3/wjZxPLhoskh5124FkZKHK/Uc7TnzygCTRI0Tg6zKl/reyrpZH48O9
xJvfo13IkmRxP3k/3cX/Uohrnv0coiloPUqEKFIumhT2SJlc4vt896wuzbd3V+rqx0H+hmfzqkrK
rv2v//jdbfzToWlTvr+NFwlGlolWbhh5UlrFbYZZZd7XWfh5kLr3o5v8p0AlYzmT92fqMujTMUzB
NnSY3hrL8/zuqUnDHsQvQ5JtnxKpGkkYYEgTed97RrZl7PMkGGHu+KblJs8VPku3x+RRC3vdO+qJ
HBVJ8nL0QCboFVL9czsdA1Pl9qoT4aOUocGl6pJVUqUnnTi7za+vFWjI3318TFvEE7sW9wo31E/v
OKMpWtfpYa/gjK/2QDnAgFQ08VharaWumiFvs2CtQRONV/iyklsrtC+NkSFqb7BGCyWfspnOBTOV
Z80qz2LT2tEG+LyMfGFZJ4eO0giCID9rFLgPyiUqJho8xDNxKQNvkodIGuJOQ32GAztnuKfl66kH
OjyDSQJOz5QAKemNZaf7aBo+t4RfZfBCenzXY9h3QZRk126c3dTwbyz5BccwEuRx9TIm47xzJzh8
1M3uedX4lOR6nR0AQqoDiMQlPGDJ5vY4GQagD1ajmzuC3qM7JxPXpZbTQfQ5sin7/Ax0xfSaFp27
w71N1wF1/slgbINQqmQ5dnTAg5auksupQYaJalzumQCxyiEzXdvYlo4WvMozz+NVSv5BewUuziJr
pi2PHaFAL6YwXNCLSXXpQcOmPF36z/TZXmhR+Bt7iI3PtT33X8kNFljBToMRDxeDgMu0El7bbqFP
V1vbMeZjicYcLQu8wb7Ut1rp1l+SJP2SRJVzwBbtB4D8hy3i/2utrdHoTegbIFMT+XOUln8f9UiR
Xb4au52avY6hNKjTkE18EaZr1gd5zgZsM6rqDj9zefbrG9L42RZAqUEbhdAFbklaSAZE0vePkx/h
cIf1p29UnhNZlZALXQa17OIMOTuTT4dX112SGOMZ4GftJQ7tpcPrSdpJiaTl7Zr3o9EHKDfw2ymk
fCgXplszE/kOenAbOH4rbmKzyh6JclRsLkPx7fsp/P+i9leLmmtYvF3+fFG7eU1f246onw9r2o/f
+s2Wio/UdTCYfh8Hffee/nClOv4nyzO5IWysIs7iHPnnkmaKTxBvwfL59K7xIi1/9NuSZpifuJnQ
pNokBHl4UOx/Z8LkOT/fm9RGPiXSEinksqZ9d62+e9UjOR01+svtFq5kke+0cGzDcyO38Rm2Pg8X
NyjOCFosrbPz0xTTquR5LNeFlhUXbeNDQy2MyDsZPXEBgzmaZ470weuTqY6v0sUIAohpsHn0UlUY
6gzv3pakWRNklXSHbocQFo9k3yNEphejDQEmuvAcORsGlYTE8EPs80BvlCoKHhR4Fc9A6/Hy6+aI
SAjgAo3IrCqQYosyjM7gijifTboQG/QoAxMdnzjzTJ/PJXK6DSqajEl/Vm1qqbKb3qjlG+ZuDYnf
mBf3Ig+dz0XWlU8GHaAmmAy1DFlsVEr4ZNvoSy/c9DH3CgwBEjm0vaoHN/N2bl+Mt60QCoaB3Rhn
gub/8zShDanR+j6T5DQOqwH9yUUy0ShYF6WeorMuO/RUmWFACck7zZzBl0a0QPsCKfKqb/QaCltp
1pcFiWxMu3XlP9ekD0evoiSXgOVz0rLNQNVBR44x24XDcvjMGJrI326IdboLfqkd29YkIwS4k5rX
GpID8+T1U8syQbdHP1Q4cwKMBOpRqY5ektF1LSeQ5Va9EmNTbCXTtM9mp2gRplZ9lSeN9SXW9fEe
oYKgWzCFNJsGdqTHGr1xBQ6AXLgwH+oHVoF81xOdBsLHxlRL51yyCxZwSh5iFXUPUtYZupHZT3w2
ixYcXydK5YZPMD70Q5dflbWMrzOdXsc2nDp/HydduzPFGD2l0biMDgw7cUmvKRWJfx7t9EeF5aM5
OvqgawE7Xk3f0s6YjD0Ju+mr3bK8MueETHvS2d3Tw2hEyXem99oKCD4SOdnTVwEJMNUr3UJMizG4
7cIVtkLmmv7ktQ/Koa8cqHwYn6mRvLM0IU0Qj24Tqk3PJq/mhp3oqLWZM/grLJiluRsgn8sd+blm
vSGdNyJ9EFrEzsLveMaExrgGWOXdZ2lLLwiaVh9oZVsUgd8X81WYMt65GSNZsXxi4yQwwLzSUZWc
xl7Q+MrRUAI6AbP5jMY8O7muBo9OrxrnDa2Tu9ZLkuq2NCO7YxJO5FqLcQHc4OjZ+GXlPPsReUTA
irBtBZXSonpd98ofArM28q0jjYaI47FLtxUxE1tRCXI/ByKjJpBjXXSDEQC5u4xT/0kglXxMUTB+
dnrPItWux1skNP7yFJZKQNb1o+oRygVwRawVKFvr1bXxbFxGoOAdxIPwmFf+mKtLSULrxJRMWcem
twgfnHOyubZmU6snG/P15ziNPHg77uTlu4b3QLo1slmZ+4wACYBsjuDIISMphQiQdNQT0Z+Y5avE
ZSAds0nogxF7LSooW8HcTDJ8rWA+a3yzsC30tVEbDQWvxwYeQLC3lHyim/Dl4chBVM4N+1pZWoJO
vdbCveHH+ZdJKh2mZ2SelTzh88pFjfKGHq+6QNdt70YB5DH2kbetyK633hp0cZfe5DoWQBsnaS4i
RQyJNhO2lJZWGyCQ9M882qX33FFouQqfu7Js5mrLYjI9Z2rKLyT8Cii/eGdcXLuRsWMaUFJUuf1b
2jBCcqNWBlMMEruMR/oJKtVVeyo6vXfOwJHOt7xs7OKOwXX46qWad4EQvOQArmyOLTiZpwQHIDqB
znOR8eaF9igx511kvS++wV1jrOOltaJdBe0KHKkLERy88pfOlD4RmDIxkCqya/EerFFLO+wjhanB
02onF/tyw2OGWxDuUbfEuZ437tTt3bCy77xQz/W1PiAwB56MZ7ttu3LTplV8Mu3kJer0Ym/mibHq
jFq95qOqb9XQW4HR0nxDdqTdWrzOCnpRkiHLkM1M9JD+GwuTpn9lEGA6+2Q0yys/05iCYzvssW50
9sHN5fxEOI6qNyTSeRu9NquS3JHOSm6FVYw2PxsmDxJtM3TZ2Mu3DJ/NQzYaBYI1a655HQ1C/wIl
0L1kIGS+aESHXEHzrLamHNVDHo1eclXEXcELxYhsB2jeUL6keTHiOXFGM1BDjfOEmUyA67HyNljC
fNp7fT64d5Gm+m+jmxhMuotCYp+wXDzabdvEQUgSUkDTteqCZAztHninW2wQ5tNKtXvI8Bt7Dq9U
gzEE1zi2jLXXuby1LE1HS0FENAt3FqLtFmJrFGSwWX443JIoPJ4wqBv7CHjfXVUsfi/d6zc1ggaq
6049t1M7gMkuKhCOGMAIwFqeQ40Rqlue2X1jXpKrcKNyGFWmIx+riF1yGC3WrJQ+XJXY4SlBoFrC
iLO+jHFKpnvseyj/ahiLfT2trSl5yRAKrULpfrXH5HMXWRqSTSgKS0K0ChRgTtzf0Wg9dlmCGq0i
tpewY7slNMiorME8wC3OzGBiYFgfBitk4MUgrLICU4Nhi15tMpkxMBsi54pBJoE4sfcFmlOFVUPv
9Af47tpMsEqX2Pshy73xgj58+SVERUKLv6fUseKc8A/EKBWWPIBDsy+WWWWqbYye+GsV5/2JPqK3
xtDstkSjgh+vulxs4jR1bzJbz+Glhcj+key9MUEwvnlJ2D3nntmux3lqP2sShC4bUitZD4Jh44qY
H+fCBfO2Kn3gsJsMDyn+SSKyUH+mlabdW3GSS2R2fVKRU6tkuTYkVPcLuahDNgU3TLQuatr7myjs
TH1Dxut4qBPNvJAI/JMgH0EybuAIgjNiH5oe/Nlsv3rL3r1wckw5Fplhh6LAWBbwRugRJ4/Cu5zn
HInbXDb++TDX/pnoDBqtna7iz0Xdmlg9Gg31H/M6OrqdQ6FCvs0Lu0QSeifG0VCGGPrytmA45+5K
Ry/gEwrmIwdgkERRTjYbz4yrfI731gAJl5EAgVbZOWYFEg66xB4EJ4wADxRRaGgy4C5vrZyaJwWX
+Jij54Y+aHhoMFmUxouI/TMrid+QyETcXKjjTtPTS+Wi0VuRS9GRy6DF81rPusY56yOkyTbpaIi4
edlth6FZVj+UFjnLquB4CLDmczvnMQ2IaPDQj6MGH/y5ejDp8Li0upPq4Gmu+5QOUqV7tIDyukdI
jfkKUc60UQl/5VlSuVNyiSI/OidouVGBiWz4le6XvDbqwrkJ24aspdBwumYVAVWreVca3Cd42Thn
k6zObd+m68YbUH51MRoSjcL02o7s4aRCLk8Aj29eMBaz/QC0eIkLq+KpRkJRZnLjxZBYHyM7JSCu
KbBYZUxH+BEs1USq48qod6Hq8lcKhZBYYvD4Zx7wJDhgEiASj40fFWAUErdcEegEHY0X9NQRqh53
D1lo6exrWaMvFejaU6l6/MV63nwtlK3fDBksrLVe+/l1PI/aPWpx/8HoR4TAve9/VWYv7smQGk6e
bWvPE1wKGYQyJbWtStUz71/KBUt2hhUUkPh2jPeYZg445A6ijKbHKpkYoxPomT86eL07LJEWOvgo
F2m2q7rERc3pQ64MIjgZOZWyyKyD0HKqmJb5SrNH6F8Ai+7ZoFd9TIZiazj5VooMpz+ArkW4FMdy
2oVmHCXHuXOyk60s+kHK0tuGRJpckvnjE4Pel33x1jaeJxdHW2lsWvZSD1Y6xXHAVH5s9J1A1rKA
NZrYOqK/Q0xkammdbu15GHpAo1C0tdeqad39lBr5Ykck3i89xCVGvJF2AdudJbav8p7kOOjejQ2n
rd353GnYiQGZ2PiGQ/UKIG3VTrh2t0OnEWc45u4mMgDL7kbCvw8mzxM35sx0/wwDAbwydAEQydGF
UbCaZHjTrLHvsP7K+ZiFE65dn5rgKldEJqMYn/3IOMMZpoW7uBhUvsGppTaGwGVjBmbRQ2gHGGg3
U7IqYynleTxXlEdkamJgNvS6sC46SGHh0SZtOb70Bleh+SLHedinbdIBWLDLayRbUkMcSE2Cshoq
zM6HHmpu23GOk4ONJS99SqK6KfboxKZpW2fe1L4UMyYH0iAyEMWTssMXvAogsd0x0l2KJDJII773
AbUXQ6+WMrPBBxroxgTHDb+HIV5Mp2fk1HQNbBW5BF2GeNb8M5ZvOewzT1dHayr0ZmPYLYY7kKy7
jukySfehM97GJXTDw5Q4qdjGTQ25pMQBlZ5Xlju4wVzoVbfpMqPdYgPstXUXDc5uQg4TYmXGwLuF
0szaBUbTDY+lVJM0iPczBDGdlVOQs6U5efs8ZpTbtRyn4jxfuuQoFxEfMhVmFFaTqFhO/h7dwjKN
IssmfmCRctoF91NS5oiBFO/BRB+Lp7Xti/vYwYP5WecZJq5QddO6dOrFHilDVCeidfqrVPr+c0px
Z60aMBjuuuV0ML01yTTv9QgZ2CnWSIghnIYGLokaLsnfWNywC3uNdmIM/+wTvkFFrtfRVZwBTyqs
sH7RzNHHfCLmqxRvWIrjRa2bJAMExzyJId5s9ukuG52aUX5Iwo2BziLjjtLCb4jFNSIglxATupYD
4tQuj6e3KWpMk6GTHlGwih7DjuzVrUKuFsDrNBeP8VQcelNqFgif/IYsD95NkCezUzTyxFK10J+D
IIfrgtjaqP/cup7Kqd49zM8EseN/m9gK5/ukbRh7tv0UPbSQ8fk+vDnFOYAm43JyzNw4B7zVR2t+
W+BiKnuhrWVa+cAZingkKKARiyYMo4rk1Y/AXBrtPcYmdkxZWjevheaUBw2dfJA7bnjm1nm7gEZm
nWCTCILnei5s89LOI/NGJpW1g/BVHFJjEvNnU+dykKHXMLUcuzuuvL+3wIvz+5WLNnKY20MtyvE1
akX0ME1J9zgh9k13eqobR5AcCzjcn/RAeUwuo6x36yBDByECt9JFgcvHrvG4AbnOL3ylUErOplf4
W40Tw6yY+SfPmScM1tkCRCuRJct1zWZ/3TahI9ednSArwSYt+vUAupk3tvSdHxOD/7Xu5nKgN3xN
KJXjrv37f/524DVhHh/+Y/Nd0n6tvjbTzVeSkLq//+ePmczyk//TP/zb1/+JMJ7eoP3LsJHbJMuS
4n3X8rdf+W0S533yDc9HLI8/1KI9SM/6R9vS8z4JXTiG0HUm4sv//4cs3vukG/wPLGo0mpb53b+a
lu4n4foGEnsIKrQzmev949R/G35x1f50PLWA/N6NpxyfSSCfijLCY5H2kOh/7KeztkJ/K9mYWOgy
j3Mz4CSqknMrNOqjOw6A3CTRcBYF+QZYy3ifDFl0LHVsl1LgUNfpo9C07L23NG51Io9r96YElHao
oMufF+4Y/8U87eP4+/efd5lXveux2hqmwsSb9D2wumE/WYtckfWPDmC4FjVdNEP64hyVTPgDJfmn
V8r8Pur61yTv94f+aXBYO9ZiejWnfRK1kOPo5Fygs/S2sxyrTaq0ao0QEDuMjvI+M+zLEZQcuVF+
sfZdnwFYjT1ymktIxNpAZJQvgdw38SU0faZNNVfPMcfLnHXyPOzUFCRuhXKPjIF9Oyc3dQ9QOU/o
bAl6VB2BA7RPcmKqMpjO8xqeh7yq4gJTT1eo294UETpwyoksH5NNXhvFsfBFdY4iMjlvaAo9x2qA
QKPV1Rn4EEJDillukSVvRPk29bE4MF3ZoZXW2BbFbO0GXdyDQRoPbl8Ou9zMUeiNUbJNXUWPBKwA
zUCDGLTEFihtNDIxq5KSCJDdpoGQsKuM9N52wktAy9fsHhvWijWGrCcL/PCpy9PiSFTtI3nD2s4G
19ZMllhPsWOcpWB8ioK9C0ledCYnWAQ01HfmUNPe9dzXruhn8MF2uTL89Gj2IcKifrpETmNvW5l1
GyVCMyD/rTvWUBa3oQLaFObJRYVmkW2qQMhV3SHgPIYz8aBRg/OpFitDi4IqlfQ/Q9pgppBbxrfg
oaOiJYHe6HdV6lkbY0CHVZKISCCYqDacGPkLSd2xs3HEyxA1RNRFA0ZPGkrTnmnn9aBIMeCpWSWa
OoWTz3TXM/ot9oQ7LBP99ViMlGEFIODaUXTKh3ovYu0OIQmi5CbykfTzncRkdl36KjI3vWmSQBsv
81kMKmBLQkwLjth1SRweLCh9AWiTeCMrFHtpQhKHr+pk3Y/mfKeN8ki3a6NVfR+ApDnMZoNBmd3u
Jum4m0ebLhMpLHRLPbQ1Jq2y0xDFIhiTLtkJIr4ttyQclZqNlMCdlLCZYu9OwC9uHRrpRs61tKle
Vpgy9o7ZDUEmTTcoXewPxHMjelb1evCh5/c+IFu+zRXlyc6xH8qyzYLGpFEY28ThsQtLST3SvCDM
U0axkvGz66U7mQ83einESYssHrWBWcbIBoA0jQ7RUVVntyi6tfXkurtxsG6zymbH641ob6cYfSCO
e8cbjdUUu8a6q2jHdqkY15Nm7LSh2dkG2HPLiW4UuKaVXfinyM4OsvBuEo+RjpzGO8AKKPiToOti
KBV6va/seT0gKx/bhzmXl65Et+4KdRPT+mADliVbABCAVNRrhs174TadN5lBzlp5h5NgY4z+VsbF
Gyb/TUeptc5dOqxUKHHQmtYFHKV4pxMWTrzKdTL4R63RL0c3OqZAUc5BGmmAF6bJBTPklFBJzKr9
zNDK5rqX4nZsERozvr7RKD+2JMALnm1yX7BP4ykltqVg92/6r3GOvk1wWhCAWpuvyrcmLCAK+bWs
aWRjnAxyYNTBiE9i39QJpqTM0FY1cRzrpsjsay80QgL/svk8FVLtcywKR5P3Iu0GcY+1xYBwLocT
GRLqrvEBJM+dpaEr1ASqJr1FFAj8gymPK8505L0HX6rmRoaFuhqUWe+TinwQRgD8IL3MgE07cbkI
xRmXhZf1NB0bw5w2tpPdTeRjsI9Cm+9k1gNtS3xeNekrpEnpq8ZAL6EZdXNhSE8FwmMj0llE3BsN
OgSQLzO4lDY5RC7RjqnWiJ0WQSFwBdZ/v2rtp4KREOwT3nfoA4vZowcxeCk6TGfeQ56cV5pefXOj
ck/Dq9sR9mUEWr+Abfzk2dQaa4Px89pNzJIoCSKcx5bRFnv2fjNoqX6gpVRezI19826m+gfyF/Pj
lPL7MuYh/LFMPJeI2N2fBCleVQ5p2c76nieYAlNYBvMd1WKsyV13TR6Wtgavnt12c02EHnbbi3B5
umJaUyeRhvKE5AxVQFs9OUnaXCO18NdkoPDmi4hpuLDdOdxnukjWaZ9He7pvC+5sbDfNPPFiKMWx
kcLbg2j5VjqutmJeWkFsKKCw8LhFtEJ+fb6LIOCnVfvD6f4kYEmtPEduYut7lN7hTdvQG54YPq0Z
5czBrw/1UVn025V1Fx8j/8AGufz5u9pEByBRdPQC9olyv3U0wVeTbb0gji4h9dVPvz6Y+dHP+Puj
LerEd0fTkhCUapUaezvprxgEmo9QztUhHaIvetLIQDpZd0XDFChbZ8z7TmOwB/EEvrgTdUDT1D7l
m1yz7d/ljhzJh1LkAYU88OzIinWS8BVmNtCCGC4+MdJVeYXEEF9I1iC6HXX+tiplsm1qZ+OyUMtl
ybZYu399nn/0/XlQoHSX/Q9F70+qQ12zYl3Llh2/X11XSeHsi5S2UxLbf3Eg/SNU+scFfX+kn0rh
rBsJczYic4/z2d5bof9Vn9uebTKMMbrBnx0DK8JoW3ihlkqhdlFd/vpcPwpKv38CKn7E2TCcPe6h
5dF995VmxeAIjXVk70g7CjInFEFBOj2lm6Nd4f9D+a8k6bK/PuofnfiHw/5UUxtdxcutGkxGu/bi
r7O/uJnOytyETGNp5x7LabwItba5QpVdbZAaZH9x4n/4EfiSSf+FOu7hEv545rnQx7YmEH1vJrC7
W5bExG7P0XRgWOlsbZXXzqXtCepN03nhrS+3v74Gf/Do+u+P/9NbQi00Jb2MrH2XqxezTcaLrgzN
YyEdHmIt+gsV07JT+OmdxJkKm+9YN2z+/fFs4wGvYFcRRmabbXqmExyzSlpI5r8+pz94cj4c5adz
ak1h9jBErH2BXXIFE4GOPBaNrnDqv/j6/uhIy6mQpwbXwPjdi6/2VTnPjtjPxCuvBk9/zB3/wHP7
F2f0h7fJ+wP99M5j/0H6X95YPJ21+zUZusvUcK0dbDfy7iB/3ELlYzAcLeWxXAplg+Sz819f1j/Y
MlsAc1FyegB0ffbuH7+9MB4HyejP3KO9qfcztto7nG36AVukua9BYVW1n62Bk4Jq6SfKtyiWAXMN
sXILwudxYmA20lgdqC7KUxYVj05j5ld6YjykDQKhX3/cJZL0p5sN+wfzU7Kal0+Mjf7DSwV7AmlV
c8NHi9SpJNJypcci2VVzviRozeej74ybWgkcrnikowF3NJtQDaJaRvlul/mmL1g6mr48UKaGG+g2
jLvY07SaPiGklN/qeogOQhaUcKZ10t1eLskPbM+g3QW1lnSbeq6orepQAur+aiRCJwOYBEfh9NZZ
27Y/Spz/tR7U+xbU3/8PhcWbPHk8mn+usLt7LZL8bxevX9SHZtWPX/utWSU+mcjhXM+A0smb+J1s
3PmE9t/wEV/SEPO/q+/+IRs3P1m+wAUhTB9NJovoP9tVdLjcRTiM9hlDnOkL599pVy336r9enIvt
wKSTxj8Iiif8wfjp0Wuk6SlnBM3E/OFKpwDCVSZfCouE1IZRp9ZlR4sxBbcydMB3V+rqx0E+yMZ/
Krhw4/PUO1hzuCZwRznRjw8SCiiRDvSDNzqJ0/uwQ9SsLSD/hsJ91ZHigrgmNUhG7eOdqkWCL1cX
b8wEyEirR5AScWe1IKEx+l30NnpnApjsE1IUzEF2Yh5lQ5M6aVoSxpPWW6tmwiofYm2bwCkBsWXn
ck0Rbmfn9eKNwwl+ZyLBCVxStS9IIq1qmlKDfmlVOkgo5bTnzFgztOHs0Csb8MVCN+xWNqi3Cxdy
550uJEO2ujDna3IXjTP02tqdi2c6cEjruRxM/Mcu1gKsxou2S9Om+zRBCi7dMCcPnDTJOHfUjt63
ffIRs+wW+tRhtpBvBmOjacxwsb5le8uVxpmLya1dN1qihoMGvsk8SQaOMHJcM9xFCcPWBv4abO14
8l48cuogJxi1cYPGKKqDtvB545AM21JwTvupT9uzLmpwH2Xsl69Bcfbw1ybxjOSnZXxva+UUCGZm
QNSMYXgaoijO4CkOxW1pto9KavamDw2oqUZ38krr5MN92hOI2+77xgNlI7UXRwkffr81OuCO8PXl
qlXI7bMULg4Wr7FDnT2OFwoVE19Wlp16HF27HJ/XzvCW9PVUetVZia3tEOcjUps+Hu5Ick93SEKQ
LjfIJNoWKeWs+LpbPROvhH0RXFzWbQjVthh3meZfFvT2zpCBRtuM9uO5qTFdxaBR4jNk0ORqrbfX
O2yoSw+arMBO6WdTMsQ1SsECFEE6hDV24pyvvylm8LY4sWEikRusGf62h325djrVPpKQ5T0uzojz
Oq25pyP75OmSOPPlPoeZkQeMj61zc2r8ux4UB9p91a2pKtqNKcYWJY3P3iKSrCF8g+2da8zEfdmg
qW69CPYBSCQHEnUw+VobryE962rF7np4ST1l6tva8QzCzpQo5Tpr4ZZtYn2ws601zwSjmoNBvgad
g/nCK13zc2mF3Q1xEozLXPAku2kRcQ9m6H6dGf3fukPr3y/qS4q3RQWeLnrwRBXWnZkBm1+P1Shd
vFqgxTckEVcNehE7HLa6pskdZXoKMh1IasQkBSv7AZPn8LmexoT4qNSgJdnojf6CA3Haza49BT55
c6zms5N+bscmvxpIaVgDj8zv2sSw9yAYDm2J5AVy0bd5GQsXzTgA4jPNb6iLUN/D/9hPkZ2cQ4OP
DxDviM0Na8SgkTT7C8cHIS7shNmPGvXu3hkM/y0NzfCgVQ5CVJtZVYnfC89hW9j4dGUq12Rxt+cz
RL0Nhsvm0Qxz/CVq0C9ENduv4dyXWzVUyTfD0fXNwAjgpiR067YafP21iGbnSlez2oUxS/Y0eu09
goNql/ckP3f4iZ/i1JYPhE6Z9xjVrEPcItCsmTWFaztbmK9KZcOublsQOwhqSMQmA0pv3hCbldEp
NpuohUaXe9a9USUVIbf85lMzh7uQmf23MDQdd29NgsQZnebxvMfSNwPPTNJpg793600x0hif0au3
TlUziiASJJSgWZucFfx4rBZj2iev3GnjtCrJHOWF5PqJWGsJb2OALEAW4qxCCenWGGTX5kJ1UK50
/bOunorjbE46o2IrY57uaYZ3CKWnv9ia7SP9mvuDFG742JrQY9ep1g/aOi2p6Tdh2PPYYIoNXxnu
IuULO384YZQdiIUtO/dAxGMSMo7M5msduznqRHDcmxCo/muZjvVF18StcYwLz9/02vQ8QQWgORhx
Yco+125Lul9fYfD2h5aCajO4BhGbQin2pRPQAgnPuSifuPkJFixmglYClDm+uaMDhshZ2RJdnxwI
wAsKVxLYo/DeID8aav15rHtS+LBR6IuJtyRqWsnuWSuH1tq40FQfyYgRTzIBAizkbLwlqjMC05r9
td/NzRYYbHs5IAX90hK5dCHAeqY7k1wbAhecGaB1Pi+8iwiBQcCPJSekjmi+oto178hbB18xWDz0
q8rqJAqMhg8AoihDEB/PyOIGHQwIAOaUGjNrs7rmnWnxvojnKcl38GLI9gkjWxUB1rp53Hrf08ML
5BpsAZZ1B3tW9cDSE0I7Rimmgmrs6/ssIYo8W0LJ+cpIy0wJKreYmJzJJbw8QcTpr2Bpdkfo5nhu
8tjUOrLei/KK2THQGovHoV4i0Yk2sK9a4Mgx9CjXvEz73rlgptwEeJfKMwL6UNmgEjoV9D13cYY0
CfwLqYEBYzkowP4Szq7pS047lp12QSUNYnnQIdDh3Dc2kfC9L+lUcN+qKfEB/2R++62BrItObEmF
F92obenrUglBn4qfCqu31p6oumstw1veOeNVDA3qBkR19KB35M9XS5pQ2Ah03HVMvxYwjR3ES2Z9
G0fxZeuCJeJyatY9vKz+rV9y7uPvkfcGmb9ADGNgy1AATLEyLbs59+b4DDjGBm0NC7KSoFNFVVNB
GPFdP6bDRT/XDfNES2YXRqXp6N9z88IadYfwTAI7bsYOxirKNXGKQ2CODH0Id0cqgGBjReSTHlCT
bRMRlbCxzDcwsPaaWftlNkViVSz4VCutOR6/6Gz7sHCPXTVUO6AgRlDUdbzFjzwsStvSu4LlDz3U
aeGrrzNckPTKnbo6gfolRwrkEZIDbirqIAqhbwWszgucemN+8BIg4Y6ROsjlTIgZqLH4QHjFCrxp
Bt1t9vGq+UqjmSg7y0u6N/U94K74HnbXNzXZg5gkznD993AYvHwJxvsekpejvGlXPom8w6FMYJZA
cqcBS9DrEiGF6gmgfzerAAw2GVNuZLMe1kv0VLeEUA1SkMv6PZlqKVWcVecoxoRsCK1kky5BVvMS
aWWBtnnQ5yVNWfZJttAYahgGBtXXpllCsSTjLWBgODA7LqnvX8m2ni8y0fT7ZgnV+i5pEIaREiFE
5NbYZqRvjd+TuDLPGetDOCYWWbrg2vny/pu9M1mOHNmS7L/0HimAAWYGLHrj80h3jkFyAyEjGJjn
GV9fxyPrvY58XZIltSmpFuldpmRGcHB32DW9qkd5gJfLm2GYZYlM6i/vV6sXEGIavuwhnh4lgEzc
rs2Ixyyf2GzuzLGoT53hhc164hZ/Cm/VYe2vFjHM9TSK8bpg0qaViESM9at1LGL515zqX21k+a9m
shqDbw4XoO9nABTGBF/WHN18FUN6Af40zfyC4uTWdpYwEMuNhBHx2P/qQwPPj4097oXoD56qendj
3UrU3CL1Dl2v2XqGmTkyAaPNLazJoTbMj+lP9bgVkb4exDcdmgpDHP3gB8up7WN2a3Kbf5W69bd+
N6IsfX6k2AmUlRkNFZL/SEBp5ZJ7YGQFknqE7w9DBdrJSH/BjPNPm4xR64F9BQXc3Bx6wviKFAWv
iVcfQlrOvqVpH7/UE8RXgm8tXAvZcilPC/LgYV0ZX6YV+2xCbvV2JqfKfhpxkyyLW/8dGQKIcPh6
2m+82uWZMmO4qjMdW3t568/zm1QcZ4cQjyf99pQVMUV78lfpHj/6euKb6EgBOONd2cs0XOmQimcY
bM3UrcBkyyfIYRVE9r+/j/2LFsR1TFJfZCkip9xULXJcf72OkdBouzRy2rVvmSkm4OAzj/JHlnCv
tpc9wl/iYNXsJhgy3xs6ce7//uv/VVb588srE8sE0x0Za/P233/Xav1GZMlgtGuwyNXCmMv8xC8/
/U9E6V832t9vvLef0hO3G6fJ15Hev1w6p2buBaU0BGICXM9dDwh1qQ3bcHdOOFP8nPRlJlh9g2PO
OZ4EwDiqghYWRvdXa5zkfjLy7qTKrH1IIu2db7+ypcJZAqyrnF5JTJUUnWHVW3aci+0VJ2Hh/ymu
/n895j9JPFoK3iTwWvT0v9FkvtKPPPjIP36XZH77k/8uy1h/YChUpOUVfx+GFpSPPz1EWv8hbNx9
CDa/+Jm3ROw/ZBnvDyYG0ojSkTe10kX1blhjh//7f1HXxcjjQXGg39M2JZLtv7iG/s5FxN/Iu/33
t6mS0rYUliUL7d6mS/avn4YocaPGZvXECNI+KCyiN9GZNS8z2cYzsuErdqccZo/n0TycTUtWqg0k
OGXvOCnsDcnr3Fz3vC+BInHvu2+wVG6s2c/3bY2rPEwxmGs/UGcboO8eY12xaTE9/qiFX2zmdIw1
f2XZfjbU4zZsndnRLeoxUq/cOcOXtsybc1XUXPQ60VKKUneme9Tj7O6jYWjJKQSSPnvgT1B1goE+
z84xaDPOh+8+hQg84twjI2X/qkQGhbAoBWA2erxnzjjt7GrlRvhKOWJZZDr1nktx/AwvzimXeaUG
XNzpCK4PUpORL3MM3ZdkdJyC+mWrBB1jePLc+W6Ub0e0tOe8Nvs3j6IHyMs6avelF/tPbJBZQguo
fNSXVyq8m6C/YcwwRhhibWhHl5YT4KXOJeoyGFDavVE/Fv0w3Vlk8nZcB4fvhZlleD9TnldN2jQX
dpVGuBpyykSm1JIvvjnYp9a2jacw0earUeSoaHjt+/1U9cN9D3h9XdsBhcwTyLdloMbbN57CtUv4
3jt2g7JwyecDOT2ZFDtxOR/T/BPKPA0C4S2+z7Qk+CZdjxiUzYUyMWPrQkyG4TvR07TyC4g53Lhs
UvtSRVvB/IXx3ar3Tui7q74ZDmD8zbXoKKtBqw4fujEyFgPcQ+vGambUNmRMAWU3Dx/I7vFhoO7x
zBuqi/2Fcktjq7LeWQe3VXdYexhhmmKVwEHE712rnQaL+FI2RQsfx6iOlsH8aRg6wwE/4ubA7r0t
smJC96MWI/QSc50CT9+pLjOPvKL+XhhNtcnmxHyv5nk+hE7gX6FNx+cp5o1aF4P+bJN83Jj22OyT
AgBSlrtPVTUsBw90pR934RWyMpXUXl0+E5vyN0HnOh+RhfkmAqqOm562E0X/qq3r5ptplm9ZiFkC
n0RPQqB/abwe703etax6wMhHj9k47OoxvpYCY2koD6rcBHpm7MhTWnNH0n90SXQ7mbclbgAhEr0o
myB64nMAtBLi3IOXSHUzMYzxIcUD/NpQA/xEcKSAlWdbtrvlf4owaI02sKeoBrNA1KDa0UQp76jV
Ac3HaO8v0KeifebZEJmyQjkvOQ6qO5m59s6qb7m3KSuA++sh+mn2abmpAYq1iA9+80lkjumDtL5H
1bvFyEz7EC+/MinQ5X0yXUOHUjIuFmqFMZntAk04wbUcq4DbM9rVw+i6ExjTCREWBbt/K6OYAHHk
DIfJzOUdKVYuZIPdz/xNaQUVv7MePFHpnTtX8OFph++fXI/muy7Tww6j0fTppVH2NLWiqHdCxc4n
7+/oZ6jwYy1caeGFgoseflh+6qCcEaUmrRVqfYnBQawnM6P2iCoxu9okuMy2Q1CRs7ylo7dll+QX
UkL2U08YnHp6KR6TjL692iBBuuCXoq5h1FnZSqjKWps1Ma5tZ3bBZR5i657wkdrGQ9Se2rDMvse8
hXlVfVu8oNS1pzRpbAamudpBSr7VDKXuXZ5n5FegguXZAjHWPCrISTsuqsERChj7STehHYbNH+ue
2rCsJ0OqoVnTBWas+fzqO5202T3cSvPBEaMoSbbBgjwwDevnIM1Mwnj4fb8P8w12mZFT1BR6Vcta
Ar7v3ENMuIDPPDtdPIR4JtdUxyTbKBuqZp3coBO2CS558PI7M67BhlmGNFas2eJF6LXWbnSt7F7F
mMskH9x1Y2bRFp54tLCGOX9sqNUj2Qc30Iq8CzWGwZkyPvd7YnvReQj8ZGOJYkZ6b/tjoDJBmYM0
P5O5Ss59L8FR5n5L1ELqI7d7XkMRqJPvVRizOuqTeBblrNTA8yOwgwLTWfYJYr1Yp5ZR72wnV9+M
sNoot/tGX3C55aMf7q1ErcNKhCsjTvofThF9xU2p16oxJopRLFq0CpRzcPBAWp1qKzvpQDyOLsJw
9IqwmnFvwezASRrk+8DwD2ZQk38s1GhSQWtMr1N5k0V9K6jvKWS26foIjHJdOwIuVfo048kFxcvF
pgjL19ScxD6llXil6ujzJmWlB67DtIew0k1WlDGh6yHDjZvWd/oHq3fiMzbFEoGlbO9qIY7ale/d
WO5QD8oFtiIocyPSSDZB6HULcbKcdiaeGLogmlUNsR68XkGEQXfxUdi5SxionKcQX4WfbqPQ5B+7
wsm2lR0famifgJElBWCrOWQEX1lui78dxbBEpk8/siklQcQO4s1Oy8YjiTVF53hq+20eWhXNwbZR
PVRYw7ZzNbjponZc5oR+7I5ZGCTZRqCnrJppthdzZ9hfGVj9aM0RLwEXsuFkmDECCq2HLiJHXjac
A+CgoS5PosmbJdse9T0vmu6iVTvQvBs2izKnvUQPHGIeLQhLUiLnoqBBHCsroS85xU92A4tz6Xu0
KS0tfxhffD/84fF2f5ulWjH2nGXodpukqeIPHojVQ6S4PxcESuxfmyZ+qKK6IanFPRLn/GYEFa2c
Oh0PsV1j04RtWtFjCezf9mromG4iPxuR+O+EDiosWpDJXc+m2isz9Ka2y/q5wNK7IxO4TtF8DkQt
uitAl+AlkWAisnmQP4FJpa8Ez8qN0BQ84xTLs2iXsoDZDbkny0XPZoJOJMIWC+k4+ZUzAEJwmvR3
xIigoTKQvUTEhw9jY4yHivXICrCEuS8z2XIgaXlCkC4EXtXI3Yc1vyuJrPhdVNLcuUHbrGxSt5sm
qwh2ZJbcJqHczm3yPClQNuQaVlpSXFPa9Uo0t7o/Sj9dbKJErrNu3Q31l+0MzHMFb0ViLQSmuAbz
IF7RaZWtiFOtiGXdG3ZlH4picPZJOcldlPnFh+R5tqQZFaxnk5EWocd5U7ZRwQkjKPWuXfdezYZ1
CnyQOcQy/XOOVokXwYfjl+Z4iSk5ZLkn7oK+Owox/bQsag3YI/jmiICo5I8ubdYUykP5E4xadzRV
Ops8GKpjC7tna8xc2JuBU8Wrrf6pBbP+DA0e82U00jhujXdmQKpD4yVYmaGK2WSM9M4PWIMT31Do
aaW3sXmUhUvbHt/4Q/2J5fz8Sb8pcInYjDdOGOQnKs/tb/y+6bpyVJcny7KMNLbkBGdxAOUvj5wQ
s6PW9yVohoXPgvNIUim5CDDhd5Ar/HucEu4pI/V4IkqQgAIsE3nlE4paifxWn7iHZPd5IOTXDHcC
UoafX+xRWHeyE+rQ1an8oqHIO6uOtiY2WNGjXVfV8cbVGqCh5tGbYWXtmcdmugeICBi70t/JU3s7
ndP0FThxd9c6lvvmOC39cXGeIz5z0DMX2XF5LqeKtHgd2dG+yIKmuVmLJ54eJKKDecw3tNB2O6/W
am9IPT3QNNnMq6TuDsAO/FVuePnBHqnoHuwmv4xZ+FqQD7qafpm8DaZb7WyNsXpK7C3dRwnqVVxt
dKSsNcseROfQKu5qHXPSlX6A/4OccA7nj/wiLkq0bvnN5CrDr9kFjtvxwGN+LF5D1kbvXp4mB0o2
eQPXjQPLgJDFYg66rsRrHoT3gWABlHWqW4tyHr/7Ew4xFXHu+VTvrCBi9jSFcY6PWgfHQlfPqu2D
b67hM2VmlGZ1DER1HeznINmyZi33VpZ+sBXrr5yoI+ouI+/KlF1za25dmSaFqlyz2oVbDt+hYnZw
D8rsENcDrFuE7z3GU4vsCOlE0VCXM2bk4YfQXXomFBa4sjF8gB9Db0LGBCS4jwv+KkZYE2Eqrb9P
QEaOaU+L8MKJ0mQjBsKTfjaYa3bSxYboAr8+Z3AuhnTZv4VJjSk4z5ehKspPkzcMFcpWTyKrxVQl
Yjw4VsM4UXkGAPSJTAr1B0uSC9Oj70cN80KcfiSWN/OjsNrP8jn8zmVM7HvCyStSbg7Vvm31TDvk
8JD0M1nhKrett1wXxnuG8rWpIrPcsXn6hS5JS285jxmXHsofrjV4G4C8DUxwuDqEu71k42JQ1ssb
zX3mJtdHy7Lh9ZIwBF4h5wy8s0gmFixe2Ft1bHtJsFYcKQXgYXAGYEoj96fHwN+33mnMPf7+EsB8
n88rD18146l5SFRtrjOdfVXDuKMQ9MlFhV4qq4+uIFTYoKT5tGtcHWwmp65I5RXtnvV9+1aZRf8x
92QsPe2rFwNtCuR94X83mJmArnY5AnQtvS0vj8Omo9dnoJ/lCcBd9qZdv2M2knJfmIy0sAsMTsFp
NPBLYPnZefOttja3DNYrec4jvooybytogVuACCfcD1vf3fh17H43Mbo7iLxyWkypr9+xPyq9MEw3
eSkZkdb0y3t37TCnr9XYR9spBD+mhD1+qDzMODuSnO1CN5EGcvL5Hvh5f0jkPMIza9gASILRSxBO
AqKwnvczSsWDBxbkI5j8aKvqoXwtOd94xDf0g09OtlbJwH6jFSYJ9bZU666lPVz4VXHfypaiWIgj
9ReotR5KnSIz1fROc1YSFAvsDZsUzyTcN2wX1VY34meU5MDewpBALBlA++oGlrkcQBlQfnYLU5j0
gaxKQ3bnUc/iUPtCbIxpyl47mTC5zhqaDx/3Rdimxd2tRvkurWt4EXMzTyugeYSLHGoqroluywvD
NSBiAATTro4Fj5qKQ/QhKDCbLPDQpvtSZe4WqlP9SECpG6jbTbJdBglw5XGLAWtnsSxI8+ZZmSRB
ilvyfmqSgHQ1Ngm/9knaenMPfjZXYiGbYT5kjGeHimajV5z5/ZPHFHrfiYHTZI7tl0yM0cHrrRgC
YMdZ5A/znZxlSW60JLREO7l1zhssZKFFAamMU7k3Ce5UCyptMeIWsZIfvUOfIXwf2/zIlJXQDKTn
8ZuTYIKhE9RrEB5akOfrwKOiw5gba20XLN8XOE7mzcQ688w5Xr6Fo1++9HSY3upxuRi4bQNYWBQX
UnnuM/0F+oAZlk1X17NqMkR2xwaVEStuG9pWdBz1r5Zu1QpUeHjxnVFs68aaNeySRL3Nlk+ZJCSr
RVu66dFIJFNnFGvq1TqnWuvKj0nfqoCX1v0oBxSQMDa2M6LVxpy4g/NzsPFiU9HfykJ8l6crcnNC
a/tNe6DiGbh7i62iNqBt2alZHYqkoV88Jyj/aVAiCu8iZlzyEro4sIlUoMdtq8RSHCH28lMz3hoE
pyNa9s6RI/lmBVXecnRgGv0SNP/b9N/bF/oflglFasUCelPj/0bZraOyq/+q6/7zj/0p63riD9Rc
LBame2tM+uWp+1PW9aw/LExugrwo/510KB7hf4RDnT8kgi1maf6IS2qE//Tvsq4QRE09k92IjV0G
w9p/KRzqKFTl32VdstW2cjDtQVwUIDHM23//bclR5gmmL8fq8NuSAeoSwPDG4O6yHqC05Y2vrvKC
RU+9Ce/0hNO4aL9GIb7FrFExgJoP2CYA5lTDj/ZWrI5M0K1bCpRXhmGx2W6r/JEPfXPUPc2QBQrx
isMHgHcV3yv26quB8qNd3hguZNjyTpcMlU00YWkp5CsIdm7W3fRQOOZXVuKfpb9uRUSbT4gXE4ZP
jB9OYN/BeuC5VGATDIsKi4jqx10LIRlBw/b5qkH/HjXpjjn7VKfxLc8+kDWnZ+HK5dpbYeBB5aim
YGHZcX4qAUge29iZD6VRUj0EL4DpVjvZ7eI1vfhe8GRGyccQ1q+JiSTLMT3NZ0M7ck27hX9LmVF6
3k3dIhZO95BN5OzrxDmVyhpJUaGWz3QVrgLGFQ5IK2q9haa+hmeOtLqfYOvubnSJtVXbbHORy5ew
t1ATmHCmRmZL0jr5WZN2XxoE6oH3BcZOObU+YCspVzUMsiUOH70HWF0e8Gyoz1ZN7zU0AOgR3BvL
Afif8FL+CVreZ6c84+wrapu8oVQAEYZ4BRbDOc/MxfC5i6/YaoetQZT1UpvYKLh24DMhzb4Au0Vn
oNbOOgnzjks/KKwqG8WD28w/IIxHS2oQqsuQdsmrXUyvMHBCEFOAKxovZp+PswI9r2NSpk9ghs7H
piv9GeVustOF9+61abJSeBIWc5tOIRchTZFWZiIP0zfL/5XuzLIOj5FOKbNXTxqH3ME1kaSzYIye
Gr9uVokWyZqIaEB3UJA+ENN0l/S60jKPZ2Y9RCFErdJ51nbss1s30Lrj6hvvV+9rNHOCskae3XEk
1dwi0RX7snmiW+MppJFcFSPL97l5iWcnWfUm1sgmtx2qRJy3NB/NHSfIgyXLcZ20DJSYCZtNBlXn
xQzQmKRyH+j3eZoRbRnXeM/yeV/2IYXQYCOQIz1m5y2RqsA/x7aoai7pLRqRH2FQC6a6vDqs4teW
NAw07iS90B6VrgsnGPYkLMqN4j144VLdHwh2RbvgRk9Pw/CpjryGW3V57oh5UbeRsr2meih+aGLH
3eLFxO0tmxcraMbHzMuCw0DGgUOI46R11DPuWLFNoj57SWNITrxUBNnk1ONhiFmxeJ3hv9VFeetx
ENUJ/GBwmKeBfIXfawcCC7THVefXX1CnqD4sclYP4+zdqcwZ70EUeqtydJL1OHQ4FhoFOMa1LybL
1xV7ILQlbyBca6XhYird7mLGcwblV83fwe3ssPlUxEN1sQP6j+OpnK17oFuA3AwK0yYqsFmoe+ik
ja+XzLb4E9uB5aoqXSqYw5sHPkvpd54MU93qmbtvU+Op5w5c9a5yJ7bv+MGWBkTLjezNeEuPW7iP
dTUdKy2jZy8qqxMjF64RcCHiIaW85M7LaiBMXhp/U7n4Bn6w3RRqWgQNeUGuXdey7cVXX1r9QzSo
AeNa07B06pmDoxHFkh6K26W//IwY2r56u8kuGn/Lgcl52LUtbEAiEnJpaK5Q1sx1z0nLO6N2j76R
UdGNQwRLEbyTjIgRI+qtXAUKIqMmV2Y7XmW34qOyD/URpk98HWa/PPlWG19CqkiWoAtPnYr6bYZd
6xtpVprwiqy+a6upW4YTWE6KqcQ6A1C37OM5fu49vo10mOYHP5zvR0kHlnDpoiimIdqXcXfPOWTs
aSatNsRlgk92fgBOUuMpGFG3ZhuqTiHy9oJBR65cd45WSIeUWIsISilo5ypwinuJmEG1mdMtautW
5K21WNij66+m2Zq4PkiPFm5pdKsW/zFwGTfbmnVSn2jGZCjLiOP7GcbpXts8hSP5ZVlhvvJUasFw
8+4pGv8eCXdiRzNQ9eThBxvNEpWljyE80mu97rtbL7afoG7m/ovpFJyKt+8BAqy9DojrLovWE9/c
nk9zSooGXNjsnZMkFPESAKrD/drGaGoEEA1hFw71kyjdn5LuGVA/PH2tnUs6dg2l/dJTIL4YwcTi
PHTD4UEMECV7NzEW0ogf9GiVZ22q+IXea7WuhARQOYcvrA62MFvSleJMyAl/eG+kduiF8sofxcgb
SjXpU1/hZ4vHaVjlqXlHATU35oqNV6ni5wYr2r4zDG9Z315pymt8tKVAILPx6Gm9/Ecu5s9OF++9
Rs3AFWGH6xQT+FqzEr3dy6LD6AfXKKy4T5kB2xtb3EcW8KLJ76mMwBUFuKUBdzMj3jixtndNn9S4
pgNWck2AO7dtcVKPxYdp8BQCzUOFjb9WrfyccrEbHPkDwxSFxa2VLyNb/vjvnWR/H2T/X0qW4EfA
YAAg5O/mXRzVH/VHAsCZ3+qfZJX9D6wG/+fP/tPLQLQR6xmTrcJuLbEl/NPLIIl5iv+Lh2Jbfwgm
XawKXMtvlgYG73+MvO4ftywWs7C2mVNvFJX/gpNB6X8ZeR0LFrQFrstUeCo8yhP+OvJiPSxraSux
DWIJxFmnLPCXJgMkrn0tPxqU3XuLGOQC4i6+42TOx6WZTEpsbKdpN4PUuPUbO2JeAcbMQrdahuVz
B+Y5x4+21JrGrVBV6Z7bOVXu+Gj3ZhwhyMdtYERUvueMUDwi5r0xZW6ydHXEHJ1a9iZvq/kibES0
tKKgOc47vgs2aOEiVt24NpNhZ+Rl/RXUPZxAnXTE1LPIW6UA/u/MtotOAaWF60nEEfTijj014sva
abNo3bSxe4SVwIkQzvWysriKhrHt/Yi5X2f0E03mxmp8Z0v/tPmo5yi6JKVCzhBCrzJkUb1w0GMO
BiG2lYkWvRH41jAIp8BkFqGoP1KCn5h8gxSQnFs5Gaw9aoKXoYMP0pKdez9QoLxSVVlcQd6i5GVp
dUeN4cmZ1XvrmeeZOs8FhLndPKWnvtdHJPP70GBBJJ3uqvPkbPDKrUYHBhYK7JbOgZpexXjkXAXe
lS4DI0MEdkcyz2Hiq6dWasWxAg/XXFlOdE+a+VjTlr0o3cxZ+bmETO3SorMJcUKCXAFs2LNXF8UH
9qvpPNW1/w7pX1Ju55ZXRIauWIIvUbBE4IbU8dTsRnqfzyMVxWxkWhst1m0T0CKelexVNupdj4K9
S5Gwn3ubsg4QJzIB3zT3zcJmqWBq19gXojK+N3brc/3C5bPgnUYLYD7ob0OqxBEb3MBMG9pLnuRy
WvtOFv2I1FCvTd6VOy8s8A8WMsy3ZiHz955z56KJnmKzMePPuizeWuC5b54HI1JnefKQJU5/5eCm
GzQaUKvZyZ3yqNKnOIVzWVmK4p5mPPnFGJx6E92cUJax88yBwqnAEffauHG3xigjjuQkvKMlfaQU
MnYkN8LknI4QXxZpIsalpTOiKnNdUORsxfqlxSkslo03hHvkwOlxjIJxT/WhdRWQQjBtyLL/sKU7
AEwFvmzPQAlhTLTvNA8MJx+Y2A48u/3UmC4MVSrJhguMv/o9VX5VUx49A/HtR0NWdx5Q7hGCRGbc
OhnwJ5B7MdaJPXBb9Qe33BEkG7f5bPBlcpbd116p7AWKH36DxuClqJKRQ60JCJ/S/mkXx5mOtaXN
eH7QMeeREWHM5nFB0SOcj+guDiUt87NDNqSd21PPVfs6WuSFFiR5pkegltbBSVooOk5lFeifIrjA
SQ6x/Fix2PQ1u/Bo1GaNhKONI0NG1S0HaygsvmgeXwQj0tnv5+TaQM9bt/4IPyS1UhamzrjTIPCq
bYvh7x7N3r/Q3FOeCBmAzijb0V/ACbI3roS2vGDciU4iZnuli0mdrLAZj1gMwq1pi/aEaEazN6Pw
O1QWfE2tX/T2UkzPpe9w50TE85+gHwmgIzMtbFSo0n5b1Y8yL8dVRN3EKmLBvdWRxWdrGrIEtEQ6
3LudNd5PUg4sAgpw0aWHO4dH6ppL3c6ozJorXx+eEumjIieyP7TIWVdLedk1klq+VIYaXlBDiq/B
LsmszWMhdv7sGo966sSlb4R8sfyKulKrHOIjt1jwO62OWS15vKVvOZw8wV5UWKDWZUFAiFLY+iUK
u4g3RdK18LHTeW1bk9rEtFVvRZyEG7MJB9gjQbOsnBoGvdGI4NHRmb8JQxefAtyHaV+Q8jkFWUQR
Xabk1vVaaMjUzq4CmG/7uO6819yo9aZqRPdQQT6/8q/+vmwH/RoNVrbF+BJuWpFXd0I13V2vMFRN
uu03jiWyd9FF3IXdLLuyxMEuNRoRsl8ieLerdp31ta2Y7Amg1Qk161aVZc5Spkl4SKa0O5S9U91I
cLirZiu7AjbEk5ZE30U9ukuVNwe2djfJut2wCn0vbUBXy6nTD0CdlkE2Tns31METOZb+K2/MAQ+B
PW7bGkMZooXAnKIm7AYIIyFwkNoZBrRO+5YmY+18KjVZivlm+Ku7AqCMCyzLN0W+k3EERD2SC8d+
raf6IGnWPVtFv8sCFys0Do7RqOsdj+q1RdxlmcVZtWMDVa9bcllLC8sZdoe6vZmiTGmnh8Ru4any
muAjjMnKLEVIuVACon8fcqXnZ2G5tq5ZvCzCun43WQ3s+o5F2dId7JFQpSmHx/omrpM5mdeiGuQm
Z/nxAMNFEhsKCm/HxD0B4wStwRqDkl2G8NngfZN1zdVsOM/Kzk52vifKTy6M2WEs+fUQxpZPGTBv
3rGlcw6bkkK6wi9XVpNPR2sQ29ae5x2K1bzNB5Fi6PV/JBxaVJN/hKNudhTTrvmtsNoqmkXroNRL
TGiehblwdAz7oZEJ1My4MB+dqW9c7DvxeAl1PlEH7crOXkhsSyuVj6R+uog4pDCNn6NfqwO2mPqF
z0d10i7uMJttO8dMV/zIAG7tXFESr2Dd+FGHMlmYYX71E6umUJvCyKDP/EdegIzfqbjZy5La/XDF
1K6dpgrvrGCkJwZU9AohwdqW5lxcUzs3T00UZbgMzH7dh0FpLk2j78vNIOD8QOdlEekp0/uZGTb2
Ce4gmyFJnGpR2zV3o8AdojXgfuVsFfaXfe7kxoMOkiBah6PT7/Jx7Myl0eSKXg7Y7A/MF1F+TtkN
YcTJkD8WPAaW4d5EwXdXoqri4eKNY33Al5fe+60dfWU8cSbyK8SnaITHuIKD6tnOMhpAGXe5DWGN
YtGabkaBCM+/c3vJ/DDa2EAKSLBEJuYzk+AuLocdDiU46nooH0juXQw8rjkrEL5gs4dHWqw6bncL
l6rbRctosbzJVMu6GcYfQzSOP4dS/GgiWb/rtP9QJWhdRKKguIC9VTuCe0RTdRQtc/oBTppuS4ZV
s8fDL+pV4XMp100I1j3leGrMzj7Ylfsk5iE7NqwuMFcaLmnjvFmFjaaNFDfgSqYy34QNyVfW6gPt
4j5L2WIwHtska7eDtNTSEbk6q3jyf0BStTd8RgNsOLPNy9BlTxHbsHOEe/dKFey4xdbebow4s+Dz
puoxIOFxwiYJEisWM33VTgtvHUxxcJgMfdtft8G+pgj8k7YPDCxG6V+hUhN+GwoyrjyiABLF8q4r
CCkZqc99uzICMG9UKy4HlxhXSDSZPQ+2KkhpvVEsRTTodeib4SZucRYzXQ0G7sSCugW37lFYR8AZ
o7IeyfDdqFEm+p8h/J0k9LFNpsF6aQHHAR9sKEtQ/bCPUr+46iGdrEWnqKSktdWIXmVUt7tqSEri
qjZkNxEFFycCjecStH7hoEv5/NWEUwj9iLUzuMkhsjL4SDAAebSU+U83T9yzamT63Cd5xgUYpzT5
Q7GbaQkFjTU5m5vpcZ8jFsFg9j2OmonbM9OAvYrAjZ7wZN9Ls9kwpxI90nO8Rtv7ZvjFqhocwGWT
8Zb3A5DuoJDPNvx8nLK3ypiCS0updLMshTkeSkkzcO3n9JGOTjSsO2yyGPgytoK8MTCkZi04NujN
6snEz0JssfX5CUa9QKTzD7/dLP+DNL5wbsGH3x3n/3pPuxFdfltNGKhAMSFdyiThIC8MWyYro/f0
AVZ4tBHwtm+ZTOO58sT45FqW9zq5fXkR4Rwc3UlUb/DP4rXTM+CjDIlgiyhfPo22N29MaZBB1km0
yujkueZ9LUI+tJEgKskrgObuMEoYvoheHQRycFmkuZa+aPNtiZS5dvLk6JIU+07bDz4nYywuBlnP
HQrSC7E4RKi2lGu/8qxX0XX62FqyJSvuFSsMxnxoEynvwJAhmEm7pge2cud9jXf0nUk92ErR01IW
Dx9FL69EYB4dJpR/o+68diPH0i77Kv0CHNCb22AEw0ghKeWVN4RSUtK7Q55D8/SzqP4bk6WqycRg
gB8zF91ooNAVCpLB85m9197MBcsPjCTz1lnS+ZuS9WWcFctlppjmsDZmLgrPGwolfLHUjcpJoNRb
lYPv5oCpE206yNpwrigKcZ4azRMmrdLctpnPplOkrrpE+jMf045ql9Gh6X5rml5d97DyAZfxOjjP
aWF+OFLP3lvcxdvW1rwdI3XztlmKmXBv7E5L7Fr6rpmVe2EPUjs4yNK2fb40XWhC1FvY6+jTh+qn
5z6FRllLJ4tsUYH0n7oyUlAINm7r4B0DR3+OR8dX264SA4kZDqw2lvAIqYwlu16KmhM6rc1TTP96
g2w6npgEquyWH3pwnIJpPJJnoI6LToVtECT0s03J/t5W4zjdp9XIMpRUCiSlfleTSOgjor1E8pdf
q8+Su/wsv821EucUpijPW/SwXEgz0unlP/PL02trreStz6LeX+t747PSZ0sy8X6g/h81f7gM1p4A
NVsAwJg+QZbKZPiVaP51n4+44pugv6/WBkN89houlRkvo7UFsT67Ebk2JtXaolSf3Uq8Ni6jQGZZ
uSN6uhTC5M4Cd7BLUg1/4WfL43+2P4YnQB4MnTeFvnCN04SwY4dcLOeGFzy4QdHmqPAN77WtdXMD
pg/5a62GG3sS+X6G+b3wEqPfYjF/1wobSoLW3mpmlh1ajQtmwRa9raRhkxZDpazN/aRtGkphtEF1
d4FGDOsfmSAuCyN8gikyCMzW3IcwTXRj1aI5ofQt6yYAU/7YcQ/mjb62jMXaPOKgoI8sclGc02Jg
UkCTadercf+z83Q/u9BgbUhbwyr23dqkyrVdlSQjXXZ0sO3aymZrU1ut7S1/5Nro0vKKtfkt1zbY
XRtif22NHS3xYUt0L1j1ix/4igF6r630sjbV9dpe+5+d9rI23enafgdrI04wNT15ubbnBHaRzbW2
7MPavE9rGz98dvRibe7rtc1f1oY/5yVdxUgRBkJHKnym62SgWIcEQPq8g7MODsxBBtvfv1GNlfL1
9xcqtaG5Tm0854uhLRB9MtvT7O9Rgd8tz9Zz96o9d7fjVf+NpVx9DXT6v3eY+v+qLMDyfmv42r6+
i9d/MSQFxJO8in8dXtVHmf1lYrqqBD7/Lf8emHoWFi92aYYB3Z0a9xcmD/t+rI9r3BxLQCb/TDP/
oxIA5LM6vFhjO4xYV1vYfyam+v+gW8e7iMsPf5qOl+z/ZGL65bFxQPp4HsYtFj/8IfoXPl+eD+YE
XSIGD83WguRL106ZFZpbfqH7PzyiX898SNUuSfcEHxOpihXuy2clFa+U1unjHWvJSHnqdqb16wsv
qhsnWoLupdKdcBifAspPb7lOqkUPU+u5ZENhZtPFhKuEZdvhD3/V37xv619lmTaGOv4HlvC/ViJx
mzWBW3XxriUCZii6IyNjkr1ML0KDv1sA73paFbrCRTVfbwIig2amdPAK2j0Hv222337/B5mf1/zX
nzLXicQWwnotZu+Bs47tf62NqtRrtUBP4l2/yJRpBcSX2rFvGV3E14wjYQs7WnndYnOhlnOXU9aQ
8kSUK6qEQtnHJa2/a1jJaHuM8sICroa5iT2dV0ftJAW7t/G7N72V6DXUMJCQUJ/x8GdQ7PC5bGYI
12T+0a1pO8TudNvBpl95Rc2yJS6BN51z1knuCEjfaG1c2aV9DgoZyTQ7udrtaDa3S8x+MLG3Nvlt
qDx3GvkEgJM3nEOnxI33kiTP3jWRaNebTjzPlXakvggX9UOrL1yPetAerVPLWtu0D0XwqKR6UrJo
ebVD0m0n72gPj/Eojz54tlLBRxDDtuqZCQ7Jt4WAEC+/KtnSLSvggBd4RSgE1S/4WkbqcXkJ0OOu
UuiBLQ9qKx5GIG6hrAYS/vw5Wune61zcdJFhpHisbHFWFF29RejUuPVtPrMcUTaoyCKKrneeXD84
5dAXmGIfDbJ9ZSkpS1QEDTXMneZA4xcmJdp8niOJMq/txttGON+4n5tcA0Q3wO5dRoUMnoliLrZG
9yP1rpkaXdKJEjfhhyPTCF0PTi0+kEL5GHeqUMvuirE5aOJqbr0IzMwrsvSdbf9gEPS9799qQfwV
ZJsiCa57hGPBfJOJ+uCDJK58L8qqKcTpLa90LAB32YDFwKu0M5EG9taTxbXW5mwmGcatZj42xEMc
3MSV3bwlFhEXaMK5aJUiOGkz1eVHP9fpN3NJmtfAythPW876o4nXvSfh795o33mGNB/cwoR+MiYE
1OAY4HQMkv04ejA03JJQhQorInRfK2biXLP0NwtG+5sYMsgd20oZkcfhbQexaNamxsUFQ711p1cH
4/yB7D+JRAOLwTlVbXZpSWIeRO9+A/ji3Q5m9V/Myf82Wdz/r8tEXkoG79D/vXDu6aMf/rX5wBVd
/nos/tf/799nYsAh5oJks3XOAvtXTp2PtdnEwQKjzvgk1VHI/OdMXL3SwHkD3YPj5oEu+1+HokEo
OghLKlbvM+7a/L85FNlGWgG/b4tkBQ7Hr0eCZ+PKKX3X34tUFlFH0b9RiZttcef6m6Gej79cnn/o
hv9Wu61KQMOgSfa4Iti9vxyMuTnFjJYCb28Q4rJPzCL/sC27+6YMZqHTrMZtFbP+WH8uOvq6WSEf
YCchHxcRl+GIxPShUMQz/qmm/LpMXf8u0weSQMQEQEEPLuCvBxGLQCAprDH3TC+/DwwZtgZtD8nd
DiWsfWLrRDJAaZFJmpXTNp3PDs7sP4wK1rr1L4chf4NFeLmuI6TEjv/lbyj8zo2nXPr7NptIDi2Y
RfhG1tz//has44avn8JXBenKijrARPrXb+pxkfN0yf291TgHpxgR3HhkYmeMsbqRrIPff9o/fCeH
NTVFh+dQeHx9voQpDH3K/WAf1J4bTf4EoFySmPT7T/lbYUNoMr8IKAGuzjNsfnmqTEa6zLpjup8U
c1/H0GtTl/JWVdnb7z/oHy4exSMy14DvAzf7ywc52sIVXR/fOEMvXWn5zzFDjVgQLWnlxb/bDt6G
yUfzDz+Wf/wwd62NLRsx0deCdZJ2g2/TJqfdQj/JXtrepMokwWFxcVXl7h/Kw1WN+/XJCExAEASK
mIhpVyHvr7+BjBXcIrzE23caaByhiCMdvVi/LQEo4URKi20LJSBKh5GRXpM3EVE/8Q+XkTgE/Km7
zQtf7K26UlvgdaTq6U7XhmglCKZn7HHDFL5qt35aBwSj5XWGkLPyh41oF7BJDXyZsB0WYyudnBpN
zznOqkr8oeL8RN5+efohzLpmYKI9/vvzOBKEiNQv8/ZJnZrH3NH846wccouU86DNlI153B9rkfz0
rLTd2WZh3uMt9f9wqf/peQ0826SOhYhDRPxfrzQrd7vGRhrsS9bFR4aUV7XuEhyMLy78/QP7908K
dA4epNeW76y6lL9+EvusfgzywN97cVaFk8TGimTtO5ADc/f7T0Lr9PcHdmWdgl4lu5wIxs9//suk
s6sMixVeT9ZroEz0Zlq2WjmmG1yM062r8SCY3XCf4Gve5XIgi2TwdZL8wEhi8m9w/yMTBJHoYVba
9NJx77CzOq+O6vzDiHG6DC3yzu6CfrAvh0E1FwU5JftaEHeLk1vmU1QClgw7SaqxXnnyiDvHP7Ts
QaJA1PNe6/puK0Rn7ixHIA7spF4axIg2TrwfB5NA0IrxoIQYeF07xpSHJH+hfVOTidTOz65jvcpf
yTasjrYKxp1eBsthDmB+N6pDqdwNbEKtxb4GhpYdlt7uGb3qJQZRtlTwjuOzkc8MqwZrV8ZtdUyZ
uId9ZeBVIdD2npVHy5i1bl/9REdHzgQTZ+LcMXFpVhN7rWaWeTW5YvqQ32l62137OgqVzQQZEPvf
tNAijVb33KKOPAuVxo9psGR7xVj2DRv81LC1tF4KLX+qSxM1fAGU8SIfxDX2WzirVbrt9Oxg2Vp1
qJVBvKRAMHdLk8vGzkpd/0K3rf56AZa1SYbO3fedKPZ8nTb0FbQquI3ZFtqfLIHQZSzBeEvNl4HE
XkzHJSsJ0SRmRinBRe3LblQflExck9GqL9O0bhG4SOOqG2KQrY5lymPX2P0TC0b1yEQBUGSFyc/d
wIELHinbWAw6mMoe/LKyj1LqxP52nRYK17EvO+VWu6bTY7bnOPdQQSwc/XQHQMs2dHGNXDsLBLNJ
IKLa536bveLyKa2HOImHimxIrEIbXRnZzm4d5yVtzfmCsCv7xUo71DUMJtNrhaGZkAKo1UAHpA7t
jJcHezBhz2z6YOQHj2PvDOUjyTdsOZi4vnUOTpqNFzs88QFo2LvSphDaVunY7tAzxaeqFyHbLu/n
klgzeFiZ1ckWSU6c71llkieQE25zaRZVd1rcwW2YC44oPV3Icmk8uXuTHbAJHMGsfriWowII4+Tf
Bat7TgD8Y3NSyANCoumMGzjJNrmdBPum0dBS6UVVbf06virklBwcCyUD/Y7B35uOAm8Yc2Y3Yzro
0iaDzF0uzVGQ7Wx0pzRw1iS5urqj4R7CIpujqfXSe1MPph1uxSHq+dsOo9YkUdCR6e47esX9nQjh
dCeej3LB1Qc7R7qoORLjEdWod2HN3UdjON0uk6ikBCmR34M4YMSoaMuOmiHExtVyFASwJYEoLA76
fiCFW3IHuPpY8M4+IXVhOs0p6ZiCSHLbSTYg86tXXST5VV4bI3AJwabaWpyYEe0IOiYHYFxyi+9i
VHyHPNPK3UjM1J7lCLr4PBVvyqmGb2bQo1katQonlfR3He6zCMIgwBBYtZOiQJwWw76ITXY3k8dA
VUisHqo9JU7mX/SN38FnJNHzo+8TwoLy+CGZlX3RCSO51nDhXbCWDl4zpIYP5uIMTGYTy2E/JVCv
1oIAcoR+h7QaiAV0Mn4KvpacMuykW7elOAbakV4krXr2fdGf/EYvQk49gmqklKRbL/V5KB24v609
LmiAMxtEicgRQ2hlHtqSlRQ2yoDOdrnCC8iiJfeWO7Pz+jOpsdmPKeONq2uogTnmM0bWxXTTq2bE
ywp0pU30hIzeJXhwO3vZTWLWtvXsLeckyJ8lc6l909OQk2BJ4qp7E5fVLQowcoXTyj0imicquMi3
yaLUvpTE2DeWO37AfcXSQy5kxSxfasbzFHTW2S778xiTz+i3eRJOoz6Hpj0bl4R42gm7wbSMROkV
LIWbMWqI/Nj0WNE2ueEilhBC3cY9DIpI2CirymExETOjKnBBvo6ec0+RtDDBYR/kNPyUXUPfG0Ri
7EbUTGe7Hr61GbvgvIZtbGgtEhFT7OO4fjWaBusM39wSxFIk7F5RQU6Il9hTZ4u9m8yRUFc5Wlfd
KOPbWo+rHfue+QLMzNluEB8Fa/r0ZLlTNI6y+x4HMSRFMsVDdCo3rkOUW46LccR3MLrPtZciMCmT
OcKqR+g1cmVMK8gKAAk0c90+UJdN38w6sw5wteO9YHUQYqOMr7IK46nRacFdyvd9AcqgSD6aSsHV
cCt34nXe5bgKSzQmW69rYn3nzAh0sI1wRfC/LN4N63Y2qgkvryeViv4H2eEMYDovEPKY5BB5GWSi
fRn65edsZoCCMwy1oydfCQ5vjvzrEGf5U49cCWSQ4QQdmIvylnf/lh2IccWPsNsvOZhp0wqKF2bE
3clMMKRC/V02BnD+bcHWIsoyeFOGS7oCDtgLAL3TNQvrR4Wfd5sEGr7DsQ0tDvkbV8O82y9xjlEH
5yZaenfkyS16SIKe3d0xj77zsr47NC2xDMAd9AMuyvw0zT179k7KowQxzFte1oi8QeHtVWciwm1K
cDaYhnc4dvQNugemb0Nl3si2zLY1wpOXxrf7XYfBKtbmHJw6b4upD5qfHEiwL2siQ0mmUA+YbFdJ
+OSMH6JcHHvT6LgQcnQ9m4WUcWpGh9Gd5uMRKZvqOGb9z8Y0m9M0xsYdyljS8fR1/qWK07ywmmoC
a2JKZ2jqkUyn5KeDJ2qXcm+uEfjoR3DncaTVgbhdyAoFXRG/C2KsroxaS6IyAybg+nkGKjOXxWFC
SLkfc8BSkgDm3VDp37rF9sPeSk229mrCFeYwx0rspD7lyOCgW5goci2kaZOZL1EzZcUFAe+MwfDY
ZWM4YWAJSeFt3iDylBfEgxUDAmKuSODm5T6u8ULYaYPYNXUvCls+z2JqzlMzXU1l079D/pBAcK0W
nVoJBtU3r6QF6TuI+/7V6lGyVXqnjpUz74tGe6zjuSg2cmmTXVfH9amJEcWkLdyDRLrVw9RPw1VA
XM5e5xA8TC0JkqBsH+w2BZOU+ua2C5R47+px4eSmKGBa32AQk8m4bU3ezUXjJtj/6uSbobD69zpm
NL8yscjBBmq2DDLUzZSKp3blADeavExNVeJrGXeAZ9QW7VK7g4u6RVnjw95olj1ud6awptr0S+ud
TeRvfGaWfaOwd1Bu5KtpJIZZWeOz3FRT/djnWhYxAd+pAqa/mx1gaQ9HTOawNzDXHchuTnZMRjmF
LZQjJNwv+1KrNzLwor5xvGh2MXszbtT8U9CggDKZch4s/BaTVm07mAVbWijCXdkKUMoXOz+BVO2m
OUnPKiDvkM/fiMp5GzonfvYqd9i0SLf0EZnkkhPv1HYP84DEq1fzadDko5+b6iYlG5FL+xIM2Mis
VHsjM/3RtIozapM7YDdEEVfGdTl5H0nxIUZf7bvVRAb7/H5wJW6WrkX34V1mjnHWzEWGpSf7y1Jo
l4In6NLWA1S/o+W/NRPep8SsAHEnYe23am+5XfW0WO+M4srIRw0YGiMz55IIOVans8YN7LN7BDu4
7Pr6QSz+o9vl/Kd7Ldr4+9Q4l6lRvtimM1z04HVDWYo8qqv0ITUDtqDVPeLuF9amiCVBbDl9fWW5
KCF0U6GKbxUCFTKCN1DKxo2JTHxrO8wv0s48ImDqotEtb3N+VccyT38wdji647zV/M7ZaKaxGTqF
tiBP44NrmOoaZp9zzYy8/8DSGTA0c47AVapTkDkranjEyDXGPwoIICFISPt+6Gy07jT5/GSBZb2l
C7a7qgfeFldOJAK9PM0F8StmPKZrKeV2O9tClpWWmJr6qc63vhEgxq3rs2mTttXXE7VKGwc096NN
DB0tQj8SDygxp5YJXzhHksqrAMm/D39nuzTcb/rWZjNq3h2qxGvbGrPQNcV3RQhAP1Dn1y7VZ1WY
cuPEvPPbhILeCm5RbJ1xPD4Nc31VuTH65on7nmhkYuZeKY5purQc+vWDPhAUIZCDmFPePuekWG8N
AnGgM/3wNPuJcTz6TsGZPbc9N03AbjAtCRAGh+DEMJRwNKckJy8xDjY2yl0LvWnTdn3+mikJdMtO
WX4zEDl5NRKL2WNl1FXgehJPfK+x5O8xLfNNyeQAJa+uHaNDnFdZDXaxUv70QMRfZw3x4IJQ6GjW
9SbSArI1ZxIOanqWKKf/OY11THEEVsMxxY0YaDCc1u+eU/ALiNdiuWfEctch8YzitgsdlVz5lIfX
fafJ3cS7Y2cHsXtuApOcjXyib84M0eEKhXsuCNCJdJfm2F8B/OjPd8gZ9MgkUgvrFzoHb3SnexNk
xMarYUeOYtSjpPGat4kvdfKEh1Nr4paahmyxIWpyz3mrX7Ud8awJyuIT2896Rs5F2KN51ucOMWgv
83MBv+CxNxr30Z+cj3gyoMKi3NinpaU/laocDjUGj7u2VeIH/KbkZhC+ewZFAVnPsrQ96Cu1nyqQ
QWMZ9OB5+mpnM8aB7Jsi5+3IId2MVPNwhozee9AbNHcyGaxIB7cDAIwZH+SrvkIjkbby2OOqwytX
vswYzTYJE6+3OEnrHSmDEM8EpdBAi7wPcmxyE+z3LRm3kgi02kHC5bqnVgzzi0R+S8Pk7kp+vhEq
TXlcM0J2Y+6MW4GpF5mPk1MtFuQWe6na1mxuUgZRoaq442QPBgdMdkY0MUspNvkoSdHoszNiFnHM
oWfXwThFAT90eqlKXBBtp3Z5Rkjj5FjVOVjXj3ldpoipjHGrFnZS7aLEXk6mu6/Kwbngc+adhAK2
X9BoHeJi9E+EwSOvl023tTKqeRqwu7E3re9FnaN8nIb3KbDg9BbJ99pbynM3pXhJs+WddlzcBpB8
CVUUmgwJi+0joxDqQtP7B9N0nvjY/lQLUrZcrBEQ21kk2jNhNDEjN3OCeMeNEukVgl5mQ7UA+1dJ
nVlQpRlMHTNS1v2ax6dp2shJmzhBjWnaTzKBesMj2D6pnGM6LlY4Ty3VpsM9P4Rz7tbfmFXUD62G
nxGeW/uKFt66zSB73piobHYpdtp54y6ZuCnM4AcSluCWedwaBGUBFbfbJhzjJQ8HRA0MmKRHTnEt
LgnJKHZuMBVH+FWMRLsY4yKy2D0C3RpGDtJvyzOy05zObDQd0aCgNJoRQN/yfext/ZCQk/OcNqjI
yzwXTDjcHx7xiBQHwRyyIEh2fWW1a75ygwhuzi5dRacFCi0/8vh9Q23QEglaJ91hSqz0EiN2vlua
JrswFVjnjVYwUb0ooRphdZKW+jbnuv2O97MzTxoKt70aPcsPLXfxngnr1SHIjR6KU8Fa+2fDQ+aF
Vjvn+C6SYYbCh/IzLHW0/ohZp4FVdyFArLmO3GnzSKe3DMs9YYT2vlUlp+OMq5StyR1OL96ZgSje
qhiCR+4b09afpmSn1/jei751HuKCULEB8lpliFMJeYCsAM4Ofqvlcq5FFexy/B58C2/p5SatO5AH
Xtk88kHioSrr5rlY351GU1019VBEed16l04aGBFkXtBlhCTUL+gwrBNMOnO32DhFtnbTxQfDidXD
2M3LXRGr7j4rLPusw1vajRpkfL3WwPloOVP2vmzLg9EG8IAGL5OwruIFR/KM/8yrdM5fuKsIxxdE
9mHijdqOLOzO3tiploflIOOo8xJm6XOHfrAA9iPxG0hyVdyuLyO4Vu2rWwREEnNPinuP98+VrHyi
5Gt2ypuYZnIvudT+Jed3WkSZKW5jp+ftVdyyia/2gUphszG/3LSoKM6jI2/sxHC2THJU2MfK3SxK
u2LgjhcbiFav4lWFb9iR5owC8VyLaQLyygoZDSUWIjSi/VabihWUBzvy7MAG2xRd/+h1WZ7iRiNn
ua9a99WllToEyjdDzGXDbgTGxa5skLe0lDG//wrzXKq5u6lr+atIeRhnTj/Twf2nER+0wvrel96E
BTCpZdMs46OcU9THMBqY1JJb6cf6TQ9GfgeNhPRfCVahzCAY10Ndhig4u5PlZ7dIjOWuUfABbJ2w
ZJ4W+JBMhXdMdeTZ63Pzx9SQgLfFelEZ1OCzh+1DVw6j0Ha4sD0h957nIAxOhO6/uzn8Azmb7RPj
j/Zb7ffDbTL6wzP5Y/k1V56+mNFdZCjhXVPLjRCvEh+KbgN2DBP8kMIZDBZjunYWolA2elDGP5jB
UuEzL28vaszBxFfwztM3qvc8LwKhqsHLTzoUjEUTDMNPohkMLJJGvOgwFifWjpVTp7wzrTZ44CyV
QKgghRDzPEvaYKJhxHIcgrltKLp1Vqr+AGCp8arzQND2A4LveGekfnfZJ5jzY33duMSZ9n2GoTuV
Ga5nIrp584/9rTO29r5qDf2asQgQlKaHvJT0TPQcz5sYolPLBiBiOxNJTsFrOiXYhE3PFNaAEJzW
VtdxWW4BWPQgavMdHVActqL9KRfxUA9T8AA2rObYTWZoZ0ndV1vPWAgnnp6WHhKoPRRmlCo8n2so
mt+S3tzMWXZKGmZCLHSOSZlpj/2IdSgg3mUduxdhli4Z0QbTtqpSOxoauq4ucXL4CQHNrLI1Bi+p
sI5UsBArMkHgQ6QPnIro8H0cqg6YkToU/pBvyDxDDYQlT5KnrOvaVdNbcxPpWsUch4lGeocUzrmg
6GuOZu42O6LL2zvYHlUDxsmFB9NWPVtqBh5uDKjTHG56q7YNXmAWUvOk7fACJTSRgm6l2VqxLU4a
sjfYwfqMz8fH1tYljDX10XOf+V5LBEQUT0UnyYSxMCJYa8dS3sR6gmcRNq71jkCcoldDRbVtg9qA
muJ37QOAGl6WhVpHyIUVWz9t1CiUQr6v7XN2CBxvzEueHOywz5j3vEs2Us25RCJwy+LTO7qmZT2A
N0jaretoKepazR7ReZZ98EJWYkMho1X1UeeEg8pg6xnjNJehnXRAkm5y1ZCNpRm28WHXtvUAJVEH
2Z23PwuvBv81BDAg6k4HwCu6HNxqF9jFO643nVSOeSJGHhh0BmM4Ia5Z6zl3Gvc7+HLv2mnz8kdJ
bjMT0yS5llNjP8NDVXTHMqlecycAd0OgDPbXMWAMUWo0TOFUCTBqbePcBQ3YyLCpbOO1bxNc+NB0
KzRfqXtT6OjskVH3yQ0JTqsfVYtMcG2Peh8MP5vabB5ZIsVPVVI1Lxq//Z2GZi3MuZx4ZKkkD3Od
LU/x3KTPoCNXZBrowRdTaO4rU2D7e9nPPTZGIohiCx273VPCL5bydjWPCJAe2+ZIaXIkXPP0Eyw0
QmTmNmGt23hfet+uwhkD4KPmVOnRmvT5LMYxeMkNswh1oAUbffaRpTFmBsSFbh9FtohfF4Ys/ACa
snvx6yE+LdTaFNULoNmCAhDgcNWnUaKcew6v+kPVsrlx4brvWTagPCIULdlR5uXkBmnfM8Y9ZHIi
o2B2o8dbZSTlHrF7foWOAyo0r30k3E1b3bAuw4U1Jcy7nIz0nE1tVu3d3I+w3DD0+VwchyGkbYKM
MIexPNrj7B+nOB1Omd207/BiWQw2xmB1IdzmElian5X3OG51fYuRpznzwvDbLTBt98aE2dzsaZMn
M1RmRxfdVE5OXhpQRups1zPfMDKO3xhYjze6Hnd3jvKaD6eT5bkGAnpaZOz+DGzHP8eQxS8T29O0
0DSU9dORQ/NRmMVobzTVSMwnsf+cC9F7YI894ZKF0hHgMo82eru5ttwDj2qwTVmQ3vcO5nRsos6S
bey4129J0rUfEZ5V73UiHo2AqWjdU5GoGdzcxisTA+2/0xU3ixzn16oPUgxDzE4l9RQUWI/R+3Lo
B8Z6TqD6KqIN4CJLvJHkBbrtop/yFL86KdiGzr5hirOreRqcZuuwdeUdkdR+ZCXpcJHmnF+kCTlA
AJaOR6eqwWThbOCwAYTJIrr1sYOrzgbQyiNhXuly1a15A6xex/WSVynamOBY0T/bxtwCYQHSdlSV
aG5TbpQf2X5vP/QsCOedDq7kndLIVhvYwfNbnoD9Q1bYevmh9YAEhWyM5zniac77PQkp62QQ37Yb
ekHtfpcoVtNNS8l/kcTWCBF0PdkCd9wny8pr12ojOCXe/EMIALtsjsdpQ2vN74QaiW/AMsEw3RCb
Nik4TNbY43gvSbmU7yIZY0aWA1FS7oxUxDAuiZ6EpSN8W7h7C2hVCqR9nswN/jUWHhb/4N4gH0mS
zGMb9a5NVoy8NLwGw2CKwTfqjfwt7m2QCXbmmGGZDFh0USJnu6qMuzf0+sDdJ5vIB8XqZr7AzF2G
+ji4zyT9cHzkCc1bJeKqOIiysN7zkoypWdg1De4yG/tZVfXeKpQblvkwRy6hySzz/PqIzJBFmccy
7cYlwjNhByk5Tfq4f1vy1qDEMzXxlHtptR0V1QRI7Z+WMoILR7NRdKK2gpxjgcHka/enWfTiPM9S
27KrpcefSTd0dW2jse3b09sQkUvX3P7sfGURTFnm2U3qO9foU3H2Jl2CM6WCK2H22nTAOZeqiL19
GtW9/Yppeb7V3Nx+01xGOwZuytk0mnfpWPmD5aUl0cxjEzD8tbvngNP8Uksa46okh/g2Id/uD0KM
Vf7wVzkIyDhUUBzcpu3Y9iqf+EWxkBa6B/G389eenuUpHfON5xLJXA5txrlNqYqTRssfdKU4Sn8v
mLD/SS6BBIUt6GpkMPwvYqIVweCTkObvZ3LurwO3FQeFjHPPkcgYdSQsMKYnYzGu5+odsBF3Vcoq
alWBcY87W7S9E/qAo8Oyxa1Z1iyY6sm1opEynn2zadyAZ0ZhalYuoHRO1OUgXLs5jXa+nGHNX/Um
HOzRYTZoodQqQzkWBG+OVMCc9bB6G1mYewhLGspcw9+6Me8yKRCf6qNzP2FJ3jjjbNx0mfuW140d
4oDEQ6jxws8buLOYdlep1ORbf7h05lcLCCp+iCeBba1QQpbB66X95b5VPEpcPptqHQ0lfYN+Y+MI
aYgGmo+1gWQJgtNhtgL27sa8BlL0co6CknhbHqYOARNUpSTwwipVRBLKyt3lgaWOeoPqupk0Mkkk
/W5ZUABbeX6oc8xpv7/7q5D066NHIJNDrg3/jT5nVc798hUyzpJWBSLY66KFI1cHailDUNfpBX7s
WxLE3K3icA7BIqcnQ9flBxsveRT6qtZj4OYYsK/NftQZe6Db+P1f93fZ3prFA6MG+TfGjK8iwYQZ
nmu4UG/hrfIOnawkuNTjWvzhY74klOMR4T4GNopHfgK82o0v97FlYWz3cRvsWX/OBce3R1DuKOR2
mkr3h0kDzzuyIJ0GkfQ2lsq9zShCpy2D8eICzU5wXc5+gWyGH0sLrOt6sKQOfzRetJ2d6fftUPSP
v780xtdrw/taNxxHRzoJd4cXx19vXFd2CwMJnj1wDbwUFhOKk6czHMxjhPvM/e3HoLhu9Kx5wXRo
hOx/MHeoMj3N9uxuETPM7w7musv/yd557MitpVv6XXpOgZueQHcPwvuM9GZCZEqZ9GaT3HRP3x91
VEYHt6puAXfSQE2qIBylUQSD3P/61/rWz9/rPybtf9VdBUiFy+Yfm7R37/X459aqP77mV2jJ/WbP
cSAGfayduAJ5w/FdtP/nf7nWNwsX2/x2g20Sls7P+WXQNvVvHi5J3AqM6SbTOx/vplRzY5XhfqP+
CviCMLik5//yb4SWbPfPTeK4pX22tuCmLP2/uNxSAWsG9FqxTTrClpjC4RPnU5EDGE+Sl9Bp1StD
TbZnDd8zJssAiOhgmVCWZLerO8Mnp1e394xYQOI6N/GfStT9F6Mv3Ms06dZjbAe4KNis78fcTD7K
WDMvqoZoU/C/O4dKEba4OiRvaEut9SMdJjYxjVTthc2J8WCBF5aLmHnwaxwr44xCnz0YKHArD7fg
ga43cW2kyQqIWpJVGzn5PqyYABz6CJ9yz24OteZBoaui5Jwk+SYeKdf0NL9bFrn01+i1OHeSFjWE
uj7IbGhOJgCoPcIbXQehLfnMEV+++LFJE2oTlytrSLOVyaZybdJzTd6jdhf0erYXJTxaYOGneBEK
1xg7QJssi6bqKNIOQ6ZbkEKj7mIZnUVoK03vu1ZvzxT2TSiRTnGRhtUgQkBpdhvZ3WVF1O47kE8L
KwO4jTRzCVSdXRxY31s5KP9V1Ba4I63oOKIa1lozZHqT4SLHd03gq63n4I9qp3c/tzh6ocJtygxz
mhHVdMGAz8ZL0NqH2tINxNLqq6D5iM1rW4MCAVbfv+pUHD+1Xdi/QBZvHvxABZ/csCE7W95UkXSS
gilj1A033ju6yptNbEb6a869n6EkTzhceJM7vCWj7K1NGljxFRhmcIq9fDj6Gr6Suuo9RNNp8uJV
iZdvNdKYYSHzmywsGIOJBVUgw05ep/IvMQ72LujApi10nFukgcriZOYWnojBlvcZq0SSUuTSm9j9
GocEhT5qywPVYOYZFwf5Vq1on3E2I4F7vnqmCyB+KnX4CKyx7igvqo5J1xtf2hDbi1zHWoqZXCqW
itS83hpG8gOgzZttu8G5qmc/3+AGRyMz7ZXqC7xfrFiFgLhnqpRRobJpzlHJHeYCsYqnZjzQy+Xe
5DyNSi19HKJCzLvRsDth8Cje60ZxpDCsfhfGXnSqxyrdA/1eG+EQ7EqtwVFpTqZz2/teeYOQObJI
d6gQCSPsg2bteOsUMfbFje34KayydF+kff+W42h/76nCWESsBFdoUt4RE2ezin1MnY59Gw9C3pnd
kC99MtfvCW0kT/ZgRtu6VOZr1VXUISiEHqojAhgYZRxji+L0Ha34q9UlbHi4L4hYhEdqzDosLnV1
Yw9xc2V+rp6h4DN30BSqdoakqQzfbIWQjgUz6PSRShukEs7dOWj1lLsDUDcbKPEQUS0T6XljLDpD
9E9OHrsHVTLLwpIpz4HbAjFtE+MmnjwsY4US6zZq60PTubUgip3YbHjJM53TKGR5FWSt+AzSWnx6
zASfCoPTGSlqqFd9LmnTZUmVzWJiJdmVNWyZe0fvH+OajcAWy4+egb5SqbvykeVXgIpnUquZ2EeW
xDJaqaKzz0bhIhSzVdzgW+E+WLqtbhP9p9ZnWSQ4vVvT7eLN5GrepfWEnBY1T/5XLNycePEuslJM
bVrpF5QZaSgfGaI2e1OiPYd66qMTpXfli0k/CSoNQ9ztoHXFjwaj/rAMUIPeLOjsNuCUJnodSg8j
ITdElgzUgbjQUzJDua9jAZhuEWmmB6DWoOpLiv4FkWwqDgwJYPewT457rdftYtvSRUZHmh9rH2E5
UArc2pX7Qmda7q19AEVXvVLe2UQ95abdByM3RpJr8VJraXRTRjcqBB4dj25h+NqrEw0Z3jrOvRQG
iWbAG+qw3djFsVHVS1PX5AXmHTbAYWjNYR0aYpyWjdYn9Vxnj5+mN+zyPnbmLt4eEUFbjHigPvR6
8mEsE/yHbtzZRntfRbp2dOsp36i8auu1q6JwpDAlH+/1cA7x47dXryxtHXuZx31BtbDq6QVOmzFa
pkrDSqI3dsBMnyGthCQnOpilqTiMSebshWjRcwEaDl+IbsWzqstmW1LuirRh2T1aOXCGuzilEF31
fnPOfOtLjlr9bsf+nTUMaFuTjfizwFjkbBT7oINiYfEGjgNJ3eLw+Wb9dPmG7E/3uhO6wQJqs7MN
BbG7IPUm7xritoC+a+WCvYlb9xu89/wDajdqt2nmt7SVu+OM5eHm+6gl5jC3dYUgWOOCzFNmNSvk
d9Sb3qn7TyZGtTBnmYeWlEhfR1Fvn7WUzcGC9hjGe8Q9e095BZ/7mg/CS2VnzsPYOhyNc5dG7pxi
gmFZRlYJ8ZzKd+SVUDwqWhvOaW6jCqQaFIh14RTJi+3i5EWF8uipsprZmTHFZB+byG8OZZbJZ0rA
cVoTOEXCCFzQE9Q2mRTD0wJhnoB6qFcKGwXVmXrDL4gBIUPS5dRLUDGZLoXW8YlpA5E9s5xWR+6h
4l0X7fjc6563zwpWwlTqTQn3XgDUy55vHWJeHtSrz9ffNp0Z4BBO/X7r2rb2yrZ2OBqjpz/SvcdD
rxtsMjmF/0RDjvaoV352a5lD2Kz6we6QxNiMY8IO6gX7kv6Tm257kwSWQJRKovap66wRbGtslm+U
kFd73xBUZkuzMu/tGGPWgrui9lFIEOkLjzI/XAJ+oVnYYjyOCr5qs3dWAVO1BQSV1Gu0GTpWkrgE
SpYYuf7S5rW6LxEbP93I8vJn0Qc69Iyxd+8SM4nCjdsjDtcQiLH3pmV69SM62Hm5YC8srdDuj0Gb
U9eXJNEtqJIYuJ/XB6u6j1cimbIP3iviCtPgVTjOW54CXcvzHcTIXVpHrBvpXQeGE0rBByStivJW
c+d9ACQH/alKUlMtaal3aUOaiOcOAFRCfGG1r05uaKDhpQqBYhVEdnujy5Sf3qPZoe+kUfASOAPW
XerwKGbGSHMTamH1pNDvbtt+RnpWMe97AqPpKrJ8Ok+0fcbUfVvNnRJZddd7Af7vlkjcxqmFN5eJ
x/k+jkD6JT5mz6XFE44rwx7dnZYosRElHpOl2aVYJie95UQrQGI1SZ3cOKx1BTngwnifEOWeNEg1
AB2dRr+AI+EVge0sT7oOBWZRWVW8E0PovaeUu39nDObXwqDcPvli6Hl9cQesWDmE30GlZTsnU/5T
zEi3hfeicfNrjUs6mck5G212T5qdTXQZJvaOJ21FOZEjqGXJk3nfWCaNT9vM4B0Hq0XunAy3TVYx
0Pa3HsBduaCyxPyijif/pETOPNiBFn5MrYFFImwm/wS04BJhx9mPMKHGP4SU/wyN/2JoJPGqoyn9
46Hxqork/ePvQ72/vuTXzOh8I+hnmUSdHE9QX8Bk+GtmNL95ns1WmqgB+gYa1d9mRuObLUjZ+u4s
+fwGuvDJ9DIt8oW2O6OG/61ML+uzP2lLums7tmGScrNIXWIP+12iCMMwdeLCwD2gumZXi1S946PE
0uSZwdXMtObYS30Eg2OVx6IDd2vnxYwt85KjrxecLGzbe/Kg/v2AJctClY3IBv3GWhFnGGiIKSLc
FHS21bYdHMDHcKcepnf8PVfcSCtTAeB3hvzIo8lacR52F24ZADv344s5EnDppvgJrNGPwFJ8ku38
gB1EbuE4CcDxejpsJG6bJVVE8TpOXPGY2TFZXJlG2cGcrOJcpeN0U0Bl/a7SUsf06zgfI1DAHT+v
v6FzidXdHGxeVI4VPhns+5e11lVLa1TxqvaD9I0EPT1sEz81yM0wh32aVT86HQnQkmX4bOVNv9eA
0q1ch0yFLHK8/mn5jt+kPSTAHPd97Q03CrbXtow4jrOhK1nfcIZS1ygbhp2WOsWxDHsF+aOhnhOa
R0QPUmI8jjh4w3qgzyYxw0sTWfgiAsgOWu5eDavoHhkow0+ZxfVL7PTWbT6fB0qkAU7s9DEONBOs
2S/H912SGzypxifOkPLKzlTcm6m0Zzi9OrZ5EHM/94qnPhj0bazrMPsoy6VjM4WJTmVjL6v4wrwE
90HGYMeIYLrdveUnOQbm6DOwyBxMBLeWjXLki0NRIPPeWH13puBrTEZvWrn+8BwZ1Q4q1EEpKiri
Sohb4O76OvaS9Jq4vf8yNzycWBJZRzNnDa8UqxdoyWxsU4KI3Lgj+8LmDJfKVHlYwQiNf69sJbdo
BPm+GbBaplHdH3LdCjiG4gTD1w8DRHhij0XdOMvR/QzqozBeSODqOCd8/77R8vKQ4ddYUcztQvkg
c7zGdhWGS8gsBcd4AYkU6ll6ASPdbH1tGsnZZOKGs0m9hNEv8WVN4yUb/WAV6t28pZAdbSc5B2KX
dDgPr7jm2WL4M/O+Jh1VVg2b64CiPNBTbJ6dL86uTBOKvg9pSH/jtFBJo9IY9i1C8cXxKZ21Ykki
kEVcHLukEsbaffBTraORkWY7J9KYoxp6ANm6aVQZYgZdJzUDm5zYmE0Fa8phBOasjbpcOarUqWfE
FE1lnDznTjky0yl3myWErXIm22Kot7lJ0s5FHDgHXmCt7MRb2i22znGottSC4WAAqkWJ5Ih1DjJM
+WFH41ZYWXwM7QETvtLT22pwcJhrDTtkJkCWJNbGEazMDA5gR+YK7zWNSZmDFSy6WxGDACHh+Wo5
+UcxhWt7ak5N4X5PusK5Thybd5VWW5uabB43n/k75rVnzsxgCk2nOyxzd6Tgx0WegT6RMhjvQ5/E
k9mDqCHTKumXzH+YNqWFMT2RDgTapVDgWUqnUs9R2Rvw5NJpW6eODk86afGUFOJILWl7wN9hrVVb
uZ+tlwbUjaBD1Mrkw6S7Yh3Ero/jw+BVHSyDm4ePv7nr2EtTz7nhOi6w0Y99sUimangO88Dbm26C
oSadqeK6SyLDhSrtcmDfdiWLibS02cyJpnH2Df6gLWrNdPXCyd6Ertkws4Yuk9M4sFjl3R5TGw/n
BBFSaPP04GOa1QKWKtWorK2hbNbwqJcfVSJIKI1pOZ7aWhfLHFHooOMLeh4LbaKjN61OLcmegy6H
4kCVtkduzC8+enq0jz0WHqyFqX7Hhxz2bRwx1GS9JOg3GL356MSlayzbMavWlIHjrgysyLs0ITe+
dRQDY046YmMD+UMMorR7kcFcV2O81TIqmHkhdmRb3BUPDPulK7Rb1fSXEcRwECQo4jG+m25El5mY
LV5qIEisSb1kSS8uKPQymdmemc+AaNg2ji5Kaxtf8flvRxsFieBZW9i4xJDJUh2SThRCsSmCbpH4
7kkltloqM0K3MK0j5D5KGn3vvpi64Uj3O6V9NvP2PWsO4Imq/5F6UG97socr5qQzbZa3CYVTGHw1
Ii1eVy/jBnmwLXHQmyqotuggwz0w8GkJ0EKuVT51n37Y3kad+5g4FSGzjm+AbaIaXwDVzadvoib2
rsOovmwmK1jqSJpNFtTbVp+TPXowvsWZb9/pTtYd+e4E/vHmduFrS6YLp9YDS8yLkYdrtKZ+mWdh
vm5ajRrbjPq2aGiQpJjmDkOZWnsXDWRJFsx6tqkxf23MpF/F0kvnzDEWuqC6DzON6V2qANR01zEc
50RwX4aJ4k2JCHPj5mN1LDW3/cyBSMJlH+bHILmQLM2LTWPjcmAJ4t81DnvSfFBr5MUXlIULIMOj
6pn4RB6eyzoyeMxmxTLAoUnkVcalvgoSbqqD0A+apOeqN5uTOYxLKpeY5jEv0KZhwtpItjVtZDiu
E6LIWkp/hpjafQ37eGDOOQGbCIkMJ5+iIYNNyCzlVcwao76nmkRSf/XpDmb/FbtjcJEDMJM+sI2j
jYG8wG0ZU4ZHgW77PvEY+mSQ8FYVxu+rSCNk09FBCWT3300PlN63DykyPyHaMc0NjOaxvB07Jo+x
smtQ/k20spnvbDo8R/2JW0+ykvjRto0ssMEZ1AvDiharyaNvWfV1shzBKdxraTTscw/s9NahzTFa
mVHzUEVzIkx6Nx6ditUi97QnUAXTsio5ooR69ZlVw/BQUVgGIBichrIynt6mmfu3nlU+DW53pZgE
50sRXZjfKB3zWOSa6kW0NbmVnBx3kZq3LCWpJ/ULUmS4zc9FkEcxTe+Z+5LYTYZ7xtiD9/+eRBaM
kJAke3xsiQChaQK36i0CyZOFDYpPVpkTj+eG0STrEvzTRujE5jChUj90l+rRdx5oT33d/WhsC0G8
ty9VGMpNCApsiZjLtUvhDc9dTmFBBCrNcVeJM43nqoF3EZClWZmjJS+BHW0y3GARwzwrbj+y1CWE
3IolRvZYcJukWiXs6x64/Xpw+oH/giTU6P00/QJZiFMn8FjM//GRsjEoqF1v7uTU6Lec4sb7Msmm
jdX19lVg5bXzhDY2DrD5YKmj4o2mVFKBC24QqiO0rYYwCPWRBi3GlekfgKu2K2GKYWdqnb4sa+09
GZ1qR8YhO6Gd84gOpLNu3RJzX0Omspwi+9SQ1bty/JYHz+2MXVX24YGexWOuDfIVkoH71AXc/4wu
jqibHLV+Nt94d7X0qhs/EGLO4L3P5dYzXaDCQEqwfaAQmN37CIK5fZFO/S670qYWDtEJ+hw4XkKM
gS60ZzvOvZcin93KMtIeC4tiMKcKideMMV4CXrrPQSOTyokSOXscSdYmhW7T0UGY2JE0lrVS7hgt
nJ2Jd4UXNQ9PQahVV9ebkx0l2xeMuc+gSuWJuHP9WsalQECV7NqpdtO48ZjREoIzUYFA1lw7cUAb
Ux4s6YDVNvRZMibblo2lXAWPxRjJWz00PKBsMrgz68q8OHFY7TmDQRczsuK5xor0M3EEIdce7wyN
REfHpvhHmQtwJrFTfPlUuW0HHK54/DhBYz+yTqg8cxsp9WjvME2jk91Nib0QvWccsanE9yGZwhhv
lYyfGj3jkQFhekV0KbyITNe32H/0i3BHPtdE0hdO1DT7YMrFTncLchKg6hcBzo9Vr/X5D0tSiad5
lf00CioFVdsDL6aN6dVvZHiXwqa/L/vBOODRJB6UAFXjpce5VDEJrPnEQKNo5ocr7DFazjYku4hv
UA79pKLA2mnN0JOV7YKl08viYjVtcwQx6K6R/T57GprEYiJAuSmykaMbGMRNOjneqxhoTguL3Lzr
J6dZI4zIY9gkDudPB0Nja9tvjKxyPeWh/1m1gUGnWDLsIyygN04Yx5dORPEOBjYHcqug2JO9KE8N
iwh8IT1aQeNrqvUFcGVO5nhdxCHWhF0sDT+5GFN9k+uRsWgHG7eK2+YHb0pRaSpWlq0rzBMe9fSL
fyhVF37lHlO0M8DtbRmQ6Rm/yIJ9b1FiFx5pfvoAaWoHhS0W/BS0ry7k/ongdwyi8ELslZOj8M9G
BXQE0R5zfGrHz7EGkINyXpK5FN7EYeKeK0Uzlz2R39PzcUnwpj/OQz5aXPEpeziIXu4fy9anv6SO
8NyCA3mKIgOvJF1W4SriM7eiExrW4LxmUKome8gRbCnJNT1CeYeDV+rdUwipcUFhxH0yhsHGCjbI
eSCxZHoI8u426Z2VG/bcXEaO5Lq+0UIxztXlcgPRGJfgONwkVvMxR17nMFcCTpz8JGHqZiXh5DJz
g5evJwGZJ9WLagmiiUs2oBumTpwblUWvU6RfQu6fa1a4+nw2iDel1DTKATVjzZwX7Lwkz+AIxvVt
NyeY9YhIdEfke61hrtzxpEgOoqvAGna5d0PoyQKVThMBe7ZzR2qbbVutwyQYlOhZcHBrj9LEMFai
hLFNYMJ4NgwOT2SHLYq2F11WZti9K3z+HHx3UXlKPQ8iYdj1MGYTD8S8NnT3jZ0Urzl+WrB7kQi+
Q/metEUQuXCl9EjiAtG75DavhXY3WHAa8n1tdd7CayNc1hNv/KXM0+KStIl44wlYXyotY8ylPYI1
UAoqf4oRBZdC81+UOQVPhiCzJOms5p8Tj8ynmNVxGNWp2OKOabduFTp3dTEQtW4dRZy9tO/MwbK2
qjPq7zAVfPbWkYpfS8z934ecDVJTEd8BbuDseGn8YyBFuW/5JXe+0VOW7Vh42ssGYdOorRdm6f4J
vEV+37KhvVAEiQIpipIaQR1wC+/prZEb/DIYGZ9Co/+sssRYMwnFhwh6yc0IZfqgBvKYWKk6dANb
ZiByNXHD05bGd4vtE6ePfDGO2klLoPOnmYUczcFiQauyRk+CYIljsLTkmJ7wsUVad+/djLJsPzfw
KBdlTnRGXxv15C310OaO1YXxzhnxqcKVqZd+Wz4MTvrOJplwW6yRaIt/UIhAubqsz3PzxxL3O1t8
c3huGH48PsNUb41n5Y9vpSy0A9GT6A8O1P+07rn9LC/v+Wfzv+dv/L3ESExNfft/f/9j88efYXqt
3tv33/6wLtq4HW8J7Ix3n43K+NI/6F/z3/zv/sdfDWX/QtEECqDT8/tPnTDneCrr9/zvVc2/fdkv
WqH5zWKmRd+DOuZiavlD1fSNbwYvumfzI5Ab8W39VdU0MMkggmKK0k3dhg2O2PgXJ4z4RhrNAbzr
ecK0UDb/LSuM8Tukz7McCFa6buuOiaSJt+ZPhkkImlrJ/aPbKeo5WBETSa7KRtxl6ZXkzWVqA4o8
HfdYkRFeTEDDoQU5WxHAExS2yImfE7smBnbvifZsmBWSZN29dRMxQC85Q1RgPUTUaMWm+6sZ6vTG
ptGEoEXsV1flcYtbcF54c5v4vaH1iqiuZb+A0E4XhRvOha2ELuOmWGHi+5A+J1Olhg+DcD6rR2k7
dzKR5TLq5zaD/KUJ22vhqGZB6WC4dHyDwpp0HbX0+SyK1Pky/CnY61OePbOH0ddt2+cXj5qfAZpN
JTtoC1Z/3zTmGSwGK4RxLUocD7FhioUshi+nEOSkKp2dWV+90EKCrSVFq7BbvV62uRufAlKCg5Ee
STmBRG4BchRxsiqHqV+IloCra7fRyrDaaaEP2Uuluf2V5gq4L7HMyRGxhUXHxqfQ6JSdZ3pXfqRK
qC1tICd22ke38Cmeb+Itq2u5yXpGhcSKJ07U5QqCOUyUJI5md/5dZBFWA+zCrT9M2p1pwbnrpF0/
edHVMVJ8pmD3bdRrIIBXq+xvmUNXYTA8t54V7lJN1Ock8+ODHtVfOQgjUVqbTJ/oWcp3nQElvWVI
ajpG8YVZ4l0lWx1Qgand1yzWvmeWN7KihGxVZ++hjL47nXUVtOEtmAJuEiwk10ROt7zXZDaMEvut
0bunTGrJpnQHbyVoC0Jl1G9C00WuFvXey8197cmEsJHl7bWE99sc445G5QigE3f+BWwuLDR2JBaM
Ec4qnxXhKPLXWUM3RO/y1/ohYOqOpX2riNxWkFmWNQJrB3NSH9WrHNPndHTzbVvxgx02vYl5R5GK
cTda2p3vhfuBDfTacwumCs/iMRuzzrRK/Bo5hqKsILbTD8MmIGCGFmpkq6Sj9b52gl2EmoyiBSBA
izWy3cUQXYLZVT8abnDKnAgYQKI9GqV5Gki0rL2OqccYo3JZhfWHRaflUpjlI+K0QO/uX92UfStE
gmIxhdYnBQcg7Y2jKz11P7H7ZpE64EvQOAdkdVevu0HuW6E4MlraNe7a9MTwfrEwPXA+i38UtuFt
m0xtBb4fTlL6l+zSW2Kt5lHWvSKozrai5NpMGrbmJk6phe2ZyS4jbb6sielVRAASGMKs+H+kUj7n
dnQ34LNdOArPdMMFuBnrSJyhxEG5qg0OpWTkOr6P05ss1NVeuKdhoq/Eq7N10/vIyGR4Sle/gUjP
dVZTBre0a//FSwY6ktRSjtF1woXVCK3dWRkL73BLEkL7QAo2ZlWqFte8GNOtO/HGR9q58PABVYoT
tm0douzLZslOC8V64hBzo+lzzpl3cpNbvU9DDInSwgje++TKoZSRSCdj5prnsCCciinkLtZ0b1kP
9UdO5u2ESWPctBbC1WJeUR6kHnGrpKY2/qT/hChpvVZcjcQVjWVV9cwq9trtSMOEmOQ0uck7FxBJ
jYbqkkyqb7gIzQXYNOau6WkaJu9OChOuTsTHIV5rurqz7AHDX6+z6a1MeFHxfU5TNi6B2RggyK80
0botW4edarrpdLemPAgpXGutL2zR4NWs9h2Bgyo5evIWeU6FLbsZBXpbpcDCWWijPh7KWr2E5Wj1
SyvqokfW/ZLg9mTqW8oYky/ZzMklaYgGOYJ9vDei+mIAzIznEeMDxzpWVq9xVtJdRI9asjVjG5Uj
pxjaiH0MleAdVmDFyk1aIyWZSlRfZEC03aipIN5aua3KHVULk43xrRXoY/xDVnH781ub7DmIdnm4
IoZAc4ulR2V0tGzKMrvqtdHOxWCmkWx1OCocyVqtYCNElzGHYjNDKatwA8mNEjHhSyU11MAudzyo
SV1wTSBr7lBFvbXta+XHmClQFDMtOknkg1mUR1tGHg1zYrr2cxW4kxYebbeebp9N3Hxr4juCp8bc
Ku71jnaCahUSL0zjhxAv9rtJEjPm6UZiW4Stv41R6dUWy7X1CLmK2LKqgkuoEHy5a7z4nZmXSLhN
dox0CZ4gJFCS6vU7xAL7CjhsbE8uHpiOAPVYrS3kqRfKhSZo6TGnYQxoNjejNEYqDrQHQUvmbLuJ
M3qirPSmAuG2b9LefKPk01uZehnLNWgMex+a+F4WJqGrR8zx1GsYpKF3LAljPD4l26akekgNbVo3
aeleLOLwi2moKawM1PQOsAeKD7gr0v7Zq51az14npjVBOQMCR/E14NFfQzvB2JK1mclr5xrriDqu
H7zg2X0vRdAu8Ys060TrdiPtgmv2oFAZpezI9xlYGTWZPvq9C+g7Qo4rumhTUj+6sqIs0VYQuYoP
OaGObofGldOSBc2YL0HVGTcYBaAWRKO5n7KmeTCIRK71GgziIs0D5yqMMEMqPAwGDdrbjK7wvTAj
+9lUYbQchiR/k2SR1m7Gp6s2B/rDeECrewcq05jFaQfyR+9uQj24E+DoFqWZYfcikjVdEZGFuMHQ
xbBgFozkdZmufx6NonEEu5B1P6q2+ZBDPGy9OOzoBxzkE/u7aS1dhgY6/JA+eQQs/SR8+bmH/58+
up/j7/i7yq/298P6zwP4307y/38d8HGhWJx5/7FrYfWZRX8u6Pj1RX/1upvmHDthJ66b8///5YTv
Ot8I/ptUBgrfgBXlcfj+C4zcw9LgmhhFxU8TvPF3XnfvG+ZjvoozOWq8CbP6LyPO9Y+cFdPRPwQe
+3/OxOgeepiPMckxcS384Wv4LRNjVzm/nuRGE03jQvayfUBb61+iru1uzKF/UFqt3RUmRDZwkVF1
HC18tzYJNyB/fZK95qBH3mtZxvsg9dWaijDKESYsRsJiqRRnsX07OPoAPGicXUN9dcVvlH0mOAh6
xVmsn3xtLZMWmai0ymvl98EDcMcyXEjRPJullb+zPaLBy2DB2QRpep1H/pRPxJHm42SG9vVPZuKw
iAbaxLHOVzPytbxHAHgZtATGXQ8BpUglu0pNYznAVnYxGAbs1KaqF2qU93pO23E0A1tNFkl31aBh
nletvLdmKzVnFFR34CwLD3P4LqbiiRWS3z8bs/u6MYLsyw+q4tSR9fzwqPtYUIDUflAn2Twkysi3
SRA43bw69FdWx6F1leSDxtQAy/Et5W6zdCzgHrr0wD/jhQKpOCmeYKjKw5v50zPOmgr/uLQ6/bUU
rr/QA9pKF9QisQevcdvabYeOOropJhIta46RnG3o5k9L+uSX0DD/c0v4qRz865l//nT/UyPTcm45
j6nvif409v/6yr/6mTwQxIT7/xjvZ070Lz+T880VLO11h9aYPySBv0VgXJ8pnDcbZjjsepxOvwZ/
0jFkx4Tvkc0j1KWT6/rTbeCf3RYEP/y3qJzugnbH0wR0wdEtjFK/25lUNNuR82TcOn0tH3NZui/S
FeHZM0iMs+6th1c2oR9zseenV5vFGx9lLmMK5BRNnn3JEZaDLZwP/6WG/nXo8gqxmET5D4iH6vk/
F+N/52J0KaSnuIAkn4lKYxiso//Zo+r0/uM9/e2a/C+/wa/L0/82F2XY+OoI3rmeIHP36/K0v5EA
JQ3g2MJ0uFK5dv5yfdrfbNw+DhcOzzXLNrls/nJ9GlROuR5Bay5cypAs99+5Pi3j94yWxp4Iqx/x
4T9dmBbLiFSkbbTLehdTO7WrzlyxhxHBw0jTYd4upqOrFd5WmezO9NZ2D6XhRQqdt00ufUXUc1F4
ow3fk1rBHXH8biWiRDI1pkYGJknpGts9pNosKfx1B4jy2FU+7owgn5odVe3Jm4kD9YbtaP7DnirI
xMGc1tCQY114Sgk21iEJAJgI1Qdv0lW4vEHulhtoixMuBSuna8o3Ju25p1CG/jbXdkng907YbBr8
+EjDGutkaI/m1q091CEXaeceZSy8AHm2cVQJshZtZAhamPT2anSoTg+91pTpfQgIHkZhZtCZ4Zdn
c6Rdp83qYVjpTlIqQibWDSIRNjtIpTcebQcHlYEp8EXZINTI2kw2curSD0zeNuiJyAyrZZOEyTGp
fOdUUOa8cWhxPggtRlfJy0DeDBakFfA6pXmf0I7+yO8RTCe7LpRcNkMXkI2KIrJGZLkctRwqOI2F
VujHUHBOJwJOTG5BarqGMdJ6kXWTic46/z/qzqu5bWRNw3/FNRd7tVAhh9qaU7XMyrREWbJvUFRC
zgARfv0+ICVblGWN52CqjpZ3Nu0m0OhufOENqJSi+1eTt48sC6f5sdg4wCsxYQ2EsaYl4rWf9WcO
Gtt1NxYrpZpRe2hu1MZ3TzeFCdsrMDboyiCbmVdjtdfhQT9JkPMTM3MhctmIlBzmtWEGZwqwnflG
U7ox4srmFX2X+EyTPZjagZm2xSwy7fQWJwyk78IwLNGYS3T/SNkUAL3rptKNhZPgqKwSoswTNDqu
0r45EJRpClHGidQVEtW02QR4AVM5jUMkmaIEOZ0aI1oP6aCcB2+I2hlAEuHUEoXkgVNWLr52kCS1
SYNSSVWMMWLWy4nnRnY1FsNed60lCWu+BIBHtGNB1jNUGOOoB9xtUmnulYJwhLip9K3QTO8Ut93c
I+30wt433s2qReDpXjnv5d7oNkg1lTtV7G5oq2po5Dd16EytWnZXVZpkp/hRoI0ZCFa6gM1Dxc8B
tI+2YhDi67uxCjmdRNAVj0Cm09HhwWhgHrokuy8LG21Vik1g2/BqBE0pI+m2DAOPVwaYz5aSnaw9
oqwVqyPFLnR0CBwEMsataZrteS7kBWpP1A/H9KSVzzGAb3lROo583dHe/1yZOBHnmFWeSHFh6rMW
b3DUPFE1nFquSRdKrCge6Hphry3U2C7QGUtc6i2uhW49nLxw2qQ6+vFYzQuPZPLdzMir/BCVZeg5
3SZDF9KOoeTBFM1HqgB+qPTpIRGuiskarlMqL31oF1N0v5oRf2qWiRim7TgGXgAKLs0RPSrzXIbV
lbnobgMUUgLTOQ9EjDYAvRSGhMcYgkKjXEFhFQGOLHWufA8+5UjKlfRLyvqkw4ix2GOCC+hFrkDp
G4VigKOmnVUTwReAzVQNHai8weobs7KpbiupMwZ3QAGmRWVr4sRlOa060RrjRxdoI43tunaBIx33
zFJn1Eg4iQulZD22qmG3c+RLjQbrBE9YbUBYJCPTLcj52SniSObIlecgXOyjBMDLXRtaVe/VLjkX
rVhT2VIo3xybgI8O01KkANyg4j4XhaIabzJ0YBHCg8+Uy9lUl92gGUHH6g5VnzqcIEIYsxKBJLkt
KspppXpEUUyEv1dmUyuw4lkgeaCC0PdHmwWhQAzXsMEc+wYg24ZGw0Wi9iXFSEGmeGTDGmfvi95n
Q+zCqZRaPZcVt4pjEa32KXVfeyrr9m2DrNtc9PgncI0xiUXm8ZucR+VtS1+E4gMWYxOnlYNvTpEY
n50OttbIg0t0VCdCOO+ECP4Z/rirprGXYJWlrxKe9p81uBz0ExuKsLauNUdmtqkXaho6x7qeBsy7
7h2hlW5RNYCeOE8CUb7O8s7IoBMmujiC3KvMXGRMnJGhqiltZMff3FmBJ95qm9paeELhTAOr8eER
A6BlESloQeWIlSBo6/nlxFG68DBBJhnqR+Qlq8RxzVnoJ/oSiqR6qXaJckiRSaDDQOeh1hO2ooMN
zCoTUqceeaYsH+oOmEMDnskqlTz7q6vLnTs27QpLGctBcaKoUB+mEyJGZ3GbukeKjTbQRpV1cDfs
Xm8E0RtFO0GpFi6omjNPhi8zsnFipfKfOfgRi5EwcZG6ObQjpy2QG/DLy1YOvStc7jZLHMu1O/au
tJTc3HrIMAeZ5ZZPU12n/I04Sq1K1zKlTM6nwD/UMt0/hXWO8Lu4sdRxVFLW9SpEwUaVGfkwnirq
MXEUzW0zA4BuCc2hnOopVuBqc0xXGr6owSAjCGVZzIwn+lTDJfw6x9fC5dcwGoa4zphiGV7acmiu
SheZvFFbpZSVU7fWZxmVL2wl5eYUhweYr0FYV9pYNdx4JfHWnunqxl8mqvxoGDkA1NbpxbETM8jp
uQjlSauCQ9LsSjfhnhgIG4eNWn/BYD15yAkEeR/liGZNEsTxxrR1yvsADY6dTMY/Xe35f1THQceS
agkhrKzi9UUNpk9n3inpvGnC+ul/cWWdrKN1vPVnZeG8zO7e/ImnSBqHVmosGA+pryNpFA0MSQMU
hBgOHd4XkbQsHpBlokPAF1w2Mf73SJqvyMh0xuN2+iHNvxNJS8rrCpBmmgp6IADmdASz0R7ZT/XA
wNW+o2OSYNdXFZp01kqaOTNcift4wR6z0jxtJhYXClqCIwvemn9VZB4Oj9c2kskeUFgYeb2VCV4h
G+TjwDoXowr2ipnPNyn7vcB4x7xtG3VC5wN6qgcZ9BsYPtRMc5323KWSCj1s81xx85kiHKXmI4zj
cGHrq4185ty71ERjDWl/ur41ANcK85XHKNbHQY5dDz07SYcWXhInitIZJ+CkrYVxCIg+QiAPVgwh
p+rPNGFOBJzPfKkXOazCs8YFjwKqI65vRSu+KkrxM9xnbJ950WGHQ7m8MODHxndleK5DSB1VmwD5
JB9IJwdkCAIcyQBoeUvJ9wH3docKXnViKy8EFXoNmOKxHgGzlYCRpel5UfWKhk4+qYD86L64DCVQ
3CktB0FBGa1SkSbL1K+iL8x5TNNNAuqYOptv1zO1CGbomIzzsgGsmdMVKU4Vr1yWunIm2cpdYOiU
j7lWgIPaKJXkL7iFXGEwM5MRdHVUeJXYXNAbJKcf6RtGdVxv6SDjP8pw4RuppneWAXD2m9MX2+ap
2PgprqJl4sVl8ecfkkRdZK+M0O87PBXB7ksw9/TXXnTBRiwaLxGsadNFV3kpJGNVLZbNBrhRzeEq
Q6IIDZ0wNaaYfq5FzRzBEJg0SJ23UINGUYGCpG1bhzo9CaizM6+qZ7kf2KgxKUtlk8yaRrukstm3
X4iTFO84i49F0Pp5Gh9L7UwSzCnvplHqdZ+10F2YRj3NJeus5BGCmn+EJX6hBV/RhZ3ZHNSIVc4c
PwAv647znvxQ0xj0ixNUQiZyk/Q0gQWyb8tcy2cbRV22onUC4ekUTghN7ggF1nLl437Ekpx31pEq
fdO1vrdbHWV6Bx4WOACOPBkJXQPah1UZ9AZoG+/EjE+NLJwL0GVhlN9GZbsIEeai6IjcmYBTblB1
Jx1K76Zpr4FBz2gNoMdADF6JyDkLUnvEcQHAy8FkZyXn+WkORrGQ6lXcfANi2RynMmJNuGUYXzNb
qUaCG97AhsaJASiTzxKpdRUHVJSdlPyeVCujb92eOyiejgjmtIlFyHdMdXiU6t2395eJ/Frep18l
CpJgYFZ6XSJKA3u6TB1UK1rWsT2FHfTgCNW1zfTZufQNkeoxQtpHkpFfYLRy1lU0Two0uevmzMOg
ACMn8HkYtAea5U/8Ij0kwT53sRrIvfICQYsYHjKsKHfzmGrxX6xu4FqvVjdWygbrmwOcFwxUwlfg
mAKgaLqRsMXN0GOHM6Ggic0Fa8m4gasyynHrtUPXnAOSmYBaWwig4yhqV2vsn5s0nmduiCCBQAsz
z8hhU9L8Y8mRp4nsLYzKp0mmh5A3NpccrMi7I2PuV5epIF11CsIduXzvaM1lpPY8FrOcJG5eQs8J
+GGd1LlBeXTkbeRHsaL44ZSlgC5ITe2OisUoTOsLd7NZ1mZ1nOrInIHXxdnWJkDRLUoW4GjRvFvp
Uni+CYF9VxpSKAJMG01JV3UpPFoo4o5NT3/UhfCygEsSIaCWb5BY1qRHwItzF0wfhG3UbLHBorLQ
mda4dLUvdSTNFbO2Rgb68q5w2KI1k0T1tIBGLNZgCQH0BNp1jNFH7bkL1W6mkVaeioK3LIiBR7Rm
J75pLQS0uEZuVV37eXmFZgPnuHrTBdmV4zXnlRx3k02flwAAUPrajiMuwEJfam69EB1qAiWqgWJ6
GUIurGRlQi4yzn1tovsICsTiYZLWS6hkE2K8y0iCJYFe2aQSSU6RofbQgXdcccajPxElzKo2vS2Q
dx02wDXJYUqQHFp7KiYnpU0HtNVmpRXijoFjVnHjd5e2Tr/eMydudWyhaOIjcZozhbjwOR5+ZtIM
8uPcDLqpW4M2zxUUimleN6W+rOCDZrn/NYvQObcKP17IMlYRnUL309eN8tqPjM+Jo+QAXVHuyGFV
W+lmSU58l4U0gQX5EZ2ZQ1uwrlVoB7aQ3JuOMOvlZEZJYp/EbENyqmRZZsFChiXlJ+llVOsXAfUf
FWIFsBsdKpzWjqEb8f9LakzVjKbOxHaAYYXBjS/XCwU2ZlS5CI/GVG/g0V8pbnyDLsoJ4OcvYUk/
XNNvtC5bNVFVQjjFec7Gf01WjpHf06c1/MdRKDnHbaMb4LbbdpI7ZjjV1O4kADSf6ck5Fns51TFx
rRakbnKdXyRKuw6AAKMKVN6IITKJaDEkYw9n6lwtrzadebSBZgndFZhEcIgY5xeqm/gkSc1Ydv2V
VOjQaapjsWluo4ZCnRCHEylUFkLdTBpRXEY68g2a/SWCVmPmcDpV6wIMy6kTfO3I4BPcvSzbPSs2
3mcFYlXLaldR4O08mUpNS3vYumxa5VrOvHlSdoc5KjO2cLsJzEerE781TjMCaTyTKuvOx4jbiwwE
zjXtwrYeEPscGUAHhLPcPEulM005j6sLJFuXOQYxFWwdXbnYtAC7ffMqahB7J+pIOoomOliRtJnI
/gNYgHlck+IUNwbFQg3mWUPJhdYVwjWS/LVyLg0HaoyZAwD5jADzCB3qi6SSWS7CqS9eNDLaRW6H
KB26pADzSt5Rnq4e5sZMU6Mp4rYoO+i8H86l+g7X73FkKDdlRfmlZV8HMpLey6ipx0YItQC+CGfl
NdJZwbjytInj3dZw+KLqsfGTMYJAtw0WflRMi1sh1RcIlFCvku43NWzCygI9i3T3BI13UnpUe+Q2
G5VWYh7iEmWgG2thT+ZEX7xWcKaN3Kr3wIpQwRHMSUKNelYn3THVyZXrANxGL64ngH5N2vY6CbpV
1/hwJEsD4eAcw1SUMQ6dMsADIjRj5D7Rht3U8V1SdXN0nBYl9Qa0eLDyMwmnHLe5hGGCaqQIQwTQ
Q+TX6xL2aAVITYeAMq4Q7e104zbabI6s2n0AFrOyYoTBM19e+EDT0SMiNLHQI53aSNyRzdsgxcpV
qHSEdtGUQP0Eff3HAA0eX5o7pX6kqrirJPlpUGPXIKmnbga/ty3nppLJExWO4yxXab2qtSZM6szy
JqWWI6igWvjG9JI4/+12JLNGRZiWahbODGgjEoGtPDG6yTsnpsjrBqwGiCCudMTceLAD6MXKKWCy
xDBKvOkrzHUEWO1qpF9uo4N/IB3dQwj/PUjw06+/iQn+3ifrv92GtqvkJ+Dwb/2j5wbc2wP9NsiY
7PGnxs72urYo5/eGCdeAoav7BxTy1ANqlCjrKXQPt58/PoVJ7Dx9bSGhQOaHHB/dyKevSZBfTNOv
JuL9e/wZgv3zOO/dwMO2DXZ4T26h4+Quq+LrDtffngjpQCYPgdNOqNl/KAW8mAhTJrmWZENDD6Iv
EXygGcA0fndNP/Dsf/vmtQOdxwwIBVD3GzfP16KlU1r4T9085yZaeiD3HS+JX9ZXtqnlXsnmF/f+
aoQXO4AGpCZTLaGj+bzEXzx4wzpgc+hIhWxx9WIvL/Kxnj99VXPw6lcONMWEMQBV/Y0FYJgHsmla
uoL65fZDxvOxJqHv+26vacAm0FkIao+S6N3r+8/eCQDvAkgUKSlU1e3nw80BEBAJ3NjAaZBkNrso
ylBLfrp/Co9gT368KT7WGgBCxyP7ncNgfR95MXyIMvfuSu7y++tQ0g7YAxor4MdN7h8GFuACCano
D7oGVABCr4lHvzgRfz0J1gFaRWIPMnrzMNAPqGlYqLTv5qCHDn6shWCgKKXLr+GZf3sawLPoQJUt
+c3zAEViUUOJSpfhYfWfDzcNz6HR0E0hKwfQveg5mE8nH52AF5vCBNyjgzjiaNhNBOfGx1sPSHAN
PBtkDkZ0pq3vofD++8GQttrV4HW3SupMxUebBlSzlaGbQoFHSKeMSPnNMNkwDsCcyeC/Pmy0RJg3
9BWpEC0RL9NiewqHXq0EjQOSpgZgy92G+HghYw/TG7gdJDJHdOZkQKC/ekswR2QUHzVcgm/bZ9CD
T0eOP+JGiVbt7mnvLwaLvNIwiNDFD3sskNftjux/P3aWxAOVcID48+0docNN4GCETbBbK/+pPPJV
zPOjjCDTqRl6LNCAB/lKD57AaffZf0/CzpZNMgzY0tvPhwsY5J45MvRYkHo3BrBeILC2n/06Cuk0
m6GHPey+7cssHytY6K9t8ErQDzQTDBp2OG+tBIOqGu8OiD20wPvPh1sJtFy1oS8IzDdogxJyyG/m
UiZ8JaOnGGEXuf18uLckEa2+ezIDDkbpAMoFQuE9hudF0ExFhZolU/M0zR+onsjlmorMe3voSWAc
EAQiOdGTSF7eunVAM7+vtD4lkHz9sY6AJyWOwRtAAaul9SyMn0IC3AowGn2OoT/e9u/NdwY+fhld
5j5TgIu4++y/CExeljrqIfJzUrlbbh9rH2w7C0MnAgYWyTF8HCAS289P24FTAIHo5yrDx1sNPMOh
5yA1BEIfMI0Gu+rFYWAaB5ZBxtzTXbefv3H3v7FWvrfjxi4Usm23znsoXqgA/eU/eO5j/TzAU39q
24QC4Lb3D3u24G7oXYjZ//lfe8HntoP04svnjtL2d57++9MN/vzTe7/1fFfPf7nwHvJ1fue22y/a
p8vsxZP+/AOsqpuvPy3z9f1D4e41UrbF0x8X9Ocfe5f74jB4d/y8itd37jp86yfwreIgHPwTRbGv
m7Qr/Q8dFj3ddf58df0z3bXVhg77juPZr5l8vA13Ecd7U73wol/O9FOlZ+jFH62jqPr0X+so/Z9P
x+vCBa/wcobI7fucaeivHK/zmI56sH4eatfW3VYoBo/NVghfDbzNdocOfLIOCnd9Xz88pHuXbdCM
e/6LNynDv/VsT9f3bvv2Nt01+4Ze/vm9x+U/X2g/4U8J8NCBl9V9dec+5Hm7N/gusRw++K+cIAbu
pYu1vy5K6Nl7F71LBIde9KUXBN6e0NtTcjV04NU68sJPZ+v76uVVPyUtQwe/Kst1/tYhDlikDw2H
jn/9UJSfRg+xsw6fB9seurtQY+jop2sOcw6sMt9b40/NsaGjzyuf0ekb7gbqr7vvOG07DIPHTvau
+Hsna+i4vPi/U1TOvLvklqd7WIQIEhT79/HUQh78e+8FAn1+JW1B/0N/5n0ZxYGnwir30mp/Bf3I
DIde+eRNMtHLZ7H9LarKz3/3779OztZsMx7180jbF+yu+k3RZeidnGJYwzw9D/RicEL9wYM/OEST
63ZvVzAzT5X7ocO/p9IzcPX8khK2u/peoGDo1f+loMjAWxi77rosveInyZIfmLuht7B9z6A+8Xp1
Pv3CP/CmOeJV8Mvx/4F8ZPXA1nJeuxr/qKENnaHfVecY+KzfPo/+HXLjuxfyVkr7HU35c6L7jBN9
67/tZ/H9v7gLH9b5v/4PAAD//w==</cx:binary>
              </cx:geoCache>
            </cx:geography>
          </cx:layoutPr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_xlchart.v5.58</cx:f>
        <cx:nf>_xlchart.v5.57</cx:nf>
      </cx:strDim>
      <cx:numDim type="colorVal">
        <cx:f>_xlchart.v5.60</cx:f>
        <cx:nf>_xlchart.v5.59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ysClr val="windowText" lastClr="000000"/>
                </a:solidFill>
              </a:defRPr>
            </a:pPr>
            <a:r>
              <a:rPr lang="en-US" sz="1400" b="1" i="0" u="none" strike="noStrike" baseline="0">
                <a:solidFill>
                  <a:sysClr val="windowText" lastClr="000000"/>
                </a:solidFill>
                <a:latin typeface="Calibri"/>
              </a:rPr>
              <a:t>Ranking of States by Average Government Expenditure</a:t>
            </a:r>
          </a:p>
          <a:p>
            <a:pPr algn="ctr" rtl="0">
              <a:defRPr b="1">
                <a:solidFill>
                  <a:sysClr val="windowText" lastClr="000000"/>
                </a:solidFill>
              </a:defRPr>
            </a:pPr>
            <a:r>
              <a:rPr lang="en-US" sz="1400" b="1" i="0" u="none" strike="noStrike" baseline="0">
                <a:solidFill>
                  <a:sysClr val="windowText" lastClr="000000"/>
                </a:solidFill>
                <a:latin typeface="Calibri"/>
              </a:rPr>
              <a:t>on Natural Calamities (2020-2024)</a:t>
            </a:r>
          </a:p>
        </cx:rich>
      </cx:tx>
    </cx:title>
    <cx:plotArea>
      <cx:plotAreaRegion>
        <cx:series layoutId="regionMap" uniqueId="{29507EDB-4CA8-4797-BD37-7DA5ED6F4F4D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n-US" sz="850" b="1" i="0" u="none" strike="noStrike" baseline="0">
                  <a:solidFill>
                    <a:sysClr val="windowText" lastClr="000000"/>
                  </a:solidFill>
                  <a:latin typeface="Calibri"/>
                </a:endParaRPr>
              </a:p>
            </cx:txPr>
            <cx:visibility seriesName="0" categoryName="0" value="1"/>
          </cx:dataLabels>
          <cx:dataId val="0"/>
          <cx:layoutPr>
            <cx:geography cultureLanguage="en-US" cultureRegion="GB" attribution="Powered by Bing">
              <cx:geoCache provider="{E9337A44-BEBE-4D9F-B70C-5C5E7DAFC167}">
                <cx:binary>3HxZc9y40uVfcfhhnoZqYiGWO7dvRJOsTYu1WG4vL4yyJIMLSJAE918/WVrcErtsuX39RYymoiM6
LBZIAIeZefJkov59NfzrSt9s61dDrgv7r6vh99dx05T/+u03exXf5Ft7kCdXtbHmS3NwZfLfzJcv
ydXNb9f1tk8K9Rt2Ef3tKt7Wzc3w+j//hrupG3NsrrZNYorz9qYeL25sqxv7nWt7L73aXudJESa2
qZOrBv3++o/iOq63r87q7fWNjV+/uimapBkvx/Lm99dPvvv61W/zO/7t6a80TLBpr2Es8g6453lI
SFfefV6/0qZQ95e5PJDMo8iT9O4qeXj0m20Ow398WreT2l5f1zfWwupu///38U+WApfPXr+6Mm3R
7DZSwZ7+/npTXCfb168Sa4K7C4HZrWPz5nbhvz2F4D//nv0BtmL2l0cozfftuUt/A+nkRsVbvR1h
fr8KH+wdeAQAIJzsw0eiA8w5E9xlXy/fPfoOnx+a0X5oHg2doXJy/KJQ+aNuiy0Yqf711oP5gScJ
EdJD7u0HP7EeyQ6QywlnD7bFHl6Me+v5JzPbj9Kexc3Q+uPiRaG1Mr/QesC7EUYwkVh8NY/H3o0e
uB5mkmF8d9l7is8zc9mPyO2gGQarP14UBusk/x8yGIIOJCYeYwLfGQx6YjCcH2DCMCJM3F2eGcw/
mdh+dP5+hxlU65cVcv6wdps/vLX/PR3A7ACiDTg0IAR3nyf4SHwgMPeAK9xHozkdeG42+0G5X8QM
iT/eviij8RPggb8QCe+AcSk85JF9liLgsisZoxJCzuOI/+w09kNwP2wGgf/CYkebbutt87Ahv8Ac
8AGTECAQv7cG+cQcOILwz10i4CsP1vIYi9Xz89mPxteBMzxWhy/KJM7aIt1+/nVwEPdAUAzJCOZP
cfAOKIKQId17nGZu6fl57IfhYdwMhTP/RaEQxPG2aRKrtvUvTBwxZB4Qxqn09kZygQ9ciiBWuDP/
9KOz2Y/I09EzXILLF4VLeKPj5NcZBxYHjBIiXcb2BQygVgh5lENEuXNVM2r17Gz2A3I/bIZE+LIy
xPW2HrfFL8w7sDxAUiBJIaF4nG8Au6Iupi79Br19fh77Ufi6gBkO65cVvw+BQWXxtrj+hVZBDpjH
EJbinrGKJ4gAjfIYqCuY3fNd+vDouwz9h2a0H5NHQ2eoHK5flJ863OZ5++p/bfPy/7w62to4T+qH
TfrvGRYhAACXnufeu6UZw/J2CgoDl7bfa/3DuX0DqX0LnGN29KIwO9kWSdn+QpwwPeCEMlBTHrSs
J3YkyYGAbIV7X5nywytyr0M+P5/92HxdyAyPE9B7X5AyfLSti22zzX5hjEGACHIppnQvAeOgPYJh
Qfq4P1X/oRntx+TR0BkqRy9L5zq6qUGuf3hT/3tnhtwDCnUSBJ+v+eDT8E9dyBUhV7ljaDNq/Px0
voHH/TLmYLwsEnayvY7H/4EKF4YIQwSCKtc96UJPPBcXB1gIyQi5x2yWO/74tPaDMx8/A+nkZcmN
J1ugaMABmvpXmo08oJBFCgLC4u1nhtCuiiIkwfclSDlT6X9wTt+C59GC5ti8LJ52kkym/qViMDkg
LoR0ELiemMxOBSbMxdLdXxT+gYl8A4yHFcyB+PSigv2brYKw8kuzGHbgMiSgaLI3sEh6QBm4OH7v
4VyQxx7rkD8yof2I/DVyBsmblxVcTq8TG/9Cl4XdAw8Rl1LwWQ/K76NILwAQLKCQApLk7Wfmsp6f
zn44HsbNwDh9WWn+WXvdQndNXY8Pr+kvoF7oQEiMGCb72bA8gC4JzEF7uftAiHlsIT82pf2gPB47
A+bs44tyXBfbdGsbEGAeNue/xwUKip6gUIKH9HCPoXDIGyH1x+C89hrKD81oPyyPhs5QuXhZVZS3
SZYlv7LGC00rsNvExXtTeSEOKOcYGr7uLWkmFD8/nf14PIybgfH2ZQkrl9s80a/ebK/bX2cjCB24
iEEHkXjKsyA1oS4HmLxZPP+xSeyH4fHYGRSXL0tTubwBkqV+qW6P+AFQKOZB+8MTxgttkK4rd8Wu
e8YLlx+Hjx+ayjfw+GsVczhWLyp4XNY7xfFXcixywKnnQr/QU00Yeh45xRx6hO4d1Ixc/cBEvgHF
wwrmQLwsevWuaaCh+Zd3CkMkv23dQvetju7TLF0AI2aMePih0DLTUX54VvuxmQ2fIfTuZako729s
88q/AeelXz04kl9AtXZcClq1Xf60O0LwA8mhQ4U+dBDP7OXRbL43mf24PBk8Q+W9/6Ic2O0rtv3F
9UdoWYHqogutEvctQn8LLBDeCZQn79nxDJsfnNN+bJ4MnmHz7v9t2rW/tHMXcu8s5ck3/uGhB4yh
yxF7rvAeTGIe7aHOxTgUtO6SkhkDvj+C8O3Z7IfjftiTif8Pn2f49lmHr2dCQihLLW4Pkzw67vD9
q7fLg4Mus6H3jGivI7vbq801HDiBbA+CN7ior+dUdvd5Qqe+Fv32DbuBFPX31yB5cZBXQJoE6RhR
QaFw34NbhSv4QMpdSRnOrWAJRyPApApTN/Hvr+EwBYMeMSwRtCYROFcBBRhr2ttL4DxB0/TgjtCe
DD397Ot5njOjR2WKr3ty/+9XRZufmaRo7O+v6W495d33dosUFCoKiDJoPHAJFxyUObh+tb2AQ0Pw
dfS/vcoWpeNmcm105qybLCK+SuQhbSbil43CKvDUcJmJtFjRTnuBiqfhXW4b522BkvcKauZBmUhx
zdxEHWKS04+2o+eoyCsfziOcRhWLfZxH6RoPxl16uVWVH9fRnyBL5SdN5mwmW5VL2Vm11pm9cIoM
Rb6Beyy8Li0C3OmzVKRC+DrNs9S3bGz8KStWgxOx0OGJnMLSY92lHEcRDFET+VM/lid1Soc47FA3
rCc3SldJmfG1U0AjzFpaObzVbR5/SMryJpucgoeqIVUdDEn6KcHp5yzm08LG+iSh9E1aMOOPRm+T
weTLXuRNaAm1YUHHL/0waD9S6igSVe53pvXWg9cz3zpRfpEqXZ3IzFuPrdR+n6MsqBNvCKa6RwFl
NQoimtgwbcpK+xOzfNF7ZFMK1vlROzh+KSseplA5zX23VcuYJlFAvTpN/b7Jy4tsoPXGiaIoIPGo
bSC7/GOf41Nh3U85GnLYq6joViM2KhCSqrdtWid/di3X551mzkr3XlSEJY3cc6/novSp6mMdTAXq
3CBjUkw+n0jOfaHpKqsz4mc6dot1VDhVGjSpM3JfVy7f1FXlbOqeqSsclcbHjVqWMWuP6z5eJmAV
y26Mej/y+mOXxv2R5xZHOM3iIxKl6SLF+RBkWMZhnisZ4EIyv2vJxZSjxk8rZo9ZEXmrqsJFKLvG
C5CBPcuHaEWKAh+Sljc3SJjiXd0ps6hIrN1FZqu8WNkMtcMq7YxsAzYl48pGU5yEzE3r0ZdUCBPQ
EqXZ22S0qD8aqzQPdNp7fuwNeDFIVgdu5eShlKr4M67kdMYiRn3r5m8SU6dHo0L0rKXFNPgiUsXH
EVEb6IpPS8/0JuRmqhM/Z1V62pWtuFaN1y6SIj2vtcGHYC1FaFSeohPoTsze5DLhym/qxk0D3eRT
cpxDffYoHhx+WojcWfEuplci6pwVcnRzFjkYrIQrdRVVST76Q1K1n0bocQw60eHTyGvd86RjOjQI
faY6Qmt3sPnCGq9SYI71mYbXyU88vNK5GVeoQodub2uft053JFQlQjbU1aKPbR1YHCY1En7VjMdl
432I1TQsYOfea2WMT7MkgpXIceGIuPNxiS5z2Zgga4d1TU0Kb025kgO5Vi7ql6xyriqSFrFfULQq
4+aQ8DSMUXqsMTqyefQ+UiQUVbwxXf85QcxXRr5xu077Y9t6y2Fqr/N4QG+yitwYquRJ1pY0BNGu
XorBEWuDmq0nrD2MBeoCy7L4epSyP+yYsOe5wePGWm/y0zIRfp5nYtV19gpcsRcUHrnuqJZLJ69Z
UGVKhDlKkiOaOh+nOFerfHTRm6KSJ2k9jQHJWrwoCmcMCUdmSZoyCqrWFn7n1VPAyrYNi04HEsDO
aJ8uGlGGYHdLU9rmZCpRHY7TOK44LW2QD/htraLhRCOUbHCOi2MHjSwQFrE3auDoPPMKe+YVakFk
l2ycRuhA9W4DzqfgySGD3tfex46mNzbS3QK3qPySdUr4WcbMkraTCXPrYZ/kGK4mngpTkqWrqh9S
FegWjx8Hj3fWZ8OI3/OxbUq/q3P3Q+IlzZ9VQ13jF0mafrETcVeW5OAASNzF73pUe32APd37InOZ
n2rWBIrGatEJ4voD0bVfVXUVDq2efK2553cJiQIpj6WnkV/1fbZBubjoevmhKjK7LtsicJI4Oi7a
4rOa5NvSOR3inq2xXJW4U0E9srgJrEub8zaPNtWgvoCfDY0ofNm5Z7hJnLAYxLnrQlgx/eDnEEuX
mYeHsHfLz2Q6z5sutALGIFR+yB2cnlvX3ZQMnENf15mGEeZdWXdpIKuo/CxLJ/KZY88EG0OsRLfp
PAHBypu035L40mqmgsoBY88yDr5ZE7WuuMp8xsAw5eikPsqNDcZpchdx7Ti5X/HVUJh4MRHT+zlX
h2PL6KoyJOQ0raoglcSEESrMiUhL+SHp0KnTeFPocdatZF8Wb7s2XWZUixDOYzaBW0iIpU3nnenJ
u+BjHx9inA4+icSmVPkQtpS8GQxss8ff2mpqA+v06dphLfic3FuMqdZLzCa7thUJB9YFQjvpkjL3
WnNlfZWhtx6mn0jcm6CbKFtSKy6dqUM3fcM/QEwRb9tJfXl88vUJWbky5VgnKr4/f/z1n/+5NDn8
d3sU9q8/7o4v//Wvk4dzz9/91urG7Bq87PxLO+L59V5/HbrdMb2vJ3Bn9PHupPQ3uOV3L/4Y8QSW
+F3S+eQk1Y7E3Q24p5tQgIU8DhICaIIDcslAkrqjmwIqS6AXUs4o9PUC4YQrD3QTEm8G9XMJB0AR
QcAv/6Kb9AB6Uj0p2K4xBVwZ+id0E2jljG5CmVHCk5DEkkM7KwLO+5humpj3buxYso7iCV5+d3Bi
tGhRRNKVa1owfmEmfSaSKI7BSxBRBJ0aG+5HTVrmQdzsvFQNykIdTqZBy0K4kwduzWvNenDaKFmZ
kTprIWvwcwjRmxE1pPeB4iWH1NOt9lULvpPuvCgDd5ru/CpNCnwub30tBq+bY6c4HrBMNnbnk1tM
34qdl4YdHFfuznMbg5uT1PKlBaee7ry7x8ghz/OA7/w+EDyIAGNXABeCqDDVwiz5mE0h3cUM4rVj
YCCMRMpBbzrHqhWd4k/AppOjEYNJp07Hgsm1cmkgJJUSe0EPQarYRatsF7eaXQRrh2jcpKVpzqdd
fMsSN76WFZiuHpE9LCAM8l08BNm+Xqa7GNlLeKZI2E3UcfSmqYbraRdR3WHUPsS4N6zivkmnzxKC
rwNBuIFgPFTkqKn0MYUg3YztYQ5BOwESGPscAjk1ol9GENo1hHh7G+vZuG71aALck0slgQ+YJJ0W
3o4j5Du2UO1oAxCsRcP5B5a6x+mOWQge9ravg6QdqoXcsQ+x4yFox0gwUJN8x1HGhALpZ4kPP2Nw
ltVlrfxpx2moyvG6L+nnsXd0CLHbPZ/g6Obp2Ho40DVtP+UWgyc2rNsxVBb5cTrAHVrirArU06u6
boENt5U4BQrKj8jAxi+1bDq/pQmpIBcZpqOszPvjOs5OXVQmX2gNfjAbS+Ij5Sg/t8bxvUQ312XW
ZoEjnAtUycOsbfIAKQQRZXJqcoqjPlqPWpxlhsuwZ9OFiM15xt2Vo3p+NuVJv/E6nRwlVQMph5tF
+Ex2pgoTb7zSXjoshaM/5aTtTixnGwfryfU7bLMLzltvwcsqPRpc0fkVE0uSlv2iGMgUGFqMR03G
T5FDvYtGWYuOOY9SGbhxgaqwGJ2EBDnN8nbZ5LpNAkf3yllwqVnlpx0sNtQlBbtLWSv7gLVJrhd0
inJ3lSUpgwU7Kb6ooXdN+ynJbRdCjC+yULPJdYO2q9zUL92hVgvLxajCCWg4C4A0RTyMdNS3C5Ui
WvutU8SDXyhg8scOTfJm3SJZNkGMM5v7aUaT8r2TQRKTgD2LZgqzXHja564RkCaKonvjxWkzrkWR
1eNRVMW6B064oxmqqGvxNseVZzaZpx3zpcySScJzUwkWAJmeDBR2UuaPUVRQv42kUItRKpMHqnM9
s4oJG7EP7Llniwa7SbyMckfYa4O7OA8MHFLtQmRGA7y2kt4nF6vxfdGDxcgmjc5qVYsxTCOUVD4b
h9isI9xr18edkxcBS4c29z2jlRfyTMNm8czxa8iAW5jGuyx1wUIaAaaQTLGfpUX+1qaquemjytAw
ifu+CrI0QdkZM2meLidISsQCWI5Vb+KsAPTpWMYr1Q24WeAoq3XgMjGRcFROma7yNuZow6q60VdV
7bTJUvKsygKci8j6tEPTtpA8CaqhjS9kASTG0wwe2JZZ2KC8g4WWMW83YzTUnl91g6/NdMgcjD9l
LIlPIOdutn1hWurreKhOWmPbwo/FlG7ygU1b4TmBF1vqu8xepg2/jJvhgyjSIbRFNX4UXl8tpyzW
5yRF4PYSxZaqKJq3UBs2S2Dv4qPCVR37pKHTJ+RO1z1ro7B22+LPyKnDUhahY9POz+uuOWJw39pn
jQvtyOBC+y4/buouIyvpRLCj3VjnAVO9Y3wtnOp0rDVaOPEQtSvVlw0ODc/qfoGLQvdH4LX/7Bo6
8CWLq+ZtmnNNLiJdddFSg84CnNeyI4sLmvojJHbDhadBrVhrWqmwc3UWv9UcxdcO08jz+yS3cShq
mlzWpmi6T8pMTX04oQESyrhLLPMrFfsoycZ11g+fhziNhM/gXUa+UAwyZ1VOSxTZNKgH2501zZic
UqdQQUeG4USQ9nzMWrqJYpaeC+a2S6un4p0zufzYkXr4aAevPAclSCZ+BxnTpZ30eD5Gda7POmnM
54J43rrNpn4TdTl3/L4V+ZZFCTp3rITEETfydGjyrvIblIrPCov2vU6ytArrwkuYX5M2yoKoIeKL
0FN1XI5t/yWKu74NEmm4vrROxQPLnbEO4Oh9HC+4cVP9JRGsVkHqxO6brOvYhTGIvc97BySdLsF8
KenI9DEqqgG8whgvQOOpL42qShXYrC9uMBfmS8ed/kNf4bYMKxrLkHl5bXyUNhkkwcNUnTomISdK
Wyc/0VlJL52UVPlxUQ4iW2fIULZQidOlC+nG4gM3ioggBRlplZbRLptHGb02Tt2dswyLS9cU+rhI
mgQd1U3E3+kaeZ+mFiJIMoJX9Xk+qg+sc9xzPCBV+HrUw4kZSRdCYxBbR70kC6Q8dBQr3Gw6irPO
V1QVodf2rgM+wtTZUtR1XgWTM1LsO3Ky74YYOW+ios4nf1C2an2m9FSf5E5iWn9SeQGJWlfp0a9d
WQStO416EevGHNpmaPFyIsR653Xa6Q+g0cFLZ5Qi3SLvuoiEOJI8PZRFTaaNiNom2jgJduq1S12I
f5USrDjvPOyMpx6LYnzuuKMFUcKkTbd0IlII3xI+lmEZw9LDvteQHuVO1hM/ESjrV6qWnjpOCoeN
QVf03TnCEciJtJw897hP0ylfuNIpRVBacyHNUHJ/AgGqvQD1wyv/jHIvGHKvCFKdlj6WxF0UGZi8
jGMZ9Ih1JxlHYtU3lbyMhpydp8BcVJBH4PfZUCVrh05kLT0xhCVO8BriWX5KJp2vBbcgEdA4hkSu
Mzp0Ujsd24iKxi8scY4SYgGFUldlDy9EV18NglWFP4wG6ANx39ixT0A9iS5cMPigtkm0aJirfavL
7oNAbXWUp4l6l9qqCTLbO67vlkxdUk9BDg3spgCEzbCZRlGVx7UxIlsRSlO5ZoMUACvoMSSI0pg2
ZxhrF8Q/Tk60E5N3tG+GaqUTp48CwzJwy3nDWBaWaZpvHBGRdyPqEoB5HLlaSFBX3g4k7csNGkV2
GONJXUOYA2cZ1b03+F0fQ16rEzdaIMg/tiXK5dFIXX02UXNWcTSsbNIiX8tS+3UxecemLkVYtN5R
NXlkUeDmUrEkQ35SREe9401bCBjpW8Wxvi7bsltVWYWqZU8cUASaOip8SGWqa6UKoGDGizZKu/1a
dzkEqHKIeeHTpE7RwgUxdlkR7rZ+QiAQrPoBaPuJFzdyZU2PpQ8i7XSaUVCyQMEyV6Udr5rKyUjQ
oCSXgXGxVy1bomUUIp2DvPqoIrBPYn8m44Hc6nHGQ4a2cI1phg01ump84tn6sID0Gs4Ify08/OBj
oH9NMoqhIAQ1o6eP6aa8MFHk9Bs+1H3hp0qlQTVWlD+znF094HG9QLo7fBEc4HUhI6Ry9hwkHdzA
zwy1m6kt2m26i/CsmSAjUKPQcTA4WXKjOxDMfNrkWDzzdLzbrfnjOSGcwhkuyG7ny0x6lTllTZoN
hR6JZbwjAlBIAEFiRw663upzUZFqmRk6fsxGM4CyP3zoXHkJAvslvaUZSIV6RzwKBrx/Gs4GbsyG
kWooD11XgfSVTg0vfadP9Kmta3BVhk+RX6axqX1PQr/x93D7+4IgE4bfXoImdQSSrjerv0yExlyb
ttxMibWpX2WJAvHNJL27aFknIcYrLcjmnz6UuAyEZSSAmTL4Ta6nL0sdRYp2mbTwUDUdE06ASzcf
3VodJnysoHXmeyvcpfRPIYOHIWjhA20BjubRnSTwqMKk4MBEoaFssumnxFl4Nb4eMmeZu0PzzKqg
kjZ/ELyWcHzGg18ag4bn3fVHD8K5RaWpkmKTtDluTikqIwicBfLa9fdXhP4OGrRT090PAEFJHLre
ZqCpLKGpN3l608ARqqO4BUoBJZtYHYP6Qdowg+Zfu5JTAnleGff2NOtbQs8E8gIIRPF1e8v+StSp
sKnbaFoPt/ywvuWK35/q3/YEQRUTfgYHhB3YFjhf9HRPlENVUxuRbLI4hlpNKdrmbDADJEv/+Dm7
XxfzoMscdBAiZ3vPqthWSrXxpoggGQhrjoskVJHW0OIKL9N9/ffs7r25q2A+luUeq3T/P4uCT2ru
D00ut9VoBG1KX63ub4XoJ5X+r9+/lwQ5/OiIBy+BIBg0Po9AP9SdJMgEnP6HPwkXDjRBk9ruyr0k
SOC8OZzhYFD5gKBCbwfdV6AZdKi78EfBMUh40C2C/4kk+PQFdSCScAovzNyRSwzlKasHvmi8WMf+
BMWQ9zFmwz96L7/enoLY+dgXpNzJxn4oOCjuVV1fgNriqks1TObLo22+fx0fF9CfeoK/7j+zK5lP
mWiziC1AnrPT+Y4OuX5MUg/5QIpz7FNSNdHy+w/7xl7t5OHHi7HMZWmvCgaMkAjig/arat+MTMBx
pK/vzJ7FPO0F+Gsxu0U+cpxcVm6ZypGBEFvSEwSiWP62d1OXHY+iKYaVwydW+/lYlRfff+C3FjRT
gUvhlh3fPbDTkg+HJm6jNqC2jZPF9x+wg/mv2PPXimbuSCQTVMda4i36zPL+kI0kwkGZWRwfe1mc
4hPU7qS6ylYFlLFdTYF6gqzZ1c9Fih0d2jcBsN7HW1ry3GaeHb1Fq1RXBQKLFScIdCdS9RlkTKA8
+O3InWPTg0K4aDFw+8J3lMD5MwTjW3s8C7tajTn0a/SwBQIUZFKbL9zrk2fW962bg+N4vDwDltqL
sYHS0Wj5BxeULz+CmtTp99H71t1nHFOLNGGW1N4iI0ly48Kv3h4XTpK1wU/dfte1+2TyTu+VVex5
Cw3lhD9RX1F/iCb+c55nHnFr3adlCVLjojHONC2gwtHVISuN4T85/Zk3wINCYtQpeAND2zQYGRso
VFnBlMKf25+ZO8Dp6BTGliCPm5GzMwsn1po/86Zxvvzc/WfWb4Xbuv3gidVkUL4YFXVqaGDIIEH7
/v2fEs+vxk92r9UjdyYNVEahph2tjCMmaNmpUdktdD+iJKySmMqffAx5+hhCTST60uGrpmlxs4Y2
ocJdQPuMhu6IpOmHnzM1MrPjynRVRIZcQPk7my5B2o5PC87k5c/t1cyQ+2wQqAd6sMLOkCy0rTk5
VnQ01fvME9nwzFZ9w6DJzKBjocpM8FKsak3HjZNP7qlUqNb+9xfxjdvjuUFHyejC5rBVyys8+G46
0I9sMuUzweRbt5/F+rbjBg60MrbqNCDQaAVFp9aBFPHnZj+z5xaKJaMeU7GitssAgxEaWaDNaEym
n3zAzJ4z6XiVHGD3oZWsKjYl8op+Uad86s9+bgUzg+Z4JBY5A1tJGyd/cmi/ORsSVY3PzH83zz2x
FO9weWTPuex6L20VX+XaVtEF1Fmr9k9STdI9bJxY8nPoiiRs83NrmVk1H2v45TJI+VYloU2yhjbI
Qfpxlvfuz9kzxk9XMyRjxRpc81VmVUk3FlpyhJ+2oGc884Dda7lvu2YmPapUuXkP71MVjWUdpopw
fpZDtwY7VE2UZ4tB4bH4oHNBPrWF6otndg59g/PgmZXrQUXQ9daD39VCl4dQ5o84MPtMAq0TTZ9S
EE2bdOqCJGZlvsyGSfGQ0Z6Yt53bsOey9G+YK5p5gzFiDheZE62gTNGGJOn5SkBp5pmXERof9m7v
7gDW47fR6xpotsOVXBF3qs1iQlHXLLxomvS6lKBynyqbQ4HRoX2+ppMovDcDAQXkBAoRIv0gMux5
z0zlWwudOQ6okXml6aEsXvLIEmhylDflMEA18Kcs4VYEeWR2uiYMjUPKV7VTgkTfIArdE0So65+7
/cxptKhmIk0VXSmosnz0IJS+sa6T/5zPRjOfURFVpI7D5Qp606CnskUC6iJtUo/256xsl54/fg1s
Uo3QU1aLVTP2Ed4IWtfu56FEYHExjm8b5toy9/HESnVV5pPFPwnLzH+QHsS0DNdsxUSUt35ZYaiO
jy11fjJc3L74j3Cf6JRVLav5oq08tIA+FijZM+OEPwf7zEmwSLpFWg3TyraqWU3F/+Xsy5rrxLm1
fxFVIEDALey98Rw7djrDDZWkOwiEGAQSSL/+PO73fFWx3k7nO7rNIMtCa2lp6RkAmaNy7n+Tg34R
EqET+2hDsuDA0VD3pBMVwVPkqTET8dtUoRP6uPVMedRNtia4N5Yhiz6ObfK7qvVXU3eiOaLzmBxD
a+s2M9u9MmOIWmABNNZv37g9X9YD1RlLY2tg04trog9+akBaqL0+a+hEczzrdN44Rt8aklR7nK3l
Cvis59ydaM5HYnOd4bMGG2EVBwSmpDxL/PJo6IRyHwYy3JvV1kvUDZe1eH00TxN7+feVeV2BfziO
X2Vmf04UQK8za6Ngr/Ho9ReunVxfko3PY73tGfX8DZwjP9aZHnve7HWMwH0P+HV/jpKJ+13HQydk
txGl0G7pXk9JSq9fH39OvRn90g38Dd6uTwTMUQMwCBAW65DcdoPI7udj8Jo6YJFvB8dB3XAexRvA
tYDfVDIla5WxgzOvbIaXnLfjp0278sCizTOP3XHDt3a7U00zeAUVIJtvR0d/NNCR6reLVO2+Psd7
mA/vUpmDUvPve/Ofcw5wnm9/AI86vbSaHCgJla34nH42hRl/s/F/NbgTtGkfcLAsGn1eBhaV8apI
uRSF8py6E7Tx3Cek6XONlQ8+S4L6biyOxvOzOjHLZwuc9kr/d+oJWUiZauo7dTdaU0Aochbpc7Gj
aUxeR1/9F8aJVh7quRlWjH70BatUzoEEoeT/9qr9/3orcCt5u2NYkuZ4MA8xekL+WrpkuLRd69fZ
gtrd28E5vK/yrsXgBdAy9ZABV8Q4PbxqA5I7sXpscdYMhutzuoGPdESalHgh3LyOKJI7sSrYTMYp
DtV51HYsd9b9pXob+W323InT1cptnhiQkoKzpKRJ+jnQK/Ec3InTsEllbFiwnbMlHE/r0X1dlV09
B3fCdAFIqh87pc49LVhJ+w6kCUl+B0r4RYrJnTjN4j4ALqvA1AsV3a94HnlssvZ/3xz/48D1+J8z
+uc3nl+N7sTpoRI8yGLk2kZwXivtmNP0FGzAfXruGSdUyXIUQs0tSHqJGGUZxHNazzvZvntl98yJ
1ahriJwOgZO1WYebol+j08p7c/Yb3QlWJZs5bk2q6q2Iv0Q9eVqT+MlvaDdSV9MLY4INWPPgAenx
syGZX68QeLq3OaboOpFFY7bV/c7yk2Lpy8Sbye+DvjJ639R6fA0kcFmqDoD+A5swu8vIEvqFUubE
KZ5v93k98uA8DsefnYk+klSAPP9vD4C/2OmZE6U5YDUBzmtTY9gV/FqyMmCh17j1S72ZE6e6TRXj
idxqiAuEn5INeaBcOxv5VRqZE6hqGUg4NJOqxSTtaTqyb6ybG89ld4K0ybsl051UdWqkqYSYMXX+
u5fXXyz8Kyfn5w1TjBSo9kBsNXjhYGesbQT0XjN/9Pqs1AlRspFNbrLDdmQNANJi/5QBCeI3thOj
QP0VfcO4qmWqwYPIj8/Dkj/6je3EaLInx96BYFkDbvmSKHOfJuu939BOhE47oE9b3G7nsAmCKuib
u86Gfv0B6Ce//ZrgE86ZDUhwhiPSO2Gyz7k0g19qoU6IBgx1upywJgMbn6Z2AgGB+WVy6kRnMu8m
PtDAP09WX8md3Cbpf1A7/9cTlDqBOZsUTJYZdzsq2rt8OupRNl7PrIQ6YQm2zcGUwqRn8cFqVfXZ
H147JHVCcih6OVuOj5gw/k0exVNuqV+ecrF+atH8MDvdarP20Ys1G6l7Fa8nv4k7ERmPzTH2XbHV
awAoARn5VdEUn/zGdiKSD92aQuQd8L0O1W0Q0q8JUNZ+GTZ1YhIbe1mGEEcyeEFHma5JANJ9pv0C
x0UF5qvOtiTVwXmhz3I65ehi+62JE5GsZUuyMLPVKgeYY4/XuYwW+uI3uBOTO967jBmb9Ryx+Wof
8La/xP3muVOcsJRKhTwYMHg+pI+xmr93iZGeq+LEJaBkJlzyYj1LET+mGPtQ2nNsF9QV7R2gwUeE
tjGJwzuVt/3NkhzUb1US57QENlgPqGexUVJLSxv2HwbK/AosF8F1FCrZeYHIP2Kz9VWYNHQ6gc8V
dX6pJXECdN5FAjg9YqhN5q/Brj/i8eGD11Z8tQr6uUbRQIJLGmNdlAJDbVHgzMBoLvOrI17lcX4e
XTKdoR99YOLH8aim8OYAScVvLyZOhIKRFSYZi9c652BFAHB4BqiceK64E6GqlcBGKr2BEjw8JcFQ
9ZL5FSmJG58pmEwtmJQ1IeCwQjlGVlHS//D7nE6AGrworEBjr0Az0M/tegDynT57De0Cq4BibngO
XlBtIihCDFO2XEbR+8EwINT7dqdM6T4WGlihGk9I9jTa6SGLwTLym7pzeKoZPFoW7bKegLUBP0fJ
4DbQoXnvN7wTnnsQIysmCl9Umz9XVHDHmn/zG9oJzw0HD5vptNactu+Peb4OhfDbhy6QSjc5p/2Q
yNrqhZ313pJTMIzf/ebtBGdnk2aVBwdOns0VT8wD2Ly/KTtff/X/fnIB2P7tTtkD9IP1nMmaCZ2q
Uma0v1/ofJR7T0C+95u/E6QpH4+RT6kExyr+Ajmdj8HM/Q5/Fy51APE40KyRiH+9XulVRmWkE7+n
OrAD3q5OS1jayZhg4kn0UegATKpg/sNrUYgTo+D3zlyGbK1T0iX72cbKJOUIYhD3O6Rf/TV/Pi4g
LdPmUHDAljyCp06Ql27xvIv/TT366d176NIFF2YM3ZjiaQu7d01M/Z6hiBOjQ24asYBcXMeNIHWQ
k+0pavfOC+lLXHwUyUBR1x12YgNSJ7jGCziCnug0QpwwhdJWsB0rk/WoZ7ATdXZZ9tazO+xioTao
M6ikwJIjPd5qQ26H9PCLIeKEZ7G3g+qXVtYZxLmgZGZuC9l5vpu5SKcCuyQ8CJd1NOnHOFruZLj5
zdtFL0EhbmvoHiz1SvOPXSSfBr74XeJc5FJzJIK3cy9ripUpC4DQy8WI3C8fRk5kbnG/BP1UgHOa
saWShD+poPjglVZcKBK0nJgZ03Cp2y6GsN2ORsVZhQH1XBgnPKECAVRabxA3hRFVrih9D6ar9fyi
yduUpXtwooG1W2pbSFJFa/KAk9Tz9dyFIUEzI5/SY8J2mYok5Mi1hq+shB4F/81h+jrNfzhM/1b0
+SktAgscFu0xYu1btmfViOZZ3TTJ4vmO4MKNoEqgcimauc6DlS+V3mfxQxXZ7nlp/But+NP8I0HC
ZAd5vJbMQDmwpZCkW1nqdwtwAUdZdhx5qMO5VgMl0NUAiB08Oc/86AKOtgEIvDUeX9V1snYrI0v4
V26OsfWrel/teH4+TY9OUrkfWJuJ9VPZbeLDMUR+Z56LNxrItIsgU1j3MZ+vzBqul32Y2JVXRnDx
RjrWsZmHfa77JrUfw6lpr2ApPHPPhXFiNkaeTInBZy3GZlkvmcrjpEybCYo4fvN3jlU8xvFpnDVW
Pl73a8jTfGDL4NmbdyFHGYfUDd3kDHXB7blr16edb89+83aO1bYxezwM7VJnY/FlnPaoZPAe8lwU
52q6oGWeB0rMdSz7/AskGw4ojgjttWXgT/V2s29hcBgbQ8wHkVqUFNCXMjBBdvZZGHAq344uTYA3
+gGjp9qoMo3mGz7+DsWUvS7Af+dg6LS9HXzpDsDrcjLVmvK2KfFa3CPZZN3Bq1YULb8Ss9mflViH
6xiyFLTeGFvSF1DcsuURZhGrfC4yQa843iWnq56PCS2zAboUUJdc8nAvLXQH5QcopASqCg2UGL9O
jAVLRVFYklOUotcOgSl1qNMQoUtWUbxSH9dqCfK+JtnBICwz9bupohDdhE8BkL3mEsWQSIM6JnTZ
qn3oNntpl4KtYNsRqy6CkMOeVi3i8cuRJUnzuCU06L+tUbosdW5JoWt54Pc9zZtNz30I1cVqzAhU
dCkUK9RVG0F19I5C7QlTXiyBDkCxQw+Lyuu5W6WFnlyRm8suBp2ctEza9KyzPUELe2A6qdphFhDZ
0kVhqlx2cVaKCTKnt/sIaazrIY62pLZY7b1KY66vrQ3EAx9wt66BAO2zsm9kY5+HqJ8yryoE3Nu3
H1kciaJQJZtqmrIJXZ+gJG1ceIUWWL9vB4+TxqCQhE4bo+KvJuHPTdZ5ztvJlRovMcdAMO9UNfVa
DDdNGnk1B6PCyZKpBjIlQgepBmzwKJug4GUxRJPnmpC3ayLDNqYcj3Z1S6D6cfDlB+3li186cPJk
D3qrHiFNViuj5gewwbqrKd6EZypzEiWjHeStCF0hnMOTO+jB9ED+q+2z19xdjJcUrdZ61lPN81b9
IfPFopkPxTW/ZXdRXguUkUATKaYaUgnQzSP9HbOtH9MsckFeIUI4TfJ5qs00N+I0hXtfH0vY+d1y
IhfmFY1dZAOI69W0FZAxJOuooJMdpHw5+S2+E6ibWPYmYNtU46HqB2QNb9Jg9WN0RLkTqbPapV5M
Bjm7sACObFuzY6jioic//ObuhKtOFxtrReZ6gFx2XmbTEuONPSfQqvb7AU7EQvl2iMKjRYEQRpDp
y6C82XWdZ4GQOzE7Z3vT2xZHON5oZAVEGa3mYA9rv7k7MbuHoEqn3TiBVQtVDBrrdCuhukf98P2w
N3+bzdZ+bAFkmpCGR5XdsDEOv+BOa7xawZGreJIdYrGQdsQtDbJN100CRbws3DK/Tf/qC/PzPYTE
gyq619Op7wR023aIlEM8U/jtGhfyFcnoUAfuyXVgxvgvBrT5X1Yo4Yf8hCjS28mnJB571vO5hheC
Dq55MUZV2Ox7+pu3w1/w6iIX+AVua9PQIR9rO0SxfIF2pZ6qJhvJDNnUKXgB4ewhgIhff0IVxyFl
WeAyemFBmk6eX98JbJCCoRjYo/7czcLyKhA9BCgEG+fB6xoduQAxGsYWd5bXzNRsUXMruha8M7OY
Lay8os+FiNlQSdBryVjDXrvj5bH3e/KqKao9C6y/S/ef2gx0tUKOBD/AKALYslUfgd7/7jV5FyUG
QwCzFcqO9SzHtTra+IfdUs+JuyCxdrHRuvJM1DpMLgPhkA5fvVoAEXXCWgRB2O5QEKk3yMdWPEjw
1LDb936L4pTLGxtkG+16rBsl87NiBEK8aed5VFInqPesm8YRX7Tu5BF8E/0ef5fQTD/7zd05iNc+
GSHLG4katdZDpu3tsLS/0XJ5HeIfroouTqw98M5IISFarwdhN9Egc/i5TLvfIeZCxXYouuaQSxV1
zPOpLeHLstxA72lkfmHqAsaS4phiOoaiztIR+nVFfsWTyPidAy5kTM5j2zZFN9YFfEjuVimSKtt6
/fTv3/R1Z/zDwru4sWLnRu/Q7K8Hmywo+cO1Lc5DGE3TmeJWN/rVWC6GLDe0yWncTnWo4DkBs5Kt
fw2tsJj8zuJXS8+fz2Loha6LLjrszZQ8qy1830aN37ZPnZCFksWWQ2RuAuU3TSGLiVa+VdHo93ld
GNmIzRhwoALPUQbBTW2C+XlkqR+bCZeIt8sydGOkQrIOrzk4f5pFnNZbl+aei+4csDO6C2EjxgGP
4ehKTEv+BOG2znNhyNupK7ONRpluAEIAEk4VyIfLZzsUkCj9953/i5STOnUzBGmaZt7kUFuZfUPv
6F5k7KPf0E7RnOgQr9VgCIK0OjVQR1yV/muPFz/pjcgFlHW4vo2seV32OW/QcFzza0Hh0+M1eRdQ
NpFeHRYCynXTMrSdIjLDJeXwPKFcSFlBbWbSFf23aN8icxo74BGqfhx77dd8cSFlud6bGZXtUEcM
zid5G4aPE/h87/0W5zWN/lQvGdqhw7UvwamN2mO66cMofCBkhrDov48f/yIfu8AyCESSg1KFrUNV
Kt4tUTSqq47rRV5wEYPiMRQe6Xpa0uGY7gKDW8HdnPWL+EwiKMoqSux1lgQmLQvbKKgrmIDzd2KE
OVQllsV0lW1ZY79NjenUZZxx5lYKIv3fYYGW3Oq5325Mx/QlbtSOIaCBwcpQdIl9YRH4LU/8Vafi
ZezyGVZiKkss/lbuFQuB/HzoZxbYE/712t3HpJm0XyHpAuKAa4SPFgjJ57aJ+gdd8OIOeset5wHr
Kn1OAU+nJNS8Jkf4FyXLUxG1j//+OX+RY1xIHO6aRgR0h/yxBc52IMk1mdbfCWm8nj//cHQnTpZR
KhCtXQ9eLzO0Oq4ltM/3U2GAejjtuCG017SgA/PrrrkgOThDpDTRKa+DOaDnhO/Dxc5D+8FrnVyQ
HDONwh0x5rWeEnYKGvtx68nv1ukXIRU7pUEUtp3iUvGawibiGajq5F3O2uPr0UfBbzqbv/oRTokQ
Qmi8JfPCz+sRc3pi2yIXKNJLNNuvux2Mtt9cqn/xyf/OGj+lH8ATWgV/tBa67hvnF5UeEdBhwXDu
hM1JBUS3Z1fJBdG1DL2TRg5YtJEEALrRj0hEngdY7NQNAQRH0AgYeR3hOQ5ON5ctjn6ToH/1JZyq
IYuB5bTg4J54u2TbdTGs6WXKC7z701YPoRe6AIZAb4+BFGPTrssCyHRASBBc9/YTbA/9qK2RC6Rb
TbF0nZF9nWXpdgHmOi8bFnleVlwgne7QioxVxOoOtp+XWRtxyovO7x7nIulCOkfwSxugSa67mxCu
nMlE/dbcxdCZOBzWacPQ1ibnplguoiN+90MXQ2egutatBW9OvCO3WRrcLtSzi+di6AArhJ80hZHQ
3O/LTb+uWx2k8bNX2nQhdE2aMW3iAJs9atfzPMukNMWQXPxGd6I0LLhs0jDo6qxb51ugXj8urfET
h4Xa89sIamnWBpqorh7gHnVRxTZehcvgB0WNXBhdYA5chYTsatj/LRCzzu+CTK5nv3Vxzt2jDxe1
xlMBr6mkOy6E7B9myblnU9GF0rGpgHdVMhYwYlzwdjvVvZz8DnEXSmfYcbSiRSE1bKor4VUYVnZI
f5N5f1HruEg6DXS+BcMPQbTqqQRqrJopFIW91tyF0lmI9Kx6mzuwloSpxhaK6bB4GAs/QFrkGrwV
cMlMMp4WIFpNlsA8tpG308E7Px4kLNzebncFO9gxW+LiJHYYnfAnoAB+szJ/D/EPZaCLpUuojSBO
1bI6MkGsb8NOpCAYtRAOfYFS0lR3aQFT5GzRsEyk6K7tMJTgqYYc50zNZVFFuJzh7NmSryJLia6b
PO4yvw68i8I7giWC7sb2el2SW3vdxWGuzmzl63jy2xfOQTx23UbziGWnQzKKBGV6mPGxlEax393D
xeHJjSurm1md1cTms8iTHd5MiV+n2YXhoWRL4zkW6hy96n7t6QKmdpJ54asjF4U3ZzpZmw2DawXt
5mFNlnIaiB/GL3IxeAlTYMPDS+NM+miGrWzUw9R1+Ob1VV0Q3sRzOMfHzXbWBI4ceRCAwHUkod+5
5oLwWmBNwySIt/MEZE05cdk+DFm8/eE3dyfSk32e44gu2zko8OqRcNueO5N6LoxzJHfw4J7wELud
oVFJHkdx8G80tJlfGeQC8GzK9mVTeoVBMB0qKFdDESZp/FRP4FP/NgUOxRbbOE/Xcwevl0vabNAX
D7jnG7ur9hXvBM5HfFvP8S4YEFfbC+jVx29y7D8fbfAEeTt1tS+QzMrMejYZ/Fp4yGWVcb9aJXQh
eClXNIgXrLqF3y5M0s2PUDI/LiFMTN/OPLCzWJohhlkh2DOnYoc/KfKx3+M97Drejg4nzqTpNAqr
bCbfVhE/C0b86NWhC/1iAi3laU7gPh5KeDLPpDk3DWB0/x6l/3xNDF3jjyHiC+FTnF9oM6T6kSnR
iYuhZJCXRMKx2Sui4KLydoEaHTdJ1OOXSEkenDRJ22o8lB8SLISjxZtm5MyabNsoRofdVHfKAQOD
cbf5899X6Fd73glX3iMdAM8oz/Mxm6qDefYJRudeB1/o2jEVcxLCwTmVZ82VvgiWEzjtFdbr5Atd
JJgRMaVws5XnjdnhEq38g4361O+TujgwWEQldkKv5zznLKvEcPQVIKl+sP/QBYKNmcm2LG/mcyAC
WfV2Hst4Nn7KTaELA2uSBKZ+PZ3P3bawyqZiqHLI5J+8dowr96Uig5azbPNL34/2xYbz8UcPj+/f
ROwv9qOLAmvifY8UwMqwYorAR3ktOGYYHfll+NwJVHhOoV0NA8lLEqB1roPv0zC++C2LE6Uct9MG
/hnZBTpfzVBqC3Tixo7VC8cauvCvaJjiyYayuKQzvNSqvT8ou6PRMOZ+sZo71915zRWq+Lm4wGu6
7AtyM4R+lVjogr8gxAVvO4KhRYLj7xUPMfoBEkMX+QUzCJhxZ0txsa/SR3yPkiph+e63XVzkVx8O
bLMGPrZQ4boa5fwYUj81wdCFfYUpQEWxEMmJAv7Qj8FdMnZPXjvxvyBfkBFiMh6TE6FKRHUyD+Bd
s12oD37jv4buT93pcY6WflBTdkmm6ICEerImN69Uvd/pCb4WLf9904X73NvxuwAep/ne0IuYg/Vq
a7QWD2sWtu0ZPNUMXovC7ux+s83/x+X6b2enf/qhTvhmhjSj7he4jq7HPh5VNHQDmc+cI+qGC2sO
GGUvk4BdTTnGC872ozdyzK6nYaZMXHCx7rkoB8u1uWaNCZqvcbwDdjeGgLTyMu6N3fcSRc683HEa
5fO9Xhu4f14fAZwkeSnt0AZdGcZFF7elhMcfCqGJ4tPB1W+Z2q+zZAIWlgnPOnEdw3OYTCeDC33W
nsyi4U/OTdwfz5CQ23VXphwWP1M5mu5YYVZZqIAmcAmFNDy/imZOIX0v0LPcBDzQ5aAwwTWbxg8z
EbjI9Fmf/xCzwB9LtST6RAH3hSMxVohXWu+kq61RB1yXeBiv41e4w4aZKg+J28Bepjlt2eexS3jx
XbQKRj8gctpJihJqX7359ArSu5qtMLDThmjUWu17t0b8lIE42ZwtnmzIOSDNsVZNjp1WVJruJhUn
ouG3ehvlmhaXLlVWgBe2TLB0H9uxyuis6X0fqi4/hV28xxXL6IIqLBfwaxcQwC2PpYX7KfCb/cRg
bVfgvp9V6JAc7YSZLaPMSlggZuCN6K5ukgxlI3IJFeoGX2tiXSlzVHZlEQWDOCkxki/LJuhpN/bI
vqvOmvgyyynlD1ZCgPMPtpAse4i3Jo7vbMNyBWNHC45Kcil2FUERwdJMDfdgaOT4XnPXzZhcG9qi
VZcQqsaoxkQ4WX5laHzs35ZcdFNbTRrN4OsMDKTiBe7Lx2qqYUzgJNbmwasM5KCGcQ/AYrEAbUFB
J1NanQ2+JVwkSYpGGrmmfMzh1E15caGcjfBfPXYh0U0xwapfK0u93oZq5eddIkc90KlV/ctxkBZG
uVJNRF162IQe1dSyhEAllpnhhHsNyz/nWzxOt8VhcfFjaajgzwpfajTzywL2fwQV1LbFcVzBBS7u
nyKeS3qBwAo/bkeyR+hqhzCs3i2emTfdgrsFn166AclJIbIWDuobGQJwZqTOkvk5S0WUn1izpv03
3H3yAUEjkkmf1j6d1geuwpa+AJ61iEtvMtCEiimc0hubBoTfRWzn9s9uhLVlckpkMCUPC4KWnWEW
bsj1LKJ++cgCkYcE6Y23NIUtclLMD+G28ehb0jdNbsqmLURb77vW6U0ou2T61O/UpBU070Ow0ds9
jgpIO6d0+N5ssAZtSziX59/SmC7zR7DLLavwuoSzCzyPydwD1bfm+M9TkHyfeqnttSCzMS/cwvS0
mhki6XufYJtftZzYh60I20tIlrx/l0uV0XOYdzN7v3B22McdBA8S4CUaugH56VWJmF6v+zaOPzhe
bthtT5fY1NPUD029kCKSt2opMlL1SZyQzzklSfFntPPmARTy4AbPSPY7qC3wud/T9tRCICg4HZ3N
9xt4SGh7BfGg+NNQdAkcJQcwHZ8yw4bxIWrhwH29T50y52Bh/XFVGBnSOqMHDz+GtOHNe7YU7VzN
ZgugidiHxQoSjaCrvtF2TeX9GtotvI5nOg8fYNzRTO9UWmTsEjI+Zaft6DVy557mkl2An47k/VJo
+n2AJsBYNWgZ7u/YEUqkEjYd+5mm0ybbU4jXKn3LewgcX5pWzaDXBJluX1i+Fsm1mOeZlhvs2ek3
WDT3c9WOK9/6Mh+jJoTRURIf1+sg1u207QSW19s6kqgcB7vPn+OtwAxOadhGkDM8MIsuaFdZ9kew
jufxVZKnhKCd5Q/LDmLaOZ3l/oWEZqewV2tH6HLCCoLeo1xq/4JbO8SL+4ER2L6LPZ0+mgUGoxA4
EgKSZ2XMre2u9w0s2RcDfzrZlGzZsgP53s77NJX9hmN6L9Hx1ut3Hm1b+14zW9zCh0PiVIABeVG8
HzDU69ecNyXPaUHx3HkedyLSEgTQMa2HIir4Wes2hjt3G225vX01MUbr4oCXVXEVNgaFIuhsjF2v
sFoLSiu7LnimKZfkxBL42J7WUEfFKTPW9n/I0Mb9ld7sXtRKTEFzWnbSmLsYjjmPYbT23TPaR8Tw
shuGrbhAOr7dbgqOa8yDQV8svyS8w6G3NU26AOydsONOtGHPq8nKaKuSWWYByAtybbodFDq7Ru+3
kAswMsZk2x67I8zI1YR34/5hgtxdt5TaJHDRgbh4ueyyiK6juFi3d+m6BONX0h35cEeHeMVGG5kY
2J/xkFtsBwHdtvU8tXmnL/jNjv6cChg5f4CdNWtu1rbr42swaelwrySBy9cZOWmgJ5gzxc1fFnrJ
EDZfWZ9erVPXtgA4g4aFjZJDTOmG9ZuZr+ZexAAOEwCJw/M6w/qw1JsZyfMYFPmNFkPxR044Gr6Q
SU+blyRiQ/ADUPvnV9DrFaRUiLlsRmbPgH8eP6Z1CfdTFOAArHQ/8h8zyDV/CNAw0iuK9ByVuli4
uYr28SOXSX+CHHL3HrcaaCTZMIAh4SCtyKriINj6IoRhw4OeDw3bcxRrj5zg2fDSbgE57X13IlD1
fKLZqPf7wRKTnLquX9NnUSx5cGFTMFfsmEgJN4kQ20DsQxWq1K5fZE9wLct7CKlUG+6C9/0G3ucj
S6CmeALMCfbc+IN72w7tqUPthN4C4fFx6hNpPnEYIm+VALXN3EESMP7KpDzKpKf3TPDwWq9rENfg
2c7x9QIE1lWR5cmzjQTEYFiBqH8JI8RiWZBAYz8MaUUIzv2w6LvxhKyzLg82UPlZ53971Dd3cx+I
D9Ds1e8yhRR/SgcRn7pl+m5DtpRGNN0XeKv0d8luoHa+r3gSueJUmgQVx3ZM5hTKNN4+LlEL+igK
LZtCvnCD4iC0+jj2QTntQfJC4BVDTt0+R+P3XMfI9wG4e7dzvwKy3gM03N4W8XboH8DXbF1Z4JXV
nsKA6PQ2zzZ7/JmNYr+0egN0uWQQ6H+XLxtl1XIEbH5iA5Lhl3gSTSnXYI5ZJbhRUFSBC/MwlVxm
c3tjCVzPT8AcbareVyrud4Fi8Me4ZY/xZkV0GvuoFVgqBkr9UARL80jmuTkuAEaO43tg1rb+GeIJ
9I6FXaNrsRhjHjKoN8wneeBh/jqBVI4uhSI7KeNjWdgnNco2/NKxWL/rY7I8zlJaVu6QYF81HiHs
Qb9PUbdEzxsMGYNPMZ7Cgo8JRSaFbNO2pWDRJgNNTZV1UpOqneFAe8M6C6f1RWXod1Olmiqzqb7k
m+r7GpcTO9/vwMQ8FjhsMwnLbgGoVZs+kAJm9yaDY6JsAMtD/lZl0KsG8GOmKiJtdj5o0V0b0VXN
Pn4WsC8rs6Pbr3fg6Ppp/Ag0nqnM/3D2Zb2R4+iWf+Wi39UjiSJFAbcbGEmxRzi8pzNfBGemUzu1
kBRJ/fo5UdVzcdtzq3tQqHool+1wLBL58axkiLKwilqGcBODuoR5SDpsXzB08abwEdKmXV520YjJ
Xo7oHVyS4FwL5bm8mit/Tw30t64AKRoJpjYBfL9Z180TyuUpgiNmJl4w9X5jLb3qAMUMgcItGrmb
ErsPLeZP9lbWyWUhKJafAtwZQeDvqrZbRLY2Ddgjz4+egt5MB3SMtXMaNB3ZtdGYZBoW13vpd/zo
NbGYM78c7nDOUMsu7GLKFnxmfj/djdVUwb4eIAp2OyZNN1xIPxoPewUSFk4JK0neDJOyWxrU0XIN
hD8j0BnEffIccWGq7dKheul+CivyxiVqg3IZFcCWeO0pdufEWMRbf25MeAWhScSjVGy90qjrgt3Y
DYNnU3mDL0SEFReOC2gg+W4JRpxNVlEmpwJL5mgzHkXlvYOyysssw937KFczwXAPX3VoMsRkFm0W
J0E9XlsJDBNvXtlNG+Lg2+62sEAGG14QIfLZL8IxC+qqCy6RHm9NwUzehmsO6W5VZglfaJj3evID
jQeBZ1z0Kt40vEM0V7r2sMY+j3BQktdSsuE8C42xPqvKxsuCBtGDuHS5XdLYMCwSoUa2xr5kZsRQ
GVsfZ8FSgclFTsBs0LFEIk8dajwZ/0EPuDGzkLIpb12lxa612E++Un82yzaM2y5AB86McL0gqgnP
XdxVP5KFlqkkwbrVXNs3gabsEEceWjTyTkOthxVvxkhfH0k9GnD/hbtydyveXeeVnCTnrb/haE6y
GN8w6ubzig70V9MtXnlomaDqWXdFsDyKWQcZuLkp/Oa6wiwZtbWXj231klit02X0PlwLF9cApied
bVPtKzUi2CWCrx/DHsnWVSVjGuNAPkH22z6p2Q/3YRuanR10sjF9TE4tSZIvHQaqzLrme4kg62sA
SOu+CkJWoqZAPVGzHIcBO8ORm9L9DMYmeJ0E5dU+rCvYC9ZGrsll8sL53jfIH0b8Pb0gOVSnnDmk
qGh/3WFsmV5LQE7z/eKNEJgrG2fag+Si8Ogr50KmbuAX0JDIGEDnLplT6ZcnLHHLwc08fMHqXm7a
sGFt2vdWQXuDspOQGi8rDRog8ha3Dt4fbbBmFPW+1nG5wYWBwjBWuuPK+E/OS/UQhVF0ZH6LC450
c1b77KGjc/8SrJ29cjY2D6U/SgipdNe2U2r9OjEyLXF+c1uH8kW3Z0tYvrLAjkfVOJ7kjZhY1q96
tVsxN/ToIMiNXozH46eyMwRFA6ESsbcv+ngxXVrgXuEIfnCV/7NWhVMvlDLm0qXuLYc4OViMy+tb
wsWhc3ZFEBCfAzeiK3qaJK4yW5OhyUu2BN5xCSLkC8AobfzjXAVFcic9K9V2QXKF/7qyLmRZ4qJF
nXQ00vIbzmL9hNKM0Av3Yz3W0bmxS4f64lIsWFqDceavRHejf52IJuMGwSNOIGRDsuoweEvSffVw
Z6KEjbqa1rkvm0qlmtY4XCVKx3U2d5i6TVoQj5AuddTp+ofllEznxQ7L+h01awYDfqU4xe7d4Uam
Y9rAAtdskAtVhLuZd3XzYAOgWZtBRKTfqhgLX44zehkfppugdDPFfUiusIk19ARFOAnyILE0OQQw
AtpfNXbR/qql4qOfuaRcqqOcJPFZiogcjvlvbcLOPQDsiUPgOhAhrycpO4mVqBIxZqixx63/1AJ+
MV9b2iaHaADpS2Rv4q+BJK33rYdkAMCPHSg6REGrVBmuDkz+aaGXFg0ws7b50pcz/8KQUqFeual8
/ibllIRNTuPJw7BSCOotT8ysjS1TLwxjgimnmPssKUgX3smVW/crQoBF93Ou4c/c8AZFnI+uq2yC
CA06zPdoLaet3YgFecW7pPbC4Z7h/sQa7JP5NiCgHikG/F0JGPX3DfErsydt1fp9Hq2znYe0Y4yV
KDYYcKLG8aWZMochFYM15h5lHhqFEdHskrZs59dOesOyHRpPJQcpE03xia2JmfMp7OzyrU0o3HWs
ahP5TZl2WrZj6fdelrQ6ONVTWbBsgrRDnV3TRCU+kriGvVWCN8rmcZlwwpoYApJe9RolHJb/qTgP
ZTjtTGH540RCp2Sq6LqOV9d1XTqj7TaFzbHUBI15vBm2znCMLyUKgvVhJRKQQ5XoOJXKYH5OlVZG
PsSBiatfC8p6+GZtfb/KmUGc15CWEq0p+5X19LtD9WPdpGTwkuKIgvGIRZns1sbD4cr53s6uuIJ3
cUiD+KiwszTvyVpXuRMIPrkOoZw3tTetGioBr/AOOKwRlflAxrEqcjUVGQLDyAtZFBSVi6nK8ZBU
t+0J75YKkFc8DHWGPXDsXylIKX/bVJVQ+ejR2mwWC2sOYAwPjtE1roL6jjfGBwRUu/YOzgZ96Iqa
CdyRhT4OPqC7SxKWKjxg3u6+8aYazJ1ojTyqKRZdlXPnbEYpFg6Ai2XxDUEuOIyUPVbTupnbi1J+
AnMEknXMoYt5lY2rQ9MO/Ez+vo5n0l0mRWR3mQstT3och+Y9nC1vNwNv52fAKGTTewRTGJ4P4we3
xtGcdTYyrxTxOh8zouD9tEKgTI2LGINO2pm43xL0qOtswll1yDio+gVlj9yCr8C6KTGOzjbrNDCQ
DLFRic3g4XJlGlS4eCfXhl02QvoF0TkSc8LLkAgFwFB5a9IfY7PQ6s2aZVrPa4TN7gXBNUN47lmt
a5kpsoz1aeAQhiEU0NrcZ82gUYYeXUOUcubLENsGSQgFyqcFhor4IagI4JhC4pyfMpQ5Htem8CwE
s1O35i1IdEwJhYIt7kchUDZzCFtAiGmBtAn+MSjAatjKcHBB2aT1oaFYFZa3i8eTQT2Bbgvns0GQ
AeZegxLUu0gjXyrjfB7NtQcb+j1acbL9Jkqqqi/VUMIt16px7CAE7KPnPkxwukH/MA4BLUpSgAGh
DBJr3zJ+qWqgHsCY5baV2gUp1ghb1OkKLJrmbcyqqjs5EwM4SWEwC77NchQkGwCtLFc3lqt58MfJ
i99MMQl91Uud1EdeJTjSbHpdtPVhKSsbVFhvQ/qrNZhpv7WuNP2yWZMRMdntMK0vYA56qN8WQEy9
TS22+HlvG2lwZ4fTa0gqsgXJE5yQroCNhFNknKfCMB2/4H4w3SapVIVDCw+EPRuuRfvV9EBjUpxh
dXQJvJCJj7FJkjZvh2IOn71w7Zc75/NmuSsGVLw9cECq4W9Akr4bJSHiFxUyifc2KDs/iyIkZZ+x
kZXYrEtLQ5MXLLZ8zFCSBd1vtgZQvzwtiDXyjwwRTf4JF1bcHjUj0YjOPt+KSzICYE3ZSAyCzsdq
/vApqau7cC0EBEWF34o9Eue98B6Gx5gNGeqbVgPiRrhxi+JFM28hURv7DHQI1d+F6aWHZsNV8YPX
AQJ587t+wgGCYXLMgzkZG5xdMM/2dxrAX5vBGKGkThGiEoQnn4UUUztVntjXEEgs303oEolXxQq1
M2XNTT7TcWw3HSF8ykNUyag2nebeVVsMUh1OBBFy06Ca7G69Xqg5G/KmqhN7LBS4xgwGjzKhOSIU
fIlA9KIHEQ0OcyiPbLFkxdKsxmiPdXIAzT5hC0sBoAZtCqfn2uRTL3S3jawOpo+4pm3nYUQKIkVQ
VIv0kV9j23cwYrWgtpTMlh7bYZR53ZzsWDiGzh7agBP+qmdUsJxv15wd8cLrqImyJrBkuNK47uwX
D68m8dIKh71Bb28x1JjvF74u0Z2+HU1OhTe0FnsMhK5r2riiLK+uDyRmslkT5i/glIAzxRlIEmpU
6ss+ET9qhyUbojwX9/7HrBZv2mqkS2AuxG2Osz9qZob5KJNB8yutmqXEjsib9WdbgUb41jRmaLdR
GQkP5+BpJAIlymyuHyJMNdga0FUY0e2IpX36qMaIGp6qIEHMsokjzZ8DYGo1elsA3KvvCXJY29fR
04N3P5Rgah6WpJkkogYc78IsXiYEEsPvNs7doepBWOEiiUaynWPMd2yDAkQ9nWDdK6nJVpA/Q494
tTmu49ynTPGTGUEBnTFEcHZudRTJJ9E17XyMS2KGg6fRqP6N+D6O50xYBjfO0Hs67eLQeOfBR6zU
g6elrt+8FYWCWYIBQGyc7vl8V0sFh0pP/Xh5XjtoETPuS7AzNekEsmHm0lM/OJNj8UyADWWhQDFB
s6xHb0Xv9pwTBBJ2BzOWxKUYM5o1C2Kr9N4NIiH7GfC42XUtW/3XoFKUHusWFF42+j2Y+w2MwP6M
s50AQg/cXlrqbac5DHVGWN94Ke65CxvlDYoSFLkWWx+JPMO0rb0ARA0T4GZc2qEbjadusiPN5yqm
0V5Znaz7MbKeL5DFFhqdpC0pUXKGw1fQnGkwS/lKJeLQP+Iy0v3ZB6gdbzta6eTJGHAqeVcC3oOt
EEqy+1qIjp2KshPtk+F4Y04u5K08+hpdOAAqIC1HFblb6X2j47482mZO2hfMs0CRgBgyV09AFHgP
qDlCuFrtZxo38+hlCO1gbsxB4MU82bbQ8d2yh+OviB70ZZAlCZIr+00PDkfqQ9ybGW+siptxvrcz
3jSQnbgS0EYexol7Injb4YpKaNWuL6A9AGwtuJO3ybrGZ5wVmHcKvQIIYsp8xM6FN/6Nhzu/YWzc
tU080fPaDbBMB6Eb1FdT6wTQXauR+bFVaJh2VRoYYLAgJ0OopfxJ8gXpdnMvv/VLxMP7AXkJMtze
MloDHN0sRSs7n9dkabKkN6bNXT/fquCUZHd0LiJxiGDBNftJjJrk5eJGcQ4lAmZSW7R+cIjWkZKz
J4PA24JWVHXe8TLBXD1OcgQyRvqavNsYxe+nYi0b+whAOVJAyqtiXn8SQUn5fWwHvzv4BO7Eg18b
N11g9J/Vc4cU6eplEDSy5yDypPvlJtqM53rRfbxZNeXAPhLQ0yk4Og06pJYS+rxJRRft99JkyqHr
8zDjKTS5XsOwzSBnZ6C5o+imiF34NoEY+a5bUOb74pu2lJdZrYE4xmiqw0QAxLuAPSFRDmXuMo6a
7wBNPCBPlHujBDqIESyTAtd5vwGP1AJowBJ6O8eY2ySSePNCMud5wYzbhE8zHA4jvb13yYhjepkC
tE2uMl46DwkBdVz/1Led8WesgbPB/k3LwzQkGEJ8rHTdE5nnUOksKoHcz6nuImQwGIJqpxhQqJ+T
kHoQxJByKu7CKlZmi/UT6YVLJ+rlQzV2tOdhjXv6BVMAi2zaTI0+OmCR9guP+3G5YrsuyV5iTkl7
xNNMKep7SpsLAmwemy0ox3tMxUl8lBW8AXdgNXpY1FFYsOLoPrU4lVNUTUZUvWvtTTyFFSg0gDPH
FoDFPFWPEDYEZb4sqFF+bKBFxIaIVgykLSYLL5LXePQTaMOFDwYKCFcxT4NKazj0onTgYP5JBrZ6
1h84KJeAw3Ag9dU7TmNr7aVMQfvQpBTLq1rTshvgz0gRKz+acmth6ESdj7ARq77CEw1QOtUGtTPT
rsdZo24yMyHx2xxxELY0yGdSQXzx50RunxN5mItEPwjZbfzkrYme2fKnROn+5yAe2pHFSpzNN6R+
5Djz1PTPWU/8zzE8A1IOk6KO4y12KR9H1WTxLxKL5b+rlP+DoCf/cxQPDtyhgpILc7eHm2Cqhlqd
euMNyA6UULUADlsaxOnHyRTeWwmAKEMNrudnQGVx5vjX0qOb4vh/UOl8zuwpLTC22pvj7YAW0C6v
YQa5QHQ3ZRiXwNiBbeP/xqH/ByIk9knzPE/SyYgQtoWRfoqflBsKnY8lxky4rnESAwJeeR2GQuvE
v3EX/4H08XOqTwNdFRbzkG4ZR5eFQlzLZgKi9W9e0B89+ifV1ogmPBlXCYXiov/ezsGr4WPx50Sb
n2N9MCVP/VgWdAuaC/P67A617siffPBPyiwVBEoMmtEtkK4NBI+AVwPgG//6gvqjd+WT/Lmw4DBo
UrNt6XsSW+pS4NyNzffPPfonTWXYjgSqGrwvOKkh01YlaGdch6d//eB/cIV+jvRhM4ia0Ta4XKo4
CX9KUfcm85kL0cfDw35MRw0V8x7mIDr+qVo7/3O8T8VLEyPrhG5RI0q/RNMs75oA6My/fkG/ufD+
h7v7c7hP3DjCFldG254nFXCuRDgDCBf/fLhAsdcIgy/+j4gCwXb12Dw3a/0c4Eqj+0LWusJRoaw2
aDX8aRdSjWGqYkxEvz+7//VPdYHy7/+Jr38Mo5vrslKfvvz789Dj3/+8/c5//cw//8bfdx/D3Xv/
IT//0D/9Dh73H383f1fv//TFBmOxcg/6Y3aPH1J36rfHLz+G20/+/37zPz5+e5RnN3787S/vP3vQ
1DhzzPUP9Zd/fOvw829/Cehts/ivJtbbH/jHd2+v4G9/+d/iZzW//8f9/P7zQ1b/729+vEv1t7/w
6K8xg/aGJjQMYCm/hTuYj9t3YobvAAZgiMjlEX4Ia6lAZWiFP538NWCMx1AwITD7plSVg/7tG+Ff
WQiWJsHDsSiEZe7/vv7736+U3z8SvB//+Pq/VyR/2rLi6PYn0HeFVG3gPZx+Xlk/V9VXmvPnNfbE
mNMhYVfUcHGZewGOP8K3wxauhQbeWfSJ/be37X94HjeI+582rjjC08B5I4kJJREj/LPPEFUorPZc
Em4G5Nq9ttxpoBVJAXwJbTEoL0vOiIVJV9xTfTHYbBz0noNPB+1j6R7/q956QTvshrbqv9EKKjMB
pBQYCIRkaA8o6D2iSIoDKnLDHDJ3fVc1Nax1zUTbTYSDyUMlMdTWyFk5cJyVM2/yVoXMvq7YeHNr
ckJjtwFTCnMlTmBvQRihkUwxKkBauuTEAM/f5BGQgTb4eZdCxBIcQInb98ETYaab6A5ju7eHSYV2
6SoVeYfSubtQAqdtCsMz8miRAXeyTGU1c/Y7gXzgZ9DO9DnBRbCDknQ5KuC59zU40iZtqrYGlG2G
77BLyINmy3ytIhUc/SEIcwZV5ZYlkbovGSnySIRu4zfk2A3jHmMCJDogyl4g7ukmADOwV0RYrd4C
XYD+Zn74UqF5Yasx5x4aQYp0XUh4nqrS2+JH/J2NC5YPppr3MvKTc+kRc1j4bdB03RYVaC5Hw6I+
QblWA2iJys1opnETaziOAHcLsnWxoZtCRQ6uLKaeKSDwPKkHksflVD1Bp0nf4pUXWLCAsBOocfej
JCte2nS/ts6lPfPMpezb5lmjBuGLMWAgGpzu9uD7/HQewnozob80I+u8/Jz6hm9Y34qHCHUe2COZ
py9oq5iPdUmiPGDhFsLmS1RNey68E58q7HnWgwDTj6+oKq9cCgYxyFa/3oUQt6YenekmbkWya5E4
m0rJbqdp1+1Z5eWiWNtM4vwkmbxH3ApLuwonj1jD8Qsxab0nCwJeELsFSUDbqre6QS+HkGoATgOF
jhOe9z1eJ7vhi0C3FoVk7hZRl9a4rLZoIms3I9ip23+xn+Wskh2wr/LLCpIPAplgcZcyMiDbqiF4
8C0J7nW/2Ks/ems2Ac3JzQozAFCsKyRkoOZ6ve7GUqmHrqNs13XR+hCpAvzc6tUZXEQDJMZrfd+6
WlwhASg3JKzpBmw8O0DFG2W0mkBoCz/M0NY57gd4P187QQg+zXiC8K+FcDTpfxFwH5vAJP0z1MOA
vXAOzfEYSF6qJrZfLIxPtrLRYaCK74Qoww0RLkGgWh+XWe8lyQaCF55ZW0AUU5J6P6PNfdOWzrdI
HBx8HF35TLea0CXGEsFwr0mk0HijBdMmetfvG+yFR1fFRaqJZVcI+8jjYjEVCHlnx3XdJctAL3yI
3K7pxJJHCwsuJa+uCRaZTcijq6/7rKuMhRJZ6NMSkPqHG+bqV19anSUdhvoAiVNnB3r2usZkeiux
6u9BsLLjjFjuizCROqxioVsPeRhXiaedTSBvHkswn+/hyOsjaxTdK6P1jznqpkdvCTiomGH+Fk66
AcTVFADRGNydI9AnkdKoZO2BRzTDrAOpSxFr7XZ0nSDNgVSid6kcJ71F27PZUpnw8U4ARxY5LErN
RQM9g3TGa7ZNiUN9NXCwcihZrrIAem+Vh5NPYI7SC0F/CTEsX+riFUqK4hpBbr1CQ5FApAZlBz7n
BOcf+hWqY/0AXpJ1aejL+VVO45q1QVFemZr7Iza/5VIQMOtY09xOOi2OxvXVV4i3liXj5Yz7ulog
ULQkaZGtZESZhSB7ybkaW3q8dQ1EGzImUEHgXH8YhZg2Ritx5Ii4eYvQoLtfmwFqxgWBOqkAxr4T
UWxXSKyT8Vc9tG7cFOusfsWSSzA9q3rrIf/fo4TvKirvy2SN3AvPDyBkh6yZY2pc07ELEkhIWKJw
/6/R1y5uGUooqnJ4Q7xGBxmjwx/wTXwoDMLKXd+LQxUWpst/F+qDBOzuIapegl1fgLE+sMYtyXns
4eT8YB6V+jFo+ugJeQ7EbtXoje8St8J7UYTiFSyMd4E2X1RpMcwat9CMv9YnK/I2oOpDRvdURK/l
sry1feKdQJzY4uSjEzZj4JpZRhVQv981/whUI0cAweTxd+E/AucAE9eO/QpcSB+xFSJDz8RN1zwo
KYcDiPj6SeOs91QF8DPkKMsK6d0CkeKvsgfBvqnqmH0RkyU/wMW6A8gounOo6jwxt/CPpI8R9F2E
frP3eEDPRROBnPImMz0hGJBdhMW7isSQGBqkKUoj6U3ssS3Y9LWP2PSIwivx5BDXtof/Z9mWssTZ
D0oYztIk4vZC1oLsI1qXm1g2avubR1stJn6VFYRYV4lwpea4tI8ecJhTEzYyjaBV3/hgh8asQd6D
/2VArdhXQxsN4+VYg7DtOxSMb+pB028MGkVxbcBbDBtVi7VJZcf9TRd4s0zRcBE8BIIMWG698qEy
1Lx18xi8EM+Qp0EF/TEJkLkUEjtcC0htXgRLoKiACxMg6IKH2M7aNKBO5iXvIISDED5UJ8RHAyJP
uPdAHQKbAySsZMKsA/gRG27BG3kuA227vMw2EE3eNhOYBiZae+dQG6M2K9hakq43IAvdIoPdN4HR
uSnLQyEH+72KPZMPs6u+lGEvLzEp+8yrqiATfUSyBW9wBtfHPuzBrHqJ5eAL7HrVaDLK5ymRCDgA
v49ZjO+she4aiypsNAgwLQZlTyMYzwgWH6PDfSzBmR/l0FRHjDMw4oSgk3AUKdgzhNgVJGYj9vdd
0sTBPYotVmi+ETXUrgOTEPmR+RG/taWNq3cQVqCZpKciZ2iZPqG9zm2qwZV9LuQs38aCrWnRUAcp
SIiQKKQYYDsikEVP1EuHIEZ+47CW12V1dKsiXKMRFJ5nBrl9WpdzndZROkYflX+ws3gDOv2ONKG0
IQhSjt/mxZAwA44KQg369O+YL4etCugI9NC65YtXuem+g2pkQ0D9tnkXMX53I1XWnQP2Dqdwm+xg
7od2p026W9lRtG/Kku0oKg1yHNKQbANtc5VxCs4n0P24sYUfuHtp/XCA/mqlF5b08GXTyoPaknTN
qW6T9nnRRZWGoDHQV4PWGAiHm/ulQlfuphkH97GEfRdn5WCaL1wlRS48CpI/QaELyRrg/mNmAgha
N0PPIaiyQvpNkaKuA1vtcrPPcGnrrKlHA19A0Zd7ak10AHs8btk0i7OItX/XmHgKMd+2r3aoIBxd
ysXLGxPEBYrLi6nbN7wRZx5y8ALBSvd4ySa7KZj2C1mC71qW5D4yocRcLZ3/hNWmAuyNUvgxryxy
otBGu+mXYjm26ImZW74l0OVtMPSg8KMQ5dlQKtNQd977agqFPlymvCNvmne0FiTQMsWVl7o17D60
iMtri1URu7/q4YIBXgq9hCtc3ka+uKBJB9Mb2mJfRwi/7rHBTafBN9EpSTywPhH8PBFYDjgUhuIX
7Vi3aQMSXy2tQwzQsa4hxYsDrKKj9+qxFWuIs0Vhs2QU/q4de6QCdHR6XA2LitSqkNzNhZ9kdbLa
dwp/yYPDKr4LS88HPA3zQh+ILtOd/JhvNDAr/SmPb4VEjKI7yKNrkNPA3BUzhoLakBPBJ7RpXBtv
FuYPMKjF0YZho0m7cWo2fV3EF3hNqtdAz3dTyNQWvKTcdVCtQAuKw815pmV7YpAxYyEJO72HMAiD
W1mFBx9t4DdCssuiTpy6oXthYf/hFfyqFg7lc1C10Ei3/rauhDl4NcfOhDjjIY5lygK1Xrtp6n+g
OFNfB0xfYDCLEm0hbbUHgGeOcfC9RSKLUiratqQFYGjdnnhRhbPUanJXuX4bYEMq06V0EPXBBLCH
bMNlRYi4kupga3qsHIMstDy1a80uZVwGJ8GhZWobeAszcDjjrfEIKlbb/+ToJQhSuZhnxHNiiBbl
kDHuRtQPtXUOTKt9KB0m2mIuoxNXOnqIgh4uAn9cNgrqyDz2OHxvuNtP2t1MJGSYA4ygwr9dhjSL
HS4Nz85djkq/fQGd1Q6CsiNv0TFdwVfAqx14TlzTLjOCdjmmjvoIxrxB22JjT3NI/dwx7E3QaQz6
EMR9sG28BmR4REGx9LAcIPLN7iEE308+Zog1WnhG0SOTohWvOxRrj/VvWfBRF+PgZVXvoKeDyOlU
lVPy5tMx2kGVGnyBsjLK0B/ZHUe7ahgegvLSeRReG5Ms+3Vpwm+g1ckXFq/jIybg5qCQbvHaimI4
oM3OewwWTR/bdWqxVkIRCq31XJ1n1VRwEaBtxsfQ9iNAYOuBByNp0kgNPwnUEqkXqbOdmhPyE2ju
/OK7b7H3EZetiB7NdO09g7oBU+gWlo4mkXvPdfHBhjq5GGaSJ140KhfwpWQDPBj5EguygSKXQ183
nv0KxQ0od8qZD5sPiXCK9PvHZrEt5gQxvwOGi3JIk4oswhH/IOFuAN3vHX1S9xuBFF4YxpQ8xkn7
SKFWoFywNIzmuyH8Mvn2oiHfRWzLNlTsa1uZqzB+sIeV7Iknzbb0+kcQjPuiDW7bEoMECL6wDKPh
l7lM3vo+gTmzfp8BbMAjAl1uyQVoI6v7fQJ3UoptRpyRJRriOp6HQ8LbE6dVfyxttJ7YjPjhmPJu
37d8F7l2yFpIM/aFL27mpq7cobXlySfAfbkTS4byZJuv0CO0uDgGBqU6DlcAOtsfJGwGMPgxiPLa
CJY3GmskDFr7amhITlXn7+DYK7ZDGxcn29Ee2T2l3CfwUUItNjXxuS5RBsNtnK8gYA+Ixex2dXwI
dHVCUeMefm3EQQQ1fRnHWJ39KCb/h7wzW5IUybLtr/QHXFIABQVewWYzN5893OMFcY+BeQZF4et7
WVXe7qq6VdJSby1yM/MtwjPC3UD1nLP3Xuc1y52WM1eNAewPcgz7oqoY9RbxQn7Fzyd3tw5Z+2bM
QbnxBS3KKpkzV7iGzmljqmdswQ+Fa2LLcPn92BXQIU9j1f2qNek3khhGFSa+iaOA/dNm6286xr47
RkztMfeLOOqELjZ20S93RDQI6nq2+UPw/WHvnYox8lDP3ifD744KP86Dnmp3FxPGQoULwoEtY1vV
aXMn1RhNIjY585p3IQ3zSeH7psPRwfJYkQUAlWbIfje6qNoza2LCeTb50SOr47+YcV0bmK1DNIZL
hWlwI1s5XzyoxRclmrskA+yyWr/IFqbMv71TEDxrs0C9EQ+Av4/VmH3hj/u1JPiTQrNtKMTtTpeh
K5PuMFh9s+PaNABnleR8bMPcNkY1X6dCEYjyjOzAzXUoLPdgeQPijNrMpk8oMKgOvt/wQnnVltv2
l5ztq1G7wX7w1oNrWGeX6GJIrbXrlPrAlZ30EYDdgmhQWT+TZV6uIk4/JmGvUd8YbyIL3Psq1+Mn
ZMf2wK+HdUHZ4tFAHEVHN0aJYjzrQNw1Ahphrs3Ia4i8dDbJvNy13znAExwCnfsmBJkZ4y/k6sV6
qzyJ51r6fbSSY6SGxj9aRDgFfk3mYIeKqzkMPAINBctIiRXJ34VHjjfNjlWho3SuXjpiDGGBwSXr
FNocF/iOpaWC4ca+rJd3o/Ud3h6j2GZzbGZh6ZT48RI57Eonu8tjAs+BNT7MfUmph53rIR3EK+ty
CSBogQ+rNKkXAW3vPMue8A1nOw26NHIyu2SUZzlXrUnF+ORINkWfxxu3lltCsFuw000fuZY6OcXF
CMxzO2cZr2P9POVYtFV9ioMhOGTDdJVroPvNME3BZmqs6iXpGv2O1fGUrzgFShqOsGr1QXal3gMI
tOttqZfmmOEG2xkE6o+GldqHYrDUQ7eq5HtSWH3EG/pJy/8i+jKaSSSFWLF+esy5XjAdNEeL0veY
Mhna1lpdDFnSUON93pna8w+OXeb0JtN9UjFumaamfRNWTtY1X6YkzAxfbK2W6ChuTAzD7dJebI+J
GW1DjMS2ymcifoSBzFXfNVgzmWXasjtKmU+b3tD4LQMNrbKqwwCWBx+UmRAtjbOtZ3tLEHatyF6V
q50rz9nWnpYLqxWGSx6D4m5yk6nXEdO3v+VrB2zYDk5MOsVtI8xlw5/p/WjXmOXswfwcxPlzZTfp
3mtYDIajrngzaibfnds/TDjbwjwzs21B6AUgswFkiHueOlkZDF8dxPiyfcIjpkjpqO3N7or/wejq
49oWbdTN84fbKM3ooE+PMkucu9K0CwwnqcGIuCxakkqk7svDrIV/8disgNmOrL63cXN+HykatUlr
WIW8FD89Rl3YyhaIZzLXj/mQdNamuM3DA9PDQ0hsqLDt5BtR0OIy+E19qoXU7XbIcryeRjzURRgv
Ot/PmLkIEuJQHAsBF5hKk4KqmDaVw42crSSIQmJttsG5sJDdCVxPJRcllzOGceONUA8+ufaW7hwM
y3oJXJctH9iSCvL1TZVfQCokZy9urYOaLfOsvaTm6awr4mlk2byrJ2SGp2noDnyJ2Jp2NoIAEPZb
FpTuESWr+z2kLaVj7AyXuadhqg1hPtq1m9wbshH7LoUKjIGcAgjGnAUGeuLmVW3lXkw1bnqKP2EF
NmlRphSXoL/twqjs5ARk1X7h4K/vsWyme5V0Y41dpev2eF1Eh6WigmBQAhLHv921XH3eGi1Opxiz
dROTsGax009fcl7gTJiLV9vy76aAXIO3zPVD3jUysrTzKw5M8WUKq0nxVIr4Z1xm1QtlyEceuPgr
i/7RnoYXOygUuy0ZeE1YkQCptPiwvOGMNZjH1WXw5ctaHbSx1p+tm3kHv3XyCB3Z3Kpm5CliPLhJ
lmJ9MCeFq9ssIQksGId3a2GPvFoOAzpJ3KaCRdJkeXv1C0HSptMeK0bHV7WkGHzsnkXlOASIHBCE
sl15xZScPeGy6b47UBMA38fevBfu5HTR5Ig0bF0amyR+IfwdHH1Ca4QgmlD601nDmeXA0/lpsb3f
GeU/YI9q3BSMoDgJtNtGarqRGUqiEtGwFnozjVZ9kWv8MHnrg0xk8JgS6orYU9rumtH+Uac+D6Ob
iTtdURv3+S1NBdbmU8kb8KQJvgej5R9kmxJ+cH2HOAP4CQyArYFEVOZHrWzrwK1La2yfMqqm17y0
SCxaPH5kdJLTpH3jQGOHp6cvH0eykqFGmNp53XixKNQHnxQfG65StVX2OhyhdhpXtWhSd63zkraS
P66okFd6nDqpIdVmwiGImYlvvmRhhyXujbUzL5ZnrqEfQyW1/ISmuCgCJkOyOI+1frLsnpezrz3S
bLN1suPgGceGc07r+tnkJQpNd95Bdgi2eixfmjK/LuNqRqkk+qGx8FvhWlieF8H9MA+y7sedTYXD
Wcho1NmOgeJMnr0C+gSLLFOmAL3DwzxDBrEkB7IV9O3rEhjyZ+N6TC2bNIgoLFY+Xnc4NjyGm+UG
+aClLtoddtX8bkyH+KFf1/W0wB6984OxjIo2f3UT+SiHPNhNTvApc+tc4h4lkevtHXegFFzEY0Bd
dM4IhkKH32RV/7ZM+burGgatQ0vutvFwCD/Gg0o3KwLLc++KKrKNpnwSZtOfu6EZNyqR6ZtLNuxQ
9DMljR6azYihM1ktb9OlrbNlobSxr8YgTKZHjdZ0l8xpfsp51z4rzO9xVHotZfdI4I74BG9AUrsX
a7LRxTqnIq3XjqcEd+FGW/3RkpynoeOu2Z5YH9VgRrUQ5t7CdVKVMV5P1zEZOUp2lHVVwMfoV/ab
2aXOrQDCrufrsv4CmjPy/kx2c+F/mp/IMbyOPiOq0rB3DefbXbCUuRcZShs/VtZ6bbkP58dsXtUx
aesiDYN+NN9hGBov9P2AU3iU33RdqkgzY083xZQO95wLQ8d37ZTfpQ7UD1xz9HUMDQKFKFQULumn
2s0KprfO9OaOQ3avDM1rvBR8CGhMc3qNcQIvxBMyysySIPxLacnhSCR95bjqTfUxm577OoFjJyxG
RviOUEJTM8l0HNI9jV3eJ7gJsTiVOiADmdx4vx7e7DZybC97ncq5PyJHUcbVk53t6Kidgwd9cA1l
09r8XruCtVLM6p047Y+0YhXluIw/aMuJnnfs8N2Ynf2jpOBDcFsZWBE3ZiQyTKZ/VvaYcVI0/LuZ
2nq4W2STUlKa7juwBN4lftkc7gwhhy+CVxm2UrZ07NpJuT9zCvId1nB59ONE3qGy6uvUY4l2WT93
7OU87tqsdB8n6XCipV7Cg9J5fHpTKsXBMOIe/Skliukj+zDpqkNKRfWLnw5rRkaNHdvKs4Op+yep
HWRIMp/sfXFcI8rjvLwbDamfmaylO1hKRDlVYEIH7aoxjAspSXeQ5kg2ntTpxrNi96shLKy2Tml2
pwHszqs9BtbGZip7YDmouC9noxgiL/ZnpGhbRKKTVJUOGw5F4nHx6WyHorhnaSlondX/rFNifX4X
5w88+OCQjWA6NnZj35sq/QwGJnphRk2LzVB9OAAxosFJum3hrA9TqjB7tVWAaZUkFOFY1kyP1brp
lvc2Iw9rdqGwmyuKYMPXd9Zr0nYbtRQ9MTZ/fatVam4gDfXbKZ/mjdaWF8Zlf8JKS9fhrf2BLjDd
DcKIn6YWT743ye86HtNlm9d+hw1R9Xe5z/ALRKb35BQxPKocjy3w53TdpWkeP871nO1GbegP1hT+
AkXlRkUQO/d131dv7HLhRCx8M/SCIHuc5kDsFWiaKuqDDsgBKopcIRHGwTljLEnXUeT5SzqZ45Nn
I/hsbdYeqqiyzezsBgslQeI71iYR3Mlu4UXxKvSzXgrrAJtJ7R0d0KBhBEVBPGIyRzoVytvebmqP
xmPr3QL1LYaAENeb+aanW9p9GhamKaq8CbMW+IlZbQlTvtCZUaWMTr/3m1bc5XMOS3Ipsw3ZqO/o
b/GZQiS/lFSTUdXR0CxZJc/kPlI4F3m5XdD+7so8db95xrqFFTLv8kwsh2EcvUPRtv25XW8Znmkw
n1JcjMCtuAfDsZ1hMFG1dPuxnuPnVGl5ZVzJt5IjCnpd7ZyRpq0Hfqq46KWztHdWPLkR6lqtQ0y7
NjaKls09sAq838tSs2wJ9YUeENVNn0CNQHtxVp4eZqkvyepM92JqH4xk3dRM8+46PcqjU3p5EJqQ
a84JoCsz7EwigxtkFThMLaDUYG1+d7NkUdkskVTAVk0/S6wDu9Eo44OAk5GEzdDae4tC4YxT+VCy
sPGzIJpubclkzV6YuHX2xuf7fbE7FhIzRODqQlcPyc3Rtul4I/Ph3XTydJ86WZHhyUrdPnQY0zHc
Qb8zN44jCEWsYpJb1vAhKfaWOkPGkpFPoupjXMTykC/cj23n5eGIzxwSaHP2ancYwla6XDZo5tT/
3ZJmTyO2a8bF+SDuRcIJPTbmA1rDLpt5fit3ebVKt/jJWrLsZQh67ycKXHBxJ+uUTbloQ/ptUsW+
Pfc1Z6FVRr02mncDQfa+sbo+dOva4qkAKGIWov0+B6TjMcbfgq6asOGZuyD9wQyUzsPuxH1im2KL
MShv+OCqe4R/fWzSmhT6oB3zTEiMVzsfEZgMt8O6ZXzERFG/B6RyZCQbZZ6ZPnPbqNzNf8QMK2kT
nFnuxWzlBzw7AR/Q1H1jMPSRpevXrNlSnk+yfxU2+Y+sc/G0c51m7xb957dxgTXFKWQuh7mnTqfX
GOimzBJ3AD3LJgkyBbZO14/+Uq1RXMP7YFutt7Xbcj6sdaHWiEnfCDA1aRx2Q5GKSWY2xrMIah6N
aMG4+ZcGp2AssVu9/hHFywr7rCFTmSeDPvgGiIc1Nfy90Wn78bZU6eIZKK8j5xFIBoazK5P+DUW7
fijdxDnYoIfe07EWr10xFngdcK2g9piYOQxH7YfpNh83it665vbM3MnsKx/Bi1TU3BebJnMxE3kJ
N0FWLwzaVQZqz5phABFWuZggz6KxtjH51CvJqU3je/lGdpKAsTf8zq0MUFMTdxPGeOwMfVGuW1tY
Lx6z/SgzLeJWnKZb9N3qYpT2g6vqdXeLcYe2u3pXUiNwBjOtv1QJvzkc/Nknch/PPS3SGlzNzKqe
EGmDZ9tw9AMCtvyy/bQ+G4tEV6tNdcp70EdRkpSEb5rUf3bYFnVcxPg+MIe+Mfb69U5kutjhpOn3
XKX4Xchf3U929YR5r7hoaq5DTmRl48z+W1f1KZizLqOU9HX+2uHXeZiVdnVoTk7+prsVjcDwV8xN
mQKuJdY7wsV1VBeQisk6eMchLfZpNacntwIkVcW+f8pd99rGBWg7UfmHulnqI7MMFa1ZW/FG6PlE
SGB9XPOe+WbveRV4vsV8j8Fi3vFKiG+GFE9+H8NxaOeHtE/qjRfTxRX9kGygV6WbSuePKTphhhvq
4Pge708QLOclb5m8lrq+Fo3qo7ovjoJy9rEm3XaYaaIuwVKBg6J5EnetFzQH5n4//KF9cczlnCQI
Rr7hnuquQrQxWQp/yGNtvqekfXZDWQV713GAIUweB9eIJn2s8/pkNXI6MxPAE+K4epNZJDTLgh+U
j1+WZWc2QYgeoRqMmxxuR7pBFpdQ4i7pkvxgGxm2jmbCtmN25BqLkQGAnhao2G2CLps6ZvnIMU3O
E0leb7k5mh2apHmebPWr7S1mPUOCazWbGe2VSJFXzi0XkpJYTvgJiAEGiX5RY6Kvfh3Ph2Dy1ycs
luV2zWJGUoFVPxEN7p/giNvbJK3aj6VUOXn/SauzrswhSgPL/y21iN/UUGh2/tKU3igzXcGbv3b3
yEvBtzorl02bNUwNYDJtitouti55sGMObuxYpZ79aGUyu4p6YFC+stU2CmYxPjAbSH+UM3pymLW1
EwkGkdgdLHle5OC8W8WsOc/Wgamhds/TurAmZCl0iW8rQ09wneBHFwcOMUsr+cGQkBoiv42iRJc/
ZjThFY3A5J788f02CvpmxriyQgh+48caS/uN6Ub2gT9tvWe2IbZJEBtwZYP8V2o41tMC1OU4x035
EudxukUWoL2vjSUUQes9u+aNeTN1wJ18mT6pBPk8ap2pPI3syf7dWEI911yvCDNLfN8FnevinSir
QzXmztYA/XeaKiF2bHtEVRj82nwoy2X+YMwi75Csyq3fgDHgkXeGexQD57maaMCNZimei8b4yoce
HHnP/QkQ5QTtckDOcfv7pNPWpwv5YEvnjAOjbkaTOzEzMAbBUBg70I1DQXKP8Yx6InhGAWjPU78p
2fCxW3sGGYSD56gNbOu3nfvxGYcOXGmCkz19bTylD5LiYIcYF58quEP7ue/IQ2tafVpnpgWoUfbT
3AzxEyHjZptgBHip4+yZ25Wax6WX5voleFh5HlpaWpyHotSvck7XA4ghhCejxG1tU9ZuqJGLb0He
EmPvjDh9V47HzI0l4DNjB+bbxKbQhQxQrzvPFM55sOX6WbeZ3Psp6t0wVlAiaTkjkp5cV2h9z0zD
xoPrejd332323sKo/I25ZonY9es+rwQaj2qZSsJiyxDSdAWntpglMw2UGF7VLhwdDPLQLT3mCos0
AEwyNuexRMGu9JUgwGO1WiPOuFHtpiD2d7jJqDmTzNjXSDfPgwKQkqjBPZgOcM9oAC/o0lQu/u/V
kC43xVq/FrjJqQUHsctK2Rwb9lRe+3zq7514KE4pCU5aeIyCYeE5Pj9y6xcHjnGn2DA2biWASyN0
y5Iz6P/gFcvzG9hjl6rZtaLSb365XRNvtRuXH+W4JEgoWIZfZYn+wVIH9aDqOAdbMagroWwTJ1KN
GbZQ8JdSJ6//ihf+/9kIb7KgynPIgPxrM/zms/qs/+Oz/vkf/HD/zgv/X1/8Vz+8Z/8RWLZlYmly
cb87N4/9n3548w+fEbCP6d3Bm/6XrQR/+uFt8w9+xePkkb5t2X7A3+VPRzy/JKTAEu8SS7Zcm1V9
/4YlPrilZv47Y8HfyfdBeUqL/xzL59Dj1/8G4tz22NRY8u3gLM9+gw+9Il7sWxm85HFbhGZubUsq
4FAZ8Quq6GO7yg8UqP0UfIdcWELMSM5xur4Vk9y3mbuzDGObXygOTuOMU9MrWeKp7tLZfOtsEGJj
smtXd5/T55pt1KQxPX17RqGRE4fhzNd29aXM+4PTlcdCikcOyKsrxX7u8CnE1pUGC3TTl07SHYiM
rV92z4Q5n1cNJVkKOL2oxpWJTvS1ls8LTXterXtXo1g5853X+scpqS4UMNfa0W+tcOg96wfpkpNe
lj3tUpj3Iy6u+GVdSoDBsfOCzH3o5/y+Ik0LdgYnH4HrwxrPiiqYOWriHQQshChz1fexD15Mvycp
yI8sMZ29iOWxQ27zq/GHMQr0oeri0Ir+zZP3T/IE1u1D+n8+RM/0yFXwnOHP/fsPcSH2jBfQcLY4
UTYJin7lVZdk7u7dZbn3epTmFA9LAZ3OoC/lFPmfck1/nz3iKQpMaRLuwNbqOab4x53ZwGv9JgCM
sDXAb7RtdvGnHpWhhCW5uO4WSDXnXiH3U7yiHqxvqs4EGXHXOFZc4aEX/qIM7hHFexmxuT1DYMTu
g6Ptosv+MHVFgYclMY4m2AZIijAsQCxu9jU8RXB3RKF9uBmzgNypSxk2TUxNFYhzp7ltsEGb22mw
sW7GjIf0+jjhbUeOtyLevW+is8+xp+8Q6c91l3anpmuTv+7v/LeOyDtaimZofo//mAT6u/DQv/xd
/wvzQiRXbtui//UZ+ToS4P1neaE/v/K/AkM8tbbJfgopA6qS/z4gvT/YoWJb7Di2BRa62z6xPw9I
Yf7h0PLwqAvBWe3eFtT+3wNS/OETfOArg8ABRiLtf+eA/McnG/nM5Xg2JUEQ2Kfidn7+zfk41mMg
KUHVnl3JgAumfrmvG/BFEYD2/ssI1uI8mwELy//mB/XPXmnpEHr6u5cazoUjLc5kj29c+u4//MnT
AECWgL/aQzSJd1kv3PazsufFDDNlYUCdmPqkENLm6b0Ej7JutdMwZ/a9EvErLjBm7M0SPEo0gDP6
iLsY/98CUyZ0rIXshd+LLjKBTqScmPEwHWYbLzwmfQtTOj4hXsu28ZcvMTPRhB5b720hPBzLlf5c
Gjt4q8y8StHVlHpchsVrUb+QOyGN0F8RKb219pY9veNKz8A8MpHwq+rsZE22J9S93Bzbw1p/5R0W
LvhEm7Wxms0QNz9U2VuXgSP3MZgK71uwyo5z1MgvfYV5Hj65Q5TCSGT8aiiIats1MZrjgsMzquPl
lwd5fW9WAotYbh9HW+ebeU4f/HTydkozkKrB8EeGVb/deK0RyUnwlrP9rJBuwiywMTjBX8ewWEdl
1bBSKhBMTkEd+vrG7ESe3yTzxBf2nXtbqF1Gxsj8QrY9Bjdtf7ZGyUg0cM6mO2yGFJ5XIm4Q1XLH
lIaRfrxmIYsB91JCox5cwssD7KoIDNN8P/dTxxijJTkR9z1zYTwNYzNVWJmdKWI+WkdTArRinDNv
W/gETwZGw/vRTaYjIQRrB8bRPToc1CHLNgnJ9tN0QgLIGDGlWJ5zvbL9u8YeEeckJdqkOuGXkvsA
BBGgRlzI69wbVMoOk44BVtCxxur8s7VUcoBtYGANlMaV0Xx9JCOHdrqWQ7EByehsEsgnkLF1DDUv
x3sLR49gWbKhvQcGDlIFVXEWzvC5eHj/oG0JPnemXN4H+o1/5y2Z9VXj5/05egvCkA/5QYQ2JcZT
0hQXk7lduYFDnzEYCrrjuHRnrlfjVIm2PaVr1XyrfOnws8579FBzZRPQtnfnbI2GAKkyNM1GSpyV
snmoSlUC5ohdK2FbbVEjI9julSg3MqO2RHkpB5ZlaItWb18YTGkq1+i7DYBpc8MsabW3eIZoyVYP
NdAENjCHQ7eoR9sYF0g36ZKckqRdQSqYYEaGkfVzRAOK9dp5DH0iRJT4iRCByV0GrCqSHQUJu0Xs
Y2Gxyh7YvZ8cSKo5L02PW4kuz88Wfpg3o4xYnBkaDgx0GspGvQVJ5wIZDTyYfqx6FOcEDvK89d05
6U7LzPCfu6zbS0xGbwXWxGk/AuX6Xcs5ZvMN4LkeD08nTOD2i2s8+RLqhAy69VwggRSMvexeRHVn
0mFiyU5faKZqGv3OOPetae1a/hGRm2Te07S69czfr8JJtBr3sbP8lEnBjrD0YimIutQmaF83wIay
y4NKA3EvHbzanTNdbqutMSUx3oLrBcfLYv2FbbJwvloB1+Vtd63lOjyAVfqZFhYzJ1ZIRFDfkoOZ
e8ycPK9ABOY78paq3SWVlz2ksTHucbL7jBzYIjEyXfmitoDPzXr2q4kQQEpyiecLvZj+XUF/ccKM
dRbngNVUKQ+wb8fRWi+ohP3iWl9ePmenEvvrOfCwRNMmYpSAjSY22D8H+atrFiRPAGqLE5Gqq3gv
jXdM2AyBiQ3UlPH0gwtjqFpNj4GwEInSLPY3TEfVCbzmr1Z0nB9D4zi7tG/jTWAvHtQbImdsFAQ4
ogGEzlWSHZsxrR4ME7xH5IpJRCZLXp680inEizLWnpHVUoxHoObqx2hU03WYbyG6tCEor7MRVmuv
UjSUxma3j9CQZd2YIKihki9f5WRfQZ8ehK/5xlzaY5zX/DS0bb/6MIiQUkzMBnrm/6B5gJO5uN6s
K3D/4sNU2lXUVO5pLFPvrrVlCi7M/c3tlF3rJoAG3TMxCyVPynAkd0CmlRFUskVZp4nPhsSqN8bS
9T+JxTJgB8toXjxZDzGDBAbA21t4S4e+q5I7naqnjK7325j1IL084f8yye0QyAEYHQW8MHu3U746
QPJmVKOU8q/sQK3ePD6nSDFCp9+O65+Tkg4RhC7+grtoOc8DYD5g42udjptmFKa+YTX7fNNSHdzy
L0m/LVpGtOBIyBdM5lebus3OrYZ1X2K6PIN9ZC9p/W6gYlVgzQdQy8VQCG8zwwu09lk1oVc7rc+G
HLvLxpe5sHFC3piqV2/wZr3FPmWHpZq7h8WvH2OcNAzyWOQ3tJXxUI5OfNXGDMx3iCNkvJ059Bnx
CuS3G3OdtXDHitgcE2ynP7PCJiK6CZC5yBK+BXiJyvzZefrHwvl+nAcsm6y1gNCwgiQ3dGffVF1I
ogk7HWy7vLR+qaH00A36ipFPjCV2w1IWPmSyi+fcTd4SESTbDvhkNN8iYDMaYDiPDstDKmNNnyoW
yW2bnKTyHLOwXlq7cZnsC6kH9HNjtPCPwczRyc3CwzqEOzilAj+dZYeNZiK/DOQukiHu960HwIlP
aMaTiLg73KCpSq+vcYn9364a9rRKfrBlV8d3ja+afTy0rwyajZegqfvDGGCppdQg2iD7cd+wDWLP
CeSfE7dlNQq07K05YUJza0ceZC7gPOfBw2AsvL6V7dxrPndzLocRvrfSzh6XIT45zF773ieqKkQv
eOEzxz1TLiDdYDtn/opZbDcN2fAgM/rU3BoHf9swwv0IPLN8Asduns2gLH4D5JJHgyvnaOHS+5a3
ZJAm2I1qN7uYQCKwcfUm8cz4t5muE4D+xY/Y54C8wTUb7w2SyBm7e6z0ITGIGcE8U0D7EkfvscuI
T1Z6AKg1bX1fBeSpQ6OtURvjyZYnPNDAWpXKMWCzmfuZYbJ7Nn1lvSxdHv8qh3hVYVv71d7vk6zg
YLLiYz6a7gkK9m2VtM6DbSIMUNCmHmC+J4tK9g2e231l2hbxST/ASQKiF6kBF1Fql8lPPGmmikoZ
eA0fQo3p2feNF9uT+SFLh+Wc63zdsytJvTvuWLGNhIhwuFI+AP2uh509TEF9Gk2zwGedivUFF+by
i3BtxWuKMe+pZ+HJU5A2LfS3TGIUqeIpmintd3lcDG8+pPlrjNnolMaMfxdboTyvqAzM4XqZvGdO
h3u+MsszyFcG73PlHOhV1aMRiJFqUsYPYoDlXFq+hZ/J996NEhMe3BP80k7M4gvIgHJMrr2fy4tN
y7puO8PFz+0XeG3CLGUiz4lnkUFZswutNDl4r+/3jWFT8MxxpiOvo7MIJ7JRWFIsycNUuHF1jVk8
sA/KuoOLVFMwIt4+kQVaj17L36BmKcmrkEoVIcQFgWtmhnC9GnaOLj3f7rcp8dTCAWbJDWGTDF78
MGyCtWbtjEDoCqTTodRjvPPK4BMlwtoaNrJy5tfLHqKP3HVdm/6kaCH9IVsWlCRryTB+gnuzryBm
HdtODR+8tOuTEQxUm67GZ9fzh/iGabNLCniqW7G6SFYieWh0b1/nwVQQA4Stu8dFgxZ9NqD8ss6l
hTZKJ0KDF8Us1JrDse41g2VbYVqGr2UAJfWVsXfhsj6xtSF50fjxmb4W9j5YZNJs19lhSNWbw2O7
2NbH1ATOCwk7PB1Lbwfv05oE6zbPsvo5qYz0p55lfmI1lvjsHOhGiPoZ3EH2FOgn2GTOLzTq9QR+
QPhhlenuaektzooVfgIF24D4mLrAb/YoiRzZ/SCmb5KP+7OIPeeVqaDsX3yiniN4zs4R2zWf8S1b
g8/7U+VsrhCI0ITjEigQUNNZOIDPc8mOrcVDuJkSIwb17QIHGKtFkngqeHudBesNERyAiw2pHaIG
omuvSe+l6WY2hH3XGa1n8b7j2sDG295gZJP4YDlNuq+toH1DH5g+bVoiFk603VPvOo+ZgWysy2HT
wnE/M1gGGcdzGJaBND9zL52/J3WQ4+91s7d8Vca71TYutAE43B8yW/RJjfOyU8yC7u1VyMcEECL8
2kTHh9vQq1va4khFnV607cCkA93EaMeuP5WXqAtysXxw0Dh2leHtrbHx7jPU8tMobQsJecqfasdw
7oJRsI7MDUbTiro2Y+DjdyYc+HKJz02/4kZwvfguSf3vU5L+NFSlH/HRxDVrv3oy4gIiRjhIFfye
fHDyKVas/6TuTJbjRrJt+yvvByAD3B3dNFpGkMFeJKUJjE0Sfd/j6++CMquMDLHIqxq9m4O0VMpE
CBGAu59z9l57Q3sUrFkvgrvKcdv7PuLNSbSsuY/QTKy8gXFjhoZlHyYqvYpz9eqrQF+KonGvS46z
l0lKZsBAcNdfOBsmdtBenJAUZBFJ7Db7yYfCCNi0v8NPh7dWi4PzGnXkJTE1cs1UmTyg1CiwDHmE
jVca2GTLT4OrjgbASjKTKxCD9sVlS036VI5CXQVp1pA0A4Me8XN10TGE2+V2ed/qA76gwWFeRYAr
IcBD7jrLqh8FmpZmegwsknuModWXcSI5AzWReOiCXBy6ji4GCk33AY6B99MLWfNNn3Ma22p3Pfr5
+JM5TXaeNf60nphTHBiiQtznlIe/ItHVZtIK4qGUKg4eoL3vXc16bxd5+zMMqwwfehM+jnS64aK6
lNRY4O2DY1Os0R7k7QrZVVZBFzrwANlTnN7sltFIjSW92RofRAyWO+8uIU16bxZedKflPFc1mWxU
gngNnGJkzhbAf7BdXew9rCgrrWuT22EsxIH8ruxV9QNJLKGeidvZXnWup+x5CyBy8oXwACqstkqr
U92vXVh+XuSfaDxoxlqSW2Bg3Yvbe5qQjb8ilIvMrqGATeu4g3EDB6W4tWm/PkZaQG/FjkF+rAa3
zFDjJ95j3+joEVyf9eW0zivrcmL1u5uqLLbOIqKisFZaqao2Uex4j37TU1+ZbSifOiuz7nKBcAOp
dP44ALBfCU+379Go4qRIm/zM56SGBIe1g79QlDK0dZJN2Nnq2tVYvQ1a5yd8kvUF/dHuQCAhYL+0
7U6NrgQ/JQCOEDiUnIytHDdTUOdI6VkwoFMWD5Wthxs/TrVrM0E9FqV4zQx72bDE58ssz7OXPCut
4dzV/MA8wQ1K2h9IphHBnG/cZVQbDCHjIXztdAWlscK6MEaMYxfILf1gkaPeuI+pIVcEg5F7xHAz
IMSi9zkTKI+CWgS1SjecAqqzEUneD+GG6DSijAcoNCb+DlqdX5OpQPrcnJZ1p1KU9LCpHTSKY/Y4
Vd74mnMG3QWmxjLkadMKy16+MjGWb60hfMJh8IRsHfSkPT4mgzmuGrbmZU8u3RL1rD4fxu5YZPL9
WNU3uteLrY9x79SP4GG7PuFWLRL+FSJ9jGYElkESum7CWl140gN16iuhLaRK6QLA2dyZBK6dMmWx
dlDieBw0mn77CURtvkoCOW9TKeTopiRbCM1g7ta8adp0ipDAOYR4QjE7udXWcD39CYUoxE0Drugi
zvKUP5+Up1agmweS8rIN+VTNdTTal+MUGFv25h7OADYPPKmyWraaCSlWc9UCUmR1YQrYHfSEfpDA
hjMCsLAhV7GWRRec7HAQ66xXB1TqFt2u2mRU6QbKh+1D4UmmzaTov03NSg5BcqcnNn13kPnWFUeD
RC1xXngX6LURoTJTPmngr+IDkeFK1oDRHW/kvUw8Fxy5gROvmZoYyWWL6Flhk7aXqhXePWlWwGqq
ov4BEEwnIbHFeAF1hgVcdeaVDFu0cVxtmZfkDAWGLg96oQHX9NzcPiWphslMHkd7EY71adHoxWmo
QueasNxiA2+bTp4gPuBhrLvmguYac1dT1hxpHDuN12WngRibVBGtfTU+u1M5rRrhkzuCDOxFm/x4
13mTd2OxMi1IcGRaDQFELBDpxhs/av1NZerThVvTfQuEnRPlFKXOYQBkfjVpA9kXbckYItBkdkL0
6/RIWoW9L0yU5ZZZsgoOeQ3OUDIeL2hegenQivqCmkDcWQFCypWud5y5kBPLms2sybuFbzPBl8Ci
F5XQvqPmr7ET9jn45BTtn14EA8EOyXBle6Dky9HRdgAPir1GICKY06z8qSM2Wml+Hq7qNIKajjWV
cn2L27O86PScIKEYCaoxDWyk/NLcARpIz5LB7jdkoWHmyQJG/cvR8Zo1BgrecfxDhBs6o7dt47Iy
2HhEd24kbn2Hv8ogPSIjDbMdEazQuUJ/gQsX5xMQYOrkPixu45rD+CY062FcTTZpZRsNGkB+isMO
ajlKfbxcKc0PYnViX7vPIlXvHT2I6D1ziI6X6GHRSIxBBf3etkIC0Sa95zyj0eyd4IP1K+RT7Wtk
MyWc2t76SaKide2QaGdsyBHQmB9GlpVsTElKCviswK0WSWKhi2xdR17XSF/jZe+GokN15xb3rZLR
U6fpyLxcp9fVbqihYu0nWv23IVT7h1J6/VYjV+ViaGXoI7ks6ytYd0j7BMTjy6KnEQc0Kb1gu/lB
OlKx8hyMbwZMs59aLoNNMcIWCaUt97Uj0ruojpoC/ssAl9sKxJrwQ3wNY7PjU5jWtV4M5wgDbWcB
4Sy/aRpMsyT1kddtW+hqkC9cytGixRCBgTzz24lZYVNK54WugQVbI8O8gwyP0YE2kLK2Ii+BeZyZ
ocaofJx5oUPIFMWIGA9Nqux1G1yFBWSeeQrp3saNl535uB5JukLAR0TUcPAEO8EJsXhFuginoHly
gqiGODwi+10MeYrFjK6zeeUU6CsXRT8m7iq0R3RXjaRTS1aBk8UrSVIM8C08YolymyuJUveexnl/
RWpKBprMQF6WKfK/6kJ+l8ggL2TRqHXoaL2OR0iMqzoxowuAeyN1ee9YPxuIKz/CwUpOURN2lxX5
oCUtSCNQp6jrmLoYRsK/AwAv56TpOmLZ2Fr3gEkCzILF4ZqoUzxnOhEEF3gBZj8EybfZMuaDuCLH
k4guvxD+i2cEdrsMlWHc+B6N3kWY6ulNRGTLetA8CmiAzSbbKWozSCoUUkMqzfMKN+h16ef6tcBE
fTFqJjKp0QvLH9PghLgmwQEvutKxDnqtzYEwWR0Bw28QoFuBK4Cy419CFR3qWG9b+p8LJ0rtPQYj
7xkV5fRYuLw86z7gwEb4CEr5VTcFwEhGSRkHWCy552mDXJQlITsBXc/hotal99xrzbzA8RJh70zu
bVuKnQSKcNBFZu+DAIAaUND6lLWdDah29ZdaIUQihpWdDxyz9t3SwuKKEGF7P/hRSUZe0+0mGbSv
5H6FW4vHtlz0jlvai7IZhr8sgn5WVdKuqCFwZjZWk50AN7f3Jus2Zvk8ucHdZ+5BhEGIIcLuJYtK
WSwnWL6Eg+nZyTyd54zmp+WjUeh1sPZbO7+mRKL7jY3ie9xJ5woPQPI8FbZ9MwmSE6eKdaj2O0BX
DSZAQiVHxh2hXWtg6vR+3fIZ3mR93TyzA6UOjpnevdUmAx9+xnQeR2YdQCez6+s8n33eE2sLPptW
wd/Qm+YylXZyWgANuyWZPlz4hAJfWkNGN0Ef0/bnRFtt3pA7cXBaMNkMrLFI+1mfXMcB5GRUfpEo
bjwm5ldDzIgt4HBzpuuhdcVwK9sluhFc1wJfmogHFABdSamhcCFUFWkWOFS9C4ANFrqk3L/g7dae
BgONH798CNBDrwEODI+UzM459rXpcoQzURrmKo2RPkIAdpYicseD1YzpDbCOflvldr6MAsxdYS3W
sZWY7Iy0LndNrZNQJ4m4XEdCt2bgPecKy+blGYtmpRLe6wWChX7TUb4yoWnpcGhh6gFniJqfdpBb
l56u4wJWEnMJYBM2bF5l3DIkK4PQGNBmhR1GqgUBSfUPPx6qM6arzznhG/GiaGrzIvCFDWkhV1cD
7Yyfme0oE8e75zeUu4xvgpanqdf9E1ZV7zIPMwcKGj2FuGrFa5F5WGKxebRYyvIacBxt9wp/qtmP
KQwq4Z+2mp3do1cnrC91ObIEdDhjQ/Qh5KcSklJrFHfMUxt0lUa+DsomPxmA9ax0JHBrtLROvkVi
odhNfXTzYdOkP8Ea1gdmh+06sZCZdXVWn+J5wRfJdv9DByGOH7xNHG0Z6527bz2Tg6wdMbeSU0sF
g2m7R1xX08pJS4lDmzw1TSvMx8JUyDaDpNF2Hsm0C0WPBBMIfYxDM+DyX7p2WQyLpg5uzIyZj3SN
/ja0B/WS9+PwFHJsvS2Htq0WVjzM67+XtWeWGyHBneQw/Cxj5pdYfSl6aJFyNJlgHrBSRSzGXevY
zGHiRrLRxE1w6DVdf4Li6qTrvvCwrFa4PCnSXGglua2fclOQ/diDMbsXkvA0s/HZuSCc7KraLBRc
ZpERuuUl433pxIK5TeBuhCjY85F2NEiE9Nxb5h6Q/lVjh9OhDT1W76YXMUQMq4ZEQRgBPpbRfiYL
LKSXpzPxW8RDzm4lwsLTFgaml/MiDQOg6I2ErRAF7GKLFIEqZBkyu8ozd4BEsIxj5cOjzXN3mVrK
+J50FXMUkcWnQ2cj9yVZWNvRZE8xQVf1/D8IeyNErQ3Fd2a2hIz1DERtYkxN84Us8uy8YIJ6xebF
2YX8NNxHJlv7rtHTOTVdTMMD/Waxxp6p3fpzdZU6DTF+vjuQhst8cN2H0BaGMNFxMXbiJZ7tOA3t
vo0GTypYKqPtvI2JigDwnpueTqlu7AeoZ2TLMPGWxtwkTwOSJ8tKrB3HMnizOkLase6ByruUQd1T
XdeAJrKKrLgs2WGN09ZNbMBjGMvuL6MwYfFxnDgX8+rsT6Ozsm09O9O6Qiy9jv+aIhProIEH50HX
yvCchOH4gPURUmqjkwdYDl0dLqXZPARtMV0BG8zO8rh0GKMb2ho9frpLDFt/TgpsRn7hVGdpmwcX
Hngz+P1hjx0h6adnsEzBiW+49q6a8h5kErlMs5Db/Jvv/kfKn9uvKcH/UfbzThz0f4kljHraQLz4
RvXyO0+4arPH5+Ax+UgixB//5wf8rRJy7W98bUh9dGJSEMSglvlbRemqby5TBJjCxi815Mwb/peK
0vkGns5ykE+6usUcEArvv0RC1jdLuSwlyA8k3m2ETH+golSz7umtWAe9M+WkaWFvEgLFzi+F3huZ
UDu//TIY2h0eFeNgJnmDEsR3seHZ2yzVnV0+dVUNTNhzmYDlwGxpdQ97RgUlY9YCC/Qa/x3OUiWn
5qFKO7QitFXirVbp16D4VoQvEH5JlVkIcn/ArtoUTq5H+62vGav3RndmoDJs6A4rwBsl9UCJiuTE
HAb1LGvtB83Icc1Ck12UA81uPEEa0WjsbzbvsU20w7KIrfbGK+fREyfAHJ54T2aujo8hKVBVbwIs
SEyEQlIYp7A7C5rWZZEzug3Fvn3iyu46wfn8IHOjU+tcmf4t/MjsviT7YyVaZj0dnIZkofV1e4eZ
Rl6xAvtikVX62q26/KAmX61in7NpY5t0xqo8oznSlXB8alPehb06S3HoZ0jIbtiUUWJ0NZMA4iSw
iynPBMEBJ6RwBiQ2kKqaS+F29Z2LRwIr/IBJ3EhsjwSJHPW27MyV5QesL44xrBuCQn5UWRZu+UwH
kueF4AzaGRjICXBdoTY/jbLigCLLWGeOyczoV75wxt7pLOL5U9GDc3KbistGZNWdH0H4SFrGcyXy
jrvSbp+woPe0xOzwdKjdMVoFogL5Ybede9KEaDUZi2GEo7zzOjd4gmbSYMVHZwN9xNsOHF22HiqF
TVUR4+JiNPIToVZJjYDD0IMrqpxnMSCZwK5U3EqG2efAicOTKdUcikFF4BCNetAy7SbEU3kehygc
iP4oyu9NzMcbMzRfdH1Di9QpumBj/TsReYQO8KMTRnirUYvclVGaQWQi1nqZU20sxYBMC7wzWFzI
iqdI2ZjS2DYpQFZRrH9FKBPmF30nFCRGqUklQuGBF3UfSl0l67SxvDMivLFS08dZWJxjXFrEkQQZ
mt+4bl8QBKyMBaGvGJLIhIMCSf6irWim9PhkSq1k8CidVH8NQj1n1ubjz8eEqKnrLPBUsnXh+j0A
8hHt1qHr9AzUqLkswNEh0SCWCyNM0UOyqVT3SBk67KCGpxihCiv8oTSrPiFDx0nZGXT9ihlRBdRY
WLs5iWAhARxZVFGZsPgSeu+WQcX4gBvNafCfCZT7QicTQzg2NFvQzLFF6leUmusCPOFBpEZ/QIuq
nUoYhttyUuF0DqKrNW5ElUt8dmos/Y1yC+nek9hd7sYyqBFju5w8kab45EeOg4EsagHJswp3ZV2b
+oUzfy40ryaaQpsogWd+Wwcjg8SmQgnr8aU8CHI+1/XYzR9WsGubYDbNFf2aH6NOpavgQsdOOl4Y
wwCZI7WDzrjwbcfvFprd9Etct+XK8BhDKuYNND3112gsgYWTn0ObUHikqXJY0AoP1GhpiI3X1ogu
Rm86Rzszp5Jyqhon1WzC2BiRypkQBjFX9WolCbW86dxhR1lIkAxCKXevJW26Jtv1po4c/5x2/L0o
EJeRJHwGzaVYwm14MdJ0l9EM6wc/29IfYnhRu9TNGb0kVtPs4AuZkdRGZxy9mLazhplbLpGLIZd2
tiga6a6xKLRWeQb1W9GwUuiQPOegDL0+YOolSbpLyzOAyDbfqgpeFDjKrUM2zD2xEdl5J2PzpO3A
YRCeNC40N6CND2b0AiumzRChza9tyq3zKhuAjwMmWE/IAKLFEOjedz8ZbugKkhPfAPodWwgCpW1X
+8IK0EO4ubcCvkRkXB49MemTN2Vu0GHMMGHbaDJITErUWmUQBg3lorcGah4aTXsoE+aTGNR1elhA
xW6ToLjsimrbDTrt+takcVVFQXPhBUm9NKeR7HHoIxzwSJs3xbYrqyUDfSoszqS6reGFKv5qW+jY
vdGQemmgvAFpuMygbV5QovgPMFTaVcDvLBiDZg/s2MUOOtKtIpwKZRh+ltR7SYxga7SZe6kxBf+r
moEeVV6cFnRQkWFa6JdcDdEVqiw7I9o3pSlfko58LgvQGFoKyQ69jM/5l8AoLLPVlkhZWu1hY28Q
0QFGCujsZXWa4FCHm9/bNuyB0ZweNP7emyjypnWQKASlMuoPThCLmTuAfM7MbywqzD00OBvHUUI+
dl/Za0cNah3TArmqOFuvwaziXLbSCXYMEXGrMR3MEzJG5QJzTddij0YgulQwF1f0+alJCQYf7xhv
cWam8XdOZmOxtqCCkPFoms9NWb0WJTJOvXXK/WB5chPQAlg35HEvUf+mlzjsLSYjtdiDOYifcjDQ
GwpoFLp+b2aXqqGJTVyic8KTwErYaHq9xuFqvxY4E3UI12VPsW6He2rHaYeO2j8vmuZnSTUEjksn
EzDSprsBk7mZ2YjSzPSAjWxdRkVLF27OhRrK+zdnvMu/XQn/L2vTuTBu6jlV4shy4mCCcQjKQz2O
5cQwrDkb4c1ZSYuwSfZjbu9EF5KzzlTR3YeZqzHxZ3BHkrW9bcMGgvQQ7tsevVvSmilTmqFYDY3Z
ipXvO3MKNqYzN5DBLGXAk7c0qhgANOBvGcJ6BUm1DLt4fDbn84Wjd85F1JeaWDJZlifeQDJnM6cW
byWCVHgyobQew4lNiFhkZ6d54rtPxPMOebAPD4tlO0YjCXyD0QJ+tcz/2RF0B8ibyv2QQjY/WIkz
c73jaesFQxOsHdrkN1GOQQE2cfMs08i6cQK7oydNEVIVqbkVZcWCOi/fqJql9kTN0sr1QLYWzK3M
enKLRp4L6SN+0cbiRwmraVzy4KE6KNxATDeWWcc/TJEUjyaN7XaVjY0c7hOr5EMy88Q8bybUette
4Znlj5RM9rzCyl4gzrXhOiAL8ZVxOjkDY2Vto65unlBm9tNV0Sm3viC53LAuY+h+cp1MaX/dgYCn
0Hci4nzHTtC7UN1dPwgMpB1xM/4mjTilLySPUfloYZpWK1jX5n3ZMCV3XS87TJZMHhzCJlgR5r0w
heD6BJwwy5Z4pct7Vh5tMzCFuxFdrz1XASOiuHX877RGWhujnh8+NCESrVjr0ALoIe+j0+n3KJQq
MC/BcAWaKuLM4yh3PU56fKqChgTFMYch00n/ooeWsmycCpqFnY6nNLXlgWRHQZK0mWzkkDwImetX
tHHI1DU44MznBU4143Px6xBBTjGNNw2hSbDuRWVeF79OHKANOX3YTNR48+YziVCl/cLoDNaiiT13
Atdzrw9d9Fdi4tXntI2KyhXBLkMdcOJPHSemzqRZPLb2rk8lXN3P37r3uUY275zpGJLKyRTIC11x
9M4FNAmx8479zkB8FNHtGqMTGSr3b6MLVejHCStHnoW/L6OUSdnlSFO68++/ebVp1RZGG+lkKiPl
3VtTV84TEJDM0+Lz+/nwQrbDP7NhRHeOLuSHCcR/MAe7oG6LcIk+khDdHjrGfWqbffpFYMuRCYTb
oghSpulaWPVMTFbvb6uk/UFToWp3weBwoqsvUBhCwmzxIjkrLK5fxCr9fnNczqIoxdBlyN++LEkN
6LMUtDtrXpQblR+CNkH66999/iH+/lDYlk2xik/GxGVqHn2IrTmJLMgJFU9Z852xQp81Hj6/xEe3
Ml9Et6VN3s3xWp9iYdCl7FvAmFXSrMq5JiYCFyRmWurPn19rjmJ744L79S3RGSB9VpeECs+WoLcP
H9FvCKGJhdgJ3Mpw4kyt3eSdFh8Yx5b1mpGMs/v8ir/dHd0IE9MbV3QtGHjzc/PmcZ+AaxtmWVk7
5mHlEkntvWsbfGO20r543n/7quYrCb6q2dZEINLRE+iWXTL5TWrt2pygYbhJEU/G5zfz4SUkdikC
klgprCMn6JgptCsweXZB1VRIka2S6tfZ/xcXISYH8adUpmMd3Ufs1XVNd8HamQZtRicUau/Hsvni
ff3oVhwpMJNZhm7zCr3/XspgUvRLbAbUjTCYqBnMo+fS9M/vxTFJRmY+wLxVHV2F8E5DK0rT5JDQ
kQao+894t/0vbuWjR8yxaKtbku2DlfX9rcSJMQXocsxdEEbpJp/65sBZuDmQKu98cT8fXArvqMvd
mLxDhn30ALg6w5JQy4xdqg0C8aFAzwjO1WQL/OJKH3w/zAF5xlzhUC/Nfbm37w18mrw2Sl9ANXKL
g/N3GyiU3leP9Ed3JIUSuinY/8hken8dzwqHYATqhPbRvp0IcF9KimvECrB4Pn8WftshcN/SR0TQ
CHyRgdHRHXmBYXhJkE47K6/T4qqfyKlaMBBtNgwXVLcI6lifNlrnfrky/NZ5nK/MwmoxHsJEaB89
hb6amkRLcyRLyiF5vXRyprruDcaXbRgxdovS8rZkYLb+8xueXZmKkxSP37EvkoYKq3jZ6jt6YBYy
8Mg975kdASOC8XMbVej61gG4lC+qh/lu3q3xs8tZIZ4XCnMnntD33+jAKdExJxo1MMaJwIjTIV2b
Fh0oBFlVh1t47oYWnYnkYLJIWC+DYdz9+Z3T7MXqbAj2tOPDgABR2jv4rTjZkMlhEw+1hz5o3XPU
/QFjUM3I3erk82t+8CDTYua0Q+tbzsbW97fdg/koKi8ed2Xv+gji5+ZtTJm/neDQ3nx+rd+2UVt3
iHvASmE7Nv8cPcq5BfoDYsa4s2RV78Ng3LogjJbZQH4Kk66Lz6/24Z05+H4NNUcCqqMttA6LNqWm
G3d5VI/mNje7It+kMug2XRN98fB88JI68BLmQYAQ83r6/lPEg4NbqYn55kwAnYm+xL1FZydffn5L
H6xu7y4zf8BvTgW2R78AC8WABCc80ChaFob357vCu0scfWqM7wY7QIWy69yD1lLlKOcsDL94xT9Y
Wej7Kg4dWK85xB1tPWPSOGzkJas0gdcL0pPkuVUyqKjnvnzXYW0dJG95y7z1iyt/8FC8u/LRIxiF
msy9gCsbrdx3mjxBoPTH3xEdNlNK0xBs/cePAto8t4ESiusS5+Oip8RdRTQQ/vxI5ZLe7FIJKRK7
5NHXRKZ3WVpGJXd1A9hO072rqWNf+PNbeXuRoyXRlVGporGTu8zu1M9xQtc3IRf44uD2wargsvwo
ZfD6GKz77x9qv8+QLKSWIPoQrhud5PHEHzScoG0UMBr21H9zV2+ud/SumlZRIWrgerUPIKwvYOgH
GA8//+h+300Mwl3mNZVSlYbU0fejURETaleqXTMPhZCneT9AGTEpMtMi+94rkd2EyqEBmg1DRUyk
Ul+UR78vFYZuurQB5hVJmscVGE2NMUacpHbtPIFq5llU6GnW+MWH+fvCxzGYQxCyEcMQv1VhhZur
oIZgtbMwj7btRgzqi0/y9zeWK1BGskcxceK9ev94xKaVphDi1I7whmQjynSDOrAgdYp4ts+/s99X
pfdXOnoQi0Jz2srJ1M4z75EBhWP4xYf18a3YLhUxR1OK1ve3oghT7CI7V7tMKw/UfqeILXYRTaE/
vw/OLxwgTKJJxfHEuJ4sPaSNYe6QLLUnWZE3NzGazRXKBAf6PVO5bJ7PoRIPvjirfvDQ0Xadm1HS
5pR/3AuKAaY3zaTJ3WRW1rAoyzogHUNmz5/f4IeX4YTEEd/l6RZHL5eNU7kGPC53dM5whA5bHDdf
fIYfXmJejii+2daPn7qxIocnJ8do51TndMmfBkDbXzwNX11i/v03m3mkUwhreqiw9vXZxdC1+d70
/evPP6oPnmkUDQ6LEDUr3sijOkWhK0fKyTpkuptN4/+gxftf3AYyN9qkgmpI/orafnMb2YSmlQge
4s3mQXTFRJqYSX39+W188OZQy3E0VzpnKanE+89KZyoTy4TGvuub576LhLk6K7ovvvOvLnK00jh1
zYg24iIVPx2Z+vdAJ4TMipIvPrHfvxOhCwxbiFgcgfny6Duxhxp8vRNT3Y9tuw1d31mm+FtTR39q
vXBD/4lYSMf9J1b8P3ZQf1+quSzthHn1YfQg59t/80XVepsmWGhZFrzQXWIwAdLCakpx0NO1FeRE
MtL/06+NR8JCu+IoQeP2eD3orbSrXeBduzHy3MOgW8V38UtCMIsJPr/U76cILuUi4dHpYVH+H62t
JUbbELkqkJLC1Vda2DKuqoBzRSYPpeV1m88v99GHyUdoWL96j8o5Ool7Li1BpiZ8hx4pQwv35fMf
P7/774tRJKpvfvzRCuf3o1aB5jZ3SUpQFTMBtXLQZvwXF6EpZ7JNgEA8XkZbPagjwDBqV+XNTlio
4uGYMOb/Ylv9tQIc34zNQG5eg/i4fimc3jx4zKyLIWG0shuLIvMXWCbic+XHzGbHNN4WWt7tXZDL
a5KzfEinKFLkrE2J+iyjT50wrzPb4KmeNSzIi+0vvsmPPmoOnpzVZ1ge7Zz3r4WaNM3xI8AFLWqZ
WhNPpkN2569P+o+0ev87Id7Hir7/DxFd+B3ZG2my/mdI1zZ/fIsv/Pef+IdeqJDQwb9DW+daFhpY
3th/6IXym2XOzyMFFG+zeqO7M8xvjqHmmt7mWZLQCv+tuzPUN/pwrqHzKBv8OOePdHdHy4ma/2I0
rGlBwZ2jaX20Rgu77xjb9f2atFEAJxBIN6jEmfEaqFQ1Mrq+KIKO9p5/rscFTVIu+DyOlq/El9h6
E+T+k6rxiSr/tZuIfhp7bfhi90EX8H5xma9lOpyphavkPGA4KuuAp8DbYla8hi0ZE3JrIt5HsWPs
IgTNh9iDZd9OMgI90gCIKCv3Bf5nd1lnQ7xLXYXqGvCgsddH1DTMUGskLbHrV/eK4I1+gW/HPLcs
39i3uqiRp02mB1mDqHt4Lw4OD7yLg73oZU4QZisZ+sbGbcrctNtIOyyBH6hKvwwTUfvLOpyQU0e2
+quxgnxdO4D5l06dtK/toAV/+RYxp3FGhZ17yXTpks4p8RiN2OVxdS/jtumuIgslVKm7encCEggv
IFIx/ipzVXTvODqCPhGUE4AuP7ExTTkjEjDNxycOSIo41zSJ8Ae1bu8T9qkqkS+k3VWvKSnye7u2
drbP82B0LVplm1zX0bqdc0EglkXSw6CN1zIkh+hyGBKS2YkXVmTjLWcjrJYSyOno4irCvLXNTPsM
3TX2fEa3RHNVJRQ4DY8qwaNLvUX25OnEVBKinQR4Qx0sjbGJeUIb4r021g+h2+L3HVS8Gon2QO42
qxc7+7zJomiT1CAyAsK0pDHgRNTcdeeBXoh9cQXzfVEL7RoJNaGov1JHh2BLUwMJYOruRGl0RNJI
Lj+rvHTDf0X65GIkjviPYFzYep+f1EnjLvEYZkRg1frKUlxcWCkoFUe/6lsYilh0eHUy/9EX8SHN
wMrOqM3e41E3amiYKtO2Ya9f5XGFSoNPFKaUu/JUcENuqL/UB/Fitt6ZEdv026NkibVzi/+MCKne
x3hSS4g2cH/y1HgB2LGRsV4u0xahox696ljJ17FXPZj8ovOccwQ6r7EbnqUNPK0ixjrYMR7ogvLG
R6ugEYrrjN1p4MVbTAFnAKnDdeGOsyDDIVal9MrSP0Pj1eurCOLuRdmY5yHw/6yLSAWWCqNkn0Bg
wU/UFgRMD5xCYjAyxOY6MN98N1sAM3DXmPSQgjmI1UMXhxWssnMxBuiRPFKmvfp+8IW1NkVf82HE
iHY8AmukfwbDDEAKRJBFrgHrwf9JSMUMIbD8U9+L861ViYdYd7kBz0ElxOWSPnwiOHlLBjgiXrqX
SPNzaEEEbAIXh5zUC+I886Zb4XVANRMFgAAI2vQwYiw0aB4LL+VFjQFw3DZa3S1w4t9iQRwg3qVn
HUHoC6UXT5iX8/Wf75sf74jv1Ov/u631/5DGnUEsFc5/3lmhuTxWb/fWv//AP9RL55ukHcNgnPM+
oxnFiefvjdWR38josYVl0RHidDnDVP8laLe/UbVzbsbuKeZBLRvUvwTtbNTwMx0XZRXlg6G7fyJo
Z8J4tP0Ife7kzHIHIOz8SO70bR1SdlZSZy65kYVnqNuIMdOqHYNsP9iEa3ZkuqIQTH8EDGDI5XKc
H6GdpmfML1vG3/xLIdM2rEOQq/g+CtBZZ91kHQw3s73dAJ7PZUGrUEmGlWXdi6nH/9pniXXmxYS0
LuKGZMEY7dvWJ5vz3pVW/jrldnMPMNDHpCRFc8HqOVwCy0sWbq1rS1Xm8YbAT5RyVSeu27ovT1Wd
YeA3ahqILnYrv4NkvDKENmcUTELhCa+j0yhxZc1+qLLbOPQmfReHSjsFLQf0ylSwDgkf6ywEWqn3
fcijknOuZp5abt79LMOC1JtIc3jzAQ+Edx5YtO+eOfakgkmfny1zlA6w83DV+skkXlzfo21uBWm+
x/LjbyADxeeTiCq1iCAonukp2+iyAgEwh9ml7AgMYa60Ikc9nbbheOWGKtp0qZ0dMkSqCAxJwsI6
3JkpaQDwtV7h0GnXiCI9sC2h1z8Whom8NdBw8S1gWpXnwQCzYlHqDrA88DREk/gBmdD1NDLxgfYP
p4/kT/xSYDzJrZabAnfkmTRrcxcZBpk0gBDlJiWN5oQZIC3zQb4GTYIcwQpQJi6yRFUnkRaTs5G7
CBuXQ6Pz7Qati/9ucv6HvTPZrRzp1uurGJ6zwL4ZeEKeTjpHfZfShJBSmcFgz2ATJJ/ei7J/+Pri
2vCde1JAVaZQkg4Zzd7fXgu7TA9fHxcQmRMYH+2hp0j15DUmfE5YWt/LUErJbyMdjyNa6N+s/frd
Gib/GluIOHuQKh6YKLcpz9bqhv019xgeJqF68FozN/YzOlEcqC6KEibgGHJGxLGc8FtFSALqdt95
Bblmr3Gra9ghwcWtc33tDYP5sHptcHZyQ8POGL0PRHjlM8NXw5NL5FefGhvfplwNRO+QTIAm5h5y
I5Mh3bvWp9UD+yMcbjwVQjbu8LKalgF6h5HM8WrsV7uKyeiSflc+1ioLVteDFCM4x4JeziXV/VNl
rulHBBnk2ihc9z3Ar3EOjKUk26lsfk2NFd2qkV9U7AV1iC1n6jxoHH3YsvlE4EdQiqG0PVigqes4
7FfaDmSQYd74TIVJYBqPRoPVNFzyvamlsaO8+NG2GP1SH5IEgi3jtXOZrVNRc23Oo3EIxhRmxuLe
DQX2vYDiFBAxgHXKfUszua9Guz80TaB8YJgZMKtQYxzqflvwMm8rXz11qv0bSfY/9n2S60R227YH
sOfqu6pD78XIXmLlPow622co2x+ru9TDIp34AfOtB23b4DkZHuYE4c4L9h9Ie7O5BEPs5lghFAkV
bTq43lzgL7CshupCR8Hf8xpOL3Xk1jeGmZWxspzmWLrDOD4wb5ByfnRKxSSiaYAaEcYMKgiHMmOA
4WAgmBtE9hsbn2nuWE3sed+AE42uiXNm2dEZ+eXEgVca8wE3E98kX8Q4b+MIWJ0zQSfjor2BYTod
BsW3dOrxMFq5cQj93OOxGOajVbHJm5Nr7nGKQX1TqDcnbZrHSrjVNvmbpi8Bv9qEc3FI48MrDiHT
eGqHjpvpCbMEal7nw3hY8pwhTU+aTyHT5R+h1XGutqWazpVtozAP0uI+BfNyMPNG/mX0jZEEBOQg
sNbBXA4aD8deOoae49UmmA9iZ3ynVGueugIKVwwTSJ62CfPD2BSQG6s+sG8ULCsQE5E8IVZXv1wS
kDwOC+LbFKhvRRF7X7r19AT5W4FGGxmrrLql29l5EBz7scPvhg/1HnTdNlDYuuOXwOq3J8pzWoV3
xnixXAZ4o7+ULXqcLjMAisJ4GtupuMrrsHhcZCfu/B6yhm0UkOnq2rkHGd9KpmmnablnoFfu7MCZ
XiIGkg59S48vyakCXSF0NG7NvgYDwvFvudOtKomLs8JzBYmsa6bJ39MoGt4DoyheoUI0N/yaiwcy
5+4HIX+/wLltzlzCsAXfiQwVbzYtEPRssfa7fBwcwIscsXumZhHEr/W608xy7t1oPJcMPCTZOnmw
X6b1rKD2SSwYfHSMeJUgUxkeB5Jkq4RxleINshBkKIbC7qrMda6Dslq5C5Vrm/R+nn93RTZecZvh
Q6oMTz6VruAp2/7fAdSy+6GWNhjUYjnZVuv/tjQdfD8VLH0hmIbEqUsgQ4h8BkjQ6FAuAf4npjlE
eZw02z23moOVWz6EqUI/ZlFPr3wACsL8TFhcRSv3No78bSLTtHwz6nF9GdzQvqwOwl8gQZ193bpE
0JM6c6wrYTrf/cLUqWnp4svLwq7Yr/iHX2ayMUx3c/Sod1GngsvchvkN0cqF5gdrK1r4T6fH/O4E
RX6bu0oAcOgdFKxrKrZ5t6j40Kyn3B8z0zH2i6ibB2qq1nClO7k+A6i2sXg11XgNJdN/7btieplz
61uNTbMeZdobmKRQBwZRL/6AlBOH2sdMFS/27MRL76I8dnU0o+Jw7FfETfqZ2rr+TAnTs+gCxAvi
sDBrN6Z22b4ALS7/lE5ZJKMDqbgirBW31WC9Z9zW/ZPKO+du6JiymVlEZ2GEyGEQpK6tN/2KUsGp
vD/xaoWgJqJ8X9kIySeDAfTOemJaA2Nl3ujrpUtv8bd2WBk6bqUMiqAwAm/3VChektMYSe/M0Iv/
NCF4io1+tLlMRMMVgA0OHdjD+q82r26bBdeURV77ym4N79jlbKZxB151B0273NXcZkAm8UyPi8nW
WjnRgQCDfmmWpjxYK/lpcuHqvgzc+aVoV2MHOIz5+bL2k7ZnFiVoPOM5nIP97NKbU6YdPoAPqm4V
bnfAJTJ/s+B2XE2qGvdqqtvvWuXFUaOb3QuOW6c5qKNfMIuXu9Tym+8JjOoB/ZPOY+37y5NyZXca
84GDid2fXGFml6wZl0PB3fAjqnu4SUid/gZ0PEDMenetDfylMtjuay7KX8sP1Xebf0sTRonR/C6T
Ic/lDwM46hk8SVNTQ2TeGMHzhgsGyspCsiGEq4m5Z22AFQYpNRx1peW9v0GHrR/88MBczrohicc0
QhUj6yqhL+7HXT9/V2SU7iUs4zF0hpNlMqu3bKDjcEMeBxv8GEVzwQy/vnDolLs8qt27coMlE9h3
4sYEoNw6kM0DeVmG7CuCsNxa0R0m+f5QNUOjeYNl8Ni0G5O5axnVz+A0syZWI+5u4M3kbeE4N8tc
y8TUhLSB6IF6Dnygz84ygH82oSy963YNg+sp7ecjfu6Iz74p3b8csprxCFXBemWT6o6zBi5N0BrO
9Fp1nP1AoUbf0xha1gEcwvoBoUk/gcgKdi584w1KclNYOXH5MViumfDLYoeRQDDvMuI0t8GtQ3o5
S9IIC+SvVp7zXBaWOFX9gAKpjNKdHvIzCHz/lhWB+siGzfaFPam4Eo781fIVF7uiypJwzlxv1Q93
uzVBcJecrJ8obagL76s3cvYC1K02ZHfBgLnGJA3I2/1hejMbwVRpygl3h7rJUihx6/JptXxg6q1u
xTtq2upCERBWuLVhw+FLobrnzg0I08grO842xHhhDx50+6qnhMVdHQp50SnQeWI1IYcVaZu9mUVm
nVXbDvgpNpC5CDhiuCMO4qKsbif6NeVu6Ksbe/KDh1CYrsMBzEHhygBm9R0u0voS7Rje+DiG39HT
jld0mgmkI08Fr14xNJ+h/EvHOXFL+o67egR5YjSt1UHj00wFLgpoAS20ZT+TAouDoQkPbucdoyIq
dzR+wPUYqMMSekLqyKr1iRdpYDAWZlkWutkR3lOVgJSG/SLu7c77SxEK3EHdGFcMsPQk87B1tNnJ
9eQtE/ZRPPktuDKmXZ7MDTJfQwE4pht4vjBTJ4FgfTS2KwZjGSd+ESszl4e64WzId3Lte/VfGrHl
TgrjZPuzGfNBUBP02XIkNKeNJvMWKV0CbxPPwN/hHJbiBfppwHjwhFE6H+64ndcJqJ8bx+4h+5gG
AxCo5LmMfBmpcym8fFdLL0zWSLI3mOIDSjaUea5mXq/s3TAG/m7V3RIXTTZcMTGNQ5Sx69jz03WX
ysrZOaipkgKF2E5OdQ++RzeJLgFalvbOLOdPOJG7fsxOA6bVXePWdyscxXsNy30Pwm294d0DUeOk
0Y6tx4q1XpRDrtF2rvO6F48phNujmzL3Kqic7plKgITpyk2g1dbOYSW4wKHUWKbjbHnpw5J6VpqE
ZbE4aOSYMAOSOaiLv4y5TIAgNIdQMXpazBsLy3Gnk2sE6eu4ORtgB6FvyLJN5ZBvVof5R/Cw2tP0
UP5oH3zRRq/wMOdPRKbpmSSk9hiWbWMONN4vodtR7AfDixjLWrngXJuOJR/9VhDXpF2wntoZvDYb
h/km6r58Yo6tBU6ssCTBVy77a3KJYFinsFcseVP75rrDk7PwKJpD+AyP0TuzwOCCkW14msvuc23h
tXY+ni9YiEnEAOi+tczpj72Mmc3p1AxvxeiEJ+5Y9cAr15bvCwSLTRJGba1R6fTBmyWx+LSyi6sq
O1b+7B/nha3ak1zh7CwS1/lqz6chpEoQh5kV7aWtsBcJ1nxWIVO/Cq8o35sykkfpDyNcz6APXkIO
Li4TrlU5xynk86v/X32rB1j0z0v757/918/vCh647BmC+z3822KaRfOIhuv/ufx28/mdLZ//5V59
fv/ps//gS/9nIc7+J/RCl/6RSW96Y0v8qxAXuP+AODSZVCQB8D+QE/+qw/n/hHxBRJuUPhB9LL6R
f9XhrH8o0BHjoFsGXsKJ/lMNLsJZ/66HjQLG9JkGIoLwH6uVKBXMa7H2h7kcM3dnKsEEba+yO8PI
zdfMG6y3kLF35LZrUF6ks2jrOqxxiIRa5k8gIyR1j0l0cacX95u2R/S8IrVpj2lD7foCr2fMXmmf
4UYy4Kq+Tmlux3Zr27vZcEwO4+UjzOL5JfAaLxmycbpra/MVw9dsQAcHBuS1FdLiGp6+Fzh3sCzx
YrptyPQXAE4lqvEeKSTlafK4c5PQhqi4Q2WMAA72wvbhLeic6qFez1iCtJmoMaTMNabTEueSlta1
rbrHembo9nGK+sa58vF9PLVmuE6oodX0VFlNFV1TVIDLxeTuNpTv2tl0ZYty6mLwjO03zeNxiRcA
8ZgsKlMMF7bDKOKYY+MwXAj6qYdlKdpvlylteYSYU0yvAP+j72Zd5y+c8o11sgF0VKAiUNSCpDb8
g4wiBWvPL+zqjqGAWl+voL7/Dimb6e0McPSDlLz13PjUfhyVhg+2S8JZ5/kVVT3HuG6NrDWPTRn6
X4uS7nTlkKpU9C5UJ+Iy8801zmaoRv6kGq5kKDOhYbsFOYbFfHaBt76PXP2+x85Qv2ezD25RXywB
/bcO0lGmBfYImJ5nGrjDsRapZu7QU9WR3wpm9MErs7jsuylCM9+uJ28qdCKsQVwYqK6KD8gc/mOe
V4aK8duY1wYnPJoZJcQg2NnoutMFTI/pCIbvxgoqooC2Pjq4x1BW2NvNQwc/FTsKbMXvseJpYSi3
EDuJVQfvo8ifQqZl4p5rJkUNfu4xTGGEwkzLEvD1zafZzGncy9H5K8oqfHNVxUNucWp0PrI2AHHX
lozAj/MGcjVp2UzGKSfYvYtqSx7NnCLzbqgieUbP/ggzQNIIUdnF8xbvIaCW9a5UKW+Elr2/536e
HTtGNn4r+A7cKU2j/DUpuFYxXPZ5iH0pZpEELnLseDRrZGolSJEwobyUt9d97RjHIFy7OV5K0V90
OnGCr+vHMNfmHmEyA+cufekYmMNz6brTu3KDOjFb6j54VEMPQfnUF+EhbNLQOZkpPD5AS2P2NpoN
881MsQCGrTOfQzvMB62vTNJ1U6xpAIf000yJkMcOwUm20ZT96jWI8riyxNAcGhqh84VmqxHtskJ3
OqGoRUTDLTjTJpmhrTvO4EjoW1/57w6aZ1rZoYC9AHBkdN8ISHXGref2mWJuT2bjYWYCz9sBQKCW
QKHI8agkgUfc5TMfNHSE2gN55tiinm+ZgRXjTTrREE4s/C3A4SL+1mMWakrXS5Ba+o3Ca00HLKBA
e0i5GDcJzhHcgPUSQc9tVzqXQyaHZzMnKkmyQHRPRd8AbZTGgOhVT0t7mcoGWfR2OeD+jt/2VfGN
2gnEhOJPqYdI7Z00VS38lc6AOewFEA8sc6UM0oeGKpN6tNIJ1mP5F3csPUnf0WKf5m3RX/FkAtpq
N+aWFSkX3hQcrnojcvnGjEmJ4ZiIKXXXU19OVCr0KBnYyDTz5imW/BGLxGy/1Bv/q4MHbFKwt9wD
jB5x8sy2E0m2YcgDT3YyWbdszo4KKCCx4gcqxgIZ9BB3x65J+BGrHTxQEGRF5jRVXEJZUHFeK/0O
BCu8mQqvfmtAplexBkZ3O25Us1o50Rxz0aCO6dvC2IGf0SffGvTNFHXRfWqEJfb5jZOWG/784AEd
xqJY24/VVGcuRGSP1i4V8+Yq7WzaEm05U7TsFnke4JUlmxvp2apt560afH0g677EOAWYU6TpCxXt
B+Y2b1y3WUxl4hgIufZC4rbfi3Adj+YyRhfKhkZSG4BJOFtzX83cur0zMF99mhtDTmrLfQXvVVz5
45QfTDWlj+yWMjx2NMOfgWLMX3CA3W/CbfpZqwp4oFc/RSxLGG07Kjz7bGqe8tGd4a+vWXvddQUr
L0MP4gTb1kGIMHnHqaZrTstnmJAa5ZHMDmE5AZTvS/9dBCBpd+OG3Ss2AF/E9H9cS4xg9G7NUz7A
6OPmYgAIpzOgT6bNID+iqXBX2mVzqqqp2dOb17feDwGwa+iYHxaLH5iTr/WnbdD7jhwOs8SuhdVe
lspZ210Pm+ylK3UZxAAL2LvqiYQ1VdPpXBSZwFLDJBo0lY1i6GFQf5jo3dzkXRHdYc/eynGAD9ma
1WXdWIj5DxZRb4TEdi7EubLIUcYYNupHb4MpVtLm3wd3iu74XoYPimwm0PreBxeim/XRDroMvtUC
pzGF2NgH+R+Y7uWLH6xIZ9JKDrd8evU7eKB1N3uDcczVwEiP7eY7MPbf04aOzDaIJCeXmb5dXf3C
m4RzLjIko/CE1OPaGrHs0FzjfQtmNEQbwtLkKA85ZoyWBwseZPvElcG4tuFXfuCsgxYouDDKGLlC
Fe60wrWLNguYgd8xEEF/ZHqYURg4V15WF78aLYS4W9yh5GXM3fqr2aiddMxomkDhU8Z1/wP3XEzK
FIdJTMETxRbQiI63AZrpEdAB8Rr+uWSeARpSiK0PZwQBnXmYGIlnd/xhkQ7eg5vbTeLpnpWZD9d6
RUlVD/thCFeIy3QUdy0Hsy5uvVkeF0Y7/26Q3g6YCP9ubghUb4OhltprL9oHkOptqNSiaSgP9gFT
wDuvnPIXnCD1Mdsgq3LDrULz9q8j9YOcVrJ8y62SeAp0QzabhV8ObTFoJRlZCv4QQ84QUZ+s+vzQ
Ls762f1wYLvZWT7lBocd+jlg5KefasEb63ZZbM9LVtxbyIXOfPDcnmy+vE46RiboEgQbYKzAUs7B
NAM2KOg3uDIU7a6hgs3DujFu7ShvPqIC+ULiObU+zMYKCCYtppbmcde+47yGViuZOPlkPoe7Xpqm
n85IWnRKFfmbENzgmao1eFT6m8VVwLe0F6yZS5KHZvM2hKL7TbGFy7rTBCQ/MsjvcTQ2/mNGBeyi
+rZ+bqKR702pxrttQjlJXIDQFJnkFs7edkVzz6q/7BRGmfXEYQcPg2mm4iUFLcy6o1kmewBj6Ezg
ccUq5dC0W5qcop8zL91HKHO2mhBB5B0pdZI67TiPn8PQePvgB3hcITW9c7hBUkLWEBxpYiK13Bhl
882grBH7NcGnF0Hz6RlyRxEm3ATWW7lk5qlu5nrazcHs/jIjb8qeinmM7js3QwzPAhN+D5wth3im
WZYeenbm+1os3nWGIBoHTTXg+GocpnqLIDMWpHmheTJlNB1pg7p97FkqoNGZUxcIa20/+ew6u9YX
42uGyIFrOJxq/YOszryufyCA5k0HM0LsxZHkh31NtxZG7iQoRfuRvMvp/XPIw5Z05zld8bsSs/NI
fKpiJ/oBa0vDI0UzecY3K15+YH/2D/YS5n+CBegLRyHvJfphctPp9x/NDdTdUGmVCfwXQjedrYgP
LHTpMr8J3otgWu8rUxlfDUXFJ3PZ8N82LvFzTQLgLxOdsoU61jdpvFKY/qYdNLyueqZLvJZovGi5
yZ0LiyxPqD3AHPcztSw7WbMKnbqu8hnAz+EWi6Wc9mXf9hQlvOFcZYoOzCJNkEVei759GRVtELss
r82iYnbJLaflbd3g6E1G3Z6/G3QBjFg5Hwqm4TGgQAaCvy7VHi46RRfRM9Vbjb/A1FZxunHZ143Q
Lilkf6QbtZ2tqb2eMye8kqrd4goCiYsGv+YtthDMxkB/N1m8YsfIXu2NDE84DvDNRou3wcY34ON7
EgZXs0jFvguH8uAa2XwMdYZFSy7pn3Sjzrt2w/q3RAZMvpnboTG4x6YaAMtwRHB39jz5xP2b5n6G
MXIFPKg/WADlT1avi3MngvG33rD3NLPTEMonRyOyhc2zy9538EPdn3QZiQ+OM33SRNmjrFma6V5w
ml4DisEExuNgatIz3RJ5bCOFMwkvzWXccPyQf2m0Sf2b28OAljKkyM1OXOyRJA3fBaIq0qG6DK+o
gYcfeWdbYoe7YgDwq4zEMBZ1Vh2AXlSQ+TX1/+lzDbvv9ccjAE1i2065jbVZnV75iwJratjrkSuQ
OMCg51YrKZrf0Hmp91ngUXmvoT6pTVwgEcc8DJWJr6tjeuzsA3S/UBFtrxaoAfku9JR5562eSEoD
VxQDj8889g++K87TPL46q3bvXSIFOO/KNaEz2sY9cKiYj3NKIjqyXNzWPENvQuMgyaH/vja4GN5M
4UcJt09/ZIPtXnxzmD8lMo57Ii9b/9gf8ptl9YOTb2v3ClNy5BzNuXdZ3jYXBGniu6Lt1V1RudQI
+uE0buqIoh6xSJioZT84dQK1LjzvV78001e79jfE37tzD5Jl1/2oKSiGii9781UIjhu0qubmsGw2
Cw5663ki3nKbl9P4RNuefS7svB08w/HQlZjFeEQN76paK/u28Wm7wWacdktfMMw9oo1771LkGYNl
T/u6GrN4WJz+K6ylOJRRMJ+9KNVPqfBK7jmDedA4yE5EjNyDY1j+W1h34OzrVohpN6lpBTy5hvcl
T2O3pzhbtnEzMikPVtCb4qYYa5xvdjCwhVsAsxifCbgNG077MVQcnnYZpLu/QZkOwXMgyA0mll3X
3EwGO8PR2spvZRvaQXpQzad8lfUHKjnKE+MWnI8DI2/FfZW35msqp4bjdwFTK3fsDxtjKe6M0vru
cwP2XOGWQNlaPoerkdvNwQ9KLhLBOsvXops1VKqwteUT2Yqa7pnAgtIKf6DdW3Yrgp/WuwqoAF3B
17e5L8xOfW/hYfBPW4HkU3iGtZ9Qg1NKnmZUH447sIdB0jSeLFq3UIkndB7z2D5lZTB82qVkAeit
6mR78kPlaCGdvh/qfTkSGKWxRNyULdLa+WnjPZOKGk59veKjEjNJLLrPCuGV3dtrcARc7Bgwl4x8
wN9d1eErMgbbPLbsmk7cp+V2ZBQXDQVSapXzixgiZjNTuv+YLaYI1hIxldtwddM3E4wyfCgoayN/
Lch/yVqqayo4NWVuuq80CxhvuDaC3KmeSUIAax+syb9Uczb0Z5SGxYzdcKn2Uhsa9+DCS+4E71HV
VdG+4/p2dIg9BaxI0tREdL31hkunouHIjnXQGqhhIXpNN9oxntswDS9EzPpkY1kSfSIrxisn1S1L
vo9PYKzyO6hx7u8yH8M3KjMmaea+4STdese6KNtbL2q733S9BT6pSDgXUAvWwYqy8jtHtZSeupCE
L+UHOjixBWmb2g4ZES+2FAWD2KHpOSR+qz1rp2Srb/LC6bdr4SioR5Rdj3B1xoewY10fddyCvvcS
p29gbJcZsLUtb8Pr3hMeJt9hVoNz6rmJ5cS+lpCcQDCZO1V4A6IW1Y6/AHdsR+WeUbxY9mX5jAWt
9pKUiuVdzfWF/1opFves4sEEcxgV/nXnVe6nMKiMM+Ao5gTgQMEJhy1qCTyjjd2smq911PpfIFDa
N7+ywl+rX6NYEioz7puwdJaENn2IfdLpF1JNhPkOshzVFSfx8kAwvyiTdBl7rnc4bLsEgTfoLTII
4sNFRXas/dG/xQMaonUG2W8chmAExS1D7zfZQiyYuV0WZ6zCm5qGM8+vvDdoR5AN67Br+s595ZnO
CfQcowa0o8vH2ii7k04hHSUZ2aQpsSNBPtBSwCpJVIC6xTDKS1I5hdvup6pR3TGlZzmJWA9p1V7l
kUrH/VhZ+bGAVkm7gBjf++RzweInCfvXcQlGlfjjHPFTBz7CFLsYVuxnuJfQNhSckscys57DIMS3
7A5oLVLCO87Z7ycGAoQ35Z822jXqFnI2rMMiLKKT1eQO6joKxvUtp0/o7Hg8/RASL5Ev2KvmjBdR
Dv2xAnV6TUEEn3cdOvWRam35XXeVfYP7Cah7WYwOSKyeQNidHMXw2kVe/tZpk+jhuKQ+P+YaNn5S
GEGP8tUdsXlrHpXrAToo8SsVdlM8TiJ6rqTiNk9vxowX38q/UmTG1EFsu7MvrBNQ+oRptTygBeHG
K9wn2MkFUATnrKtpXHeSxM9v5Y3qBVdLxmVMVjzUBd1inK4Ypok8Ql6OuQsYpM5HReS0aSxHfJLu
CM6zraiVyigPb/NZkq4LWD9ZsHMB+Ldi/V8ZZyB4sPPqYQ2SsrY28ns2dmTp5dTe5nR6NEXaYn73
0xxratCN77xJyr4o0xyPohX9eGlNUpucl4G77Ayn38QgMs8Os701w9OU4eOEbYl1Za7nsnrJkcLg
kWmg0Zvj0PkJTVSPIQiajEfXBytp2JCN46k1lwvOzJHw5oQ1OGnV3CGCLJsy39uZXB/sLi3aY8jJ
SHFlivpdZ/LO7yfppgBpjVQnasAc05lg3AAjVJS/CKoPLlQrvgfa9PPBaLQ5XhYIlF1idOwySbmQ
psJFb1JM6gOfdWDNovC2XwnTxSU7G1cwf6l3aU6QJQ7J3/lHHG5odU0NcWpcGr5honh9etOPtZce
ysr6OxVG+KiAH1F5xMITu0YzYK/JSGXxGpctKOmyRS/Xs2yK2B8644EAyRq+2nLFhutPkgtMPsA0
pk1rHLjWu/IvcM7lA5ak8tA/2vKRKq5LLr/2ul2mA/lYlOFyYqgZAEmG5PW1lWN7XjGbvmK75yRd
h21+X3blr9Zw0n0jsU9f5Wwie5yqUDlJUaa7cU7rTxo6xncj2+WZhPFo7DKiwBxNWXYX8mB0cDAX
0urnDglTrtNbLbuYot8c5tSXmYfVy2rOgCGbVvd7LmvZtQEZJkyGZvuJhpSov0OCnEW1dP9YRqcP
VC2cw0xB4UxJxwVw6433vbnYKJ2qxrHIaOr15PDgPg6dbh/TdeYNyAtLAqMW9pNCREiDZw2H5yK0
rfmML7w9rNRXxGHVAR6nyuipRFktzd5D6jIZcQp5fAkwNJND3VJmmqSWRb/5sK7WtF7aDbx+QnDr
0J7JhhDHdmFbKPuyJ5gLfkIlcfk0UyC9Bj4rwrukVru11L9pyHTcBDr0hB1yNva2PPOfCq4m8dSA
1N1S4+JZAWR75iwq1sSMssBITFpRBse2rnvzA7P5G9mcnOm8UAdgHMms/thAhLEeO1vKyZ8p9nej
7BJ6ug4JUhZ6TpTKr47/vz/7/9SfhZgYMhr4f+3RkiGg5iF78an+9w7t//ri/9mldf+h+uEyEhdu
IEGG/v7VpQ3Nf4B70W8NTHDMTEvwJ/9q07r/0NRlFAJq3g/C8X+1aa3gH9KAEegNJl6JE0M5+k/w
/4NomzT8N9Ozrg/0H4jDxjPb8Ez/flrPTHN233yaD4HbZDZNkl4lugcHnCzRZhBxuCble1XwOsWT
2ORBQdCyU7mzTWds8AdK7SAGL7W2aLONgH7jMQU57QVB+VRwKH0mzJFdiZkRP7+qs7OqiKgclBdU
x37Ghhw4LQH/us++sRet1PuWMqQBBh8X2K1fvq6iLqskLWvCayjDJ156n5KSTpcHn5gksO71iYTE
kqwGZ5pqZDhsAtCKfVydGXOvkzmksn1goR4LTnYC9DPOVQMcv627W9lsFVIKfOZT6snyF4dF8dTY
+Ax8086/unARN0vZVeh3ua9/iSbyPubMDShFjOpT21olEfV9D9EhkUGn9JMmtwCKA2pnLA+T5l27
Fvm+Nvjt1PZMLIf7jVVldiIdZR+4dAqcgZSpVlR5X6EMZ+L2zQiDfAgl2brML760H60zp/Qy+kbg
KF5o9FFvzwNw9LRqkB3viJPVO+Lceh9xRItNh55hngv7OucDSFDAusng59OZKvHrIusUMrc9y2K3
MnRJQ7CmIrPOHZUAdy1IA6GkuBl9nX/K2q3+mOg7o6OiX2XEXT31K6jrpacyz+Rd6/UGodYK1VQS
TQPHYb+meyLAIJWknLS4GUIdXc9R3b5nPZdy5uY2GRkqS8rFTmD7iTKa7FdVVq4gWWdnJ6fn/2Mt
DnVC7CkhpgbBUE3MKYTh7iZVEZeeKJWnMjPHb3ZRnR0ciNmnURrRkYPwgtWNwYm93Y70mhjN5ojB
gt2T9nXse4K37iX1x/45gyD6KShWM6EGpj46D4JHMQm4X/zumBd/77FxWxyrA4KOUa7aD2uENx8T
qvOKY0776gniUHQPeAgpz9rq6JIXTX9fZR2V8bDOLBxEc6geQr+eX3vXoNecEt76w9ie5zFvT9Cc
MklFsd8nozwv/DnhX/3MZRgJlBgq5vk40WSQ6Yi5G+Rqs/o85G3s69LGxTfQKxWZ1q+Rz67oDc16
5Vj19t4WHQeBjJEAt2U0gblKkAUdvPqOMU+7+BK8XNuXpiWHZFVy9jdlz+XWnfzwavKkf18anoE2
yC1nYk7dYv7yeeSWPW6NdRMT8AGGlKSbo7OEHoeizqQdbiptxUEXitPaZ0wNpf6ftLTXdy3mPWqw
xKm087vBsUyKs8jVlxfMwM5dy53fwQszLjFmc8K9Sj/Pemwv/529M1mOG8my6BehDPOwjUBMDAbn
URsYJVJwDA44Rgfw9X2QVdWmzOzO7Nr3RplGiWQgAnD3996954rQSY6F59pXlSxxSnhpz18HhHg3
89S9Ll3gijjtoHrZIc3CfCLyNDBB522IBVynsKraIyDDGDmFyXGeBWPhednV9EpwLUzrSFu0h4ED
+OoiSF4iOyenhNI5WmXB/tYgycem5GsVXg0S12KxVGjmXcpoayv1hPTNTohG3+Lvzb7yQYlnvCTi
zJi0oCPZ0yrZGK6t3wweFGvf2E7LebThQC2dXLQ8IqT1cb5HpgEVz2vu1JzJeQ+UjzO9XBR+L0P1
nF09FpZh8IcbZn8E1c6k2J562XVvnRmsccnVZyHHHIR2yzoN28w/iwiN5i4cDCCKS9Q8m72dXxbc
pRVBqNP46iZpe+0kQrxbYwB+pPJQBA421lRu2IQoLhkwmd82+JZ/dGTzHlPZ/zCbzIV7CnTuiq3E
W6UkZfPpGimebKMdOEpXvdaXbKB+QsZG1z7urDzvtsi5Q1rIOq+JIPca+nck0ArE8nm6praaUfc1
ownptxrbdk1NOKbuKI+kGjdXcDCrW8k7RfNfeQuZW7os+gOO3E4caeTae1SEvXnEtEBhmaeIOphD
+LgVqOjKgas3XbJFzLb5Oek5vDJRRsZW13XDBlsMixOx9I+VwePWLVk2xaVuGgyBnekiSAjD+161
9ssc1MgD6YLa1yah089RS5heUOfhVUjONl2SoDeQ7qjUuVV9WN2isQqem5kEGZYNn9sn6MbS2c/K
Igqky8YLPiB/2QLoT18iazBlPNWB9dNsTCs88wqFg3DGK5HkhnP43uPMI3kNv/qF59aTx8RF2LFp
tec/sTa116OM8hud1PYe3lAQT4ktvO1ktMtC/UI+8ZbZgLU3mjq7zuckeJ3X8qisJ3lb5BERPnaD
yVDX2R20AiyDi2Xd0SSoyYgTzQttl+JZRY6KGQq8K4CeTz2M9buinO14wIV+pB1igumsjS9msOhe
OJEPsWJKc8qxIhpbQXn2hHIpuAvq7KlGD36X1DPi2XlFRI+c4++M3LZQzijkNXrGtrZhv1vEjsxr
AjF73jaxnYPcpbgsw2m9E0pHfWRhleyn34KvRrKrtx1a3SPSxuDUrwlZ45qVRUchi41lDdCq1iyt
GmvotVzztZT2s29Z377T2MGaNUQTUwOC8QJfZh/JMNNgQurxEAaaYI7GW1VGoto3BnmbWzR3qIA1
yV1INB347x3tyUuA/+tbKUa0HyjypnBnIgMv9zD83VOZYl/YdrDpTsMqCWlWcUhltOISFWa769Go
8sylJNcWdUE50LnOAV33sK1Jrnzy2FqIKSsdgAU4R8hsLkIfc5fuPhZwKpewcxKsF10nTswaxE1q
jvaj6Q7qzhoiCvwe3QjJzqP/6ICNa7Yolq2D7hykTnjOb4DNp/256hITZw+yoIufB+WHmqPkHcZb
8dAjJ/zZNiU9RO4BNNo1jVmGREwFNF9pDbX10qEq7zIUMtS3Dh/xxpI6ObYd2gbG8vWMUdaLULHM
6q5Qq03c7egQbJzOcj58+qE+FIZUvPi/qXV0BKjvZvJacXbTfIkRoifJwREBs9o8G0DBR0nQoa6Z
c/91NHgiK5mNDwED6UMPoP5W2wKJUO91ONsGg+UBGnl6QMbav6dzUd+3v4mKbHKxr2h9rCnUBc/q
ksr8Opid+ZoWmCYIxjGGew6wGgHiKk4SVk93oNTjaj+iW4qwZ2peHZvspKjLi93kt8tNOPjkzbBt
uVPsNaSEMKbNFiIdZfBZuy40yl7Y840BIeEqQo54aJdoGret7o0dklv/x0IZa8Vh684fveiZtXWS
IDp3VuN3uno5meRON0CxERHRb4u+H4veGv55lc0qzVJuM75HY/DkrLItjbj5lYfTcdHKVeqOZjW9
5kY+I/d9gPqLUWSVfUW4tXhm6TLQsh9xgEjkSluSG/q4cmw++CTxo1dltewgidJpsfV/E5QFdui8
5H5CcKBV1w8M0vyHUfqAkalJr3Fwlm9GmHg5o+Yu/FGsWjX8Pl67nQCv30yhP46IVPqJmfNszlf1
5IzzsYissbhCyAO90E/T+dhjRv+RlCmRKZVJDFdlaA6XqQpUzQQ/jG6qJl2OFjvXl4Hm44t4+Za2
UF6QxDUsZtjGvuSz3ngjQ+uDXUfZ8xh1Ns2gMn9bDGN5MEEDOXtCIiL2NjG+WAXDvGC2S8zfw3K3
ZE7/5fy2+bZJTgd/QAUx6jR5mGmsfJ+Ic78EpMw8tZqQ+ialVSzk6H+IOmumHZMc4exQ2wTR1kbD
jj/Rdm7DItAMHVK6TCKbScfoSi8aNviyiuI4DPlymsamY9Fo4ORuysH23tDboNPDikgHxsxajRXa
VD9co+mPhENkl5p24H0mdfPaRov47BovOhJIbb2M1hrrPM1TeorGgRA0C09QRjxjn57IVF+MU0Gf
+WgH2XQu0EFZG28W/TdBkQwpte2H60w4Uh0KPyREHl1Nfk1JkB39VttH9PANYqCE4G/LE5xDZ5Kz
mRxUSsWOktDl88RbLAbSBh8dRt8rKXPsJSMdyzK2E6u+QxOzHAfa4pxunCE/eGaXH0OvYmqrDct+
gDHnHrXlV9/DekGuRJWNEn4gfyoeXMd4NBlX30mMm6+AnedTYTmSoyobPhqNZNkqq/P4m9HkiGHY
9ZnWkrquoxQZaeaINVazrPMPWZetONp9lt7ateQSmFvCasGOnd8PkfxJZKbv8LjIg27L/M5oM7Qx
MwFJyJcReqQCYyCBPYb5lHtJ9DDZtCJdot5cWoyDX9B4HzmQ0HDqrjrMGnbsL66LhKHz1bHrydJD
+ZUZlKYiXzdl+r7Htu/4aDjGmzKaz6On26ueHekjK1D4byusgDh3GfPR2yPfx41F3yeMxz28IUhy
aEoVnY/Yss2RFSDf83fkYItzZztMw4tx+ZQhZsllmmS/HiOl2gWDaMNt6RfZCTdN9zWlRX1J24KV
xMAodo96xHyW3lpT9Ax3Y5pSM2rQ0Gpv6Yk715IkoqNtYoUbiwBFCtyFhsAnOb24NuPZA935+mQ0
Y/KNlvnawPKXkha8Cy/XwXuVviKK7TkABpo2+/83s/5PzSzT4g5w/xKkFX+VIvudzeC/v+lfLK0A
sEfk0aIi9+BfYI9/sbTwE1juGiFJBwnK2epB+HcPKwSYhZMg8i0Q2fS9fkF+hPTE7LXbBG0RqbVn
/yc9rJUd8rsWFsJfcF3U2b5DnuafuOYZuFHJy2sOWbsaqBrd9E9MY/SbGPvx1pn002C0xkPl9IwP
IR6p8+xG6cZTFjMtT+fluyza8YNkx+yUFNGwg+fhbZeF9dhye/Leysy7n3xC4/jxgsJFq7s0k+UX
vf3veuj8WC+RQfZUX2BAc9FfRaTqYa2r001jda8OyIaPmrz5GK4CO15SFHdz7T0UNaKd0uJxnBxf
vzi5b+6QfyeU5tEQR0VfP9Z19MaYGdqAhhOGlBNfr0Hvyqwm2vDIIuKuUyjQ5+aRmbTYiTWO11F9
9KAmo4gHBi6PrnSNXZfmqA01JW3Y9t4xSwoOS2akXwkf8Y6k35U/o0RV10QNie+hL+lgzAgRB3gN
T/lgy0POGWDcuAQ+IKGGpBXnKONJTPMT6xtd7pkjgTew7IbRtbbWtdde6L+wf7G9EyGVqU0ZeRww
Gnc032ucKcCDFNbYMGXyi+TKu3j9mCOzQznyEhplRxvf4sRHT1CNFHI1497/XxL+L0vCCsqzHZrN
/7sD6TDkH+3H71xL//1d/1oSaGsD+YxcH2QyPF6Ln/fPJcEP/4Hc26RX9y++Hnygfy8J7j/wbDA1
AckerssJ3/Rv95H5D2sFdJsWKE8gQZb7nywJ/Irfrwj8Bk4Ba+gMUQfsSvz9L0hIwjpHv0Mcs+sZ
t4nNAiLmlbbx9DdxR3+k+JlrF561x4cIylTsNxLeL7+mw/ie67Tydz5Em2+jaWCEwFjCQLsvxkNK
pfnPkcz/yli1/sB2xbMV+j4N+xBzV+RYf+SCRnIp8Pcm/i6wpkji1GcEuh0MIckJD5wqltSvj+EQ
5Mc+CR8GTSgh1YtcvlWzYx1M1A5XnAmcK6sh/ponFOXYXOqLTJfl2poK9TeU8D+yOX97vStnEUB4
BMg7WD+oX94hGgDFrCeAOUVSy088DwVTVos/i6iK4tyAIabTAJ12FtafLcCSz2EK9cuc5urgkRj0
M6Vr/4xqtCfhfKl//nJT3/1zyvFrop/95/sEN9zKrGIPo9kccj/++vKCqDFVDq1pN1jKvWSLBeUt
82onDjotzjPDeBZdS9XnsnemnWmY6bFPIavwmsOjmNyA5TOVt/MkzpaliE0w7qfUYmKf4CgHa9OM
xTug3vAwJi7gAeYK34fUKg5ybtTDX1+LuyIcfx3krLcGhmc2YYeMIv77+2shi0ab/eAQ04qS4pp2
eUhHbbLTeFKhuNJtxvhDOqa3M+pOf1aEZSSbUlarrEyyI0x+ZNwP09S/+6zvVPBWdS0p1t4m4ABE
tF6CNrPjKsgY95ZGels5w3iiWSV2bZq/Kw99dZZ4b5FH8l9vIB+t5lvc3uNRzb48FW3p37CcN9cI
oOnx2YIZPMwXK9kLAug3uKeDHTo7F8u/di6tMsVnyDSe6OPBUWfPbyDG5IjzNoLViBmSCTsutw0y
c+tlyt/++r38E8KS9zLgWOKCI3MsptHrg//LbasCHMleN3s0rh15W5tFta9zbV5zADoEjvWT4Pjp
diDGotvKKRTyOLSl/uk3ZfvdVU1/aVI90j9vbDLx6rKMA8bcPrmUgbXFsa3ualF3R5xTKQMhJefP
aNDW46CS+hyVk/GGvSK9VgvVLwnbGVKS1Jyuw2LI9/3gm39z47Cy/unG4clct4RwBXb+9ve/XmyI
nQsdjr/rima8SaU9JOtbi1+DZf2OBJVo3wDnJ760XO5bGvxnRzFq2mA+VUdrccNnr/PmLygZ/2Eu
2rp6hOsfNp+Ab4b+evD75ZWV6SzH0tPeTtNx3sLL/CnG+eT2SN6CafwbROr/8DaELmyVyES4SYgd
I9dffxnDT1+jxfJ289wFbybQkPUpzv+z1Jh/XtIvv+UPT2mJ+s3vHDQchZNlX2bd1dfzUK2ysb6a
9399G/8PKwKDYvZodlRCy/6IHuaWzJWyG29XeY59dgy5fC4Mm67d1jEf7Gm1x1QADjgwmmZ1F1XJ
f5hVsl7sGh8ClZn1n9ijP76lBv6PRngegbsBXRXdAONKluBvdmF7/TG/rnxrQCQZeniWAxjxyGp+
/8nZLLnhXOb+bvTaB9XZhD+b8yHPcM9IzBLZ7cRUjDLgcz2WDqI0bhGjUjovNcnijp7jaBigewkX
PhvcpUPAjHjjTQ+drRqCLYW5U+BbUS8JLExouzZOtLSMIpovUCt/Q7P+Yy2zhn2t8KCA6f56rlrp
hr/c8gsD2GbwW5Js2Xa2YJjCjY+GJ1782oj/+vb409tG+bVufFi04TKSD/77XyWWhNyQAVxrUPrp
VTJD4mGANp7TtiJQFIzdkbc6+ptfujr//vBx+SgaoER668oKEPuPH5fGdbGGiCcMqzQjjKLeOWnY
Mlec9JtDu8vfWFP3gJsAD7Z+D7D17AM92x/Msy1cZwJfMAJ7onE2TuLfdUqZMYvbWv2pQ7lOaLsk
e0/s7r0erQOi13oD/6nbdJKhelMiegz0dPKKEQEnk567dXqKBwhXFw6VdGN4xDJn5mzuWyvxLhhb
pzhtzWtlG+U+mDQm5sQmuFnJ+6EREbjBVPEAPVC3bFn0T4UbPmIpGG4X/8NVy2dlLt1txYQPPpGX
vnWEjN8aTW7vdd6lcbKgDpZNiA8HV9qhzHzCj2VT5u8zGKB4GrIKRcTUjZ92GbUHV7jIFVG1uu9T
ZtMMNuWTUuNdGx4wum0yRmo/kswjDzORaD+NlG6Z52XLpi+9du9h3NlVWaQAT3gMLkmhwOnKAMYi
wRnYTo792oIXjPBzsL8wNYYXiS1qn1mphUqq0AlahzHZLdoPZJywS32DfaR3GSqCapPPW1X6j2Ao
6rhvHJluMOgToLE0Yj63jnDvEzEyDMsAt5BAEDGyr0W1HOySVGOfgh2I0OTG/WxHP2cN1kQPT804
fOWcLl8yG0ims1RyF4XjKyP2q05O3b4DNXdJ7MZ6afLcoRneormaVS35WSXoymiJNgRB3ctoecF5
sVpNMY4w1WvpH6Y0JIuQThpcnfG2ncids5bSu4NeJz/BMXW3QxsyCUxE+jMc++gA4a47UuGqe6DC
1lvVqPJVZ84B2lpNlwD89F1dk6EHBwSr1wTgydtKu5njLh/n5xJD1L2DrvdZ2Xm0xfs+PxkiUQdV
G8UNzgoG5xNtioKD1s2QI9vP4T7EViMDfrOvbhIIjrtCT+ZuABf2YSRWe2II793YzKhjwad3XHLZ
3xO5+r0dg/l7vl6hNj3jACXkzkxdQteeTMuytiGMqiaZLwmC1gNzOn0imr3+kSSWeKpNbsnGGTIO
4CGjiAYWt4FwP+77po+X1dxcTylW9EaLmwJFQGyq2drWeN5+hmaHyHJ05yuJSeq28sIv0XjvFf4z
uKlYhZJNa2fTK6OOGgKWNjbzjCVfOAjZhk4soB9oWw5t+tqq7pU2Ctjp3rPa72Vt9S+EWvhHCcvg
EJGLvFMJhDwqn+6aWbEXt1HrH5FplPsW4v7Oo4+NV9qvXty2Mi4ZryqGBsY/LqoHVtjp2MiGVGHa
ujv+Fda+QF8n3fjleOmZ8SgApDzCll2ZzsTYSfAPjFQ8jlMU7jACGfuCRKE1ThdMdm2Ej84wfyfg
o34oW+3foldXqD1A6blOhhFSeneLMp37QUg+E1hEVSw6PVy5OI14qHqxFxG530PkAHbBURXkawfa
8dGWzoC8vWQRzz3Nar6mlrNpooz16qbbzh6rIyb3mQ2ikRjgRP6BDnW4HlNP34A3L++9udbQFg25
M1Tbx/j+D/Rh3htCbvapj/CC0SK6TBNO4xjhzYM+fwMcCpYcYZo/HJ0PGx1i+2kiYcZZkTZ3tiFp
nyWUdv7eke4LKnqPNTBFQiJEFVtBgQfaHB5Qi50tOUKW64AY5k/0vSquWBX3jjlZ9MUz+9NcpvJB
jTkn/VADEco7OwiRdFV5PKHGbm3fjSslliPGzkeLdGkPMAh6CBrdQTAcqkUNu6i1v5MqehbY+xlu
fq8yvCpZNboHrXz70BrmYw0zvUP7cKm8MbnWAzjcDTb27q1fpBWrRlfJt5TyjLzLRAYQKmeMa2pp
zz1gia0tCTfvivRmWDqErLa2tkI7i70N6ol0tAa33JBFlQFvqXL3hCahftXJFceO+lDneXFGBjve
GRZIynWoDfaN0C7P7+oH12/uBZnWG9g7xkfmtvXH0prFwUoCoLwo/KECudl1lrTOG68aRv1QeEyl
svKAtmg5CF+Jj8gy8qsmNIdN4LNztpCBVsdCdBxRY2whdVEOlnNIQFMtT8rxMpZ+VMNFW5iXEuDR
vm9YvEGS3LfWz0LQR9j48Miewp6BYmcJdWfrcn7w0yI8o5aecc8G+Rmy17xzyz55rZZofhtKCPCR
XVoPGHkaiPMue6Gw84PbYvIGGsggxu2a/diEwZsiPPyUiYjETydluxXwL/0C123hpHd0dvodfpz6
WqMiOfdj510nzuDtRDKaTzbA2vsy651T2+nwmkYuXccoTy+jDPm/LhpvmiD/VLLJn5BLmNsMwfuR
W3TXDPitpCf2Vcl5cRO06+oSCez5m1Jx7l8Cfz4xekfV216p4dYzIcV2fnWrS8hKKTz4fguXMtkZ
QxhcHDQSD/2SeZ8gEORbYKNBxsn+MieuF9cCRVSFpPrg6bGNNv3S5wfTBZZuuL686ovGZw1z271L
zFScmchkAngEj1BYXEgZSxmNexw1WBKdQO3NGaZjaTV1vLiSGz/pGbrHE2yGU56OsBRD8zV0++Au
5Ps3RBcY91WUl5claz79zrZ2JlM9TsBli9ilHW7gFRyDzv1ZhS0Zxkt65yF4iqd5LOJUi/w0OrzP
SK28bQOUZ0M76tKl+D7SZMtBLdm3idSKBgHW5dEA5aetaLjt+y59psT0Lah3mbUHYuuLDdKX9ob5
QfIStIH1IGVvXmwcZldOmk6XaZq6zw4QrNyMjRBPuuLFGKbrfTmTGf0IM7DdRZat+n++z0KaFGNJ
aS0kIMrcM1hG1v+b4Ru+Q3BNGNBsgMitq10bBdWDqoLqJJp8BKUxYSrMHUMxpwvHQ1crB++JlVnP
4KWZUIoiCgEgsF+PtH+IZfCxo7tagZsJhyZ5chXav61VgpHotEwPc4OnnnNm4yuCWsH2Z52Ni9GL
pjeouGUat4y1W8yXUPJ3+eAIWIo1QbOFKMa9XRg6diiGJhYbw3tPG7agQCUlFsYhOEQAEUC1oZeC
oyajS1Q2ihfPKEVynsmd3aiMhqyGxlhuJ5QgHJlwhd+qWXSXfMwfADZ+d4P8dZDusBditq9aPLLM
lJc3/DM80HAP8fAX7XFwFkRs4DIwG7DdmHYATReTarO2iKaY0MQmVmU4XKNdg8qYDGIfOHlyJcmi
IIZUJtNpFHqfAJDDORLBb+6QXwGFQ041V/nZwIPyUk3LeUg+Fzd4CLX91IbjB5bEE7rab/BW3oTt
ukeZGvK+Gc3w2JkV1ixTBtflGBZ9XNaZjGsTUTLSsCW6kaZqwS9jbJelMVi0onAs5syKL5HX9o9G
VxQxVlq46K6yh5sCe6W76Ygo+pg09pstL2G4axIvvS+j6TGZpHMEZ1e9T5AfmEJofFG0lvTXmCf9
4yKD5jBPNWofpQIEO3OKDYtt73MYQvh+0mJU4/rJJqkcdeBJDlGdtDXUw1wfR9NKVxyAtcESH+78
Gq7MNo2unKpQ935Bw2VjRVkTjwTJngKv0i9mm7HphOGIODNLPbX1Cc3+nEyIY0iq/ewn34NbsUUc
GDezgeORYwykk2XpjKtCh/mO8393G0BxE2g552LX2hEBCq4wvE2Gv3yPkzg4IPrqWXLd2tlamW3s
qy4KH40JdQ146DZ8ZsZVv1Owm2daFPWhRTfOwz1EB2JLAN8my/2a4TRGCA+RKC/7yenND55hezc7
iH6KIVzujNEcdlMAV2YzoUo4OdD9LqZAp7TBG1JcStEkty2Hj50nCtiGVlkfhiTM4ozwnbNMw2eC
rq9s2dXflyEFKSEa8YgypX5cPAdBs+pnlA4sp52M/HvS1M1vwiujhwGA08UOTNIrwCj+WJfCbzKt
xeOgZePxxQJ25ZotrXIjeg6Wvn8KCkbd8dBnP1hYyhuBNvRZm3MG+SMooFdhLvmGKq3hGkRxFLBf
rktEAjfWkjb32LLqK6jAzkmlQ3+TWbIGNWWnr4QDJwBc04oHiN6L9kNQrhzYXuE6OQvOwag8cOZR
UN1HpnN4k6JjgzuxX7sM2S2dwfEFcen8ORmzvKqjsYuApOvu3uxEQDtlaedjxXnt7Je9/4XJ1242
S15l9w636j0ey7kSG0Pb9skLqI9FSTV5LNpVUFdlutzDzq2OotL5a9fJ9r3JXdPaOSaDg03dLCYz
vlTnz4PlRbEdztbOBaeFnQx5PQyLVJoI00dxY/hmheqjVkfoFuPGcCxFGSjaO7bJfN86S0mktVxZ
QXM4gyWrqmcUiSVox9CLG9KmKQ6r/qYIpvsgCQNu/rEYjopLgNAWqgoj1YDdRpP8A1tlRvuwiYyG
WceUht6DIQDdBm3OKSSxCxcYS9o9W71Fw9QENAzRNGt+lCqZduMy2rfWKNFvGRx4bhI41h+eSPL3
yjNwkyUWs8dtXbk6e3CE6A9l43DYNZYZx2SNOBVj/PzAhdJCVy22B82wFS99Px8mFIPHwjFM50Um
SfdzxP5MaU3nsLqyV2/OlsLA0+doznzUuIkVzHE5I2zHpdgYxq3p+X14tkCErohl7w3emDxCsnUe
ysWJjpmRgQKRY43whhN+jk4f2H+4o87UcJl1w1KwLAOGyyKLxF5WUCdgJHC4DZZQ7eaune1r2nuJ
ufUzUBV+WOeExOoG2CkQ/kvhRN1zNiLR0gaA9JU5RNhCOP1cVIRsjdp7ZcPV8rtnqRVKXrJFzuyw
Kfa3EcFHIJdXu3K7n4Kgq4u54Bzj0pv3IdEdyvBE9VdshSwDfDZutZsHkphuvDCdb7raxw8VDguO
V280r+mGpaznI2LveHTKDPRlrW4zxIE3tenl3ygtKRcDZJff87wt6K6zcL82VhgVu9DR57wXILi0
NqoGOauv3rsmquMSpPcbIyWeq7HMKPSy+rEipec6ab202Buh8720aUDpDoly7zI8oZ95wIt3VRRo
AFHjBZxnFiN9AFBXPk3oU/aOqdKzEqF1S4aDQeMDsEuA/bPq9nO19KdZNvZOGVnbw8Ou21fm+uMx
Z/t6SYsUlH0YwkPjSqzuql3y4qPmuLTTuu6PPKopIO3BulMY6NEUFz2um8nG07vtpz7ByzLNSRd7
gWCXnMblklsWhQHV8Hfba8IT3dX0bI/TV2eNX21nPJuUAJsyz6yTYxEhEqIE3LuaJbT2quGlhSdw
FUYK5wIM5q8xkOinlzqbb+hssTNIDtab0LCDgbG9RRu0zTqMIsr4gsW1aqID52dngwnCDp6RSO76
GuUB9hjh7Xx7NInNGDNKe59x5owrZUZWbQGpckkKBuiMGVwuL17bjswDF/09gwZbbMcQfPyUBHej
6L1LzxrscVnEIPbYaTZR4QznsW+WU6vdfsPT8W7yU/wN8nU3pjApDn4/w2hiiZjidiZeYKAPlx4i
6b4HbahvISs7bx2XfoUiA37wGrDCjKve0V1yXtidttj1mmWTJ7N3YyBl2HKWQYlWFiGQiOUiKtmc
I9Da2wQw+udcTrTb5GAcEkWta0zENDkNtmgoxsh663DgOTAs79RxpIXHwWalN/3EltwX9nRANGoc
arMDvd4ijtukg62wVhrV3nTb4FQHdorFXqTWowpb/wetjDyKNcJdc2sQ1L5Y3YNMWnFn2fQFI3yO
1ICDc0mSYdvDDNnN/lynSJbr+cgn3mtMgy5D11BzxwqsNGP0pg0nAJDj+1fF3KotCCS4CpAfYo+9
92rIfecSjoMfhxxX3kbLz894koEFQcbaQVDR22xsyHuKIn2ZdIj9qDcN0hYdwbSuor66D3B17qHe
jucWsNyPtMVWpsqk3ToeY7QiS6tniafmKU2H5cHAUfDCvL6mJMoSmWzcoXF2YYpFqfRzHANu1a8C
EazUjirtx36u0FXOGcBgt1cna+k6eOPQBVvIC8hPCnJw3IpbJXInmR00Z0mSLOocHXkAEIFciUTE
kXBTjlvz+I1llKwH34Cjto9qzdE+WYhoYAodLtAVGiX3XRYMD70FeqjkeF+zmoYNoLHJRhAYedq4
z8o5v2nqOrkKGwkotAa2qdHrXyOQxmePlW6PXTSPvbGjBupKP0ZWqtBPI4WUjvOMlBXio/0tq/2P
CNXMxqvxS+GYHhtwy9CS8Xr4235Gqj0k3hENqfmg6t8YLk54JWddXrKueKpEZOOGGAWEa9t6DFrX
fUK/nZzIWlh2yPAeExsSMfgZ/QAR3kSC6RU3EztpNUjMyWk+PCTGkj76i8Sr1xM0Zku6zDR0nYuu
3OHg+arfD11dbRiGvA9ha57NtDQOUyJPY9kGhwHOcpyL/icW5+UTpfnWUca0HQAMbSdvCfA0KTww
Sp5Mu8bZQ4bMIRAdvaEVRcod7uAAdxbx1JP9vTCPdQjCOa0Bvjtz7n64nVzOqdbIaYcehkRbEBS2
wWx9rOg/QZw2h30NEhNQWW+HO9u7bTCgbJq+UGiuPYTU+RwoUCyMlhXapfIctqhFlLGL8upmzAzM
OpH3OYRGehiMyTrNFSkyfVj694PZAjb0r+2lPxqK+q7uUxcgj7il91szO5AHWEn3teGZBBYvmqWJ
ctjWksjfaZzPNMCeiwi6Mp4KeGHg8zLCg9JxUEghs3Naofnq26n8dPok2xZO+21Z0mvEdBYpMFmN
ssyyU7lhtm+zHRjeXnmUQIuXnQJ77sDBRGDNNsBQuPFn0AAeUX4oVSmQfTgIxL7A/QnB6NGkpJzw
rGj6VmF6hrtfuLFT+xTtw7THc9XFZgAnjogF73stK/fRb9Jq2KXCxsSEntbfu3PeH8t5JhOHqkJc
wXor/APEfe+9HS0j/Uj4Ao9nq3zq3sh6ctwAXbwe6bYV87greG7Vllp6t4ThHAGeVP/F3pntRq6s
2flV+gHMbY5BsmH4IudBmZpVkm4IlUoKMjiPQfLp/bH26YPeB3a7z4UvGvBNAYWCVFJmMuIf1voW
o4wmme4jw40e6wo2Q9KHJe6+wD6GngOdjLCO2rNh4BeD1tMBQB+2DT/iVvTBjKwAg5bqyQAFxsrR
IuzvQyYRB7HlkU5nwvCNziKhP1nLVBDSFIYqvQ8lGKQj62wCAKee/QgLWnWTecO8nlNYQBoLF1CH
DjcWcRC1MFkhcJ6GxFqkTfKg9JA+9pgd5Jpzo9g7amamqSPAUkBYhf9WFVn/MZW29wtYVrpq3LAH
bIKZaNXS162xMGbYz8kADerJ6g6oiIt1ZvJW0wwOdIvA9417qJ+vDIqbrcJ5ygqz80++8JjhgzyD
NA7zZM6uAgAt/W996yj72ObVR2zCKmTPdetxv8uyuHUMeW4VoBzX0pj5XFnIe1BB7YVPXPwW1aqm
I65XupUmlgiyR6BrbuRkVwcYvAnbpQlMqwr3eI/eAQ0+ePX4SlghvFkeXJ742amPIwh2Gchu7xZN
eQ0RmK5Fwwc9Txg2Ss9eRDZW/8DdXXBDpkzJVFblW9oAOtXOcDH5Z/OQf814odaN67Rryp5jQToL
priIngkhISoTwVaqClv9uAABn2VfwdhKHIbUmVdfFQIGfDiX1jGirTX61sYKYoYUENSiV/qF3Nyi
Sqs3furMmGec7j2xFKr7Rkzjee5aUyLLThWFb8JauO64dPNecuTFa0iIq0nJ8DCZVr8hQdzBiZzm
5dXMCu+xBoNPocX8NDGJ8yAy5a2VhrWfBk5cZqvjJSm9Bvn7OL9OPl1bvmaVxWRD8GG5FU3+qrXl
3MvZIrO47ZzpvTITjAFUxxc37MTrVEMqYJ3pUVqns4freArNy5gZZr3ygddW6MEMtc9bGd06jIY+
6U3pQmYVXZNBgr+AajDwShqxb20jz8qeaeFQkzbNPp3sNVw/8+yGBvuCdkif864+NH2ld16uX7oW
dWhbymcWyPvKCvxDxi5p289NuzbBuQB3bDxm3Mq4dSQrRc6V5LkrAQG7QUVnMvBBW2XCbL6LOblW
9QJwSqY9rCGPndqpi6ttbDvDpkVZ069cu5K7cMptenrUL2LjeslPGz9EhYix0oecfvPVLEJmqcKt
FyN2/YuMBRPdk80HQidNlKxyHDyPmYcva11bXXpIkb8yTJv9Gz8GWGGPAj4OeXQDZCKXpDgQ0HjT
CiHv4zq9gtehkhiq5MSmhBWDnWeHsQmh2jZmj43ZzfX8ANSqOCA00+3GxjlxIGOH7Bqs3KwPCLx6
VZyCn7PVWOsCMc2jqCIA1t1YJWdvdjmyPH+461LWZIMd0biVtnEGWFXRItUlEdr2gDlPeDq9auqW
0zBF2Kz7ltirVRyP4D0ApfBwd6btEjjCS7w27P4lBRpLvzGD9oLFvdeBBb4ttI9wR7j2dOztvZaK
aUUTal/o2MpV3LBFHDZ4P+8JuGlVYnyVBC2sG5+AsHSpcPVsJw/o88qrg5sEiDNuCDXP4sCj49wR
1zC/uLHtb0n1wOU8zAX9HZ4+e27ttZeW4xpHBedUYac36JoWB/tArRzV+swJO66J0gt2PafyXpC5
uprKZtmE1ZH1I2O8cIrY+mwq/DlEXjjioSfzgnyW0vvE+Qdyjykel0UKKwxriGesYm2oNZQYvWFm
5IBgwSxVpUb3CmjZe7T4PN7HlcVHSTq4Q9y5fPCQZhGrgDGdm4Z4LA5VBlKDezSJoWF6kk7JhpR7
iNB5le4Rf3c/6oizrQSypeAKomSDa6v4jXOjj4cFssMmSfpdS75Q/Omim33zSNG6nWzCPFgfGpDa
AnsFQM1bBz5cTtuUglcqK9eqcKZzbARcMZKng4FwWQcfhjbeimD6AvDqXLzQueMDxXSe6dEai5u6
iw0r7ze9apZOYaFRXcOZVfW+osvt9yWHZQzmqR0OfKxrykWHEanOg/hoqUQ+EzvfTsvFAymrDIFI
E8Hh+0gE5vCmGKzo4Pl582lLjXu/eIh8p7utjXw6Fubor9PUGBoIcgq5TNwl0b1kOPTIpyv5kRaV
9apth4wWv4XIanhyF5XRfCuKMlvXJPaxMJ1AInaZZb6isuye09lmEBXkBDKq2QqOcYOtD5mY/Arl
HGyqyEy3oZinxxrM6E2BhWXH7ZBthd+0p2I04UrMeCFZt1i/u+J+PTpFfTYU3RYIuezkgZE6QuMm
qYc7w1nPIHR2rTvMVwYr3XGOU+Mjxc71AgazOXAdhLcJHNA9b8XG6qCv22P/ywD3ckw0TqaVb2uR
rTGd3hBVM97xWcwont3mjTgY9Qlmm6l5LOdH37ch/U50NtVmYlGMVmHDfHiFkpE/U+YhTxN+m37N
GgM4nzl07aM15u3VTcvau5q4sEFPWeSBeIbutx5d1aFOABl0c2reTU4c0DMCHjuEVpxtK9GhRrEW
HFSo/KcI5s01rkpKDstnPANLgCeZhw64E+vKYM6e4yZHLGIglprb8mKUxrNfGDjgGmIlK6N+KHs3
wj43Jkv9SsyvmyQvptEMt1MvcR6SQfBAmEu5UepeM1TdwVHuX9NStHee5YyvRgR1CNtgf3bKJFiT
ld2/cqC8ijRzLpOxVAI6T6+QLOxzkbXmPpNxficJnFpH0P5/DYQ87WptE7mQDwlNicm5gJTqQBeY
yHVd2V0MIdb1jpnf8m41wfyWy7rBTDzN9ifsPiqvtsKmmlERn1UCe79wBRNYt8ChvUDLZAWGvQbM
sadrDjiUZHXMK8GER3T7xvH7U4XlmpBTy3r1wqzklOWnIrk8ya17xqrJeZgJ+mI6q/iu/rgrKzM9
Skxud5Vft9ucCPoNPIfg3FsML1TxrZnMiJHbIiP7aE/BHDa44dwa/nJsromyLg61YD4sAvkWxPEv
9EhfAXNVAtZ9kJ3WbvQRo9Xk7O2ruvxKRVquQrGkeTWwv6Z0cd9iEcuHG9nIG+2XL2PPgTPOWMYX
grRhgcJvZbzlYV33lgsRzLeO2VA9Ti0REtDlfXOID5MqMqiSCVoD9j/dSo+srIKewU7emitpG4fZ
rE+Z45J0Nt24NXPuyRLsfviWhzaAxOd2RHawW09oGzE6vvtER+wM3M+XANLGI1ml4skr6A3LmShw
kZfW/r/NJQzehiX9lggt+WHEsXupC8fczYFM90WbtM+/tXH//XP8V/lV/k0a3v4G53yW/AeJhJb4
17/+z/9EMvR/ocxnC2A9Mub/s+fj8NFMH8XHX3xgf37N301gXuibpu97FqXUv8t9Jm4G348wYRgF
KAnxev3d8eGYf1BPCIEfA2k6empEhv/m+PD/wD8C4ojhA14G/uWf4BhxpP2DqpCiCUNE6PG/mEGI
nPmvasbUwvQNW75geGsEtwgQtb8DC8GVMFN9Sc7ANy+osmPBpB2eS40Y0BtZ9puIng/NYIdHhTwG
YjrfYzP4Knwp+8B5tXXhX+fZdJ8TL2ovHDoOA15H/QR871xRKo3YHBt5EDmix3VgIiJcSkz3VzrO
NjENNWshkZn2E40pKoLEyItvWmX70gQie0IuoSnITCAnhE7etbWDZ4twX/BHiOZlFUCHqyL1kgce
w2K81C9weNWFdJNdQgQxg0XqBeaRBDoNKEWV6kyuV1SMHiS0taMIsiSlJcKgD5x8cd/KK/unYp+0
iPTcMc02Tt2nWwfq0CM0BOYxo+quPUP1TRgFmyBG18Piwrxx8a5fWI0YpzEzXdqAeLi61KQ72Avp
49CZHYRcohGUL4prbbvtUWathaW9Hh6ygtQx9HP0mRkalbT3rhF6+auox2Ffj334ZtHegW/iVpO+
7W4Nu05vs8xpDt6SVweCZcIB3c0fzHCZ+iWq2mHZ7amzlyOd8KBthKft1OA5fAYR+F0UXYXcsmuI
phjzVL+Z3ShfusUROMVR+xRGffSFcJ0zBocu7rLkt9NsYgGeHIXZI4zCGGwusx8Ma+5v81ow++O7
mmrt7lJ88ndFgI4oYW93DuFOb5sK7TiJgTM7zLIPw82EToZ5CBCBYG24GQNSoFnFDYPU/NtaLHfR
YNksqkoLny8TtBuEVAb5v179yHoo27g10hUmjd/TqIp7IHTlyRiFc0kzKTe5UXQ/RiXktg3C/geo
7+QF6oLctLXxAB2qOqtB29/s371Vbip41KqveyA5chrvbVv9iiFKe54fXapmxq00+tEZGaa36XWx
hKaqEo1g1DmktAH78i4DOnj486gBk7mdTmM9+7foi/YIF5/HuLBoJXw53Ay1XXw0UDoPE3ujg0yC
+KaZqoWOlW1tOUaH0miZgTuzI+4XysOt7vTElSrGUy1j7y12GhFs03kwXlGfJC+yytJjkWr9zprX
/CCdBskEuZ7QX4PgrJ263SQhmzTh3SejVT84w5ivwx44sHLq+sUbnXjflL3zVg2VPM79QMYHoF1W
OiUz0IubkxeOAryurrLFx7pyHRjWqOxY/PhNdUu4AdGXQVX9iNhutZj6zf6AqYOWwqT43ymCLZAk
TYrwW9d6QMRgkTjC6XBrOx5xayPkRBLbckyXg23pF7xZ/gkR18Qw0CgvjDiJHu+UfZvMQXupit7a
wnxoTu3go3EJyGcFEV9V4kJkRjJso4zoyihtrK9ATN1XL7z6Qgk3NhuW2zjsPXvItmSBIAYt2pY4
bC1M/YwntqhhvwYmcTFen/qbcELVnQPPoLZwlHeunSXVry+wYNqF32/LjIu1j2rOwdLvTG9TuUUQ
rAtFY945PhXX7BvBtQsstiQobZw3AHNLisUoAGUuSU0ztGEJFAuBN31Qk8CgY9Wl45uOGfer48Yy
J55R9vejMRS/GOKKkW2JtN9dBk0emOs2fhtRcUCtcFLEMD5dFfJgSNv+G7sEuCMxYotnEHoeClRL
v9YmcKMTiTUOO0yjnI4Gstdi3+WBYyGqTAzAbegq0ZJW/muPLCzYhlnAbGhJonTKaTm0AcpxMBLq
nKwBk4+73h6mfh/YJsiZwg6NNxGPQHnoYAkaAoM5jheBDto8JLTp7DIYM191hm53i4kKtxhqdagL
raFVs59IgAb0b3vlI404dbtmfIT4NWranyYIEEAVjDbiM5tYu3usYtM4+82c7/q86prFlk8Yuqrz
6dGUKfmGrp32b0kjcSnnCS0neUraTbZpy3gt7Q3BtrP1ohRejqUQRDmowiACWyeyfsXRsjpagRZE
3HdjiOIH4+qWsr+dsjVKayJ7gShkD0nqRz96HbaXLHS/kZs0aDzCB3ccoRHNnoSAN2al2IEvCk+9
14/vExppRjz9IN7d3kQnKUlyPppC0pYnWAz20hr8h4g9SnAn04jF6eTmFsNThHi7UCGa3DY+u/c0
W5itgmhZDaomV89sAcYzjFD5YroJ212yw1qkvCYWJC0a/cUmpseSoUfA0QlmjRhv2cVIhxZIH/pa
wOd57x0NI+O5b3gQXiuyiJ+mDigDOBS0/LkFVBOsDaCaPSHmwz5C8P7ct318SXMP7H5qmCrZFqJQ
r4xp+Jn9LMhPwmWlvZlnmo5VS9z0CadX/SMQKnePCWlGzLT9fMFThw6xTY3ZomkveOMMJ2NXapgt
P6A3yOxXbQyYVMdazVcg/DwxHVYriMZZf+YMtT5Mq5t+aDMgCqBwgWREpJdw9hYO6EW+NQuBcuzf
Qr7+vh0I4QQQFDKu9DzjrWaPd7anAGxD0XHpDaMH6KgIX+Q8sh2uwuzedYhr2OjRg6zYOfnFyTAC
LaA9/cWh292qyGXSSPBt9zIM7oQEPHHKdyMtq2NoWyDRaqdyHknYQhLFqWj8RPc4oeZlwIeUEVUs
lOoooFQI+y77SFiGVHtjGFB0qA5UHVl5C05a0cW9dnnTP5aFWXz5MX3/D0wiDIiaSfsPCmiaXHwg
vJKDmnu2p2V6F8YWA64uEuBkXRTP56jLHdRsKr7XhG/pVRvoaNPoZGOpOfvJe0XG5jwG1YtuO26B
gWm+61rzQ9rEyyaKdCrIbPXSK8MpKu8NP7UlPj7DfKkgkRP/1rv+zcCylNULoyjsoEkT9je+tMmj
TYH/kDBEsiFLZshB3Ip2i9g2jaPXSIzZMWf1g00y41VFS1W99O2StKCTEJ1CwvuuYI3fWYSmX+bR
5EQ1A7d96K2setAB4wCme4AsRWMFPPEACFDQTuIGPZdTr11uOD4Z3uQfDLUQ10urZxE9pMlWzWZH
RWuBk4byp24FGasWo/nC/pgt+kADoUS+ssimv4pm5BUJs7S+Mc2RV6hyqwS0jgw+0iRzPkFN8GPJ
UHWQy0bN6xtP8cZ3fflJJml2EFkfviQsLfbxXBscfp19TWdHXbLJw0eDt2beK628Azct07NcWMTS
5cqcfHTSbXgTIWo+j27HPA0oX4cGK4nbd1bvKN+zonW+syrMv6JeOScvMuRP1iUTy4SW2RQs3CvM
QPM4MYr///SQf/n6z6ACWCfyljr/Yd94/ZAf2Ufx6y+N49+/7s/eMfT+sG0qKEAkvm2L38b/P2kB
oQNaBBE/9BACfzDd/juAiPgD0DE8D/CxCy7ExbH5b72jB2PAFDiebQc7PD/jP9M8IlX5S/MYuNgk
bZrTxUEtaHKtf3DdpWnnl047y2MgZXatkOEPR9UO7bV2imLTR+bIhcPHfbLZ9Vig3zcak9DWg1O+
dbv+WQytseNjh5zTV+yXOrwuG5Zt5k5wMaxjN5FvkK+jcZWU0rvD5KXOhEhc/UgwAK/D+a4Si34m
CrLLJJcxYR0/88QgPHND79COQ74eLBRVwNifmoYnuUfReCt6GaiNnvroqdLaNtAOsxdatz6yuk1c
8I3ZOMchSlKGLHglkPDSU1BF702CtqFFRm75ZlgALDcErZZbOE3Fs8NK5A0T5QkJ87wzbDAC/jJG
6gqUX2JTFQBWa5wByNa51AEH3RhMkA9TbrGQ6B3AI91NXDWPUeMH66oE1cSlw+YkGddzATMbbne6
YgQ3r33NJtCK83M7u8M5asobP6l4iZLJ26GA3OkiAaTbc7IiOCHvTQv5GQ+ePrH0dXeGVAZLLkEI
1qRSKAdLwEhihm9IEck5AA9Lpgi6l2uS4HOL3Yl+Les9dO7sLs38pqxSsfEol/Y1mW4fo+v5FxW0
1mpsg73ysP7UM7Ou3IZAa6hH6eYc05S7ILhAwq4nqIQaWhoaUI89LhLpjcZ5/xjUKPQpW3/0aXwa
FxaA3arqYDvMCPFE/ASzft9TQQrURtyA0Xe+mJ9wZoR3cmA9hkS3fPMTsroG4MhtaQtaXEWtWebJ
1s4EvvI2mNk3hJmF1mBphmxM9uTeAZkbk62em5020oM7U5ZkoWYwD8Q2Ko5NDquq9xRfn3Z3qojW
KSt9rZ+7dhj2ONEQBuq5tFYqpTGtLfmEmGy+RYC9hHHaCDFy6a/aobsLYhCPYVc5ACUJZUuc9Ioo
Zx+zRtyQCYFODJzYekQXt6rsab5GL64RkPdT9yfHSF22Dzo3f1lB8d0xa9+EaEWx4W/gwa2KST2l
ZK2f+j5kA8f6y3QpwIxZHYypvyfTdNjKth2f+2T2jvbg72jv3O1UYeUgdEAe8hKTFjT0h9gZfi7X
IYQtN9uhm8O4o3m8QnjBkTW8Zx5GtilCeQANUO2Dzo3WGSbZox3O0xMi9gcnJZcM9YDbI2+Pqb0z
XFgrImOqfWcoeTuKS6Snl5qd/H5WorjTjYFObxguKRutoNW8DsFbSv0js+lK3Oq07voRdaFubozZ
fIAa8aSlbs68a8qM010ZlS9p8YgOpeIcCR1WLRVaBFq1bQfPNVGw+7A4XyfkkqmnoeIM04WouOPY
ms+gGQNUHxQguQ0yrVHHmgF3k1Xms52A4w8mQhtGJCgtSxIiTXKyBfbEi0N/tT4Q5CVnM2vndYyP
Ir4lgeTEfIQwI3YINuw8vH/ibWjQkXKCJVu3RzOOO24nM0J8eWIFw68JWQ80sKiBW8yN7PGoMyxs
dyg0AQ3bnq/0DknXiJWsGkW+tqSDijlnQzVcC1+RSevVuCpmYi/nDeEC4OssHUbqVMytrH7Yod/w
MHlp1S2LsbQ7lLIZ5I2dmXJclS3mqVXfMWDZUsFOmiMUS9bKZOvuknkeT+TrTkuiRD57gAHR2jJa
anDjpBxpCgBz3TnoIgb7EsgR3JNBekMGbHHbKHr7dm5A3jozAOd9LeIs2xqUYXodqTIE3F9FP51B
1MssL6OtxgMSG1uW9X2yXorVDF3rYL7OWZYw52Jgwj3BTpi0q8aqrZvG6eyHtKt5XYoaJTRtIzNL
jZmJHqKzi0PrBeZO+d1zN9wItBVbGZkXbFLVxaXhWdmdEa0nRlaLECVamz7rDSuaAG6GctzkZcWu
zkU7bQ7qndWpxt6mPyFFEy7QOOsgnOy7yKz1tew4b9mE/0z8n9hLwtNkoz2iE7M3jO80SV+oaZRv
ItEq793QelAltOQxC+6sCOV/nPuCpq/Bn8rK49wBqTuQ25evmbWc8O48kEsFOTIBFIc4FjHuXH1m
+KGX90iiG68ctmP6jg/ZM9uq5NtzdXxkmkQ2X1bOZ5XS94/IZF9o+KaNsurpOywtdqW9xM+zbpuO
3DvMD75c/T9ZBlyST1rl8rv7H8ua4e9rhX/YKvxXWhkQDPUfguMOSf7xGX9k//K/i6r/84v/tjsI
/zDNAHGVTZ2FZ1owvf+z/vO9P7yQZQLtOtYOP1z+5W+0KMdZ8hEs6DwCYRdlI2Xo3+o/1gqO74sg
dGhWlopS/DP1HzXjX+q/31UpyCnTA7pgO5bt/iNBAnszA9wu2IPGp7DxW2qENjQY2hoTaVadQ7Nq
xuGLrr1gLwydr3I36jYUMNHRFjU2VhyrB0YONrdxd9vnYb538069Z03KFYV720arldafdWdCW25x
7mYEUV4NNFMPQRgbXGMFKFCLIfwvQBz4CuLWf6gML9Hb2Kxc+Kdl7q7YUsa7wch3U9hfINlnZxgc
FmNb0R2J/zwKwUqWxbC5S6rw1iQk5MAZ0L8KWYe/UgNlMPPTKcISG/U7pwCrAf0/G39JIM3vvRf1
J8IeEBSKsduz+o0PlOfTfiIbe9+ONRIwmwt0SoJbJ4v0doL4jIef+qIGcbnStcswrG/nO42XEwnl
GMM2cMS0J7yB4oKCpHoe5rL8IjNaXFAJO7hW+6e5NUMAwW1w5/jIzDnih4RXtYzo5JMSLSNWOoAY
UUy2GTWOGvbBhCyhK+30te0n88T6ojsVqf2JMREcAI5BgKXsahM/aB8zlC5HB6QL5J3Z9FYy9ZOf
sT8aP+xIBuc6ad0bGbTRz2qkhab484zvgS3vJWeg9Voyl7jwhvN7YhFZRXWBdM10r5plULHx8Xuv
J8Y+28gMvkc3JTWCOCXqrmHIT0Q1k9JK14y4FhoC4oKevYK9HNDC5YUyCtB8ttplc0TEedCbr0Tg
ME4RAPlDj/V51afWsnRpD5WNU0yjt9kH0vaZ46P0G5AJVCupHYW4M3oJGLBuPFReT66ZUXO3zDC6
OXbeRibwh97GHDG4fn6bZJny100Q6xXrZDoNNKkbP2q3OvXtDQKGhmo7/rJ5SZjbFZV3taxBHfs6
WPGmw8Ggb7khVDn85VWufB4HCzWkdvKXabSzUxCDctAF9R8ZrmHNvgMUlK5M+57dllmgJTHchZHI
Te4iKPvVuu1t6JJnaWGY35GMYF9nZ8p3SovxyryVnERMkQ5AjjB7znwgj5tRLG1JzmsWKguTTlP0
7zOqnbMRBNUDE1P/PCdVsJu02aycUf2qSYYVzAH31eT7L2lFV8VYDy4qIkivmWigvDRGs5wUz/iC
w2vMb0dyInEfUHs1y406VvLalaa8c2YW46QncNVO1swqo9CNuW8dajEvMtFLTAoPS+4Vn8GctiES
IqM+GF7j7nANBVvMBXdQET9bazwFpK6sDVNvbOx4uwaPfj441SGoGwSkrMDj2tiQd2JDYVIiJWVA
/F/5L0sD/RdwjuWAzeT4hfrkCk7gfzj2JuJQ2atLc2958hE9Gwav1HnE/vNuuqZaWVzYiC5lfeM3
vQ8Qml90Fwwj0rGa1FZ/ZUivsegaY3jM0xyNTPE8vWlIyPxiWCaf4nycjn6tDy7Dr9qZ63Ft9817
AIK4jBn6eUV7sjM7QDeUfNb1SEjEbOV3I0ryIzvjGqdU1p9Cq41Pdp3nBAunSODxrTvHYmgcQZCE
2W2nmbyVSKdqM5CctceEm9/1vg7fiVQt3imWhx2ynOKnnTv9lWCC+gpLGuCCXjTanfZfS6MhIzV3
ortpAYnzV3/XzH3yit2AHm7Q9ChhF9AACW+vUZjuSwGgxA70dMRPjJsSK0qEWNqWj0h5FAULIb1r
fmwCF1Ua71KKpX2jPbFLuWm2mZP2AIw5KLZNGzUvnU3jJJ2wemHKGW5qprzfArMIlpc0PfeAYtB5
e4oU2WypdnDcvBgwdG7DOTAenRYIM2IhxMZzYJZfeMTGF2GU4sXzy+IujurmDr3acDIhHRwcy41v
otpsDixvj3kTbLohDjZ+SepiHSwCXr+32BFqre9HjQhn0EWPlS6zkn3sspgGZoy+d6qbxx4izZq9
C7O+0rLhnjnRU8lAISSr5znuFPmh3exp2DM4jt/R6OjL7NjdzdyQv2vG7XguZECOZZA6O2aHyY3v
TQzrmRo4yOeJKlhJRGlrsxnAYaC2uWWVgnOWvX69Hy2JnyUX2QaGG3ZvrPzbcJjTu57834sY50W3
WjCPlg4xw8IP7+PlUUKnyp3tHw1UWg0y6MmOH4k4Y7IA1tmQE2YMFDMKn+FacVYSOp7etcuDK0lQ
xW/Ow+xIK77PoYZ/gxIoPinjMSs0tOO6sVfukHQrIt69/fz7dCAegJPCXQ6Nfjk+muUgwWJgEy2X
2PO262Kg1Bgsw+u0HD/jchA1tjueCl1y8FTAY16LaAh2tp441qyyfhj8ujzPaI7fPfZ7mzLzffYT
RAnlv09HtRyU/nJkEmWKWSFdDtJapglwJ3ZkyRo0D+ewGVaoBEJj6lifWrX/NJmld4u/z41Io+Bw
Z23oYFXDMevtWxNQgEEzvmuXy6JvgPKr39cIgbTBT02eDecln2mcXnZSnassH0wsF3l9KKNU76MY
6hnO/eVem02g1XIyWgScXjLsrLwmmpY0l/De/311TsstanCdzsu9Ci2LGzYVWmFK8b1NvFy+JjVU
FMY1WPm4g0ifBcE2MvrxDAO82gDSGI+RV8CoLvCtVNz/G4Z16qj63mZEFcC6t4YQlwvpEeMy7E4v
HjOaowPF56Jkbv+IS+FeO7quh2KyUHU1BNrsUBuEX/Vc2Xcja81PaN7DXdJOybPRq+4xYp/WbqTZ
++RPxMbGwGNK78XGinl7qAN65Ni5CsPpD41Rp8i/+VLODVs0yAZt7y6fqvhU4SG7dv1A5Eul/ebn
2AyvpoCkHgbGsttzTG+XR4G1D1gkPPmSX1xROh/hQSDIjDEaPsmQVd6qaoloQEBn3HkzURy+GN3H
XJXiDnyNt2Z+xecjT8onMjdQDZdmkx0dI1EMD2AuFIwZmCtKq+rpp0bVXkRVyK0YdHigujJ/juHc
f+ICXeIMZvxbVGXS2Wk9eyQ7sfBDrmrxMk4s8fep4hUnMU8kOBUqVm5NYJzCekC5rcbxpHx2kOi/
mxAKC3rrRBrmmzUGdzPekyeQFfl6LI1sT2hVciKcpB150QJxD9cgfVeOIHnJND0iBZu8+ylZp71X
PVJb0ycULyxTciNE9BNaPvL/3Pa2HbDJs12FfPgNv8u2ZW0m9wZJkKvCIRZ3VSKKaElkF+5dwq8R
pYpwcqHWQVlh8VEzYVgGw7uuTFhIWIljLOl/BPUmXQ1xyDZfyzZ1UWe3/cVz2ABJi4W6RpDMF/sz
3hyiGVeQCGo8qwGyEQphhnTiRE7Nd67Dn9AGHMguOYHOYVQWRx+gFU+7pjItVC0fED9Me04eqsso
NV9I+dwg9MtfLLeyX93a6g9Dn1U/tOepH8QNN1+MFZwN+efgJjsosKH54oiMEAU02OLoueUF6uGt
YolP5TuCsRlHsU0D7goeq7gtt+YwwiTCfSOgbrINOgai496NUu/EWtM5zF2ltlbjTW+4Nyt8EGg2
R22g0Y5F9Gk3ibuXIgAY4JdLbTsXpHKiGSSOIHbBKMTRPnRrYycsfMrMaZNzRQD8dAaJWD4IpjFP
MUU8UFYIsF8Dcxa1dtI2uCnwjTskBTnqsag02oxZY31UeZrvSIqpUH2gZglVBdDIiDyBTxw6FN91
SD6yZIDp5VfNyU7giTHy5Xcfsuio+0CdC0t364BflJxXZWRwFGR9mwrihgqmOlsdZu2+IoGS7sFx
VjUwiOPIcmGfePz/5GT6r3mUx8k2mqfwAqFg2nmE4ewcq/ffmbNbe3tIMF0FRkrgbDbx1DaTCUap
iMmSrsr2qLL2DYHSZfbN72WFs0VzbX10g+HfIlrjeqyeWrStbCVRND7YsplIJEiS+ZdCVrNC+vuS
dwWVJeyyDbgPi01Fo/eBWberCc7W3uz/F3dnsiM5kl7rV2looR0TNBppJCHcjdPH8Bg95twQkUNw
Ho3z0+tjVrW6qgAJauBeAbqbRjUyIzPSw93423/O+Y5CVsPF9UJbG0yEcOYobtqh5Ugaum1E3uKh
dsOCzTuuPWNL7173xB19eVJ1z7Y0M70+EK5zbWYx1qm1G/Q+LyvrJuXeujHCSN3gorEe+jHpCGsA
+i8PVF8YjxAi5b0U5fgJoilkxVeOrAHpC1pidWeo2T62ScZYZJQ3BQKnbTbkIjV5Ingy6UElfcMp
YjFoT9rYFs4PsLJ5SkaT2ikSNTmNvAg72xpbFv5zls5jdu6s4dYx+zcv+1otF+h+OBwQNZvSSj9T
J7rNsoIoJrDZB9cJm3feXzy88NbcjYsLBCwu6zdzoOgDyZarOFlRNr0+n+j3xdHjsyp8+Y4H3XlV
eGmCztT2SeMUuOJJEF+rnNC2F8NS68O8oAAQ0BeVfKduLYXxaeslMdrHD0laq8tshvNXyjMWCtGj
4tTSC84GEHaAS1t9fvS81ll4nrrTG8qnClCmhSRwQFleZDvFKadAZGejcOOhg2oCvxV4skFV25y7
Nr7gKj3alcNtLmaSnXOyOkMipiMzJAltGzA9Grs0w3snJ1xpN2vuL+/tHZWn8TNJuuQwWJ0ToHM3
R89u/SPW+Rh7bkJRSLJGLPkeLPrlKBEbgE29NcO8msgm6LVlUlyikkOUvJCx7If1geupGD+SyJ5z
CmauMptMQhay526zeNn3gM9wJir7yUcL3y19DSKKM4OQ3JzXOychEB10uTGqAEQvn8CsNDmwF9KE
tEvzyeJbqYLOL/iKoaPYYobN8jKX5NYN/H7f66iUxzjjhADsSzNYp2Y+KklxLC2E/q4sKSX3shQA
bsVpNo7NSETQoegpwyEnwvCmRKYj1PzNYTuRZuYpqviKODxDw8k2VjbJHUVTGBk8m1X6aO6QGeYr
1lzoca1/4XIaWD6oh8wqIIcpIyxu4syiFXEcXMIyxrJLJocePItUzKb1spwKS8flJQjFaWwr8QMT
G+wAS5efcTiiIo1ecvLkbMATDKFvyBCjYFmmGbzIKnuHhIb7m+ay8GIbg39TMmjfc1fpznbi9Cdz
VqxXsLbR4mPYQ9BFSf1eKAnAos6rc2qs6Dm3To817pMjrZL5wR7a5rqUpT7qZAzqiVFyoi+KrkB/
wReWigOfMPnccV27RyWJCWi67S4pWADEOECFSWFatxLRLOdq0sfZ4/XsSx9aQx/gnfIuVjn4SCRu
+qLM3D41WZ4jC2oPLclwTuGY3kdSjf3/mxXv/6blLZh9ZOz/3O999QGt5W//+lHU//a384em7Kn9
k4T/29f/vr9VX1yPBS1zgLBtyK24q3/f38ovrpIAhn8tUVdp/x/7W/vL+jW2yXPC9ylyZL3w9/2t
9cUCmS/Y+xJ4Uopf+ifM379c5H9YZNBwarPAcGz7L4Dh0oKmDrt3OcBAIPJCB7jAcAnBlLv1gI6f
qWrnky0DS2WM8UJgzs52GPWa8zwN4amKomY/x3RRUdEZb815creExaZjjhFoZ3QhPsXaiES17x0x
bBmoMPGFUgPz6uZTgXNik+OAeZ3WqcDlMrfTjbkWE7bNneit7DVqQzbH5L4OAG8JmAHJO/uR75/K
ZeRhvc4fVOK2V6wdIJ8LP/nw1jnFTXAiUzm+ji96nWS8dabJ1ulmmAf4m79GnnGdfqpfg5DrCe8a
WgPOVDyn3c/o19DECst66tZJqpubZD43zZCcZ4BOwGwnYx/Ctj3MjGE28b0AZwSjGcZiRtXMypC2
rNomw84UBxZgwOfGZAdMDfCcLpd3/HXpjnu2PIp1FszceAYuQH7grCMdyoCKx3V67FHasRYVzk3Z
2v0mttYOJGMMz07q1t9srL6sB2pj6yHTBemvWXWdWqu0zF7ZB9SvUeL3R3Odbl1GZ8LbDky4ZJ2C
geTBZKsxYH3vZR9eyV4o68C4mJlQ/bRzGqFQ0RBGhPHJMAp3ullstLUDchyAWbEsxxyL/vpsN9qz
MqP6w6iTzOEkIwVqFF23w+BgroRe/pSkjuso6CVMF5y1xrFklbHDBia2S67mLQFrIMTKImYTJb11
YWdZfDYjP4Wt1cr6JUsw2288YmrRM0s0j6TeYOGeXRRtCITtCmxnduZFdwVIlZNfNPG9YzGCiboN
Y37cgCh42doKm2oPKzGMcJJo9mw7mz/Sum/5Fj/6dMJA7BhEAMq5IRfs0hDL3DFWe5jbOFe5Dben
2DbmfRGL8HOuFd8TAC0H17CA9xII3irxLiSGeXGVDj98c9WUMVrxP5Ow2H8lTrqN/dlnYG3oBwiT
bsUDVO2D47HLSlj00NRSi2TfL9hULVzBl8TOo09pZtZDRqjb3Tr8u4dAMoD6m9z18rNSbYM+qEvv
Z0WFIIn6ycnDZ2iwrAujjDrhfYfuwcxug9BolAKsN/Eubo/cTBmfM6t5sYCN7O0yEWcl+XzEGlNk
X1NzQPeNle0MB5jwTac9BAR4H4wJXQp2zk88AgQV4hOb23CR31wRATL2Y1DgAfXA4432s15utUcK
FtLh8ggQ118CIKiGwjtK9/LGFiW0vw6d3NI5N2H4jageNm53ubWEM30LezifQd0L3GwVsLjHlgUO
bkLfz7YmMC+xY+8538CcbD5DnY93FK4sT0mU5OOhG9ZMFq+Yfyg8j35Gs7EEy3ArsUBZVz35Bi/z
WDxF8PMnLpszd3dDap6xuO4M1Bj6muedy4X3Dsh+e91LVTyUlUuWOK+86CvgEn0ZCHOCLUsQCvam
NPzvS81mqwub7i2KHLYUtWvOy7M/pngWgPqwVpuXMShZt5VZwZRZVv60KcPGMU9aS+/TrACYB1S/
IQLXrXxeCoqvmzHhwJ0EoM2uXxLjGtF2zPZ2GKY4XKq6E4ccWOwt2y/vcUYXv+6RfSFE1F7L7x1g
d4me6RpYYy+eC9mOX6ciGukWNmfnPqIQkh3LMLoPxSShB7aL2uZyGa+H1rCJmsQu67lUhFdRBFhx
MSNaJEFu7KN4kacO1wqZGUHXk2uk+cVxdbFLkpCf5FLH7U8WDEl8a1Gj9gExSiCskEuxqFSrnCCl
Mfw6hrwXRHOIpRvP5vXiFcO7BUBlzx4d0yjn3wFgXrWeDl5cMzWHWSCEXaIRyfp2oaSEXmm/sX7K
oSqxMfLBxczNKtX0qHFtek9/Dxev2oiltPYD9K6rxVv6nwVboX0l9PDYRhxgGyKP2UGyFrqKWPl9
WAnSCtOqFd1FJOLZZ+Ztsm8cSDFRqyRQG2oqCUK6/RkalTgPBXKEb0BOqWWaHGa7Alli8DUnCODZ
ddWE030KvAryGbccrbyGV7NrnsOxbIOCgyiISqBO2VTpy+i0qDRe6D7p1B/u42FkV1DMnPRcas+e
oW7RDcuTHgybx4hGM3NT5V77nMjf/mfV+z+J+WQEf88Qbj+6jz/9n90vQ+VD/7OdLz91n3d/n2jW
3/nf/cX/pi1TCZvyRROt/L+Y7+IPrkx/NWb+4yt/m+w894vvMIZxBac4jSoaCil+m+y81ZlpEuyS
dLj9Grl+1+UtzJweeH1mOhprMdj9Q5e3xBefbaWPkxNLisNg98/Mda74qy6vfOnBjPVM/jhO91+6
/R/aEEzCS1FozMx3wl7aIO9NQqMo+TSd6d7p+Xw4oXqlaNTMQVcotiW1zni6RnMbiS29vPZaWArp
aDRHX8K37Jw9t8fixpv6tQYz7i4VcEc6fipu59Rg45mZ8+QYA+g+8w0V28KmVnj0ezXezI43TteK
Zem5BqKSAPnuI/jySsbJdl2Hx/CtXG3tUvSwC444Z97wlsegDIyPcWFqwFQcKpcTh20guQ1AMg5v
fOzqXK58yNQ4CML0MvROcyRx4YIynco3h/Yjn+eToO1eZwI+lyZ3pCLZP7mQTccAPBxtFiM00gN9
Gy67n5FyH7aMhdw7thoiSIyNW+0pCLIrqBphcpt0gvREFjd2sY3ceoG1mYWSwAghChz5aJPuMcUm
a2IjTMuSfJ2duCtBhpwEC2Lja9WHPsYnEN7XuNbSj6bok2ttcdxt2qpyk/MEhXPZevmMbbSQbqvA
TbcEHirge288b/r3nCGTnEffVT+txZCfse1inzNgAZGeT9BiRjygJHZwSzC3++QenHrKjsKwxntj
MYaHlJ3vd1nEDL0U0EX5jnSe8aYbm1MGmhBhdps49D2ewbDeWnaUE7DXwxIFYTXkT5XMB5h0JBfb
wMagUdHA6olPVSOgUEMv8vfF7WS477HHsyVbIxcYSfFv4W2FvJO66+zah4Z/FtCI96IuB2Y93dzX
s1Fz3rXtEUGhucSpZ942JPEMIAZpMW5zxyHj5oDlMXU33WLKIlcwN0BXqtrNroy2s3b0iQHTnmo2
FImHyr/M5Xzo7AYnpiPmfRxlMPRnAP5mVPrYwzL9MtVV8mqz8tTk63CmeeRF2EV2y6Oopum+jFiS
2t00BBlyxF3KlmOXZwTM4ARlN2QM/H3Pn3Vwc2SMUAAwwujoAdEozW2k+ZbwlUKTA6l0Y+C3WvMh
4RVRoupoFbG/L6UqD44ZFy8tq2iod/JZSRq7TUX4UPtQkofzQHhAbvwimTctPdYXf4C3lMT8S8fe
9LaJl+hzwz1uG3bJ/MymBt9y309XsgNGH7tMjY2p0DbUjN4mCpvXn8VGdC8csTxIa6CPu0ynO97r
8kDFgltvYyiHnx7i7AMrMWubcot7XKJxeTGA7R2ZPqFNjWnDqkVOdfnCws96tauUeR3UzGcft+mL
C7mPJUt/tIGK3KVmyNYD/6y6n62ieW9A1D6UhP8+MCqiVDWW6z9aSQ+YKM4TM0hJHrHt40zJNhPi
7g5U44LUq6yPcSH+wk5D28+W1UR39pBnJFWG4tsUpe4dzjz1NY0NvYsLJ4yQtvVwkZ4bHucamiOm
3PyHq0O4UEgYFqQvw5nvUrfE1Oqbaf2JYUS8rG+EJ7m4yye7qLHeeqOZPy+N6T5gFV772I0BSyip
m4DM98i/EygceBtPvEtqIA3wbVPJGj3Pw1vq0/qrmTPiEk5J9LPgMlZhIJnm18wv8ZtojuajVGtc
JpWh/MzaCpel9iW9YDqz1FPvl8IKeny7YDac6NIWUfmBrMqnH1YqwDLC2fcm6TgLnBNruFZ407Vj
RR3V8MuKGa47YCBQ4hGLQLpaHu4O+mPZkrUzJbO2hdHcDu32CpMPWI02b7mclYIwKuh7p9mVc9zf
UySUj6tfU29q9gmMz52lL7iaaI+piGtuwGXqxzSFcaUUDCuTCogzgkl4iXLbxlleZlcUuoRfjVE/
mnUxXZNi5CZfEwJ94OaeFcdqhHs16MVCQZFRf8omePysH2aL5N0sr1XmdTd5k8XsJJQfwxCd/Fty
EMyT6WLAbapye3lA0ojGo5V0KItmkj/F9Dl8tVJj3A1D5J6hWJlAo9LxKrF9dZ1b2I2SrC/waPSk
NLNs8u+KcgaMVuG9z9LWaPmQDWiiuTkmxq5j8WmgWjUw3kflN5hJZ+tZcWV/wIIELKUb1BUN8MXH
BEb1g+75/tBQDo9iKWX7g0HZ3VMhbT0NIsEXYVPw57G8Ay3R1t+hjY8ffp0ujLvS6XB3GHQaYVYe
26MCrIxfuMsR10TJhadqWZsybRx7A17G0Ehj3loOt/eO9MN1OmIOqMhSbYaZEXzjjk6176BDnuJ4
yIhn2YYiWecV9T6ZMp63Xu03t37M8YKD3SnYBo3D+EHijgtzDEPqEndz/ykHgJ13IoP4xPvO5kZD
ELC8CRM73Zc94LkWzzVP9la3622p8ANdgX4Hl+faQcawCgkHjyvvf5Xd4kYnmBYX1VWMBkQCEura
D4J/rKVBMI2wO6RMziQzRn9vWYP5rNw8eeGZnSVBm9RkJl2/Gr5CInbOee7VB185/rMfg3gU+G5K
tEeoMEFm9SsRCg/bKRl0+QTJZl1EdTo9E7Uy7XNMxeMrmBE1bSenPSVaKXa7uqyuBj02547N+WUy
PevK9vGas8viwu/B6VmgjN8vpeYF8Tl0V120e3X8hrI16E2v5tgqapUaZvXFo/J58cqLHzY2niBp
UbOjtHrtrDYmnTZKxiGioU54oodF3SRxnNzmYZO9Vr5QNwxsjX3AQoehpNF+fu3Pvffuk8mDvqPe
TDuvD7Oi243uOd7OkY3tBsnxifxndoKHkCPWy1rjgnS1+5xCdCh3NX7fQwws6b2MzPHF4ugEQW21
9ZlooL+LuamY3IWt6WhBtrsC/9uf5hlHh4Wh/RCGxj6Bzt9sjDSlsyMZh68z7RkpCCm407l0s3eP
XptfbePescXldyvnPkbtEObwM3S0v+tJFLYMRjuzXkV1qT9K3GdHxPBs03eZcxad90T4BPoWDDLh
DvVra+ftYbBb3HfugLViSQfHPEyGrjib8ih/THibvDaTSRYmHJZjwiar2BGRSC7W4g/TVW84fhpU
IK2iXSkt+83X3fytZpGRAMxKDPLFuc+pnhah7o+LrsM4AIDSBtA5XR3wYwaSBw+RGHBf5+9Jo0Ze
RH8YCDjx+DyEqSXwqffZPRxxPqk+rN5tNRvGvaqSJ/z2Lv3HdviUmMj3QSVxGPT2SDIK7xFoF7My
ftZOYT51WSqPaY5/PMWrv49M9irIr/JptE8hL/keoWsFxzg3ujDNa66f9m4sWvRYn7WhW8bFqRC4
Vdx5iu6119VbQ4lbt0jErWJUxoVmjg8htc3X2ZKLfQZcPA6QH1jzjKEFqhrvmbsdwsraY8lNb8U0
sUtoipGVkCYFfiyyqLuh8IDZqOU68+LAGoTSTa0l25u5ZMuDYbd76bkue1s52dELiCDwQKBIL7U7
WulW9kyJe9GUOe5QA+bZxiGo8Jy2lBWM8xyzmeiAHWM7m9Gr52m58ognvWkl1DMc0Rmd0IV8ZZeD
etGUOT1w2BFYKNgjv/MBNvc0cJSM0AbtD3xmykd3maKbOnMI1/B9Wlt/qT2UbCP+9MkG4Xuim5Ru
F+bNU4ntFC/qUhJBswGQmce66Ky91FLHRywGsuTUnIWx7UmLA+/JrYZOdrPgp9RFEZjmXrvJDj+W
Y4EOtY0P+k30YxmxKiOWsOB9ALl1x26xf6/oTgFFPszlDeUoQYNFowtgWDPizHAa7zyt8nedTdzQ
YvhvxZ0uY5POpwaC4daJbWK+vhESESWhDNDRLGM6SqZa2EyavJWhZVj+a+j2XHQGN6T5NiOVIIOi
bzRgjNym65pgGr4gtYhXrQ07OnTK9MCujyP1TVaUPFcGrVcPRdXOKJYp1bK6taMKWFLRzvvQ7IgN
mC68ym0e8ea46+Qatc7zioSzR8yYhx5pKp5V84XPDK0o6IeYkGPoqcTWi3MXg5GBm3ue4Ba8ciw5
F4WDCRdB6J/ZwnWP05zpjGlqecUeyOrQjxGKOX7TLmhZIGOUaxQsqP/Z7cefkgz/m+Sv3xKo/+WG
5OZnRHjhY/74k+71H1/424LEt764DF/ETIUgo/qH6ILnf/EEOw78W577+6/8fUWivpjKRfWi+lJJ
V/l/wB45X0zLBKhrOTzHSTz8U9FVS/6lxdEzlWnzCTR9xS7Gd+2/FIr2sNQ8h+TNsfV5P4MnydgE
e5IqORYlSfwDyE9+RRZnqk+OVD3E15l2NDViF9hHfiifac4rTmWnqKevOVWnTZEg0ATO2E3NoTBi
+exrQIPhOJp3hWE43T3sYCUDFysZeE7bTrmBVnhtD+bsweEzjWo6zZrqdvoO42jnhV30pPFVmdCe
844rgDCefEGzgte7/VuNNxhvk+ezyM2zoCm9i7lAIh2keQsFHPJAVjdA8fTQfsenVbOnkQBIiW5F
0TXFST6AERL8106Me3EL75D7Rp97B3vJi6Pb00LXsC4/hg44+MhZVkjcnBwtu/EDCl0mukLzWT2M
sfSfvMr3DqPIxpvaw9uazgUXQ5+uQhYNpBC4waw27ADnrFW/DJU3wseuptplmqkuwjdqGpfrZC52
lUUQ/doiPRVdjeU4PDQDRz3b0cqOrpsEb+wBIgL41WnMI2BUZTPB7qHdrN5GBl0pPMTTbtizz+e6
mw++IR4W4fjzXYtjtnyAwEVgCs5a2B6zdDUvx7UnllNvdiq9CgdWXdsqJeS4gyriLHs5xPnbwOnu
PHgF64W9ALTsbfLYsjGWo1PSaMpmpN+HXDLRMeleNiuQlUFRF/6Bxijx4oSQirE3RhFFyPrT96dz
b4xQdkvURI5UUIsAUI7GRGbChSKAChveU/wNzhYW/uoGKfwbdvZwZ5rkgQQwyWgTw3mVh+m0QTkY
D8A09A9ZDO4R9mmcHJJhSQQFQCZPM1V7T+QH1/26W6G3FUnnPeZcqq7HkAulzXplm+guf+wyMti9
pFMQY1B8yGiDujJdqH4reGhnJt4VcWIfy7hYnkL0Im4clXOlVMqGITVwGQrzLsLglFVaP842Q2Es
lL5DAw73YzZC3IaKZAOyapH6qip2Qf5BmIrAcYz5teNa3pY/q93ORV5ct6RZsg2NmskT79b+DCJU
gA6yKtKJs5+kpznKRi58Yb8tEC9pIeO+GEEIvvO9cHhnejLwylah0EFkTTM2Swq9zc1ijJjswfps
aOd8mZKE7qQZcuOIHsglbXkhIpP8cCwui63n1o8Qi1Gn4z7ldU/ng0qj5t2FsXLKjaW/oUrnZ9X3
WDlx3oFfnsLuSN45hTNBeftbzTLxcaxmgWARZ+7Xeu4E9kqKTU5jTgsiFV79FgCO3CluOztnaPq9
2eDtX3xc1C1SXlAIme3zKTUDu43yI/7cK7PAROiMxXSjVn9WaGou0TrK7yMWBle6TlFG5ti/i2QT
ftjjEHa/1ez+3+b7/f8X6cN0wRPkP1cNzh9tiV6R/fmZ+NtX/e4F8b44jgUviqyeRdu8h63jdy+I
/cUkT4IaRpaEqLRP3uT3B6Lwvtg880yeVXwDLpC+//CCCPGFz4VAflhtHBYAnn9GM+AB/wcnyOoC
8TyXR6sERKjw0K6//gfFQBHfqt2OAkF2CEe2pncqzD6Jmu+HLsMK2j0MVfbZYEv8bc76Ey/yb/Qe
3FdJ2en/8y+e+9cwjVIeJEOH8Cl1YvxbsMj88W+GXybZR+X9ToHu/BnarrlBX0OAG51BRCcLayz3
Sv4F6BCJsVwmXZOKoZ5hoTdK158EdUi1ZeQriMFnLG8rb8aDZdlwq3BvrJv6iGsfaKfZu4cox+zY
Q+TcSyekBrWlanJRg3tlRJ3aR6xcF8L03CzwmJLFUu3dGFE0oaT8nrI03qLs71OAikFnxFRpNuVl
LgpON9L7fJBNxllOGntq04uchGJNOA3yVlSGuM8jkd26mpAMDsYUdqyXrqZz/r5wnvQBBFfxMDvV
DlDVNStPfZOhH3Oj48gNwgmPDZfrhC8eZ3iudGIN36Uy7OfO1ZMOdC+iuwSz7jUGfoeCMmIgFt5P
TieLNhV8iCkxtDR6SSgdvChnmHDaxjw2KRATo9U/zGSUt2HV4cHDagaOrbWNPQkhSbZoBUOOhu4+
w4l4OWxun6xVlHb+j64e0W3mUdEf2PrmM/QdzX9avMe2YS3ji0b8ZEyxZ9rKcrYM7Qa41Wqr9eIz
UyPsaoqkri2eC4E0HHU7JYV9ZyYLTWw8Xp17jMJuADDKvE5+2awxzt1P0RghDnMxR5hoQPFCEysR
oOi1PVR2P10Pqdft6Soog5XlvE+TbjmXpBSfGZLcPmhqDfLPlU71gp0Hp0lneDQk8Uhhc+sNfnUf
QZ1IN7GdAWwnuNNBZCubIrB1zdSEGdM+AvVMWNfH61Mjt+iJROmIOjIpVBBMlLR48x2/b2zgiJTi
p2MwKu8iFom7wen8+1iNdHWYAzmwoKfOLXCoUj71eqB/1SsrkpoRFhxMJszXdFe7zDdVVDsvzkxh
w25JZ+z74NAo0Js6BhLVaop2KreeT2GhXcpwKqe+wSTefcWyyxspa8w3imDin2Hn1t95ZZKLzkr/
zs2ckoXfnNOPl9h9/GaX5Bg2SZ9EewtWAJs6Uwz3uHL4WxYrJgcVZj7mUPyxX8fa1lcKuy0MOpbw
2GSHFPRdLMW8o6vY2oOLnh+tapGXEtWEHKawOgIwXNFXt8swfaehWbH2jsb6YQiF/1V7VfzKai/3
drbXVjQ4Al8DDRCpl6Gj69VlBJ52PYmRj6Lq9PMY+WwdLEpdPpokZditefJuhWjhuymqz0yIoo34
aehEPMZdXbzQ1xU+KHwOb2XP7pf+ZMzGZDcltZ1hSqDJFniZd30JprxSjb3T5HMJI1BVzlaaOCG6
kgQdsgfahd9LtTld42rCIhHFSi0kji3vIOKBlhZw1QInrWceZxSY4RBncXtBpmhYxkVmfl7YNYu1
y4lTJKM/asTVPhp3c80NIBCZl72ks0GcxTSp3AlU6VbfTbNFVMLmUhzZXLKKp77WnTkJLffUg3wZ
EAXXDsk69dJ7o8jje6tznR4DskPH+oJD/yFBYHrhR0qlX60KhkyvVrvQVu1jxDpva9f2uHOkUzyQ
0Uh3S80ulIX/1LxJzdOEw8yc30fuel85zPmJUjVncG1wBR2ucMcMPwCHA1MmQnSgT8YrpoXxduxY
e0x8pwatZn2k0I35Dlff1FByLAwhChBRrGW4HTs1vuQmOalgobtOQ4n06c4wSce/Y5kanCDqHYfG
GWGU4PpnE6QrmI17A0LtszdPlI/ocHBJNVGz8zbS0PKjiRZahIp4xaQThjXwm1ttRKduHi+EmjEy
RScRGoSDXQmPhcWMGd+TORupgkRlv6oGFcUHncsOrIPRo6zOveDT1YKVwabfpAZ4zXaCIxEBJdyV
VhnudUnvxWbUmMht2aTcruoF6S+UK9ONN05LTwDlAJRCVkaREYGjN5DWttlBonM0v0U4lJ9MLQ2i
ra4LvsRbrnwshEFteSFUy7b96uKrAtbXui8A64urgf6ZM447DmKTldFRxTNP0Kzs59fCExx6kZeM
t3aXeeWuyDiplzIjQQWMp2k20rHdH1Wp1OOUWdikUIsg8wDexhnTu+3n3A/xA8aXOg4SOtt3g+mP
t14xCjowKQSSQHheSxaVlOJ6VRKkK0cjUusNTZXLubBK6j/cXp9dPno7QJjGx9Klt0QOw03vmqva
jwPxWxQ6+a0d9vBfehjha2qLvBWOasc1jyFWBYT33gs/zGhmtdorrizX3GlApHhqiF+pG8fMUHh5
QupomriL1IJ/2xTG89sKTn3i+K3vEZUAKprT/F7xfL5W+M0Qs3Irfy96AjsboRdXbSJTIXcPqYsU
afUCHJSecS4FyjDbr2PPVR7NfbgNp9C6N11N7e48ElrgSvXs8EH6Dj88ZBdIax5qT36wqOmokSNo
JCLXDqlgoUqkDpxGu07gU/fABk0r6yGxGzB+lei5kVpZft0Mg/vu9HH8uWSEY7hINGDwBIVqvHBp
zG2f++Fk2adlsmnjrSIsArOo1QdPl+RBCRFPHFvUrU4b4sNLvq26Gpsj1+7MvSM6Ua34u8WewL2X
NBkasrVxg6yoJ+iIfAi4qpEZwaRg+eFtNVSvNEESP2xZN5LPqIKkAJy5ZzCAndV3hjucccUqyP2S
AG8zQ4sMihBpqI4nepdRXg+iCOd219eGpHXN8r43VifPZQznFAqRiFosBr4+NoahrntbvDcqbJ7J
BtjfvAz7/9E1eZvtfOCAqGCYJMmIskb+9JSRIo30Lgwb/PksQqSKcCAMkk0kOW2a/+KpT/l0yh6d
dRzliokduDvuTI+cMW2Kk1Gd+8G2X8eu4R0F2bJkEAKjGay+xGObm5q2XzQc7qXdJD7bjAYzzuk8
ekvakqojA833TiUJJAuT/ccuTmYuvS4+ReiVUzFfoRka38Kk7bHboaBmm6z1zKB2su6rbIZ1X9En
xlcMkpUKpJ7Tj2mUnAK+VaBuCGpIH0viVfYR2BWzCZub8ZmLNTFYMqFSn5CYJcaSCKAMro50jm5m
acqLWeaLt88xtrBRXfKmxYtLJ2unLPdHEVq0iRGZWUFD27ap/UB2Qu2dwY5fx8laO3sXJjastILk
P22eMHtboJQsKwJCS+jUnTC+zyKq300nwLdDlsg20GMJWG+iziv2dgKFVocIPBhb+cvqyLrrUw/y
pnLibSGJu6K/s5aYymPkOxMsrtSzH9LaMBA0SvK7us13rh/aPHIHcuahQ5uHS1cK8aPiO6438co7
UX6OiU537ZBIPmHAde5ZYLXXaUyijj8xdy+LmBNs1Z0fPxqzKG4QGHn9+FC84JzluMqlXMqDp9P5
NbQ9/QQUhyLTZHGmeQudErqZgJX1Sa9H/92OabhB/yQagIbDHTwAdup9So9VG0miOH4iBVfxiMVG
RTmMJBHHYiZlF8G7kNa2sYy3op/Hz8Sg86lemuJxXDhUNnUZ1v2WUhAXKDBYE4bKrpusYw9qFJNG
Ns1XkMBZfTcEhbkH8KQlTIb67th0V/AYK5v8tmCaL7YZ2ph5clDzd5FQyWOdQbiuoAvT1i7ZgRXu
AjeqAQ8yEscPKj+VKDBNP5rwIhW1yHmIH3iaE0pj3Vj5JNQHTCgynJkEeVDmzRaIVG5vK9HkSCCU
tCFPY4nRW8OeeWldu3oWXVHs68TM1K7PavM8LVM8oKGvukqE5vuKjgn+de17+Zm5sAU2jRsyFZXG
b+53k6qeaLSqF7OX+dNInPqHRSvxEX2IrWyf8BktuRlXyOVt+u/sncly5EiWZf+l1o0QKKCKYVEb
M4NNNM6jcwMhne6YJ8WMr68DVmR2RXVLSuY+cxWS4iTdjWbQp/fde+5HSoWYuecaq27HOSNjZRtl
DsgvMgXZgYHx0C/9mXJxoMz2bhhDycNBCnw2sqqae+2NKUmegrch5GV6M53e4JrTSm3ekSpoxBXg
Y8TFWUvzyS1Zto1G/gvfyORC/vUIxmoBlnAzFDDOjsqJxNkBXQAcamCEjDu43fjvPfOMGYI3XMgn
/9SlSt+1dGRgzsgkuxGpuOYNU41nChvjafQiVW+NKv1yXOz9Gxu+3RW3ZHVPBTRmhsUEHlMRqLCW
mynOqKDGeddx+Qoqe6TeQZL/reiiskRkgdpzbls+ALeJEXr0W3Y1LeD4ziqX8QNwYwubw+2yoIdI
sZY34ljvSR2AcTD3ma2TQ4l1/R5TUEHmWle7TjA1sl2bdciPmWV+qUqRBAaArg2LR4aLKXVubV8B
TqvyI/xukgrMl1GbjXelo80XsyxW/ixmkV2h21cC+5RvJpbzMGC3DHBCEAItp1s3NiZwH6p36Byf
/BN9daw/R1qiCTUavglyv0muSMaxBdaJB31E56sZuPLPCxlOua1Cn1wgD+9fXuseGs9sf9P6nsEN
pBekG0hRVcbgnd3YoreAMPWXxwG6dXmBep1X/BHZm1Qh4mtWAd8xM+4WlhcurTg1vVgDAvoT8rDJ
DiGkmneEEw4HL8Z1EJb9BhW6PhLRH55rt8new97EA26ZM7Sc3i3bdzvjGsQAkAzWvgxJEB90Sik5
T1Jr2nWJjPAtsDj7MkSnL7OImSyH2OcASydhMg3Uczbu84FpMmMZcA85zgML6CEn9mpkMw0FCSps
T7EfuwnBpLDL1jOz9iDnbuza40HljfaY7ZiR2jN5dR47HX+1H52DU2w39UQVd9Nk8KYYoFYo8BFc
E1CzbXrZrYpg0BYjNFWDYJGc9w5D9K9aJVa4k5afzTsP0v7JH/zJPxaY5qMtiV2GaPjLzi8votUo
Qcm5asd2vJnTaSGoYsYMpr1IKW0tZEdBaoTyjSxQHbveth9kZ7LUjzyTR2Lo0YzIWjWat3XdEkNP
CndW+A0hJm3TvBwsrCaWeel1TQMfhMG1hDJmbVkZU/cT2rLXHf69Nvz2Zz/N9a///I+PryKB49V2
OvnZ/WX758hVtfwH+ugvzcrw//Mlf4qj7h+2Tz0GMDFWKI4r0B//Lo7yPMbKDLHMsuX/NFQLVowm
txdfujj4WBaS2/szKOf9AXPdRBwVFt/Ltf5F0JnzV9AtIGYf95Bgn4kSi9aHP/svIqXfYyHLMkHl
R9ghVFbMZH0FfGWL9au/lCn6FYleixjNUh0pOe9OhNkyGtsLYIMxxWmvcmSS3JQkm9+cmoOBN3pZ
nfJQOPQNkUZhG4agtQfF4N2aced4p8FxxuSiVVP9lIvqr9oSfe/cmw7yQl8lPYsuuiNxohIEz4KO
JyFx4aRO4cxwg6OyKI++4FCpgoAs29adZ6d63HT56tuZh2kqr+Cdus9Y8NIsoIwC2+BihldL2+ge
IJXpvDbLaOEesLynNjbGW/BOIIyGVeKDxBudB+E5a2tc3HobjzXf2RLZctOWYzltKFSE6UL5nhzO
FhOkGdC7qY2zM8fWo1lyidpnmZ/kINCwkWyySCDRjoqd044mmSm8jV0QhoGKF5xcINycfNOCmyHm
MxRue4GM3LWMosR0YeVmEsJnKiaMxYwR5jZJi/p3M2KEw/yVsHZJZn2BdmsqsGst+HfHXm/YEo4u
oxd8I4AVVhLvmbZYtILs5UQaCXSA+hrr7GdGJrw+zaLPq93cZvwACZvhzWTmvM2MkDVu6conrhLD
cQ7D+YarvH9njWtfQeKnegra1qyeLdvGtI6VeQoPTqSzc60nejIJBk+002TuPSqd85PHmp0EvdMr
WHn9xEvjRR7xsDF18gDnkfXa9En/ymAgwTNB9PdwLBeEZaTrQu8t+vIRMGgDE91r8GPVTOjjSU5d
PFO2AdUy/n5wqu+HaL8+T6HuV0e1PmPb78ftsD55OVl4CDfxqh1nFG/fgKaKmaJ4Xkds3H7J74d4
uCgmJDQaHu5tuPgnORjpvGu+H/+QpAR/jjOh+T4eCse0s+24+DT5Ot9HyPh9nMzfR8v8fcz030dO
v54+zfdBxEWuPYPtnTK0qfWoar6PLbPW/W/n+zDjRILIm3wfclD0AYpZ69kXfh+Dpl2G98V6Nlrf
xySSG5/B8fv4ZMfBUUpdnr40uZN99d9HLSIWHuRQ9XqHgogmsmEz7mUbPtHFo0/wbddy+wBLQtG3
xVWH8TB9qfEs5W5PaLDXo0uJhOPXVybpM96O2KVncIdHszXTl9IaTWpd5yVwE7lcIr/NuTJz8DeT
FTbk40aXuIRfduJe6KR60SMMkgFHj1DDSKudDTQEG2JRPq4U6i5v5+HAvroFOKvXfuYsVddm7yWc
4F5pjvwAO5YbE0ht/cnyf7lYAwSfLRuGoj8bVpjNL0p6AOebmYAaBTPz5GT7oaf2lmvfkKI/FmmW
fIZGEz+Mfel8ZjkNfzsG8yY+jcAjltsESC00aj4y/d5XNWglptaJax/oL9s7OSBvFvpMmSqvDcNI
X7q5c9Gc7U4xoUzcFWAPxFYPfr+becxvwjZGjYc2CB2GwPEHRoGrsvVSUqUZDGpqQxHFbS7OPZgH
pfjXbv6Pqv3Z7Osexlkx1XetNXQHUdM08+/D/Z853KUg5PiPDvfrDzJTROE7/ZcT/s+v+zMwZf5B
HxebTM5pz8QR9n/Xn9Yfq0kIjN7/U4NmWZh+OKyYACwbk47DF/15wgv1BxOB4ly24ZjaROL/lfWn
MNW6ZyRoQ+Lo9PWf/8H3hqYqkWNs22OrQT7rr0e81c/gMC1jCuauhgzuUKS0m4aWUpgllr+jrKNX
sgMWZu8mkGma5/J6pxTf10vDNRIamFMPyZU22Ldilr5/wwdp/RNla/20GziC6An2yZ0k+w/9fdHN
vy+9ODrz+l7pJHk1pEqiR3OWY3VPKVROTxPbKyRiiRtmo0sntHYyH7WmHL72PShSDv04UPRRFv3C
4rL+33oRZU3szUhxRHdlF4nfGExlkE6OhUKf9T50iLXwKosN66Ynj1PsRDxKhUIuaBAbdT1ezG+N
Qa1ygyj1eO4oNPJ2WpFDugm/FYrS4xP5gDD3lg7LLA6jYSJvNK6FADuGzow5OeZJhKFKphc5EP/c
lt+aCbSPSO+4cMp020QpcolnFM5ef0suswUuaDvSzJXetrbJ1oxV0rPTUAJjmPYc7ZfWG/IjvJcx
O+upXkGXEQZQim8kNsYZr2dLZAQRyepExr3AJD5vcNrvulV3Aghl3brQky8ClOc9PLz6R4uIpYgi
E7uYMurRMr9QgePTdLKpesfb+DJPXvlurIeHSN+Bs/Oqk8prJDVA98hrhODlQzajGV9j8kSAo85D
+ht2iwhzPO2NaT9WDqpd6JhquZadyyAUuSi1W3PEH3rU7Kdfadsc+0NfRyEsVj3N/lZ9y4neCOWs
nCYxbhOPuPfFMzt2g4Ofs/+shlocWSkiVMJFy/yTyfRUX6E4ojAy9PVDoJjHjtbkdd1O2JVVBdFi
8d/dtzraksEL93OWDTlUE9hqxGZopwlit3YI/kb1xOgXG/kxXVXYetVji7hCCY+0/qraECAn7zoW
9Oa3sjtoRqidEsC9Y21iyslbTEwNSRo81AaSK0uh0DmnqWl/1njZpiPFwhRCxFTpsBTx2fkCD4yq
sz12a79crbMLdxG2D4l7B9THeW7bHnYKIWuDVlARn71xZEveiqJ+9cpUPKAlte+LPzskBzJiHBZd
YRk/2qJXYWDmq/Kks54SHSHzC4LIzbY36/kxKe3lq4hpkMFSrilQgkYjbjW1rKwQ4DqMgVXSeHck
AF1cU7pE2/MkK1ZgZjoUPzpjaW59CN/NThNaqneh6WfV1lC2fMKPU3MGWwV8c48UdEfKpFQX2ZUx
DWHRDNCITV8krnqbZwJmnkJe61r07Lfiaqa2Ly2S986vrClwZ7j6joiMBcDBjGWqalDd4EaHL8aS
h4eFsq9tMVXlF9ilnpLWmJx2KKdXf0CqbFoAjQfR6OLHnEd8big0pk+nUuT4ZFFdlWY+PLWRA3sG
fCjPAhB2xGSkfccCETlH+nZ67AcAH/i/sKCl5mAVx8Zs5LMosvaqncfoXWVW7AdL1+XhPa5l4Omu
jXB78MkY7hHf48+pNhpKuaj6hsNvgq+ljL15SpgOT1z/195AqFgUUDs4m2ToOvlXrWJ9tvUCTw3p
eXnB6lD+bIZq8PdDbk/RIebEYb+AhIiiNQ4B7LHxJm4q4xRKi00DFR35+FgTpGcvi8JGnSvaAIVI
ACNQ6egNPw9OnfeHaYbgAoPfrNNdZkvwsUvIe3WrzKZ9HdLZvUVSqGgXRqkXUeiWz14KuYoSKD4o
G5+92i40KqV21IE63s/CwLue89A/KD3y9oxfye+bn12f00pgVSnLikxT7xQ3UDdZYvAIX2spWL2u
NwwY1Bgf2I4RBvN57GO5x9zFdPhEaxV3GPKCgKNkEz4QD2eBPWfrBtga3SGgmgD+dY5h/N7sQ1di
eLHQPjxXSeNKLlb64WDuH2gahFRxLe1w2XoRj5wt4NYiAJpsOpul1/1dCLLhCZ2xzHdDBINgrT/z
6XBWDe9EX5XGWqjkj88+l7iF55VIQqqNCBawO5bOfT41hrXFXYDvNCGsVu+ceRVhLJhdD8l3ISDP
BlZ9qFqQwGKusFRCe9hBeCkSJyh5mhFZdJPpKusSE1yrXAx23diCpqmqKQlgPmiPFlj8cN81yj+C
PEu+HAjKr8zi9FBRVEXjVJMsP2E65tRzucpi1wRbsdrxIzrqYfp0OYlSZhl50BVqmkAFm7eFs1j0
H3jriwAuZ2OOWZHetdkyMyBo2/7wGiTSrUdt4NPMLuC6AtQKojmbMvKiGYsnv/fYyAxuVNxMxD8I
IcbDywic4JzNDOZ708DMlBamh8HAw/txna0FGsNiejSipAj4DMEsZY6T03u/3FFS+QBEFT5bzAoE
2yT7+GrJsJiUY7RU3PFdDw76FIe3EiVtPso+rf27meXosDFGN75mv+f/cNSs7lPLuGpAFUwbtyse
iHggn6ZLF+9CFNyDzUNuF0aDcUyp3FqXY59pnQ/bpOaZaZngw97pKvRI+1qL99oRBPrNGjjELzNV
H+zxRbzFnZSdzIk0Gc+YVdyM0tUVChZz7NOIks8i3Q6TlTwYTemeReOa1mGwuW0VkROvmXBkehGt
vczhTGfPgtFjI7mOEkxRLCXdcDkbzULdmhkhF0uS6dl7LLro4gwQeJwqXo4Tl2JMQVi5N3E9YtjK
+Usf0qiCKYohrTt0cTReGcQ+5NZ0xi4o3WR2A7rc3ZuhMTSgUhl9ydGJfwBQfzIEBytQnIjwozto
UuFTLfEVOObC6OHCmYRYvore9mINJ0LszmdjxDWI6DK3jPOQpich0SbRQrx7ah/pgSaw8pSzVX9X
AhXpxk6b4bfjueXIbADn7NbpYqwLcToa7OSsBcvx7NUF5gcYtyjh2fQZWZH/NcJvGV4qLA/JwalE
9dUo29T3BHlcN7BS5LOzLLixXRJf8DJGkd/PEHfD+suO8oGQkrTi4RSy7HQ4nTNCl7moKCcsS3t4
bABpDLskM9hR+S15pWpyiuXB1gB12zqrzkoTXllbBOd7rm9s+u0lvmZFmhwTsMTmNp40xd8xR1aX
dwUrBxmDq0Yp52PCIN7dJYuOTwUix7lMjeQY+qN9a0oJZr3oxipgwd2zFa6hkpp5xFnODPKlWYg9
q9KNA1QGCwoz6w0evN6LYdABwGbM9LqTV+ZO+TGXnV8feND6T0QoQWcSlYT+LnV525OQf+knttQp
+3txtrM5J4tfufk2byLxSipfvDjMajdtp6KDnw8R+y4S0MVBFQ6cVJPuNHZkdd0A16RrgAMy33Fk
edkWR5n92oXth6UbQmRwMsmpRBYlu2zimleRqNrYCD8mBkZ7AAOHkczlSxMB/x6rjC0CjVsxQoKp
Hscmn5THO7mx3iARNFu/WfLxZycL+K8GZAJBOdTETP4hpgXM9Rw/0kQkTgaZCIlBQNn+ucHw6RzN
RQzLJcNAAMooL/v0Jqkotd/5o+GmG0PirDpaeH7ACdoo6Tzz3AGQtCi9aJ80PRhjt7ExsCObP7VN
i+knsSLrMUkzkQAK4CiP56x+0HMbPfDeX47LwIJ2AxaV9q9y6XtKYRO59VsbeSRv7b1lMBUkufwl
HYdNUL1u1WLtperUplgLXmGjxKyaLXJ4m6LWTISLbYrr2m76OznSi1ek9WYiGx3QLTPhjvarwDad
dju0w3sGSbPZAznLwm2cu9oH8qkUSAG/exjpNDhElpW81by2p7KEML8lip9VxwTUPtCFQiY0rTgx
mhWqlvEDRbY3zqlR4zTs7cJ9HimugRhFyQ1xKj1gz8o9d9qEHLQ3kVwvZ5Xb0iXf4vl/TOYpzPcV
aiC/QrX8IJM7vlv8LZxdOsam2Hq83vVOEtM8SFtP7w0BbpPrWCZv4R+bTwy4PGHTZWBY73V8Du1q
+lWEzbx3Zjc/acHC7oh1UV5zafDCc5PW1icsRnuXC64zO4YMdivx4qMdL9k0vU/WanK1Siktfoth
UOQNOxOf3xgo88zO0oAPs2ggsmfDJx9f59JmOaauWJic7ui60TGM47VwKc73owk7gFIoVdxaJsNQ
EIIHFufWp9Vgz43YtHdRYqTcqrjeOFsuuQv42sx6Vx0H2Hbpeu6vbLrk6q5CjOOi5Dvzsw5bIdGF
bD/dJwTfvoZGq9MAx+hHMZVIcbEiyFHzmF8sFpQbxVLzoLOuCoieZrBOvSjdWAXX9O2M/6PCcuK0
79JowtvIHdTBETp+YWOYe7sIijThXnpe7xfdVe25qSz2Xq0fOixDo9IJMLOhUPdjxHoT8hNzDUS1
6darqSHZRl0C+hsoyyMQqefY96FHqtTBkFFiyCvqxd2zuzUPMNa889yKkc0zyeB6Suo7d2jMXa3B
eQWczbC7Z7L0D3pF8tm6d+ddAoXzZ0qzebf3Lb/TR7cr8/XK3n3V3TLcYjamfaywTHQ1BZqPQ3qa
zQ/ZjeYu5/cAN1YuD/ilwZrniXPB6OlgsYhIS8LCvK6G5SpyffwHuarqedsU8FSk87PtGXgyqNTY
F0qMujG3JKuhtSGF2TYOjv26LPEXbzfcRQDOcGQlX/lAuyYYu2KXJ2CXipQJGRv0jSyM+lyolr/Q
UNV3HsfwnsqW6J2ZgoY6Hn7Oo8w+6CVWAdZlxaBf2rtkVmVAlFGdoJXWj2HdmQftYbLgwbmrqtY+
iKR0v3pcmMfQ1PJk09ixkKyh/b2n1qAGTrFPycU+ahACV1gezE/CXuUVS8Hxg6UgS8oww6Pgd7MJ
vDCraAbnITn+XBDgR9zkosFQqLwzFTQMXQ2083w7QHv4UJnjzcHiNOoy9xSuVxMzfcZW+JCm9Xis
MVfxNqmzuxHI6A3IBKU3aszJ3eAH99m4dsuvOW0RkjMmyK2Shfc0k5m7zBYAOKctJXfifM1FZebO
YpL/lRuTPmh01/UweWt8HN9kIFV/3ZIU2hNgqtJtzVojPBS0mR3xyx6anHBZ2cUT8eoa8YM4UPfM
uAsAPp/bejt93zkw5ewaUCi/PTv2sYxA/MVasvwQlCY8lBW++o0Zpy2MDjm3m9LsxTZRPC5Rbg6q
yk+jFdUHig6c2z4DpruaIYytpaqSYcco5N7u2TxHbqcuQ879tHdl8zZq88qFuoaBRbnqgark7kie
dLrPTVwZEzwU6Adl9tZQqU3KpYBO32t9w55aBOjn1r4GrAdDciS9KgXV5VjF40Y5gXKT5FzDhGjI
mx/tyb3BmTFuZePKq1lZgkHKpyRN0QVWYornjjywYmsjIxg4jPeObzLeOVFx4UGVAirsvNfSaNZF
gW6aLZnxBNxk9IQB2h8OCZDvJwBy7X5sKzbVjd+rWw+GJA7C1JmvR3i7AU9cWCN2me/nLmrOyxLV
kL5FWncBahq+rbj9YaSe+aSchkaMqVna52XwmfaizCbMnlIbVmQmv9WFHDJAtq0G7Re47dr21xCE
C8wxHneDUoo5Z8ncz6nMP3AqJgDg6UKg9aX4NcxueOD5UD2w0hsZh0LjJrcbfNbh+NqlHKy9KErS
AHFdHagSH9ieTzTX5+5NrUJwEB3XgY7kLdcbYEeK0rtMQ1k3tffL7Ow7I2TspvFhYSAL5ztHzk4w
IehvRZsbsOAG9CODwosp7U60TKBNzZQ7vThWoX6ozNgC9OMkifrkym06aAbcNzCSMNjisVTz50KH
7jOGafP3qHuD+4Cv7mDhHVJSet1NbWCBuI4HdpN8LxLaS/6zUcJqA5B+05HRewbJkBZ3GUjAI6bK
JtAEqeZ7MwsxEM5kXLxOhJsZojeT1KIii3HYxSqcpbCfsIeO/b1pw87cKNakcf7vqPGvf2atQEmu
SbHZP94sJEulP4q/+Ab+/mV/Bo3tP3AFcDIQnPp2B/y3b4D8sQV1F8ozWLWV0Iaj4G8pY8lXEMTi
f7apBIy0v28VVhAbw6bysSEImyXAv1SQxgPkL0sFj1iVg0itTBbK0qN6Z/UV/I9Yle1HBleycDj2
bRNfAwb3WVe34iHP7uJI3yxdOASj417VghvkouH5hGBDRAi7SyhRkPXI4BVI99ET3bVl1/1G6+F9
WCa8a+k1QjSSRtkb5Ca5hDPE3ioH+xg6gF/f4ZKciVwu+bvbJh+tbYj9bEr1hrSWwQKJGAcICWyZ
rHZsWD8bn4kDbtQnehhUR04856FJm4rW0bDaNcVbG3X4tvp2Y7kQ4Qm5bcF7gwqpufYizf7myRqe
aEDIX0Gem0HXjcWNx2w+zfGpbthyLnJ8bFv72vYzXIZzICrWKAnFcpDlp99OKSjtrE2k47F+Cw0M
1jID9sauWq+Ll+QS1gt8tOyKNUIYjF3/UZS41KppwSDb0dvhKiQMSPXLhmLat9pwx7uqTYFpJU2B
JAto3HFMViotUVLgsUP1mfUC1W/ILiinV27p7ywMFWsUq8Ezi9JJBHXBF1ztqgSbZZMmMVBK9yGW
xbCts8JYT8HuaEvIE0Oj9IsXE5bJnqYeXVmBkaGj+Q4Q3n1TzviUptfOI2qeGUJfp5AOzmasf5Me
24lK7nOiRAB5joNF+VnH9bcdBAZ8m7TRxp+6MBh6A1ylGn/m0uOMhGJzq/OPqIl/OoOkSTIlvsJy
Ix0m9y5tlnt+1yQMrAoLJqLghWLKdF+5uKaEJAe7hAR2mUmDROiTV9gn7a34Fi29k5Hy+7bnZNjB
80DZXxCQhhhDe6IwArdW6+wKgcM/RunNGRx2iEvogFMosYA26r7PKBPRPilWELLswM7m3P9o5uw1
m93i0NX8YLTOIrUfFoDND7M0HnwPRa8QtHu4JFhDT+JLhjbbyMrCUNmpc1525nacpn04kimZhQVR
hxJbxmb6M1NAZOni4pQkgX92QVLfICNMQFnc8JI7MSb+1Hi2KvsytXMbkCDn/5lj6LKR/pRYJrYs
Rp6HdMUedeMPN9Pjr7l2SZdF8pepw0vTWhxMXv+4tMgLk09mAKQHHYDUPwTDhJ9awNTpaY1JiEte
moliXxM3NDTar1KRCWoRl0nuw3A2zd9oY/cGybqrRrPUd8dy21D3s0lpkcKArZuNwqlzzNseQE61
ttnRD1a7+7xyvlbtgJa5h2ko6GbrDUA0vAHxpMbiWmPT3xjaKs4e6Tlw85hXbJzs/Um4l2lhnPbw
UrejX2B8dANsn7eU+/I+04DJtkr7bx7WobkiIAd+ZYFDwGKsO8p8fiWn7SeF8RlXloW6ifvwDkpW
dqCulZicAR4f2bruKxi88hznv1WOrbPr2QPE5q1hYqH0+E3uCzn6AX1HEGqs8GNM7zp/PvXCPFL2
aF9HJVqBqt0HNHJvqyf9WSxhfIFsNu87QrLkrajeOTdmzKPSW5LkVzS5W1WRJ+DdWEgbAFo9vsxC
Be7ABBpRAWg0e4LxKPp6W2FlKU19y5sQoAyvnKGWl2VavIeGGzw2aj4OuFfN/kGqqThFo/kwetSj
OmHyWNSV3BhYR6aGYHrfxkFXEcRuDcwSpqu3ABq9PaVwv2ssRvxbuw+78I0rqoK5AxWUmbXjqa8e
lj47QedjP8kOrNL9W1Sx6d3iJ4+fO7toUoq/bPNQJWn6u4Hss944RPsy6sJ884ghst5McuqBlDu0
mIMsumMoKyCryXX9YCcq2i2FNxC+862N6tGEczjue2rfsGz3AumJj9qREFOYHGSheroZsZuqDb8f
sW+xXuld0n1/a5t0E3V8uGX5qxruitIq4xiYVwVqTlsrmjK1rfRgRn4kgqIzSgAvebHejO3cD+n2
sRTSi0gggNFznNnboWCR2nlY+FMKhI8t4nigKAr9pKiuIA+LLxt6HHCu6koBRDuGpF7vRrPEbJeV
3CQNz1TXdu/7ARwOwanRRPmDR+70gtQaUcObJU8RQbgP22ihnpUuIpCIOv+QaFH0B1B2Ert/qA5D
X4c3uFEYHt3hzR8orEb7wIcTm43ac1znrAv1R+mP6o6Kprm7rJF/aOvzXAcSKf7Nc0ELlxD3jpPV
sEwg4p+8EcY0nuAq0Fwp+wS38yKzW/Qs74TbGb28meEgoZw0Qcpd8BTZhGM2eB7ks+kmLfXMtc90
n83Jde5XXzAT66fMYpxGQXJvZArmhz26cQJ5sHxwSyX1mDtFtR1zxmf56g2CWKiAakTO9vc0+Dqg
NBMkWY7bj9fOhbkOneeLFzx/HBsBFoAlbxukBo41mucCp5fsOZtmFdhoLG9p2oJb7dKGHINILElL
k2BOdjLOU4MsdFh+0kjUjYcJRXDB0lvPBGWYm29dLhMfaTzbpyVv2yfm+xA7tuI9nxWhcyesKL+l
x2qyJF0reb2IE0xa9UrpIffaKS3eG0zrgZvz6dL2ZMQ7Duj+0Qlpyc4TeHO9bw63kRk+4HBmPW/n
pErcwl7uWNIKgTmwxCdol8mm1lUWfI9G8TwL6t4GxJL2E6DodPCSaIC0NjUvtdcuQeMam5yCRBzy
HAFbP43e/u0b+mcGfIvo/T+s0rj9Str4L5ahP7/kT8uQ+4ckSC2BXpnsyrDn/M0U7Ik/QFsxrApT
/u/h3gKL8O0LctHn8RRxv/ibZcgFPAQoga8RMJjBM/8rliF3NR/91THkKfohbFbTno1J6X+TC5LB
aTjXaFWl9AUTXVVQBLTRk2Fex66OA+22wGFrEQYosHER8IQML8JBCQhZjF6R0hIBwf6CdDlbVSZ/
MCYby+rcfuOFo6sPVqn09SSS2IXKAtqcgLknsKeO+kySpXlbEpXvegsNJrFz7r3wKo99MRDQbPv4
2DRReZtQANJtmqgb/B1uBNTfgjUxNohZInBZUnOLt7xcXiVTEqJs17INwt42rsdUZw3xIg2bv/An
4xdEPMpnvVH4n4mvCQ+Zo3ddqTQ5V3wouUpkS3XxQCW9ktPBrIDTksjcyjCoyNPogZw9n/LdkJbp
S9rlP8bFTK4BAz+FmhYNFRXDCcVUf5Cjjq+kheEw1N0aJpT5tZmkFmM6UFeeluTT5zI+DWD1WGOZ
QOh1vsfltQQ+L10g0KW2RgNqGBja+KCRebCwetceEt0VqnqyJYDyhWa1KpasZUNPpadSIDhwrM7v
01I5lxgjNCUTJgGibQLbiYY0z7bPGSfzskXNXpINAEB0tSqnZs5Y639YChiYF/JcIJrX08i1o6BT
41lEi3nnzO0EtjfPfbZSCSMUeG7a0ez12PPIwHwAtx6b0wgy4MqJIou9ZkVxZ+UVq7DbMLBuCg2h
8WqsRc6wgljNPOLKHgdSHfl37QCxYOt0UK72JbLJGSREuqUcqgC2H3pNgmu3ANqPnwA+H42vN1hP
rZsEu+67MfQWVEvAxezfqvWfNOQPDWCKZ56XKlAdONmsLYbbTrg5v0r8qKwPJw+92Br1wMV0vSQU
iW29EjhxXqpasM6qRy3ufeU7t44l8ZcpHVbHXrn5sfDluJKLh/m1M4HW4xZO71uWHIFtxBHnYzLP
0WXknzTsMUpUiOK5Drekk5OHGO/tEfuoeXSyaNpT51fk2zAbqmNTu9U1Md4Oj9ajpRP6d8eBUoL4
pRqpw6iyebjpO15j0brpj8llgcTkOCC8Yob3WAYS6gRRyUmR9dOCFTu3r9PG4CWjPWTLDNFAIyB5
f4BC3fGpnqf4MGpNUyG0Q1AAtbY04hdub6Kg7JR2Evf4L8hLPzq6GC9pY5fXY+NPp6geGZO4rTRI
AoXElT5RPIWprd3ARglv07Y1uE4PYXlFHhRbgzWKhN5pM3HvyyRvX0Sm444WwNylZUPoN45SME1C
1wDIXa9yrlQd9hPRMavtT2UTOayxBtub37EdJvZj6zXjroWN/gWVj0liK2gGqS8e730f8hnmcvFq
RPE0nbhWKVJG0UDpYmXLzPxJJWToX0q4sulOwZXlV1Fl/mbsXQ/uqMG3Z1k4zM94zMVO9V3xKqwJ
JGnM3INYmmUpqx7Vs8zpeUyzeKbehEt7n7+yRBgPva8pi0PJeenRIi7C7tobgxnwOdeIP7gNHBYc
Xj6ZX66bugeA7Pm1tipmcIgW+6FLSd/htvsv9s6jyXEsvaK/CB3wZkvQk8n0doNI17APwIN9wK/X
QfbMqKcktTQLLRShiFl0xFQlK0nimfvde651XRlq+igxp70WjSpCr+mcveIpYoWt462fdfXDmHL+
QQOYsQOFBYDwr3joqtuZopHvTGunfe7181eDWo9OrPODGbIaMQ3ExKV3iuNb+5BiCfCx3bd+DM6w
8tXd1ErMN17bKnfLpHS2D3FmGeuOxPS4STPm0fvIVHkEtWoUxVXJyM88CLJTYuOY6divjDyeH7Le
hoGMcbvDAIVrNaFHxUYUMnFzDqFPtcqVciqN7YXu0BraBPfUHgGCKWm1m4JqDvUAWQj5/rpoRXGm
8QW8sa2UYsQLwJTLAs/r2NZHGg1nYDgBFNNJKXGF32R8dDhan7sqcBN0J7N+6xt+HUrmeCRW7ahq
zE29tE6xphHClZy9Akhw0PP3eQw3M4xSMX3qcBGm1ZBPwUciNW5n9Q+2v/5B+E8/OH/3B+2v/2D+
yWyj+ucL/b/9KQKgoJBSgMhdCgLcn7IA+VMc4FV6cxpFMlaHDIPRYaxNe7wqUFj2lkP00Wg1ccI0
l+7HCOkFOq0CYlmxTKKRd3eeorygLRr9XXbznY1hZgl+RP29rnIKD8BX4uUCz+BRM0T9GkLXnLvv
Tby0JOS1cp+b3qE7wXZrEp45ozf8Bz/oyTZZMJSQOrpQn8bpmzCL/ugY3XjfBTGTyGqYunuEwuAk
eYYxhpr2ndFK+xm6mjixYNtH+EvkeLMmpjxvupqDwlZh7yID+U5+noP5aP5gNFujwKf4A9fsrQW0
ac6t61zSRLQaVM8AnopkkDJt22bUyp1d2NbvqKKgO+sfjKcFS/bRSaxh+elwPnNDuPEuhUT7mCn8
F1tPd7ua6Sdzxk1DjuQacgNsF20wg2egwWJvMPKmCN7WpbV3NGOIwugHQOomnNe47TbU/rV5S1gY
KvQCLKVxt0NzaYvXpXr1uvmBmwqrd4ewWbinlQOwf60vNFS5cFH7hZBKkB1YKuCm9r6dIahiEAem
6vyAVfsYxqr+g1tNftCrzMegFRKBOEaJprd7t2YIzZW+b7/bAlzqGrxKTLLAJ0i2r2hW8FcNbssk
JGCQtmGiJyzYAFC1liotMV55Sq/nkIJMgruxY9Rf+OOdnFLJoTribrPq0B7lJ/pysa/xr332UBSg
SCjaSaGLaM4SCKfUsaa5dSmM1eNXSPSQmfCKPmspXNmVPrXZ1WBUj/4oHZNBVso92vM850QQNttk
Ysh6Alzll26bC1Iyal7msqoOjVycZUPv9heV420i3Sm6VQRMhDWFCeCqwHwybcu8lzfMLmYe+ajT
mJRZGbHOTMr+Ne1zELixHhgGYTNzfJkSgeRIuC2LNxr65AllK36EppV8U9ZCpyFgxKLaVH01M/mb
S8y+KhZyPXcNxpfYpFcdooTthnjr3WAdcYnCVNdHT0zrS+ZwCWNLtzNXtSxQ6KhA2sxTsuNAus9J
hgMQzrJyy8AIQoY+47bPFVWM1iKdQACwN3qLZWid4jB9HtMg39hxp0L2fZThnG/lMfataN/FRX2u
sH0+IB7i3u0isbYMW70G0i2KsG10+RHjWUuhMyfWp1quzijvUV7Nr3gUvgesoSsNHzc5JnMADrGY
uVc2AHxsfFi3IV6LCSB2mlDbRIJtouSu0V8Mm93oeXGaQjRSlnODJ8Q/zOTCGtiXBb3dcVeDk6AH
xQRZEpT5Rx07CscDC8R6tCu0D3w+Gh2cVVDvG7aLsGMPOKi0qO+qIB2fImiiy+TYHBm8c8rUknIp
hMD3Kzvu2XutFb4iGVCSxC7NYHyg+5IWAEfyjwbDLT48eEgvJlxuZw0jRvuG60VpGoEPfrbym1tW
IJ1+Ad2qMVeBb7zR6zE42zo24zUDluCGFtLmXjdcKpIiN8cYTPGLfHNhswCogjhorDmgTa++r+pP
/NI8HfgTZICgYnEwTMukeg+YGjw4xmBB9bDMG6GM9tG3fFBLTDQwSFixO7HPxpMTDvhvdqjWas+3
Z0y2ItH7L7sD+7iv5jQ4MWIXGAqBXUERakafKpvJokIkaxmemku1a1EIhG+t9eIXk2AowsFYgvHq
Cz7ArrKAdHFkM96p++6PhjvGVyOIjWIF2IAj2EC5b1iIGTJGodPHQCSKoTd+8vY8RW5Dp9Qw4dya
MYcEu6S0xTeLBOwBXOhXha9n1npSstzwnulVOPipCiFXJQSX6OGOcGpVT62bDSceVuR0+OThUFvG
0QBpBXs2t1eJ048bVlU4Wp5mGmuQbpFN4UFmYTKZp/gxi4vgK4ZSx4dO7PND9U52bmoHyc9LfXgv
Q9sYHyQN6RvUGdOkWs60fOLeiE+whrCqTk00EcCasfgQDyuurWwub+BQZ2YIkMzFnsVoYgVk5DA2
bRM6LJLvQaFTQeP3zhtpz/lDFVIUq9pfKCNBmX3UZlWuZ1XE970w8hczEvp9Osbc/zz2kMsAmm3c
mQRhutD1TPIsPFi6uSVSgpU/bRqaxWNno8TY+StoqKNP909Z3uOlhO8FSWu6paLYJwVTW8O6h+Z7
mmIsMLRud8VTm1jJXs0cLtaNW8zLfLxNvvBVclisIB1Ih6kDzrI53jqURp5QBfsbF2XrUPABPATO
UNyzXshzbPFrcDJC4h3yZFp1I9zqaZ6GB5xaR5cPNOL69eplrLYqsON7Wc2Pf4pN3fyRNvozDfEX
KDFDSphSgUOWWdcDho+/UBh9izfWwtSzyxsju61Hptt2spQlloZ3hN+Cf38p3PzrF11Ix/8UfAo8
3aKHxA8IXpuGhWTz5xmlCRpgjrxc7UbKgM5cC7obUiyMgHSyOfXc9FuuZO6hHUf5/devvESqfn1l
ZBNDx4m41GL9Mh2tHWf0CkENKbFOi6OOh9CqKlc7NZOVzxS8R+XX/0tx/yMpjoQc8tV/nc+/6b/6
z+S7aaY/z9qXYB1/7W9yHBN1MKWL8Oaw8tsWX6S/ZfSd3xwua8hu7h8hff6fvwNM3d88QhZUuRuO
C6rUJnb3dzlO/82HgopGSILPw4b6L5XZLo/GP32XWPmZt+tsSTbfJ/+Xb/G/R0A133mNMA23PkeE
OO49TOfckXK59HMH3rkurc8/vVP/yVP7H77Gv7z0L3CAxWOd53orN3gaOVolbU4afUbOjz4Q2/0/
7CL/JTHVXH6TP/+mHk4+AyIC8HIXe6a5PM9/8hRk0UCHBy6o7ZDlNo2Fi5qPOLRWvplv8XW96HgU
d3zSclMUzFkCbyDFXevOenD7F4oSJaaA+CkT+Q1Z3CsnU6HVF86q06NnKSOTt6pLV2mVnQz6qjd/
/V7Bfv8P/3yoDD6+DJvvCl+oX9Y4sxGt5w7AFUFfVXuoe3D+KkQ8tlZ7OVfNVOuwYa2ZkKobwAvp
vR0516bCJTmY7NF6L1/yGeUC09SrZpfnxLJ3yAAfi6eTspr00HE0AhHOnzUF8eJy6YKMRx93fFLK
0J/kIZam/qARLwGxVODe04r1NNAqwtSccFuGDYisGIPAbB9P40dLu20OEHAArKSioQvjNL/1kvyu
LqZ7W36BBCJjqFZvDBfmnTcB2ubc7F1VTcCR3KjzA8T3/gADfWkHc4u14/PL4HB8shvD2pmAUR/c
XL8ttQIFMeCVLTkUZ9h003smOm8HngnVgfjtycSXRRKiZDt2DcjittGn11NDzopYqNxj8WKXI0e2
duASHG2A9GffZyml4Ky9gQdtUybZlseO1s83Szc92Oppde1Td8PxdNGf0dnekCiY046J+VE78/Bd
950O6+E0msl4GXXAqyvdb9st9TLV1nHN+VgSIsWsDlB8KI2tVnr1V5pmX2lcuQe4R0FIU9e4Jd17
q7U1jpUJAzPVM3R6HqUdPMYDWUOPj8Zpp2ZvQIwJ6yziEi+ibM3+IK+4gG0wVTwALCrPf/2FNH/N
/XLUQEahVY2vJBKSSeXAnx+nIAZhBczb2PRFQSdt6sxVGdayS3LyqlgbXZauhzQ11ZlmF+0tiZxF
4fWZlUWpRPL2rEdlDiHWbIAaPVkdrMnTvZXrxY56kBajTKvfJVaVP9PV3nO5jPTff36F/4dy/zfQ
GZNjEqvLX21qZfb+8c8b2s9f+WND89zfOG2xcZm4wQyXEc4/NjTrN1YoRk6+uzSkQ+f+x4ZmMV8y
QHEHnu+wpS1fl7/tZ2bALshhhr/ICQ4rkfmvjJcYY/2yULKfuiBvgJvaDv/7taEijuPcTQGK7vp+
aPeNkfdUJGEqWm68N1ahtadR6tO6IANCUQpxEY638aFRfnYCBWOEParpk19OzlfQUAYkYVZuPQZq
TAAyddLyMqGBjI4d1NWIiBCDnljN74yCb2jZXFv4C1auEieNmpg1TzGEVMbPDABShHIuBmgeT2Zl
f0V2DyLaEce8reXOFIWxQF9ztZU1e+9k0nCd0on5WDgphdgUuBVHpNGSLp5pvuZcKz77fEkU+677
MaVc4Hi98Rqig7Y1bY3IT+3SH2Tq0F8bDQaqDSuEmG2Uv1FGBo9k5lUjonF023Br/hp0i/yVrOJn
W2C70MrKWjPaI11ciluKyomoTUl3zIxJcMHx1XWv+T597Y6CpN8iHa9y8pU3SaHUXsvd8lTF9FVM
lC3BLSlN0mRdZj7CEMQSrEh2ZFZ8aRPgbWY0VDtNeDcI8sNjF+jxtyzS5iV1R/uWmiboZDp2sNSX
Vqiaqt6IxVqC68ikUXl6wo4gbxIilCwd0sEuEvWnTkTpeUj88mlkUIiETvWPamPGOXEeYkjO3ke8
yZck8REKZWoYBA5Gb7hntRcXr4b3bEd+iN2W01DvyhcXbz1S8FR/ujNF5tnkz2svUM+JWe/zxDn2
dFps0towbgc/1zcpcMybzBuDF9tV9RkCon2ysNNTgDwXmBT0YQUNh/t7myXOZSot7UJIetmi7cD5
hNAhd9jOCQQoblNQa8ej0O3oMhal3LOSCyqnfAwApWZeycn7jpqTYb5YGa+sQ3a6R8ytjoXTtpjV
So+C+ayvN7C+YrpHyOEsNjCBl8mtcprr5nYXaPP0aFJodV3iFg9ju5LPsFGmS0EjHx0cg467nqLG
GKkwBEM7Yi7gA+J2bQZXYiQvukqqut3rSWSt+xI2XKG5v/ej7V86kGkbacpg63aMk/BBqUPHoe3i
Bt4jkUC5DnKn26YpPiD2MO8hQJtiLCxwYmNCWrktZEocgfRSRKCONlmD8CXp49vOJeWtaupJi0/E
x92+0jf2nHKMJIZ6Jdxq2puQTXdFplPqNZNAVs1O4Lhg2DPXV5Ef2Wsn80OncxfqXr2boeLVcMub
DCYx+mo4mtWHk0w7xKr0hPpElKzX81v07BRRuG12OQIehRv2ljwMY4YoLU++qfuvOSVXA0phOVCA
Icc7t6xfbVd8lFAknbk9Qz36zEBh3sxR7u9rrbG3DMoiFp/lJ4rGt8LRGOEzzXdja9/5QOkxnDbd
mkPmdB8H8KHgzlE0nBIPBvz+BZH9AnpRbZAL8eT1LshKt+6fk2pkjglbinCPq197i85eTaVxYoza
HcmB2BvMUd53R//uFn6qdYW8y8PEMXoToaDcYx/mXVVEnewpUGE7LLRcpyLnNhflxjcmbgoMFNRz
LCL/YHlZQscrJxwO4tVRwfYIvXxod0OVTQe6y+EJGZzjKPaL513UR/ONH8/OFu0LYrVFYIaGWUpz
Gj7tKXeS0KFJDFh30u3yQGJsj7xqVU89p9YeVMoK4NhHnQH35U9XE7wD8mBC78iz5VX0jFg1h5Qv
1OcuGIejLlV5LIvR3yciKD9Gp+yI5ph6CMRVv+MhxwWPYSBacRx0iQCYo/VIe59nhh2h/k1eqp6D
C0yjC6EHKItJ6lvbbECoxpQWf6lAPFqjlJsah5QG2QdnTLtnwuKt2TAcfE7abb+w+khw0UAfJkNa
LjI+CGPa2LOXJkb4FoVP3fxEK3xVZVD6miIg8b9ke6wmwbIY9Dz/HWIfYPZ015WOftN6xSbXGdQk
cRAS4sTQyVWtz8CXAyZfLG72KZsh/GEHuS/nQZ2cir0bQ77d3Seamy4zta8cDW0/VlRYR0A0kjKl
69gFeJhB4JiX4BDWX3vbVeO8swCC7yyHFRxn4RyqiERILzjtMrC5TQaPnsS6I77NDwDzW08vdcay
sYojkTn7wcUNy1yCwrWOkFhBSWGnt4tjIJre4CY4d7pbDCd+elj4AyVsMaU0rPpF+oAOcwFiuqm0
dmRwFosNwqW+cgDRk5Vtk3Oj0RGPm8k+UOwumW5b9rMjAuu1tbJxnUqfTkcn3ZddVN/HhdbsJomv
LTSGYcSpkZT1CxiF+CTdqbv2xFSfKoopv5m6ayu+ucs2OHHJyEWJ5Q+53pvb4K51U3wGqt+4ev/S
m5CtM3Hqx2y+GCLmGkNxY8yTQg4X09cqkGkF6CBjUYWnRRBbLjzH9oydAfoEEAIz6YyVnVm7quAe
ahjorjIjdavlAjz/3B0aQDVK+TXFD8SS+FPfRjsFzpYAJu9i0ZrNvRWP8lwTfFcWoFw6mwlu4mMc
I8c8OV3jl7thTDuXGNjYvc9sQ98Zyfl1rfTixgCBQiUj3Hq2N+A0D5CEu4dcDyxtHUy5MPHNpfJ2
GvRuPdV4bDSSH2unE42DHX3Sn1h6srWsI7VrZdniC5vGnW6idNPkSbfz2GQhJE73XoNUR3Z5mgVE
N5I8aytpH2q0edVKH5+b09cr4WtPQD4gzlccUWK9/i5qpR5qQcwYkdrd9nbB7m3hGL3FTfSkvOGm
KkFclmVyQRzd4jnEg2f1LwBAHxuub5A2c+sWXaXalgEyANtecFUCCE83TCq9l8xpQQNwrIid/DNL
7J1Vxfu5TU9d6u3Hjr7JES0Ys6gtYsGThc89JlxaMHiqMnpiDV3uCZbdQJW4y/Xkkw0ND+rw1Tr2
jsCRcyEeQHOwYQehm9V8d2mFYt/lFBYl0GZcb52583RVtzYdrngc8JLb8hI5ybZgDpZAy/DadZDY
/SXW7Xnl1ZLggcZ0Y505uvXA8uufp7kFltcNmo1IHZQHw+DUaScXWjHSkwaVfJ0Oo7UnLKXfcoqb
7qusmLf2gGvT8MnWi+wLMzz7jbJ7DPxgsmXRX7nZ0nqYgBdpHYeEJl729UKOO0Y0BkPHMdTe0jCH
V432TslGvZ9kUZyRo9miaUbf4HdApmhpiq3mxDm3Y0Sti2bLI/YJc19XI4msKDsJTcnXPlPeE7X0
/toccLes8kkDhoKD665B7bwOIgNkUla9+wXtwg6FrRtasiLYBu4B38kUtrJ7kfihAJ3Q0WV29moS
cudSbnWM6D94dlLhv5Ri1DYpFJjH0m7Wwl1u8M6E+wXYqfattAhnQWq4txCT41AxlGCexYTx6Mq8
2HcSD0o/uHtgOy5vqojPUUwHu+ezSYFMWVMg3j/XSSfPDt7x1yqtsMc4chmfulJj4WEogZuo3RqR
bPjupAStJxGFIEG0LWaNIJwxu+7qoY8eqZGWt9Aa/LVMQJZYTW1d3DQG42wU411lFuVzEzdtaEET
wprtTHeEB2m+o/L4qxIG2N7ULX8PmCTs1FjTkSA5QWM7sM+0I1HePWuleE/NNDk7w5w5KwMDDMVh
U3ofx5zyGO7J9KkFcsBSSz282UfxxSh0fRdbQr8YHoJTP8TWyk3a9hDNwkBLKeO30p4NMt2euR61
UXzZsg8uml872MwNgmjdSIeG1bevoATiu5x5730FOf04+v4CuTHSgbeeGRSzzxQQN8Crtl021zK5
bTN7OzdOwoGtbZ968hXM8tR48SxG6u4oy4vddu1JEJDczFH0TR9eQ+KzTtxtWUwc3ZQVbdHB/FdD
NfgxSmHdjbPbblRnyFPcZi7nT5cup85x3riyys0M2/q77kCIBVwAD8nkY9iP0/QyGEm6d2xgKMiK
8lhZgc6uYQdbVUoGR2Z6k2sj+YaYk7kPRQKvj8HkxqQZ1pybaxozzIUz0AI76UgfzLBaVrUZHDpk
zLMzNvnv/KJyEwW1d8q9BNGt6CoIzsX0uxPNnx2VQCtqyWNcY36MlYloJ69CIpyWBE6MZXSKkvgy
5DknRyO4MmE5rqkMGCiUd9JnguXTepyL18qHww9pxLuqexwuzkwpNQaTsDLb8bRc8qH/lt9yrHeO
L4JTRfpgEzVJsK5pLn5KElOjYQoi2DrhmSOozCyauCWVT31jADCrKFk0zfIx5gAfcZcbnmLdAZkh
9Xtw+9HWjrb+GO2MXObHSAy32eiuvXhkcZk4kuv6FsjTdJmiWW47aukW2OJ1ZrcffD0VMGdBIwZR
bIxVTbuWnfS4c7v2rpkRYbGkLyFhmh2NIqJsqskI2xbJ65zol5j1c1MArl3OBukWIypZ1lozN9zz
oj2xR7wrdtrcDnWRrvFkyv3QBvNGczKxZ6fIjsbAKFUOwr/uyYvtKMAg6OrEV4NngYTkNBofU9UT
WS9Qz9ZJnpkmgaWojRiLms+gx8nq4IOSBe7/ghrmsKrJRXHw3SfVOfdJmPTxMJ7R8uBo+poa7lsn
K19pH+DhsRIj+myictZWUeLRaKknUulUI2W3ojG0O2U7ohOHxh6gtpAmAcbHB3+pRF5esi4z3tgB
GxKgRKXnpOEfnuWSqqLUUDjbtOClt+boyTR6eyMH7i2rLp24n4pSTYeyyY2dK4JuB73FxSiq8uPU
uf3BAd5Pe5dt7/rBbD5dOqSo3Un69LXCFoN5QMwMvmsexoHFk7cmOEXSqA7EBPx9YI4YNFyo2GnV
dijWjf3CXXp8GvpU3HdytC+5ZxKFNcoKcgyBFIvP9NYUJv8YwBpPsTl+10VmbrgJpcdEH4zryeC/
ehVhPbKsAd3AWbxYDLGv2W3JX9gDedooAcU+aWct0+mWgF2z9ThYrAJD4m4HAgEJAaIhx/SMx1av
A+/eK5SGNdkEPgKl4AqK7AYTI87e2GHFGuKU1vkhPwaN1YRBVz3ABn1v6vFqnlJtlY3pV57b2cGT
zZUYGhw5TL7Jq6nnlssPqf8V6czpqg+mt0qW2jHNkuT2f0X3/D/UvstGYv+lonn3nr23XfJe/pOo
+cff+puoCfrac2Fi/xjcLQ998o8hnRv8ZvvcdF0HuuUP7PLfNU39N8NYYrIBblzU0MVo/3dR0/oN
eRyMlmNZsLZ1x/lXRE3f/VVtN0xw3MDPGPd6Fkn4X0a+ULKUhmO23VKFKYqdFqk2ujILh9NeGzAu
QHIH5ohprHV3QZbB2ZZMGMo1WUtxaZuAAldhxv7JHHJrO1rKOrsyyNOQmw4oaA92Jd1R3IplmPXC
7M+BUNveyyxatqQ3djvYXShxwwA7DXeZNoZwf6OrvhlhaqaidA9JwIhi0/dCIP1TsfE6p4r6AcNS
cE3oiOAEmFcCepxeRvGZKhT3w8JXtQGhQR5mCHxiQ8Z8JSEAbQB/5MAJ8mpTyz6/G8xafg6mrkEl
UoV41IvI/RB5V76YeNoatNJ+sY07gFVAe7cxWqaXPRe+gGEoIbg5q3r0cn/nDULdt7re7yBkNOZZ
x878Sj6J4BV4slfLt9W4GkFmXFKEWn0tSiMDDVd2IGBy06TYpOg0a6ZxNWYhGQT0tNXQGIR04tKq
r1l4JQuK0QevdWVY8btOAgsnD0X2+WZkjorHkODAxWXA9+p3RlZilUgM/FIBz3nbWgXgbzH081qD
kmCd/GFqGXzhXzMOFTBRooGcK/u+Q3Qwu67lF2C9qgntNmIryQd8WF2P6TGz6xv0OfsrMQz1CFtB
x//E/lmSNZXlsQaRVq2seqTKsBjrJ+ZaxW6YsUBjv4MDjhdY4uvRqVZ5Svq4e5KyzkFdzEEaoL3Z
VA+7cSbJKbfqaRi74qasZXKbG7i3ttHUBfsk7dqdpav4JSNqiBnadBD44LH0Cpo6BuFnZKehObrG
aGghHh4S1hi0JnOv2UP27rQMDEluUKZ7MvAr4cpCh+czMwbir4TTgSgNOMVoMZiIbNvwv5ZweBcR
NvMQMAO2qqfexSkb9sWoXpn6+ucsDUhPk8CI+s2AbaXmCzvhEWxzd0RkagBZ7kbK2rmNjdy5N50U
cb7WKbjY2SCaz9zHzEXB8R/zrOU2QAHYwPrfChEGg5hvogzD+p2KZcVAEPJ0Kl3rxgCEcVIDceVd
AfZJrAyaQV/B4hGa9jQq9IyqcT/Bs3hro+TCu0V/645pNLmw1dTSyQOEdBOUlfsaxBkTcWGkoFWq
XovrNdcDssJWbRZbV5qEkS3VkVRuEgpxK73vYIZrFqc46pDvYBdC6JNJFrzo0J2eM6BLH+7g2ydv
HMCh6ho/PKP+JbQr/7kfYPuEVKFwd+oM+91zwExex7TXu2hUVEgTrC76a1nO47TO+94+NoPdsEUW
3Nu2XFH6Fwde/EeSxdwpC+4IxY5Umsq2Zj731j6fzIkOOVfnlSNM9j3cIs63J1nH8P2r1CNik2B7
GELlBpSnKaePUdVzUNyo9eykE3UcxtqszYYRvo8liU5jfxli690ESlgP6JXEYRq8V7aWgtartWhv
BknxheZjUEMaW+eSJ5w7NACNz8Z1qwsoOmendMLkSQCRh6mEZX82oHyu/clzbTp43LQhAFkNb9pc
WqustElK6lVw9jGAPvKNAj8jCBBGZTNXWzaT6TXvp+Iiqdwg0g3u02OIE5s7/M0lY2Jv+MwaTPFe
3Mpw4v63KROFQ6rPjJ7rS2cM7pkG1fmexcYRD0Rxonc/0/wL7LqSF+D8cGzjOn9JgRaTfOp8D/JY
IbRnCU/4kg+BjgaPvg/woO4x4FHQRYOqF591YvxfnSUDLtcyNaEr4cPwn2ylZR3ES2FpVIC1k7ez
y4bHDMAxVU1dScLxqvGmbu9FlfPgR0ZhrI0RJh59z2Dm27YrN21WJSfLSd/izhB7q0i54Jh1/16o
vr7vx8EOzRY7IaQU7d5mORO46yS28TGfyShAKzSXGp3hHWuz5e5TZZU3TATI9UBKHph4dM7BK+T8
0oGNr+EgjP7GqK2q3DdRZ6f3ui2Uw5+N0ifUhplC3MQvtsRprEOuTAFjx545f0KTN77QMb1rLO7W
G8QEcWNORrW1pOqfilj56Y1IGCLxj+dMR8/fWL5lhVB7ogjKCvuxBpaJyzwE1Fz5Gyi2qOPDUIze
Q6z1w+/KS02yO0JIiI+2B1a+bZskjLKYvgGmM12YqshhRlB5YgNLEHOoM1Bmz3gguukbWJaA7iFJ
rv3OY9WyNYN0mOvabNx5BI6OS5EpgiK0g2i8zwNPnWDqm/uYvsGHSiyIWoM8c01EC79A17+S3h9p
9hYVrZMwa7n2L8+hRijEK7n3N9Z1J927vqBWC4TDcxXj+4nihSab4SysUic6pTC1SvQ5+0slmX6I
k8AHVoSRuRvqaW1P6VuO32oVSe/bUelHF9salCmKH7ooFojRSNYA62NlP3c5F65NVbMSY9tsA9wm
lT1aB5ggaL1IXll9GO0IbQ9rf2WHluY6DJ+KycI1jdt93tLwSOO7SvwvCqgq6JJGZzwlta/Nq1rv
Umc/5oWvLjiLy6+IXBym5YGjDilc0S1XuQqKMB1Jc6Av6YtM25iDTPmuID3jjPTXMNhR2gqLxvSq
K/RNkmXeXe4YxdYZIkiFUIY+8USbv/tp1L0WvtWu1Ty1H5qk9RdpwU7Xo058YmU7kXvxmKysyEWX
gK7AXgOGaKB+nKes0rRHO0kLCRloSKvQx31erk1JEf1FLnm3jeALE69FjWF5E0edZYAniNWhTjXr
Io3FPF8oWiQ3VB/SwISzJjsEs9V++4sbSbgFvBLbr4uDELBwQ1YE0A/UPfrX81xA5ZnLJrga5zo4
652JdbQz+uRD1K0FnbLRABaRQPiozc7loBJU0xu+ly5bTwRsiKcTY2G1IG7g7bhMCURHHcf3gf7K
eScmBytNzrt8ZTS+SYtdbnkLXs095oJQGr5XrreVa7ZPHKJIBeb00Xy2cmpeeqqUj4VwfAoTTR9s
FJuSusQ4gthJmMdr2OWdCJwG1fbXvQdWaGW5TreuXS2Z10beNe6ZK5gAyGX4cOdY7Lbj2Cy7Hxf0
gm1V5/WIlM5XTsFjGirMDCDvANiNwVw9WXjWoCP4aXXwNQ9ReJR9tgdfJG8H2G/wYokZTps+5Uee
mQ9N6TUQwfhKZW3DPB/S2TvjAXlr1sK9i9rGI59quh0TEHrgUGV6k+8J+F1+Z6vo9e3QZusG/WM9
dAmpOI2D6a0TO+Opj3h7QioE56V5Y3ae6FmeWSOrZKqZaJc50I+E8tjn2Mmqb9xhUGFz/N78ESjw
zQbQ/VwzZeuKdw4K0R3NNeQDffqeqC6TdDjx2ASMUXKRQuxAyUFaYYGeOiYUSfeUR7bBwIs9+rqn
bfdU9gNIdKNovkXvGHdjPiTt2qiD4jaZFZAQqQdP5qBglw1B8N3TUPg4af548h1He52o0mAkI7P5
dqyy/pX1l+OCLTvTDqElZDsCC+QzRqC+B72Mp+cqnQgG9ewxz9hP6m4Nig90X1zoWb6r0OMBUAWU
bYYx1R4FJ2WduY/O3M2nyaeMmj3zBnF0vQHLUTUk1oF+SbfYSv3f2DuTJbuR7Nr+ikxzpDngaM2k
Gty+jY7RkRNYMEgCjh5w9F+vhcwsFcnKypQmMntmb5INySAugAv48XP2XpvGFy0JVreVHcf1tA8Z
kqnT3Lrp2elsFG6dbWowCQnYl00XZMG3npnCu25oTC4Q3sLaavZSz3YyAXbAZzQ25l5g1FuyQJrY
PuEoxh4pjaRKds48DD3ZqAR/G29lo73DlFjZQlCeM8yzcQE7eEQAxXZng8im9F8ZE5j+gwNjhLE8
3zQI6GSvOKDOw+6NTLeVngCN74bWYLQxZt42ssjC3Y+F7R4lzxNfzBm/0gXmIRFrOJ0IUcfpSsEq
Sw+NuO88Qiuv51MaToDGA2qCu6wz5wJu0RxE1gWYrRHuY6b62Ra4bLe1QEG5ci3znlB56ENOwxis
iOu6vsZzSXlUkaiENMascvumJdwsPDmm7uNbf/A6XKwqDIdDohkTjL1T3GNCrQ3sztQkwOAIstkH
BJ7KnR7nWB0ZKarkle52kx9wvjLmr1J/0p/yGS5jAC+VVOWpc8JPqRuR4u2NEYiWCLNNGHHfB/yr
yPg1ZSaMArU2rYnoORCVlvgk3R4RfdM2kGPqsLI2oXKm4MLyXQ+H1De7kz3lZrO1HA0jmBTZfYtf
Bu1E6I4f4oJAxuOk3ETsYhrw/qoA2ppcS9sbvDU977Ldtqmld5CLe2PTRoO7BywVhNDX0cTsKlzQ
4GcLAvhORd1NtbUCpi+QCZVunm5Jbc30xzGl3K7qccqv2aL7xYuNnRqfC+L+6lSIYgoOIcxM9PVO
7sXPLFKuXhKKCsocMQwX5jrgvMBw6z5/il2w0Z9NnuHyPuraaVO41UJ0rkN8dEK7PaijIPiYUNzZ
q2ZCBbDRnA6c3kZN88GMmMycY4MJwdYPHQ+MBtPQnQeVF8K53xhnjEUfg4RByaoGwXUXp+Q95cAp
PhlypGGMQ/QuAWebAOnsNo1Kya5DIY8tYZZ9sk9Ht8KcFHb12cI5BlYLK+o3BDeGBXUnYWdEiwG7
fZvF0/sUNVIiozcZM6CdgTFa992HDgPuunMjuWDR0ST1sjZsUoeyhy7SvJsIy0zP0cgTS9WC4pDQ
O0CR68iI+s/a87uM6t2H1166Dcjeia1wdlC6wcih+yl61pGMuB/+MhPJcJndTq7MrCsCsT7a8NOC
NnvRC2NTJ2VAnkQej+aapu/icoWtWfPqh+BVW/oJFis7Jsgk8NoMtzgaoP3WmQtiyauAFYHomk13
lUWEjsKhceStk0XygVmxvSeULD8mTFbnz9LkcriD2+DDGNtHrnxwsElE5+dLD7f3MOtjJYrxLdIi
ep4m1b5M4AuSvZmY1qmX5pJ1Hkyo23y8GFHag31KcXaJtVeaIgdM6lRgecnlzm6CrkOsM0u6/TuD
E4OvnAZnn+EkTPh0yXArAC3U9P/bYKOb0K03raMwykF2F/1mIG2aN3YduL9poP/P9JrLgd5BscJe
iFv9t//4/cCbt/bth//Z/uoMuO++NtPDV91l7d/+4zeV+fIn/6e/+W9f/yf+AnqDDmaWfy3F/KDS
VP3A8fv9R373Fvi/BJa/KB1BWtu0B/+7ben7vwhTuJZAdGn++ut/p/j5v5gWvwBVl0bT4kj4R9PS
+0V4ARolfCVLOxOnwt9P/Xc5P1ftXwrul+zB7wT3boC3gU9FGYGiRPhAR35UCLO2ElhXsDGx+9g4
zc0A9q1UVzu0qpM3DmTP1TPwZgryLfky45Ma0uhUmIh+agGRzqSPQtOy9xnGa6QpvKQeCrLdjqVR
tdfcG+O/cAj8aOj558+7KPC/Mwg4Bhxk5U/mIVDZAOBnMWCz/tEBDBl300VDyCau+P7C39Iv/+WV
kr+K9//hTfjnQ/9khUCqmVesLNNBRZqwOzo5NzjH/d1cj+U26Yxyg7WZwakJSyS1nNuR9DumbEG+
CbwAST9qjMM0F4QnM25dlUGN6rSJb9HIop+vuHquHG8z1slr2HbTWnklXuSmEAc9q4eqJwM6U3S2
BD2qtjbQmlcIcF5TYqjnDREk9V0Z5wxf2rz70EsRQbagnEizUW2zCnJaHojyisdbXRuaQh/jbkAW
YFTlRZls6aec2V0DuFUU71MfiyN68T30B4NtUczWbjDFE8lN49Hri2GfyQzP8RipXeJ19EhIQqAZ
aHWvBK8KvIPg+FCaUxJFtdo2hDrsSyt5ctzwlmzoe3aPDWvFBobsq01i8rnNkvw0JcGLni1j75Aw
10y22Eyxa10SkofynL1LhQZt40/EJ9BQ38sBHFXve29tzmARbUSxYmZ7YsCMVbKfbjEIOjtdp+22
E6FcGzFNu6pfIHsdQ+IwUzclLmy2qRDaovIRS/opnCeklA2wVoQflsGwL6npf4a0waSodxhSSLSO
cr1TxCDsUX/ZW2vAWcrADSD3JMotJxZT5FQtOxtXfBqiJtq60QCMkobShKpN3Q9dIE88NStldOdw
CvCr+BZyynh8HHujvx/zkTIstwXS4I5O+VCh2QS/VYxgFpooWDWs6Gg5y/g26CK57aXMLghOcJyA
3CFpJQTD4op9q+LwaBMsuCaNJd7WiA3XiXIdWvaV2vSjnB9Rcpzodm2Nsu/XpOgcZ9nAVGe3u1Ut
3+bRocs0VHj3ibJGxUOr7DxEEAdH1aq96PPPtlc8tik1W2A5+5rhZBD7j4LIZe3SSLcyrqVD9bIC
M3NwZTus01pCqvMAumREsJtZVzEJDlddH5C9y90EdUeApPNcFBoRsKRRGDsVYo2sSzb0Yv11mCWY
S2qUKp6f7GvkFWYhxNmIbB61gVnGyAZgVVYtNsqySj/AqAAg6nn7cbA/LPLGTeqP0ASmGMczIQGu
P1qrKUYD0Za0Y9tEgAk0rL0xNHvHYtxsu9FDZyEsRaeGwjQ91rn/oEB/ruppfCQLAiaJWrdtTLCG
WaEtmkFG9ttRP89ZfevVkDg8uHsxrQ82YKnamV6wBTT9lkKmX6Kmrk0K2iwvHrVBaTsGuzrO38kl
2LaUWpvMo8NKhQKgTto3RD/Fe3MmPCqp7xXjd6Mxb0cvOiXkuCCoJZFmRUXukYzkFgSpyFJ/Zmjl
cN0L8WHUoBMw5DwYlB+7UA2CZ7sfmdpEYLCLxgXVNsrgLc5w7ApOi9Ai7XCrAnsCatMBlKgrGtmw
ntcZ+dnrEfLLoakUmCWAbquq09GmyVPn3g8tNFd9Ol8TUXeHDOjKSfJepN0gnoD1WGvefsN5EkP3
2ARkOs8tEj4ZGQKfpokmk10/W83CExfTG8UxqLvmoQ7z7m7oZHVQpeXRj0n4g/QyEeuj1WlBXzAu
C2+raTo1lpy2jps+TkXSso+CNuKm9jNtS8hVlZcS2xOZq8bCAWZYVXNjwb9cC5+NSGtn6cpqcFaR
UjOT8KLVMVpm94nRiL2BomTrCQRlQamd15yREHEtvO9wPOezTw9i8BOc5e58ICxzXhlm+c2LigMN
r3YPTddaGyg9DjpQHyWS4i2s6ntPSfTAcWjsRiQyK/bsUHONxDzSUipuEJc8fFea/F4BfG/DlT9O
KX9dxnzXZN138K/hxP3JYgfucEgKPSMCIm22gkljMd8B4bt0GlHCNh76M1CQH9q5ag8phPCbcHm6
YlpTiJLD+oyJFp+TLpHcJ8095rFggwCeN19kFsWN483hITWFAmKaRQe6b0tC26i3DVK+jS7EqamF
f0CX8A05nbFiXlqu8yYnOIbHLaIV8ufnS3H1c4Hzw+n+ZMlL7CzDQOeYB9gV4YNu6A1PDJ82jHLm
9Z8f6kev5O9X1lvIbPwDsNvy+9/VJiaZF3lLL+CgOu9bSxN8NTn2J4lXcwMm8PXPDyaXyuyncgRP
8z+OtvitvzuaoRDijGViHRzV3zEIlC8Es3fHZIi+mAq5SO2m7R0NU3LkWms+tAaDPUJaYHi6UUvO
W3dIuJMbtv37zK3HXaK79oTcFjTJiBlQKW5h6pCzgCnE2VhTWdxhmi5WVdog/R1N/jZkcTT5jMu4
LNT1smTbrN1/fp5/dP98gqtMJBUeRe9PQ3XTsGPTSJcdf1Delyp3D3lC20nFzl8cyPzRk/Tb7fv+
SD+Vwmk7FjHULnkA1u4c7DD4as66Z5sMUZlu8GfXQh04OjZ0p6VSqDx85H9+rj9a5H/9BFT84CaI
nfa5tcuj+90tTfPBFQbryMGtHXThCxoyl1ZK6eYu+F0DlklXZ+lffG3/6MR/OOxPNbXVlrzcSiSn
RHQuxDDni5earMwN5F5FO/dUTONNiJ3iDs5EuUVqkP7Fif/hR+AmB3jVsOojdP/xzDNhjrrKlXmQ
irhxzZKoHH1F0wGCp3VQ+VTuLX4C6k3pfuKtX+/+/Mr/waMbfH/8n94S3RIAZRaRfWiz7pPUarxp
i1Ce8trlITaiv/BlLjuFnx5dzlQ43GPTcvj3j2cbD9DPWgC1B0fq5GIO6bBSmvD1Pz+nP3hyfjjK
T+ekJW4xYk/sQ96iWCLGgY480JkWKe1f3L4/OtJyKsKiVexY//Tiq4KumGdXHOZwQJ3hmy+ZGxx5
bv/ijP7wa/L9gX5657H/6FpMzTZPJ54YNbS3ieXZe4i7IeTETn4gSJDBcLSUx/VSKFtVW13//LL+
wZbZFsLDm+4LdEXs3X+8e2E8DjWjP3lAe1MdZuTjj5Vlm0dAb/JQkd5VVkG6iXrMMqqfKN+iuF4z
1xArLzfeDNgy4JMMVgeqi+KcRvmL20iU/cp6xjtV/sWGWf7zlw2gDfNTn6YEnxgw6A8vFYAraZjP
DR8t6s44JsuVGQu1L+cMY6IxX8fAHbfYpmD2QX2MBniPbEINQuBSynenyLZ9ztLR9MWRMjXcJiil
84o9jTaw0LCJ+FZVQ3QUdU4Jh5XF9Pp6ReQT2zMC+taVodptNZfUVlVYI6P8ailhrqahztfC7e2L
1vq3Euf/rAf1fQvqb/8PKewkTx6P5r9uVD2+5Sr7t5u3L933Ervff+z3ZpX4RSKH83yLYFHexN+B
MNxfMACTaQHM7e9xFH8HYRBTERAAgUczwGXOIvrf7So6XN6CQnBtG8QX6ur/VejE8l39x4tzAalI
Omn8w+FovG5+evSaWvqdO5ImxfyBWIAc5ZtRf4KPHq0bRp1Gm55sxhR8lQk0/O5K3f12kO/rZven
gssja1Z4pGegYvSJSuVEf3yQUECJZKAfvDUzYz6ELZgGo42ndUPhvlpclIhrEutCbz/ed5VQkAZN
8c5MINoG1QgkN25tjcUIdNlN7yDVHefROSNFAXfkKHmqG5rUqtHBVSqNZL+ZgH+GwLomEqDI3WXn
ck8R7qTXaqF9wbZ8lEhw1h6K65vem8uKptRg3tol4v9N5+orM1aA4YodeumA8l0CGVs8AlreeISN
PmKGYchWgZi+byYGSxAojEcPCiSG5TK4HSRERQ9YCvDERdtlGNNTooBb1F6YrcyEsII4c7s9vW/n
HCBm2S+BWcfZRr6JC9gwmOEC80oPtldbFw9sl940huowLpM4Jc81A0difTwZ7iPFsBVPIam0zE79
Tzg/wYWlVmU9oDGKqrVGy8yoweCqaTpwU5/oS4sLERkB++V7LNI9kXGT+IjkRzO+d4xiWgtmZuS+
WcPwOkRRnEILH/IPhdQvXW042z7E8RxY7dkv7HNAVNUhShp96BsfgHptfHI7EVxFZ48uCU2QyrJO
dwBE0oQoHzdByQVvYhxvOlRM3Kw0PfcwqvYZ5Kq95RN7uk5qv7wU6GKPOK6R2vTx8BjJMtkjCQHG
0CCT0Bop5dxxu7WZireM1s0WL6oOCeLNx31qBLc5vb0LMtBol9J+vEqD6SrIGcJDiC1beYb2D2aL
v2npQTubse3My6SGuEIpmANXTYawwguLgyhr8plEXtiSkQdXDWtysOuJ69y4badf3Mj0XxbWy7VK
Kr7TkXP2zRrf+PI9hwKcrRkf21c5NcFjD1wYGknXbqgq9FaKUaOkCdhbENnBVpH91aOHWzlYOaRp
ffAjaK6bHiKAWa6nwMCQRji12eFJV8OnxO+kuatcfLlcYlHUm1QTtbaNzcFJd/Y856h7Bsvud3QO
5hu/8OTnwg7bBwELPV55AJf304KlGGTofZ0Z/X/wBh08LepLireFa5EshAvV5fajxGRrbsZyrEHP
x6Shb4uxLxv0Ik447EzDqPeU6Qkp7+S6RkxSgHMewdYNn6tpxLnc4xC4JI3ZmJ9gqk372XOmdeBA
bOe5dpPP5NRkd0OeYOeIuuxRK8s5AJU96gLJC2FL3+ZlLJw340B2oJTfUBfBE4FofJgiR10JsI+P
hPRhJSQQBsRPLXt82KSeC0cx++lGs31yByt4T0IZHo3SRYjqMKsqIFhBUdO5A3mQZJuNwsV7nQkB
3IKQa15kmOGk6AYTl9nsvIVzX+y6oVTfLNc0t/hviofC6H0cPoH5lkeze2d2c7cPY5bsafT1E4KD
cp/1WlxaCImvceLUz2Ui5RPoLfsYE72xqpg1hRsn7cnL6rp02FdaAw1HUDPqtYIx27wjNiuicyyb
CKNCkvk2ySWqHLYOP/nazOE+ZGb/LQyl6x3sSXTz1qR5PB+AlM3kfapk2kIs3PlTjDQmYPTqb5Ku
wVQRiZr5uDNO7krjjWg2Y9KrN75p47QqQpj969ELlNgYircxiGkMOTEO5GTnVSD/NnLh1HZe7QWX
Ft7/aZaTyajYTpmn+4blH0PMQp8cwwmQfs39sRZe+KIlgbebxOgHY5MU1PRbnLk8NmD+wjeGu0j5
QnzNZ9B/w3OXFK13DBl/h4wj0/nexFCFOpEE8W0YqfGtSMbqpsVDbJ3i3A+2vTF9nOCc0hyMuDBF
nxkfCrpfXzGY99izaeoOntV3W9F17Euxw7dY7KnQXvny42LH74tPBGVOIPd0wBA5d06Nrq8eehd3
rle3et1BE0J+NFTmx7Hq5aJvSc0FS1jYK7er24+EX2h766WV/ZLblXitSX1Zi3q23lXXWmtpz8Em
aOdmR36tvh2Qgn7Rci5vcHIHxHYQb1SAIJjJ4M7mheAbITAg6sZVZ6SOaL6iypOPGMoB8g42D/2q
tNsaBUbDBwC6ni6u3xlZ3GACNiYzOqHGTHVawUqAJCxWMX6NbA8Bu4AUGjldvob6NY87HyGOsYcw
4LMFWNYdgFPlM0tPSEAzSrFuXY599ZSqdj6neGB23DJoAonf7mwmJhf8sSx4iDiDFfGf7YlAdihC
WSyNdp2XeXHH7BgMt83jgCHIw0VNSB/5OXGM6cSTBBX17g0zZUgNtVVc8qlBZYNK6JzT99zHKdKk
FQaChPQR1ya4OKhk/GCYgemiSpv1An8fxPKgY7ed28baRiLwvyRTzve2m1QAyjwN9Ldm+lUnhs0V
s/Zo7OjrUgnB049fMc7YG5/4k3sjhZbZuuNdDN/+gVTt6NlsnWRVWqTGhI1Ax13F9GtBbTvr2Aua
i46j+FZ7gNa5nIb9RAJA/95PKuWZUY0HijKayF2MyYde+2hPVtJ2mqs/xxdwv1u0NSzIXU3aqygr
KggrfuzHZLjp54ofju06vbGI3ED/nskbezTdfjXAIXgY21asUK6JcxySP8nQZ9WDTUZ1Tsj3Amil
JtspERXQ/uW73RvOhlk7oTeRWOVL4qudVByPH3R3fZh7J8zw5R7MsbXOqyreQVgcFqVt4d8NMdip
latN0jxTuG70yt2qPJNO7L+yyg1IDvhSUQdRCH3LiRe9gT02ZkdfkWvuWomLXE7CAEaNxQeCfpVj
/LPobrOP75qvNJr9dm/7qn3v/Bhicd72SAP6pqoOuGnFBY5pD1nWz8ilTXKP7OwM5Y3G0ZSHw3Eh
4Szh8zRgiRbpCmS4U33WUzt3a5K7tU/J57AeVp3qXlqcvi/AckgWiXy0KEup4q5at2NMyIbQVtuk
Fu77XKXevQ2s+9mcKSnXda/ShS9LClBrUX1tGy3Kp5rxFvEGMOVaLmkQ3NW6mm8IjekPTeHZv0ka
hGUlt2BN/dcRbzrjILNDQ5r67lgdw1HZWLRImOfm8QKv1otgmGGJg4s9SPGw7shNzmGPDsn0AdiQ
g9pVj2jMionJ5kGMZXPpjCDW24ld/CVO8opWasRhENeP/XJfEGmHmvjwNdgjXmKYpR19aeohG26L
3HaJGEPgW0A67fsZpK4xEYkrRr/YJLCrwdlPMxcoSRkgb1IKYmfnQL390DdhY9D/9JCxJ71l9afA
rXt/Z8LmuPHLLDh1vcfUM87FSAVMb25lTnZ6qoAFaKo1y4cnOVgvXixcBHFB0p9MG/NqbsbQtXjp
kBfGq+IJK0tfnPGbwcQQaqhp+Y8YlDaYTxtKVnJdz3ORQYWG3zxuQmNG+ecJyqjtwLxCIej1dQ9e
1MVFwT0JmlM8heFLlvXJczMRUgvKq4XU67RsyjOSmJBD1cZXYSYhkxCT/oJgVTlOI2qSdenHySse
AjIu0PW0L9zt6mqbM1Gwcy4ZY/IyP4Q6s86zjYkncML2kmNHh/cSLhoTTn078SE6XAD2eFP1ThZv
SNALNakSeuo2JHs7j2Qh1ORa/fl+7KdeENsxx6L54gLRY6dq4uP6cTuGQ6PtMmW329AUGSLg6HOh
ig8M4V5lkH+AKM/C6jGboMj8pCEl3P/58X9sq/x2eFcgmaC6gxoplt//vlcbaitPB6PdkuRcr4y5
Ki5c/OwvmtI/hSz+dpjAWnacpDkKJ/hp0znpubeG2cYQE6F67oh4itaeIQ3/YMdgP9ZpX+UWo28S
pAuWJwsAVp1hYkHo/mqOk3OcjKK7uFXePqTKC67LJVu7KEuIH4D8gWOqWqtFqrfuWBfbO5SEZfhb
c/X/92Mep+rrf/7725dcFSQrto16b79vrJguCTrk7dJP/5OezNfsrYjeird/8ZO/t2XMXxAUuhDd
XP4+BC10Pn7nk3q/WDDZUAkEvyYCLdC2v7dlgl+oGHAjQiJYupU+XW/NGDv+z383nV8oeQK4tD6w
Tbzc/7u2TLA8bN83ZlzHkaaLZAkyhi9t66cmo0p9pWG4RJQg7YOLRHRpOjPmpSbbBUY+fE38icwu
NwgOQLGnNSNVvetjVx5YKeQOlmQhtj3fSzDv7PvuNZLKnQkb69guEK44Q2DuhZF7lWQQHxHWlbsW
0eOXxgrL3ZyNicdfWbWftQqFZurMjG5F9p/7yp4zfm6rQl/rsmGj11mtCldNJ/yzN87+UQ1Di08h
coLsAM4eTng0NGxfbKMHwDO8h2pueMX5Z0rK/tW1CMckSdwCA2e6amaN8+xD42JOr3kFpAwy7ebI
pjh5IgHDrtZF7Q6ouLMxgMFu+0axLhB036Y4sMt1YpsVMGwjcK5d6KtiP9JLeyoa0X8MBAGnADNU
e6yCJHxkgswQ2iJnZCIfzo1vprSBIt8ZI6kIbSzVbcsK8NwUDt1lgo3EGQ19seqH6cbEk3dgOzi8
lyLP0X5mvK80CWa3zCpJIRuKrAckbjrPoRjkpZXSeIxTT7waZUEXDa19f5zqfrjvyYrfNjKKvvhT
xgWP3HH54BlJHSmfvWM2CLgI4iixTReRKRo23Obis9tVzlHHghKJasniQ/oBNijJhjIViXmLTYbi
O/WmaROWMMDZcUk4pI6r9hb1F8J3YjztOPQ3vR5OpafxcneWkdCrjh+6EcP2QJKLuQKJQ6mN+T9c
q24e3mi7J6dh8oYrX6guCVeuz6bAzXt7Gy2j7rgJEMJoShcBQi+YG/fgEfTyXOmyhfht1GeTTLkH
w/ByFPAjag7k3vsyLyf6foO8jaFSkUVHXobb5eLMHQ2PlqGJZZxT8ame5/kU21F4R0B2cp0IHt01
EOw+t3CqdkKOGtwWRED4PY91PayHgDAegk7jO8KgB2rdpnrCNhXuos6335SJ+EaRA4+avsFZRpUj
vUa/CFF9BI4zrdBJgAWq+2cd9Ghviq5l1OMFDgGP43BoxuSushCWAsJzK2hexMqyLwdfMOL+q7uq
OzhFW6EGsKzUW1Vw+B55DojhIUPjIUgddxExjMkpQwP8qj3hP2IcKUn/kKb09/whhUBrlODrVQM4
FqtBfUj5Tt0ILh+dzhbnJ/0pdYT2BGM+L137uUBBdePkvjyYzeJ7m3LAGaE3qG+iz6pdQ0RCS/Mh
1J+xzFF9wB8NHj3irEiyULwoMCc2S4iFO93Ftorv2VhApUggyJAc4kd31VhH7J7pXT2Mvj8RzDTR
hKWD3X+sVIKBWNnDaRKFc4OLlQ3ZIPuZvymr4WN05kNg1d7Bn2si7cPK6R/9YLSeutwbDgiNps9B
pvLHqbXK5mC5if2Z77f6FrvosVbANdFCEeUev5lhZtM5w0qNWyv2PKgYIPQnkROuKJNc1rsUldl+
iGp8los7el91aXGLS0g+9pjBT2HjWB/SXEvgWThIV1wU9y5WnZlvLLc2t6LBxrXvRBfdzkNi3mM+
cvcADNpLG1f5e8JXmLsaSuuZTl17gXgmKZjm+kD2mzqb9GBuiiLHv0LOAbAemrHi7MKCP7BRjc7k
GjCf9NOUfZPjMO5pDNN8NBx30FvPzYwtz69346Vtfu83kXiwrdGqcLaRbnOiGoYfmOUCMx563/dh
XuJ7cnyKngA4tgabsob/dEowF/DMM9NFQ4hmchsaZbpX+VDrbbpgdKUgAG4IihuRNAQhmIZjbBiz
kc4atOZh9M383k0Qlzk8uFstcrUnAl1ByZmLD7qnUdRqRadFBbd9oqJrOub+eyoDdR2iMN2ZVjnT
em/7c+TmFuw2R3xO5zq99j1UzKQIW6wWjndmd889tCL3EgY1wqwuoYngMcArpgnIGlCpYevl+WdS
4cttZhrNQdqF+2LE9c71u5fEzao9j358NFN3G9dWvDGStP9il+proitv62pjWseZqQDi0TknwR4U
jV3vnc6xyXBTt5ZhexvMasa9CYUYJWlUHCMjPImowf9YuiOx1JkxvU7V0hYNzai5t0JbSoCaRrVt
bAvSfvY4o8klXIyNTRlXr5mYrGNWtWhPG/V5aWVlJ7bDnlwx0iX8GP0hHZCOjkob2v2D2dvJFZli
RYOlam8ayzp7vvOpG6sD3YNqhayI3IyR1kg+kTnml9bFJLIae2LsEzrnNgFN+CEosTB4XXK2ZOFj
BqrmifRZJ8z2Khb8Z1fa+b6Wyakhv4ioN2eqpw04GOiupt+ib6djWNGmz97yKcNBxAziI2GZOsCJ
NakrcL5+X8RmLdZQO+uHGmnYfq4Hn42h7VMn9GN3zuMozXcW/ZSNnma5mjtDfs3bqFdblniHKBYm
nBQzRgTjcegUPvJKsw4QcEeO3GTpQq+Z9rjvRam7W89th1vSI/SqKoCoeQOLWBCg4cUlci1L/5bT
cjF9OVPyKDXpQuswaIdybYbD+AxZ7EvA1/3j7Lgbyp6rE/vdLtUQUHkh1g/KZf9cYiiRv06aOKmS
nWMSWfe0OOePUGQFgIZsPCWSYGrsxXO9FkM7rWXQkPfjp85nbaXhJ0wHNRItshb9QLqkGRnerpFV
81Qi6T3gCSTw2tMnrBbdHYjq6Dl1wETk8+B8A4+fvWI8q3aWNzN5WLhe6pAxgDkMReBUq57JBOxN
zBYrx7aLO9aAYd8RPHqDjWg+WRRkzwr78Am62XiqGY9sAEuIY5U7LQuS51xoSJcWWlXlH+OGa+XQ
Vny3akcc/KjVG4nrdqfzGmNHbjp7gK77uU2fJhc4N76GjecM9bqSzcbShHiJISSyCBsPCYTdthua
r9IeqOdKvorYWjBMsQ3mRbzJyXHfYKfaYMu6N2QtT+xq7SNMROeg8rB8c3ifrbVNSeHoHLeIX4hd
1aqSFcZqCWnx/Xt3NsxLFAIBx5YZXgt6lWgRQpJJsgItcUjMiJLWTdR3Z8uavpmmjrFAsUyNNBBd
50uXaaioDrklFqXWTZASmF5EQ31uoZHvjZkNux5YVYLG7B9bgiOfyLdEfKnGfjeY442IcHV4aAk2
IgbtF/ZjsdID0uA0BIA82VWwA2E8xmspx4/8UH9hOD9/bnxgpGEikp0dR8VFVKl84XrD47PdrkjX
VaXIII9TlMURuSWFsmPEjp53X4FmWIUMOM84ldJbi+DDhfwU3qOU8C85rkewviSzrOIqde54QulW
0n5rLuxD8vsispyvM9wJSBlhcStHy7xxOss9dU3mfA3iMLi6XeCvmGCpDxIO8NkRLgTipC7UR8PM
2yuvzexIxMuwIZLuHT91cPCKBFiynXQ3rW36H227bbdFUhQ0n1noqYtkUl0hYeEWb4DVHss80nqR
Fk+8PXBER/NY7DK2ToeggVFnON70ECaJnjdp052AHYSbwgiKkxzT6RkcZHE75vFriT/oToRV+nEQ
fn2QHsLqKZV7iZWK7lVS7zy1IIyYpSFlN+G/egkrXRVG6D/wCReClzOxZoTBI5p9EWxluMw+cV8d
Lzzqx/IVzKfzKSiy9GRGBV/gRtuwDDBZEN/edRVa8yi+jywGQHnndlurmsf3cEIh5irWvdC3OPJE
u0h7rOOjBzuz9Oont+2jF98IqTJzd5kU9x+bJjrOUbpnzFodTdC+TMX6O1bUke4uJe9GOB05x3ip
hJgqRIMhuefV8E7OTwf3oMpPSbPAoWh8HxGemnhHcCdaOiULIMcPP8T+OhBQWKDFwVXKvgy9IOuH
aJRjskSoU8IKGlNZ8z4BGTkDKGNCZP8XdWe2GzeSbt1X6RdggQwyGORtzplKKTVb1g0h2zLnmQwO
T38WVd19XK76XTj4gcY5d1Uw7BzIZHzD3mvHWboTA+bJIB/As6EA3GFd4OtzBudiSI/9W5Q2iIKL
Yh25ZfXF5Ia56VOLCGQBzTMWCRocq6WcqH2DSMcJTwqBrmucC9NDEMQt9UKSvaWWP/NRWO3nxRx9
pRkTR405eYPLzVlpLJhPhjEP96me8QrXhW19LlRpvOZMvnZ1bFYHNk8f6JKsAgw45jQ9xNneNuBt
iBhrSTmEq4O52093HgJltV7yKWc6OR2vq5brJWEIvEDOGbizcCaWS+p4EfRse3Gw1hwpJVFq4AwI
Xoq97z4Fv+7881j4/PsVkZkAwDY+umrKU/OUuo25zVUOD248ACx89JhCr+GEx7cgVNigZMV0aD0V
7ianqXHlld2R9X33uTZL/TZrPJa+CtxngwkcIZ5l8BWAIsfn1BcMoBvp77k8wCtzra6JMarORHbk
n5UX9NRGUh5Lk5IWdgF54/4Ehwt/SWwe/FmOpH9aBuuVouARX8e5vxdEZK+iocTcT1qotwuaxPtq
InR3GPLKaTVlgXpF/uiqlWF66XNFibSt/Mm/6eDivdSjjvdTRKCCK+zxzS2inLMjLdgu9BNuIKeY
74hz1KdUziMJDS0bAIkxeg3CSZCRpubjzKTi3gcL8gbmNN67zVC9VJxvS/ygfVSTk5PTPrDf6ISJ
Q72r3G3fWeZGBHV518GmxvJT6uad8AhN7oaLZ6rVTnvtSlAssDdsXDyQ4j8ju6j3qhXf47QgviKK
MMTiAbRvvdAyobba8TMPDswUJgnHmwrA6vWoZnFqAiF2xjTlL71MqVxnBc2Hnzuw9qy8CRotb7Km
WTCR8MA3xIBgLnII3r1NVVddKK4TyGUhrO0mETxqag7R+7BEbAJLWWbHys29PVSn5gGDUj+sKOHy
Q062yQa8mkdQh8WyICvaJ9fECVIuzvupTUPc1cgkgibAaevPmkCtwhUr2Q7zKac8O9X1PLygzNeP
PlXoXS8GTpM5sZ9zMcYnX1sJmSY9Z1EwzDdylhW+0QrTUuMk1nXRIiGDIueSGpnJo4lxp17NrB1L
PDmufNOOQXa7n9rmW+4CJWR4MI+fnBQRDCR1v2Xw0DlmvQ19QoeNubW2dsnyfYXiZN5NrDOvOcer
z9EYVM9a1XI7Vw6Ngde1RKWJ8oIrz3sC8qlOiGHZdPWaVZMh8hs2qJRYSdeSH62SWL9YCk4v4YfR
JXBGsW9aa2Y/NqTu59mCeiwhWa26ysuIJJBUnYQFlCuDQPqtAqaK+9YNubTeWzUwAYkSYz8ztNqZ
Ez04n4ONF5sKjVvGDTyeroyb03ZdLLMHK+cqWR2yisaAtmVnJmzLtO2JdMUo/8Vw6C/GOaFc8lPS
hZGJ1IQp2laFpDhm2Munprw1ME7HQZJdx47kzYqxWMvRgWn0MdD8j81/lxf6X+YJZdSKBHSZxv9i
stvEVd/8ca7777/2+1jXF78xzUViYXpLBvwPRDvf+s1C5Cbwi/LnuEPRCP/LHOr8JhnYIpbmr3i4
Rvijf451hcBq6pvsRmzkMgjW/kfmUMdlqvzjWBdvte06iPYclzAQl3ULf/7DkqMqUkRfjtWjt8UD
1KdEXRrg2XNNRJ7ljy+e64crTWAzd3rKaVx276MQnxLWqAhAzXtkEwBz6uFbByZ6xZig33aj228M
A8Ls2NXFAz/69krpkH00E+INhw+RhHVy57JX3wzEuR+KlmiNMKxuVEVR2cYTkpZSvhAqSWfdT/el
Y77nFfrZqaAtD0koLfwEM3xqfHNC+wbWA8+lEplgVNZIRFw9Hjoy3xho2AGvGurXuM0O1NnnJksW
P/uA1zx3w1uaax86sWTKUU9g8e2kgNqt7KsuceZTZVSEqcMLoLpVDtBvM5ueAz98NOP0bYial9Rk
JMsxPc3XhnLklrzeYHGZNeuon3qY8U5/n0/47JvUOVeuNeKiYlo+B1NJjIMP26W2YjDtikBunjnS
6r+DrbtZ6BJbq7HZ5jIuX8PeYppAhTO1Ml/j1imuFW73NRzpAHhfaBxcp1EnZCXVpoFBtkbho45E
8FUnNBvul86dXhtoANAj6BurAfif8DP+C1rel971jevAJYjeHyoXIMKQbMBiONczdfFO5uV7YnXD
3sDKemlMZBS0HehMcLOvwG55PJaVs02joqfpB4VVQ1C/99r5G6TjeE2wa30Zsj59scvpBQZOBGIK
cEXrJ+zzUVYwz+uplElInaHzsenKvseFlx5U6b/6XQYnF03Cau6yKaIRIsRC5ybjYZcbgKDQg1k1
0VWssscYoaRCIXfyTEbSeTjGj20AiBZWabrFIhqShh5m99g0vbWV63Q9o5nZDnEEUatynpSdBOzW
DWbdSf2J+9V/H80CoyxU5huOJNjUHXNFXbWPpAU/RhMZD+XI8n1un5PZSTfaRBrZFrazGg3nc1aM
5oET5N6S1bhNOwpKxITtLoeq82yGzJik692TWP44M7SlXOOe5fe+1pGDtkmDrFj51M57LFVhcJ3Y
oiYzA//csQhiBGrh1FS3Dqv4rSUNgxl3ml18XH/b0gmHIw6LaudyD15oqvUJY1d8CJc8yCyKHpvY
b+mqq+semxcBwhnba8LUk3twzt4eLSZqb9k+W2E7PuR+Hp4GPA4cQhwnneM+oY4V+zTW+XOWQHLi
UmFkkxNRI2nCisXvjeAz0TBLMq2oz+AHw9M8DfgrAq0cCCzQHjd90LxDnSo2RGKzehhn/8bNnfEO
RCEo49FJt+PQo1hoXcAxnn0xWb5u2AMxW/IHzLUWVNip8vqLmcw5uWUuBGaYHMh8yCkZVHkgxhTF
UzVbd0C3ALkZUGOnaGSbZPrMSdtAralt0Sd2A8tVt/Lig4gWDXye5SwiDNMFMG30n6bWd596AvgO
tTexfUcPtjYgWu6kNpN97KjomKh6uqqVjJ/8uKrPlFyoRsCFiPuMOOYbP2+AMPlZ8onknU/gB0mU
cKdV2OIXpO26rTot3nVl6ft4cAeEay3xAbamDo5HJpYk6y5Nf/Ulpmh713abXxT6lhOV83DoOtiA
WCTk2lC0UNZMu+dk1Y3ReFeBkQtCg1YdkiJ4JzkWI0rUJS4aCiKlJi2znWzyJcq90pG6gumT3A5z
UJ0Dq0sukUlZArrw3Lux3ufItT7hZu3hg+XNTVdPPZh0sJx9bIltDqBurZM5edI+byMbpvk+iOa7
URZMrz0yB8ppiI9V0t9xDhlHcoHqHXaZ8As7PwAnmfEYjky3ZhuqTimK7oJAR248bybCqfD6TSFi
KKVRel8TiHMnGWas8tghx8lSlDNKiZU9esEGhv9E+yB9i9be6Dcd+mPgMl6+N5u0OY9GR1GWY8cP
coTTWtk8hWP5blkAsn03s2C4+SCb3a+x8CZ2NAPh9T56sNGsmLLoBMJj385bUPA8XoKU6WYRPJtO
yam4vAcIsPY2xK67BsstPnmaX3OGiwZc2Oxfp2kkkjUAVIf+mmSIL0YI0RB24dA8isr7DsZ6CfDh
6WsdPNyxW3InL9omAX4EE4vykHykezFAlCTXyFhJI7lXo1VdK9NNniuwD2T7SACVc/TM6mAPsyXb
uJwJBeYP/zOuHZLu/epbOXJDuW32qGv0bMk4DZsiM29mPdMx12y8Kjd5YgUujr1h+OtmudJeOgXM
lkLBmI1HT+cX3woxf+lV+aoV0wxUETZpM4jAt4qV6NKXxacxCG/jqKafMkO2N7a4iy3gRVOgCcFF
FQW4pQV3MzO8cRJlH1qdNqimQ1ZybYg6t+tQUo/lm2nwFALNQyh3sHU7+WUqxGFw5DcEUxLTmFWs
Y1t++89Wsj8Wsv+XnCUoGRAYAAj5Vb2LovqteUsBOPOt/k5WOX5DavDff/ffWgasjUjPqGxd5NYS
WcK/tQwSm6f4Ew/Ftn4TVLpIFWjLF0kDhfe/Sl7vt8WLRS2sbOrUhaLyE//kVzwUV/1U8joWLGgL
XJfpoqnwHfMnWRHSw6qRtiv2YSKBOKuMBf7apIBEta/kW8tk987CBrmCuIsoLZ2LcW2mkyt2NqEG
u0Eq1PotiVipBsbMQrdeR9VTD+a5QI+2ViqVm8itsyPduf7CJq87mknMQD7pQsKYfMClwOY9OR+N
KffStadi6ujMsndFV88XYTNEy2qnOyRFz7tggxatErcft2Y6HIyiat7DRsMJVGmPTT2P/U1GZOmN
2fXxOfSEtZ0ECXiG6tlTM3zZEo0Qb9su8a5gJXAiRHOzri1a0Six/W8J/TURHgiHd1YbOPty6s0H
NcfxJa1cxhlCqE3OWFStHOYxJwMT28ZkFr0T6NYQCGfAZFaRaN4yjJ+IfENSc3KvdkiL0RM68chB
B2nJ3rsbsiTcuHVV3oK8ZZKXZ/UNMWxnZ3ZfCZy7nkuGFxDmDvOUnbVWV4zM7yKDBZF0+ltVpNcG
V24zOjCwmMDuSVFtjtjxR85V4F3ZOjRyhsDeiOc5SgP3sZPK5ViBh2tuLCe+w8181aRLhJhHrktQ
SMjUHrnguwglJMgVwIaavboo35BfTddT0wSvZJfKYzJ71S1DBnLOwJe4sETghjTJ1B5G1zCvxyii
njY7m1ms16WgRXwrPbr5qEgrYMWcMcJ+0jbxwyBOZAq+adbk4LBUMJVnHEtRG19buwtov1D5EP0j
2lVfDOrTkLniChncQE0b2Wue5JLQB8IOvxHL12xN7sqDH5XoB0sZFXuzlMWr5twhZIxkrox67UtT
lZ874LmffR9GpMqL9D5PHX3Lwe0+l/HAtJqd3LmIa3VOMjiXteUSRd6O56Acw7M2mZtjyjIOvjmk
e8pJcaeMhbs1xjl2JCfljpYpSGAr6HFuROl1NkJ8IaNJjGviEbGqzE05gUdJ1HOHUlisW3+IjowD
p4cxDsdjPrTWrYAUgmhDVvrNlt4AMBX4sj0DJYQx0b0OiGbPATCxw5IG/tiaHgxVbyiHC4y/5jVz
g7pZp8kMxFePhqxvSHEjlyIYcmNJmUWfgO/F2Kb2QLcaDF51wEg27glu4GUKlt232nXzZyh+6A1a
g0tRpyOHWhtiPl0VzE+v5pCcN5vy/KQSziMjRpjN48KCDUhwyw0Zgv7Kmx28Id3cnTWt9u1o4Rda
4eSZHoBaWicn7aDoOKQtMP8U4QVOcoTkx0rETjfswuNRmQ0jHGVcUWTU/RJAV1q8aJFcBCXSdaDn
9LaFnrftghF+SGZlLEyd8aBA4NX7DsHfHTP74EIWeXXGZAA6o+rGYAUnyN55EtryinInPouE7ZUq
J/dsRe14hcQg2pu26M4MzYbriFL4FSoLuqYuKLW9FtNTFTj0nAzxgkfoRwLoyFwC6a79dTrVzYMs
qnETE6C7iVlw71Vs8duahjwFLZENd15vjXeTlAOLgBJcNAEOasMjdUtTdyCDpKHl09E5lQFT5FTq
U8c469Zy/fw2lko+14Y7PDMNKd8Hu8KzNo+lOASzZzyoqRcX3Qr5TIyPQZJYNSRXdLHgdzqVsFry
uaUXH06RIi8qLVDrssQgZFRj8xwTi8FNkfaEJaps3hL54O4Sx7f2IkmjndlGA+yRsCV9tIFBb7Qi
fHBUHuzIrESnAPdhOpa4fM5hTqLclLty7/kdNOSkmTchzLdj0vT+S2E0ale3or+vIZ/f8r/BseoG
9RIPVr5H+BLtiAysb4Tb9jfaRVA1qU7vHEvkr6KP6YU9oiJZ4iCXGo2YsV8quNvdbrtEV7hU9hjQ
mlTXW6vOc2ctszQ6pVPWnyrt1AsJDnXVbOW3gA3RpKXxV9GMHnmg7Ymt3TKy7nasQl8rG9DVeurV
PVCndZgTM+JFKnzEx6Lfi9Yc0BDY475rEJQxtBCIU1zSwxbgdQQcpHGGgVmnvbjJWDufK4WXYl4E
f01fApTxgGUFBJEdZBIDUY/lyrFfmqk5yT42rq1SH/LQQwqNgmM0mubAo3pLzmmxzpO8PrCBarYd
vqy1heQMuUPTLaIoU9rZKbU7eKpcE3SECV6ZtYiIS09B9B8jWno+C8u1bcPiZRU1zavJauCgexZl
a2+wR0yVphwemmW4judk3op6kIST5foehovENhSW/oGKewLGCVqDNYaPIO1ezQb3Td63t2bLeVb1
dnoIfFF9oWHMT2PF14MZWz7mwLy5YyvnOmore8O2pdpYbTFdWYPYd/Y8H5hYzftiEBmC3uBbyqGV
5RiMRtUehpw0K69gtVW2q85hUi8RofkW4sLRMez7VqZQM5PSfHAm3ZJtZSTjJVLF1KHGkr29ksiW
Nm4x4vrpyadFYWh8H4PGPSGLaZ75fdRn5aEOs9m2c8z05Tcia/TBExX2CtaNb00kU4Jtitsgtcg+
yiayJ3QePHABcr5TscjL0sZ788TUbZ22jm6scCT5GlT0hkGCta/MubzN7MI8t3GcozIw9VZHYWWu
TUPrajcIOD/QeVlE+q7pf88NG/kEPchuIKOFLFC7oTcKvSHeAu4nVchF/nIsnMK4V8QZxdtodPSh
GMfeJJOucMnlgM1+T30RF9cZuyGEODnjjxWPgXV0NJngE2tW18lw8cexOaHLy+6Czo7fc544E/4V
7FPZiMCrRUH1ZOd5sk0od+mGkEaxaM12o2AIz//TveRBFO9sIAU4WGIT8ZmJcReVwwGFEhx1NVT3
OPcuBhrXghUIL9ge4ZGWm57ujuCoMV11lBbrZUy1btph/DbE4/h9qMS3NpbNq8r0m1uB1mVIFJYX
sLfuAeMe1lQVx2vygYezspuMYtXUaPhFsykDmnLVRmDdM46n1uztk117j2Ie8quW1QXiSmMJtiza
TdQqC/QGWCeZyWIXkVt3xVp9uHQsN/ZBORgPXZp3+0Fa7toRhUsK3RR8g6Rq7/iNhshwZpvL0OeP
Mduw6xj17q0JrZIkJt3tjCS34PNm7kOIw+OMTBIkViLmZCOdDt46mOLwNBlq2V93S/qzqr+Q9oGA
xaiCW6jUmN+GEo8rjyiARIkkZQqTkpEF9Nu1EYJ5s/t4PXjYuCKsyex5kFVBStNGSfLXoLZRYEa7
pENZTHU1GKgTS+IWvEYzYR0BZ4yu9YCHb6FGmcz/DBEcJKaPfToN1nMHOA74YEtYgquHY5wF5a0a
ssla9e6MVA/ZRPwi46Y71ENaYVe1IbuJOLw4MWg8D6P1MwcdAdQukY8bTD9i6wxeeoqtHD4SDEAe
LVXx3StS79ptZfak0yKnAUYpjf9QHObUkaCxJme3iB6PBcMiGMyBz1Ez0T1TDdibGNzoGU32nTTb
HXUq1iM1J1tme5+MoNwQ2QS4bDI+F3oA0h2W8smGn49SdomMKWlaKle160qY46mS0WJ2KEgKHZ14
2PbIZBHw5WwFuTEQpOYdODboze4j0YcS22IX8AlGtWJIF5x+6Cz/wo0vnMX48KPi/Oc+bSG6/LCa
IN91TjDpRgcmgtnKsGW6MbSvTrDC452At714Mo2n2hfjo0d69Mvk6eoiojm88iZRf4Z/lmwdTYHP
ZEiEe4by1eNo+/POlAYeZJWSu0omz22hGxHxo40FVkmuADN3h1LCIFfxxWFADi4LN9c6EF2xrxhl
bp0ivfJwin0l7QedkzGWFwOv54EJ0jO2OIZQXSW3Qe1bL6Lv1VVnyQ6vuF9uEBjzo02lvAFDxsBM
2o3c5LU3Hxu0o69U6uFeCp1gvh/eSi1vscA8OFQoqyll+eH7YtrIOZrudF+cgzidz7FmmsPamLko
PG8olPDFSNnLxgal3qIc/CY6TJ1o00HWrqecohCbklV+wqSViU0Ve2w6m8jVZ6Q/0zGqqXYZHQr3
rixbfWlh5QMu43FwPUWpeJe9GX+rcBdvKsdQW0bq4r6c08lfoYNczYFrm9ty0u6V0/XGQSJL27RE
39ZrAVFvZq9jju+6HV/aCBpl0ct45zQ5SP+xznYaCsHKrSTeMXD018EgPRJf86YjMUPCamMJj5CK
OLHLTJrvrogKcSLr1b1FNh0QSYdS4J4fun8c/XE4kmegj7NJhU10c/udJEhKwXwYxscoH1iGkkqB
pNSrC3LePUS0ZyR/yUV/lNzZR/ktlkqcU5iiPKnQw/JFip1JLw+8eYiii71U8vZHUe8t9b31Uemz
JRl5PlD/D4bXnf2lJ0DN5gMwpk/oMy0YfoWGd2mTAVd86beP+dJgNB+9hktlxsNoaUHsj26kXxqT
fGlR8o9uJVgal6FBZpm7A3q6CMLk1gZ3sA0jA3/hR8vjfbQ/lmpAHnS1Gtde41qnEWHHFrlYwgVP
uXH9tEpQ4VvqrSpMsQLTh/yV5PBbZ2yS/QTze+YhRr/FYv6hahwoCUZ1b4g4PlQGX5gNW/Q+7y2H
tBgqZWNqR2J6KYXRBhX1FRoxrH9kgrgsjPAJRsggMFtzHdZRaFqLFk2ue8+2b30w5c8112BamUvL
mC7NIw4K+sg0adLrKO2YFNBkOsVi3P/oPN2PLtRfGtLKstN9vTSp/dKu9iQjnWs62GppZeOlqc2X
9pY3uTS6tLzN0vxmSxvsLg2xt7TG0gg92BL1Z6z66Rd8xQC9l1Z6XprqYmmvvY9Oe16a7mhpv/2l
EZ8+evJsac8J7CKba2nZu6V5H5c2vvvo6JuluS+WNn9eGv6Eh3QeIEXoCB3J8Zkuk4F0GRIA6VMH
uQwORNf7m18/Ua2F8vXnByq1oVimNko6f3yg+k0bTs44eXtU4A/zi/1Svxkv9f1w096xlCsuQKf/
s8PU/62yAFv90vC1efvWvP2DISkgnvCt+cfhTb9n8R8mpotK4ONf+X1gqmwsXuzSLAu6OzXuD0we
9v1YH5e4OZaATP6ZZv5LJQDIZ3F4scaWjFgXW9i/Jqbmb3TreBdx+eFPM/GS/U8mpj/dNhKkj1IY
t1j88EbMn/h8SdIJ0lqzADw0W4tk3LtOxKxQbPiF7v/mFv35zIdU7fqoSHlBa7HC/fRaYc4jpZJt
QBJzudNK30+0fm2qdkUpd7Nff85Nue6GTz7lp5ov5LWb68h+ydhQiHi8GnGVsGw7/M27+pP3bXlX
tnAw1PEfWML/+MMJqrj03bwOthURMF1aHxkZk+wl1A4N/nYGvKuMfO02Lqr5YuUTGTQxpYNXQFhr
R9lc3f36DYmP7/zHnzLfE4ktnsWcmmsil7H9j7VRHqnK8M0w2LZzHzGtgPhSSOee0UVwYRwJW1ga
2aXC5kIt586nuCTlqZslqoRUO8c5Kl4NrGS0PVZ2ZQNXw9zEnk4Vu2rsG3Zvw6sav2boNXRHkGxZ
XOPhj6HY4XNZTRCuyfyjWzO2iN3ptv1Vu/CKypl8ZMmTTl6bJHf4pG9UDq7szLn2037XR/HJNe4H
Ud7PAfvB0Nk45Leh8twa5BMATl5xDp1CN9j3dXluXYFEm3TX5mXKjSP1xXrWX4ziylXUg85gnyrW
2sI5pP6z7vUn3acVj3ZIutWojk73HAz90QPPlmn4CE23yVtmgl14NxMQopKbjC3dvAAOGKrmhEJQ
/YKvZaQeZGeAHg+5Rg9sK6iteBiBuK37vCPhzyOzHAEeT1j8OcgwIjxWTnOtKbpam9CpYeM5vGY2
oGzQO5soulZ+cj3/lEBfYIp9tDK56rOeskTvoKGuSS0/0PitwwxtPvdRjzKvqof7spF3XM9VYgCi
62D3zoNGBs9EMWk2Vv0lUhemRmc6UeImvPXANMI0/VOFDyTVHsadfG3ED+lQHozmZqrUDszMG7L0
reN8YRD02rZfi4b4K8g2aehfWoRj/nQbN8XBA0mce2oX5+Map3d/Y2IBeIg7LAYqN66JNHA2qk8v
RpWwmWQYt5j52BB3gX8b5E75NbSJuEATzpeWa4KTVmORvbcTwdFiDss3347ZT9ty+dEEy94ziI5q
cB6U1YsnNxXQT4aQgBocA5yOfrgfBgVDw80IVcixIkL3tQMmzgVLf5Ey2l8FkEEe2Fb2O/I41KZr
ZsNeFbi4YKhX7vgmMc4fyP7rkWhgMbiOdBWf7Z6Yh6Z17wC+qPtO5P9kTv7HZHH/V5eJPJQsnqH/
b+Hcp/e2+8fqHVd09uOx+M+/9/uZ6HOIuSDZHJOzwPmRU+dhbRY4WGDUWR+kOgqZf52Ji1caOK9v
KjhuCnTZfx+K1m/SAWFJxao88h4c8f9zKLKNtH1+3zbJChyOPx8JysGVk3mut2+iPt3VFP0rHbrx
BneuR1D3dPzh6/mLbvhPtduiBLQsmmTFN4Ld+6eDMRFjwGjJVyR0t+E+FGny7thOfactZqHjpIdN
HrD+WH4uJvq6SSMfYCfRP89NkK0HJKZPqSae8e9qyp+Xqcv7Eh6QBCImAAoquIA/HkQsAoGksMbc
M7187RgybCzanhUmIkpY58TWiWSAzCaTNM7GTTRdS5zZfzMqWOrWPxyGvAfbkpySCCmx4//0HlKv
doMx6b19FY8kh6bMIjwrLh9/fQmWccPPr8JHBenKitrHRPrHT6r4kpNoTry9XcqDTAcENyo+DDFj
rHog6+DXr/YXn0mypqboUJLC4+f7qxGNZY6J5+/9Qrm70RsBlPckJv36Vf5U2BCazC8CSoBrcg+L
n+4qwUiXWXdA9xNh7qsZeq2KrL/Xefz11y/0F18exSMyV5/PAzf7pxeSxsw3uty+QYxeOjeS70OM
GjElWtJO0t/bDp6G4Xv5Fz+Wv3wxd6mNbQcx0c8F69g7Jb5NR+1LG/0ke2lnFWlBgsPs4qpK3L8p
Dxc17s93hi8AQRAoIhDTLkLeH38DMSu4uVGh2tcGaJxGE0c6qMC8zwAo4USK0k0FJWAXdQMjvTIp
d0T9BF9cRuIQ8Mf6Pkm9Zm8Xud4AryNVz5R1tUYrkQFnnedbpvB5tfGiwicYLSlihJy5162aagab
VMKXWVfdbG16mVCjmQnHWZ43f1NxfiBvf7r7Icy6whdoj/98Pw4EISL1i9U+LCJxTKThHSctyS3S
8smYKBuToCWUPvyu7KjaOiIVj3hLvb/5qv/qfvV5clPHQsSxnZ++aVbuToGN1N9nrIuPDClvCtMl
OBhf3PrXN+yfX8k3OXiQXtueXHQpf7ym7LPawU98b6+COF+PPTZWJGuvQA7E9tevhNbpzzfswjoF
vUp2ORGMH3/+w6Szzi2bFV5L1quvBXozI16sHOMtLsbx3jW4EUTdPYb4mrdJ35FF0nkmSX5gJDH5
l7j/kQmCSFSYlVZtL90H7KzyTeraOwwYp7O1Td7Zg992zrnrdHmVklOyLxribnFy98m4ywBLruue
VGMzV/0Rd453qNiD7PymmPZG3dabpqnF1pYN4sC6NzOLGNFSBvuhEwSC5owHe4iBl0JaY7Im+Qvt
mx4FUjsvvgRmnryRbZgfHe0PWzPz58Pkw/wudY1Sue7YhNqzcwGGFh/m1mkZvZoZBlG2VPCOg2sr
mRhWdfY2C6r8GDFxX7e5hVeFQNtHVh4VY9aievNCEx05E0yciVPNxKVcTOyFnljmFeSKmV3yYJhV
ffFMFCqrETIg9r9xpkUa7PqlQh153egoeI78Od5rxrJfscGPJVtL+3NqJJ+KTKCGT4EyXiVdc8F+
C2c1jza1GR9sx8gPhbaIl2wQzN3T5LKxsyPXuzIdu73MwLJWYVe7+7Zu0j0fp1p7GloV3MZ4A+2v
z4DQxSzBeEpNZ7/HXkzH1ec9RJOAGWUPLmqf1YN+p2TiOxns4hxFRYXApbdu6i4A2Spt0R/r0mk/
sWDUz0wUAEXmmPzcFRw4/5myjcWgxFT25GW5c+x7k9jfujbWjSudc63dfFvWZsD2HOceKoiZo5/u
AGjZii6u7JfOAsFs6De7wuN6i1bz9WmjhTiJh4psSKxCK1Nb8dappPwcVWK6IuzK+WxHNeoaBpPR
RWNoJqQAajXQgd6EdsbDgz1Y40xs+mDk+89DK7vsmeQbthxMXL/WEifNSgWSO94HDfuQORRCmzwa
qi16puCUt82abZf6Pof2BB62j4twgyQnSPasMskTSAi3OYs0r0+z27klc8EBpacLWS4KRncv2AEL
4Agi/+LaUvsQxsm/8xf3XAPwj81J2h8QEo3XuIHDeJU4ob8vSwMtlZnm+cYrgpu0H8ODtFEy0O9Y
vN9oaPCGMWd2Y6aDLm0yyNz5LIaGbGerPkW+XJLkivyBhrtbp/G0GysVPQrTH7e4Fbtdy3s7DEYZ
7vyaTHdPmjnXdySE0x25P7IZVx/snN5FzRFaz6hG1ZU91e+lJett3KOSakiJfPUDnxGjpi07GlbT
rFwjQUEAWxKIwizR9wMp3JA7wLePBe/aI6RuHY1TRDpmQyS5I8MVyPz8zWzC5CYprAG4RMOm2p5l
wIh2AB2TADDOuMQPASq+QxIb2XYgZmrPcgRdfBI1X7XMuzvht2iWBiPHSdV72xr32Q7CIMAQWLWj
pkAcZ8u5CgS7m1ExUG16rB66OoUy9q7a0qvhM84DasM2JCwoCZ7CSTtXdWOFFwMX3hVraf8tRmr4
JGbZbbMwtCX7qQb1atEQQI7Q7xDlHbGAMuan4BnhKcZOunErimOgHdFVWOkXz2vak1ea6ZpTj6Ca
vu9Jt56L6y6TcH8rZ5jRAMcOiJImQQxhZMna6VlJYaP06WznG7yALFoSNT+IWrXXpMbGX8aYJ65p
oAbmmI8ZWafjbavLAS8r0JUq/C/2zmNJciXbrr9C4xxt0GLAAUMgRGpZmTWBpaiEhjvgcKiv50Ld
R7JuvX51jXMOus36dndGBIT78XP2XttMyehdoie/dZf91M3GrpmD5SqNihdNX+ogFAdyEixJXPVv
k6q+RwFGrnBW+ydE80QFl8UuXYbhUGli7IXjjz/gvmLpIReyppevDetlilrnyq3U1ZiQzxjKIt1O
ozlvbXe2LgnxdFNmg1kVd1VQMhQWYyyI/NgorGibwvIRS3TdcJ8oGBRx56KsqvrFRsyMqsAH+ToG
3iNF0kIHh3mQJ3iVfcs8WERi7EfUTFdu09/JnFlw0cA2tgyJRMTuDknSvFlCYJ3hlzsdsRQps1dU
kBPiJebU+eLuJ3sk1FWPznU76uS+MZN6z7xnvgAzc+UKxEfRmj49Of4Uj6NuvydRAkmRTPEtOpVb
3yPKrcDFOOI7GP2XJsgQmFTpHGPVI/QauTKmFWQFgATE3Mgn6rLpzm5y5whXOzl0jA622CiT67zG
eGq1RvSQ8XtfgTIMJB9NVcfV8Gt/YjlvC1yFFRqTXdCKxNx7MwIdbCNcEfwvS3DLuJ2Jasri9W3I
OvVOdjgNmDaIOn1KC4i8NDLRvvRq+ZrtHFBwjqF2DPQbweHixJ9DnBVOCrkSyCDLi1owF9U9a/+O
GYh1zUvYHpYCzLTtROUrPeL2bKcYUqH+LhsLOP+uZGoR5zm8KcsnXQEH7AWA3umGgfXzgJ93l0YG
vsNRbh02+VvfwLyrlqTAqINzEy29P/LklgqSYOC2D/SjH4JctUchiWUA7mAecVEW52lWzNlbrU8a
xDCrvG4QeYPCOwytjQhXVOBsMA3vceyYG3QPdN/62r7Vssp3DcKTVxG6at9isEqMuQCnzmoxqUh8
sSHBvmyIDCWZYnjCZLtKwidv/NFVi+duhIkLoUDXs1lIGadm9GjdGSEekUrUpzFXX8K2xXkaE+sB
ZSzpeOba/xrK87wwmhKRM9Gls4zhmUyn9MvDE7XPuDc3CHzME7jzJDaaqLtfyAoFXZF8dsRYXVuN
kcZVDkzAD4scVGahy+OEkPIwFoClNAHM+74279rFDbfKyWym9sOEK8yjj5W6aXMukMFBt7BR5DpI
0ya7WGIx5eUFAe+0wfDY5eN2wsCyJYVXfEDkqS6IByt7BMRckcgvqkPS4IVwM4HYNfMvSle/zN0k
riYxXU+VUJ+QPzQQXEeiU6vAoIb2tXYgfUeJUm+OQslWm+1wqr35UArjuUnmstzoRab7tkmas0gQ
xWQS7kGq/fppUlN/HRGXczDZBI+TJEESlO2TKzMwSVlo79po6D7bZlzYuSkK6NYLDGI6HXfSZm0u
hZ9i/2vSO2vA6q9MzGhhbWORgw0kdjQyhtsp677JlQMsDH2Z2UOFr2XcA54ZdmiX5B4u6g5lTQh7
QywH3O50Ye1hoxYZXNnI3/jMPL+jsPdQbhSraSSBWdngs9zUU/OsCiOP6YDvhxKmv58fYWn3J0zm
sDcw1x3Jbk73dEbZhR2UIyTcL4fKaDY6CmIlvCCefczetBuN8BwJFFA2Xc6jg99iMupdC7NgxxGK
cFemApTy5T5MIVX7WUHS8xCRd8jnb7ra++hbL3kJar/fSKRb5ohMcimId5Lt09wj8VLDfO4N/RwW
9nCbkY3IpX2NemxkTmZ8hLl4tp3yCrXJA7Aboohr66aagh9p+aMbw+HQriYy2OePva9xs7QS3Udw
mXvWlWEvelsFWl1WnXHZ8QRdumaE6nd0wg8x4X1K7RoQd7ptQjkcHL+tvy3OJ624Kg5RA26tkZ5z
RYQco9PZ4Aaq/BHBDi471Tx1S/jstwX/at9KmXyfhHeZWdWra3v9hQKvu9VVV8RNnT1ldsQUtH5E
3P3K2BSxJIgtTzXXjo8SwrQHVPFyQKBCRvAGStm4sZGJ71yP/kXW2icETG08+tV9wVt1qorsnbbD
yR/nnRG23sawrU3fDmgLiiw5+pY93MDs827okasfWDojmmbeCbhKfY5yb0UNjxi5xuS9hACyBQnp
Pvati9adQz6vLLCsj2zBdlcr4G1J7cVdZFbnuSR+xU7GbC2l/HbvOsiysgpTk5qaYhdaEWLcprmy
XdK2VDNRq8gk4nA/usTQcURQI/GAGnNqlfKDCySpLAVI/kP4O7tFcL85t4rNaAQPqBJvXGfMt77d
fR8IAVA9dX7jU33Wpa03XsKaL1MKeie6R7F1hePxWz8317WfoG+euO+pQSZmEVTdKcsWyabfPJk9
QREdchB7KuRLQYr1ziIQBzrTe2C432jHo+/s2LNnqbhpHewG29EAYXAITjRDCUfzKnLyUuvoYqPc
S+hNG9mq4i0fNNAtN2P4TUPkHDRILOaAkVFbg+tJg+57gyX/gGmZX0omByj54cazWsR5tSOwi1X6
KwARf5ML4sE7QqHj2TRFbERka84kHDScWeKC8895bBKKI7Aant3ddj0HDE+G7UsGfgHxWqIPtFge
WiSecSLbrTek1yHl4Y1qDb2fWDv2bpT4VyKyydkoJs7NudW1uELhnncE6MSmz+E4XAH86M/3yBnM
2CZSC+sXOodg9KdHG2TEJmhgR47daMapCMTHxI86B12AU2viltqWltgQDX1gvzWvZUs8a4qy+Mz0
s5mRcxH2aF+Zc4sYVOniqoRf8Kws4T+Hk/cjmSyosCg3DlnlmN+qoeqPDQaPBymH7h1+U3rbd6F/
BYoCsp7jGAfQV8NhqkEGjVWkwPOoeu/SxoHsmyHnbckh3YxU83CGLBU8mQLNnU57JzbB7QAAo8cH
+UrVaCQyqU8KVx1euep1xmi2Sel4fSRp1uxJGYR41lEK9RyRD1GBTW6C/b4j41YTgdZ4SLh8/yy7
fn7VyG85MPn7itc3RqWpT2tGyH4svHHXYepF5uMVVIslucVBNuwaJjcZjajtUHPHyR6MjpjsrHii
l1JuilGToqHyK8Qs3amAnt1E4xRHvOicperugmi7YV/khDROnlNfRev4sWiqDDGVNe6GhZmUXIbu
oCfbP9RV713wOfNeQwE7LGi0jkk5hmfC4JHXa9HunJxqngPYw6hs53vZFCgfp/5zihw4vWX6vQmW
6qqdMryk+fLJcby7jyD5EqrYGXpLWKyKrbIbLgxTPdm2942PVeemI2XLxxoBsZ1BojsTRpPQcrMn
iHfcqC67RtBLb6jpwP7V2qQXVBsWXceclPWw4fERQsZeJpIUNabtftMp1BseQfltKNimk3KF8zR6
2LS45/vtXPjNHb2K5kka+Bnhuck3tPDOfQ7Z89ZGZbPPsNPOG3/Ju9vSjt6RsET39OPWICgHqLgr
xXZMlmLbI2qgwaQDcoqb7pKQjHLvR1N5gl9FS7RNMC4iiz0g0G1g5CD9dgIrP8/ZzETT6wQKSkuM
APqW76NyzWNKTs5LJlCRV0XR0eHw3wPiESkOonnLgCDdq9qRa76yQAQ355f+wEkLFFpx4vG7Q20g
iQRt0vY4pU52iRG72C9C5Bf2ANZ5Y5R0VC8qqEZYnbQz3M2F6X7i/Wzts4HC7TCMgRNuHX8JXgjr
NSHIjQGK046x9pfgIQu2jpwLfBdpP0PhQ/m5rUy0/ohZp55Rd9mBWPM9vTfmkZPe0i+PJjPwgxwq
dscZVylTkwecXqyZUVd+1AkEjyK0pl04TenebPC9l0p6T0lJqFgPea22unMFeYCsAPYO3tVquWq6
OtoX+D34FcGi9CZrWpAHQSWe+aDuqa4a8VKua6cl6mvR9GVcNDK49LLIiiHzgi4jJKF5RYfhnGHS
2fvFxSmyc0WbHC0vGZ7Gdl4eymRoH/PSca9MeEv70YCMbzYGOB+joMuuKlkdLRnBA+qDXMO6ShYc
yTP+s6A22X/hriIcXxDZb9NgNPZkYbfuxs2MYlv1OonbIKWXPrfoB0tgPxq/gSZXxW9VFcO1km9+
GRFJzD0pHwPWn2tdh0TJN8yUNwmHyYPmUoeX7N9ZGed2d594itWrvGcSXx+iIYPNRv9yI1FRXI2e
vnVTy9vRyRm2Khn8zTIY1zTc8WID0VJDsqrwLTc2vLFDPCcxTUBeWSGjW42FCI2o2hlTuYLyYEde
ebDBNmWrnoM2LzLcaOQsq1r6bz5HqWM0hPYWc1m/H4FxMSvr9T1HyoT3v8Y8lxn+fmol34qUh3Fm
97M93H8G8UErrO9zUTYsgGlYNmIZn/WcoT6G0UCnltzKMDFvFRj5PTQS0n81WIUqh2Dc9E21RcHZ
np0wv0dirPdigA/gmoQl87TAh6QrvKero68CVdjvkyABb4f1oraowecA24c5eLRCZX/hBp0+BIGH
MBhuf/jpF/AP9GzLb7Q/5F0Tqv4+HcP+hfyx4oYrz7mY1l1sDV1wQy03QrxKQyi6AuwYJvg+gzMY
LdZ04y1EoWzMqEre6cFS4dMvlxcN5mDiK1jzzM2ggiCIQaga8PLTFgVjKaK+/yKawcIiaSWLCWNx
YuxYe03GmunI6Im9VAOhghRCzPOsOQYTDdMtpz6apaDoNhmphj2AJRHUVz1B208IvpO9lYXtpUox
5yfmOnFJcuP7DEN3qnJcz0R0s/KP6t4bpXuopWXe0BYBgiIU5KVU0dHzgmCiiU4tG4GIbW0kOSXL
dEawCZOeadsAQvCkO9wkVbUDYKFA1BZ7TkDJVnbySy/dU9NP0RPYsIZtN52hnaWNqneBtRBOPH1b
FCRQty/tOBvwfK6haKEkvVnMeX5OBT0hBjqntMqNZzViHYqId1nb7uU2z5acaINpV9eZG/eCU1eb
egX8hIjD7OAaNF6yzjlRwUKsyDsCH2KzZ1dEhx/iUPXAjDTbLuyLDZlnqIGw5GnylE3TuBbKmUVs
GjV9HDoa2QNSOO+Cok+c7MIXe6LL5QNsj1qAcfLhwchaMaWm4eEngDrt/lY5jWuxgDlIzVPZ4gVK
OUR2nFbEzknc7mwge4MdbM74fEJsbW1KW9McA/+F37XEQETxVLSaTBgHI4Kznliq28RM8SzCxnU+
EYhT9BqoqHYyaiyoKWErnwDUsFiWw9pCLp3E+XJRo1AKhaFxKJghsL3RL/nmYYd9wbwXXDKRElcV
EoF7Bp/Bybcd5wm8QSp3vmdkqGsNd0TnWanolaxEQSFj1M3JZIeDyuCaOe00n6ad9kCSbopBkI1l
WK71w21c5wlKogmyu5BfZdCA/+ojGBBNawLg7doC3GobueUnrjeTVI55IkYeGHQOYzglrtlQ7DvC
/w6+PLjxZFG9V+Q20zFN0xs9CfcFHurA6Vin9VvhReBuCJTB/jpGtCEqgwPTdqo7MGpSeA+RABu5
FbVrvSmZ4sKHpluj+cr829JEZ4+MWqW3JDitflQjtsG1PZsq6r9EY4tnhkjJtzqtxavBu7830Kxt
Cy4nHlkqyePc5Mu3ZBbZC+jIFZkGevDV7gz/jS6w+71Ss8LGSARR4qBjdxUl/OIMwb7hEQHS47ps
KaJAwjVPX2ChESLTt9k2pov3RYVuvZ0xAD4bXp2dnMmcr7pxjF4Lyy63JtCCjTmHyNJoMwPiQreP
IrtL3haaLLwAompfw6ZPzgu1NkX1Ami2pAAEOFyrLE4H75HNq/kxNFrc+nDdDwwbUB4RipbuKfMK
coOM7zntHjI5kVHQuzGT3WCl1QGxe3GNjgMqNMs+Em4h61vGZbiwppR+l5eTnrNp7Fo+zGqE5Yah
L+TieDQhXRtkhN2P1ckd5/A0JVl/zl0hP+HFMhgUVu+0W7jNFbC0MK8ecdya5g4jj7hiwQjlDpi2
f2vDbBYHjsmTvR3sllO0qL2CvDSgjNTZfmB/YGQc72hYj7emmbQP3hCIH16rq6sGCOh50Yn/Fble
eJVAFr9M3cAwtrY1OF+e7sWP0i5Hd2MMQmM+ScKXoutUAPY46HyyUFoCXObRRW83N45/5FGNdhkD
0kflYU7HJuot+cZNlHlPkq77jPCs/mzS7tmK6Io2iopkmMHNbYIqtdD+e215u+hxfqtVlGEYoneq
qaegwAa03pej6mnredGg6phjABdZ440kL9CXi3kuMvzqpGBbJvOGKcmv56n3xM5j6soakTZh7KRZ
f5EV7F+kCXlAAJaWR6duwGThbGCzAYTJIFqG2MGH1gXQyiNhX5t61a0FPaxezw/SN93JhODYTr24
1iyBsABpOw11J+4zblQYu6FynxQDwnlvgiv5pDRyhw3s4PmjSMH+ISuUQXGUAZCgLRPjeY55mgt1
ICFl7Qzi2/a3QdT43zWK1WwjKfkv0sQZIYKuO1vkj4d0WXntRmNF5zSY37sOwC6T43HacLTmPaFG
4hcwTLBsf4tNmxQcOmvMcYLXtFqqzy4dE1qWPVFS/oxUxLIuiZ6EpdOFbucfHKBVGZD2ebI3+NcY
eDj8F48W+UiaZB7XavYyXTHy2goEhsEMg2+srOIjUS7IBDf37G2V9lh0USLn+7pK2g/0+sDdJ5fI
h4HRzXyBmbvammPvv5D0w/ZRpBze6i6py2NXlc5nUZExNXduwwF3ma3DPNTNwSkHf1sV/Rz7hCYz
zAubEzJDBmUBw7RbnwjPlBmkZjdRifpYCmlR4tlG960Isno3DlQTILW/nMGKLjzDRdGJ2gpyjgMG
k5+tznOnuqt51saOWS1n/Jl0Q980NgbTvgNnGyJyOTXLrzYcHIIpqyK/zULvBn0qzt60TXGm1HAl
bGVMR5xz2RAzt8/iRrlvmJbne8Mv3A/Dp7Vj4aacbUt8as8pnpwgq4hmHkVE89dtXyJ280sjFdZ1
RQ7xfUq+3T8IMVb5w9/lICDjUEGxcduu57qrfOIXxUJWmgHE3zZcz/QMTzkx3wY+kcxVL3P2bUpV
nDRG8WQOA1vpnwUT7r+TSyBBYQq6Ghms8Dcx0YpgCElICw8zOfc3kS+744CM88CWSBt1JCww4UzG
YNwshk/ARtxVretYDiXGPe5sKZW3DQFHbyuJW7NqGDA1k+/EI2U882bbugXPjMLUrn1A6eyoy7Hz
XXEe3WK5gjV/rWw42KNHb9BBqVVt9VgSvDlSAbPXw+oVurQPEJYMlLlWuPMT1jLdIT41R+9xwpK8
8cbZum1z/6NohLvFAYmH0GDBLwTcWUy7q1RqCp1/uHT27xYQVPwQTyLXWaGEDIPXS/vLfat5lLh8
LtU6GkrODeatiyNEEA00nxoLyRIEp+PsRMzdrXkNpFB6jqOKeFsephYBE1SlNAq2dTYQSahrf19E
znAyBaprMRlkkmjOu1VJAewUxbEpMKf9+e6vQtLfHz0CmTxybfh39Dmrcu6Xn5Czl8gh6qKD2Uk4
ck00LNUW1HV2gR/7ngQxfzewOW/BImdnyzT1DyZe+tSZq1qPhptnwb621WjS9kC38edv959le2sW
D4wa5N8YM34XCab08HzLh3oLb5U1dHLS6NJMmu4fPua3hHI8ItzHyEXxyCvA0m79dh8lA2NXJTI6
MP6cS7bvgKDcsdO7aar8d5sDPGtkSToNIuldogf/PqcInXY0xssLNDvRTTWHJbIZXhYJrOumd7QJ
fzRZjL2bm4+yL9Xzny+N9fu1Yb02Lc8zkU7C3WHh+PuNa6t2oSHBsweugUVhsaE4BSbNwSJBuE/f
332Oyhth5uIV06G1Zf6DuWOosvPszv4OMcP86WGuu/z5vf6/SPsfsqsCfDaWywLxX8u0/2fz+Va/
NX9ZmfIP8Y6Z6aRIs/pUv8q2/89f+g/htvMvHCkmihLHpGPHavO/6U/AUJGsOXCXEEoGXhD+XzOT
5fyLf2IjRCU8OmCJ5bVXQq9JVv6/sD7xxBM9hcaX/8X/k5vJ+s1iFPom2kG+GUjWCBfNTyLqL+sH
1ZXy0Vl1h2ysHaib9Xsjw3IP9hhgPBHcsViqLxQ7CBOi8l1Yiq4KYZbkKZJdmQtyIUOM88k0wiAb
8+cBt+s/LXHrBvbL7rp+RdTlmCqosVlPolV0/ctXdIbEo1WVdoewxtfKsYp40Iyk5jmLLgfGZ64z
XcMK2YGnASnHUO0ftonfk/f+4wvAhbW5VGQIrdfwly/Afi7D0eWwk6SrsXaZhq20Kny5ebLPWmkz
xU4SJp/9WWctniKL7/HLg3b714/9b42ub0Xe9Op//PffVvmf38BnWGKh4PXJNfstbky59OwqCFGH
TqcEAVvBo86867xt/nr7/0utsLv+od+vtY+8yVvrGXL4fvupRNcyK5tFe2gEYex92kcx3K4X0dZR
DIQ8384+/WSqTGczcHDcMvOjtprsO6+xCKNKSPd2DCd5A04wrjgM895BTrRd34tD5E3dSTdiPnQ1
ZEtDuhPp4m6w93zJGV4P/T4AZxMn2r5tDZzKWcKFnFv/lQL0ZHaEhrt5m5zTBkm9wXntoDB/X83J
0zK6PK318iis0IvdaWSsr8ovy1kAng7Ve2MQnFwhVVnC6MeQ1ffOEnz78x36rQTkDvFKrARiCwqt
y27892ckWBrwsjn57lB2Q9hF82uRJHifwPsAmURIk6Wgbdshiv/8ufZvlgM+2MX25gcI8e2fy8jf
P7iWUSAVjcVDqLJqT9uOuIFw6Y+2jT4+dYjJyINl2IrO9i7I5ZXUz7RpAxgRVDKTTeMujXWooBkF
vFPA6vDVJwERNu04H6oiAeyBYJHmM9HM+3/47use9/enDRF8uJYGJoItaqy/f3cTb9cwU60fkOU3
O1o33gWx9ShsBmYooxZ7kO7VoU/6+lpOIeB+6zSW6VkzpYNd6Z/+WoDcKWZ47nNs2YRKExwC9n4X
zPwaROX5dnKWjz9/7/98r11aV7bvUXBT30TsGr+uB+THGibK2OowGh1oTJdFgT5h+deF7nwiEVrN
uJP2jv1P7+e/uWDkEa3+BCRB3ooF/PWTtQ35SwNoOSSDktthDQ6JIMvu/vz7fitN1kcKyrYVEaHI
j2PB+funNJWsCRKqqkM2B80h6NoSKH/2/ucPwRPzb34MDlqb4hDXJh6mv38MAFUGl8VAnrVdfSVB
ArbFVxHarsaBUObykkfGyN6C53LfWEt5rr3qy0rd5Y5OB5ZYUgNo9EVbCx31tu6RBgC7MI+V4iFH
hclQASDJ1iFvzvCNmdF0cG1jgSMCUYfo0zTYQauKYsMZ+31eoWSny3IwJ9Y3ZNv2NodJvRc5/zOV
eSucjq9WaICpUcL/321D2HQLfWGabOGmnSbjSDNxBaTkUcykodlkkXRj21bPUx+qjQ2Ki3z04r1e
8nevcO5quSTnRGKVcp3iq7O1OBKEQPxU1ByNKTIZpZhRXJFZ36UJpwvayJvWgW6HyJUHzuL5blJF
s0pW77TnJ2Ad6VO7yCUequgx4+HYgnXjezt3TU4ayIjrYw/VjHEdb/u4rt4Uy+qbnDyiR0DlUi2D
MMTzGW4qiOJvFsknm85G+FiN+btKp3BHiJGN2hK+H5zw703HRDHVtX2PapPiIV/YiBdssEFVfDEt
4PSYEuJKu39C693fd3b5wy/ZPUenukxH5IugD2nya0nyGRvIrpjgCNWd8UJimtq5SbfyGZ1w54UO
OECXHiNrWXMovfzdcbkdXouU2FDswNXcOwxb60uvkg+FFT22qq55DfG5QjoD5xaZDhvL4DKo59Y0
qrsnzhLvjdQ3FBiHJGjeCaLoTkpLunQBGUXRxN0EWC6BvxZgxSo/btvqC4kbySTtcNESobbU5VcV
NNCpacuSyMMPVWPtMbe4os0Ej6IZgCuZwXWZkPZktewBDAnLna1bc5dInnOxbpmzoL4qLT5qHsov
IzV4Yrmzc4DMziLPrjRbD9Udw4WGKfbGdmu1gyv7BS2DhyBjtSZZOdwZmSD0RhEUV7JTV0v9TpRN
daMj8jb8wQgf4GLHC/ofsCTIfmezI/oueITbzm+kPL30C01ttd4YKoNr5Xf9npMb/2l9dueRx8aU
EUz6hNa/zPL3MKFm9FLnDndOdOjn6j00obWUPOFWz6vx88HtFr53QgZkMJGWbtX+gXSQRxlRyCCC
L/96BWqeMMty7hRNux2NVZ5IVzK+nVZJGVGrNKP5e6KWpA1mPEEIFFFjmLwuUgsQk4DzL0fTIHtl
RLUqQx5a0efvP784X5cqRjdLXBjsaTj7uwtmiOqbjsYo1j1c6FZOvGpBJpG2ABDJB+5dQMLNfsGS
YfkT3wn5HRC9qIAVPFwStJ6CjksKWDAJQYYsYMaK7Y8CotQWfgePLqTe9QZj0b+zq/ZFSN4rfyq+
2lX5juzx/edyoYPyq0cUjgGAlaApUj5A0cTrK3YQ6XMy7KweAObIReQwQD20UE9RJQcb1B1I4O3i
shJhuYOQGDL8t1AVLPLFI5L05+7EQJemPkaEGDhjcia68Ws2k+TWxnhVUyRtcx8tcacaZBE4VFhP
P5uKxcSxeXIRIqkNnkaasLzHrsHfHVhrS19wQSbvgGLnvae+WpezGSEk2nv/+ueipD2Wl6xXL8XE
d8u1f20TAHRsK++O806DbIhXBUXo+2zkqBKcjhzcgZv78zSRrQULiU4G+CUeVhFc//yF41x+ra9E
m3t361YQ+PZdL/liP++BtCOUyAa5BE3CPHG8DAHabpGf8tg0DNcTG3adsLoXkxjaS68rvkqZVvuO
lLZdZ/Iw/lzpQpfFxMvCRzFjLXdxN+xZTcYbFYJzmwze34I3kwH/wv8rdI0jAZPJuV/vzsSUaOsR
q0BQobnDocE/Ip/q/HMlzqe1EPPTajfmKwUTSxiKy/AxqGSLIDdtfL5JOMUKbyNVDDdA51rGudBL
bJR1fi1geO5CT7L9KFYEnmH+/LqvOLjVmVtRPJe+d2chsGCuPR+QffAizlzI9Qkj+ZcCWVKms9KQ
SM+tGgUPXRex8FSSx6pG/4IDh1vjRBQU691VRfeSN7zhQcaqzymoObQpf7AdOBX8XH+rdXVEl9Ec
mtJyNkYkxLEtFCRGVoAu4gPSjKeaeT0F2VJe+tgDNnbLckM3uUQLTjms86La6xGujZFU85OZteIY
1LzdDvPWDUC495/PStPX76C/v5plemQIOLNhdO1mGLjU626TRKyLZc8rQGBceTUFPnEJhm9u3KGy
GQkzevVslJ4a72EcQLHk3nb59ZhzVT1rrc/puxdtmx3pEbPhzX17zSrZXhAD1zNXahy4BbVPCyuD
om8tUVzqMdwLESW7ou1RV6sRuWWSeeYR4UwKjgByBOW0m8eDJQfU6bk6REFGqTEhkGnFC8S5Pp44
WX0YUbk8OFUhL5gjTbtU9g8FwtgD55yc2CXLeiHfmeQHMGdUxE6+y7SV7BwHTXlaQZBfOCYNIl1L
AzmIU+dlwa0FnmHt9ttbd0yIwJpbAf2BbaHMqJPbpbt2LCbdgTtZZ2bc79rAkFwENsPFMoFxOi4q
LkdzuUDhDz+jYbFfj3mCUJJdZiHFZHtXseeN2TGCJX+dg9ncoeQEPyeqfu+5cMOU7sRmqlKXGqUd
OKCBA2lmrthgdz+KhYKtH9CIWC12NHLl+r0duIgQ2pdq9RhFWpI3jWvjCh7UsClDRx2k1RXbvHAT
Ph48U9Pzx4hr4W8vhG7klqXjTnvnSgzf0yodf5R9l6G2h4k/MhbccoD6kMG4L9L5QwNO2xgg7zcZ
GjMG3vAHDbIztzwNEK5At2+wagwbSK803oCf+SimnaNRMMd26JfuB7APFM+3xogcsGMBAC0YE0dB
aGLKPU2zKwMPQS5Yf91hfGKadu78KtyEeU2WU2T8kD4PXzASymEjWdyX2njzelbdorWcU7+4d8xE
8ZJ0JlG4TrlrUpZMs9Bq1+WWcWzzzEQ7W/PWriefBXoVERwsS7nOv6xJRGBZqZ+shJWGcIn5yemh
n3KHF1SO7ECEtSZfY7GSAa2weiY80r1wF/NlsFkqDEu9NNAE0cu23Ue6RGuWByIZxqA9CniK4Iz0
aYiUVEwmZzgEhobNwrWu465RXjom+1zK4kALtN8z9KTFLolJ+Hmi9yKKu8DhNQ1ROrDJWHfEFgDT
bIAZ4tbtt4S7IsDDUgZD9Z18ZwK7muGO4RC2CHIkGNch91nYCtbvOYTmnUX34aBW7UTCbo3donjX
VvZeeuIFCT41smfeKfJFNj197+0I5fdM2oHY5GagdzJIb8mGvpSz9Z0DZBuj7OkulGl3TwiGXgv2
tLTHzmzP0XnsWNRwY5VXxci3CamqMLD0VNfrcsqcfLkqNTveEDI7H73wER3ku5zrSwqM6XYJJoCt
OI5kR11jWNElyfE+50ZwMb09ojSY6ofIHvcD3L64tyt+a9751+5YZLdmZ8nX3OTao1Du91YZnCqX
J0wSvnsEYSkosLimNZLZXeYG4TM53PjpjHx8rFuDYXvH4waeZCAQayZ6pmQoELKuJYo6p2yz6dpA
RqI3frQu0jUV3zBIam/VL/xYakx7GeShyYlUI1kejLd1SEytTlZUfDVG9pWy22OG6veKhOmUhC5i
pdnRexi97BHFe7s+qwzfpuvEJVM1pSbgcG3vC2c29mT9huQfsGc2s4ACtp5alokGUeADOkSl+UJC
BueFUY83qeSVsgE8UlXCIOz1nJxnOpOobarppvT78r7VBA3WprU3UiydsKup7jjRQwjmmeyQ9wAK
dCij3DncpUABLlPJx1Q2z/CUOcv3mhniJ4LmaEvXYqADor1thD8D2ylPUzQnyVs1Kv5KV3+Zi2m+
18nQXFbsej+ffs6be3jLaI7c5YsmBL+q8u/DibS9yCYSlG1SJexchTR+rI0qzyWgWqfRcOUhzvhf
1J3ZbtzKmmZfpVD3NBicggS6CmgmM1PzbFvWDSFPnKfgzKfvxdw+u62Uj9QHKBS67mzIFjPJYMQ/
fevz52w9AyPWZ18ZTOARQ7EpRPWtwr+Ew8yDHkc7cWPo8RUaGJeWtJkx8UGHOsNfVusXTJXr+nw2
lmVrNVx+HZbYpBaPI9GM61wxrtJbcoRSOIrAQ3CxY7VzxPU8oqG0bg9nrzfxnsZW+PB24r/WKI6L
Po4uBeOhzKaBbnqZ9vdGr9dxBT7dWm/TmlJZHV9aIprZKtu6TSLW39uXPLDcXl1z7ZEKgyvqx/wI
bDpXy60522soOIPMpEZsd91jU1OHTHUUAguNfm4cC6tb8mUXG0XP7gYdu/nMJNSD7iaCbYPceo1s
6BZqW5hdD9kA3tWYFmQKdJyMnI5TPOqM744rS48hSFpPxNxd9PFQOz2kZVIY3xmBiX86E5Icu3Nu
BZ4K2O114sJw5unMqacCjxYcF+1hjYMlaVdnsm0pCeha62zCPU0Xf+V9vTDdu979nmqhOi9bAORW
tAaeMZa9Dml2YEdueAqpd/rXq/I0IUx6E0ydrYy2oyJYytBfEfFy7sOWLMeVY3jW9hRBHIM4D3/X
T8laveX7EXL0vOECY853Husf6nCrdbN0MLGgfXNcPgRT0NhQSvt9Ct/Cb40lPmkVoVmMYhRdeop8
0hn0zZAn5jsVMvGHyiUVg5W0YrJHUb56uYjZTASj716/d5sJn1rOkQCRr1i9izBYXur6aTWV2obA
nnEjSG+qoRjuvdrYz+YkHt9e3a9r9gAgsB0GZEj5mcD75Wcxy04n3US70WJOuc2bGSFxxJ9EXj1M
LUwr0JO424wK0T+s6pO3r/6HYiF9Aj4ACKBDK+vl1Qu+odmVWrdvmP0PMgo6m5KE4p3l9odNgyqz
YTu2S93zVZuK0xTQDbHEfhGJtelRuAUIKZ6AbF61HkqLLk/eueJxg3atgsIzAj5IfVtQ3V+XwG9d
nwZ8B2EJtOcoSdvzsKNgnnSWOuX9pJQzujifkXPUOtUzw4m+FlPOUDxcdAbWMCvIh+T7kr/TNF77
2Efb2NpHdOCQuxZF4KOts9ZylXh6zYLP0ifIgPOPv4LfLCXGg9H9DjnmeLiAW2AD+JGoBaDirI3I
l7egp4/uhGXW7t1EXimIR0Gp2eW2Cq0EWjkHsBicZytPP9YI8XNdflQJ7rBDMl72Rva9c4GLLnay
XL6z4tat5eVtsMFZ2RBPWHnCObREfnsypjvVMwTtdl8ACNnInODZaXjve30lpBlYNlXNRUyR7LPZ
1fUqRySijQtKulr1KNREYYo4zs9rg6GsahVeO+YV8kam89P0m9Oe2J0+BYtFCNLJU7M1bw1inD6K
6xUJn261LtriBJBuJI7lm66kt7R2HTMHHYOhr9r3ogP7Ya65ta4bTHuDG9QR0HFrKGWtbbvDKZMu
ujp9+94cj7TwyNZOMkMXJkMRoIWOmqWeGCYg+jqiypB0YbabaANLfPDzsaAuJldNS4zh6dQVls8Q
mn74mpRWN1beVASE2Dti0zVsFkizZ7Xea1tbp0s0rHHzkhGVtkWEwWOG7bByqYRGxbun9TFd5/Ad
IJkAD7IBAzMicbTsmFC2LUWwSVDa+mBntICaGjAmqR57w4Yh4RQXMFoU1hKy8bUc7f2o1++cLuvL
9HKVSXCiLC+Dzr0uraM7WaSLWQ8SCy4GQ88MxC2+wUpg4MZ550LG6y2U1qFgCIQOrzSwSHv5femC
hAzDZzUyZaqCKUGImJmgamRX/syXlgqHpCqVrNXlZuorvwTT4hs9Op+wQHcx1vFXSCxfEeQbF7Ig
38tIAbm/2bZac8aS5J369oUy6c2bOWU4LSR3eXvh/emh0cCjAWrDIrJfdY5LMldDLHG9j4HRBEbO
3LQqp3pT4PLgI65jpnfsv6/50pxRfgKI8BNQ2js71usNEjqevTJgDWBXr46J3OhbWQtR73Gj+2F6
MwQfw+FieKJumA1+52rG6w6WxL5LevR9TRC27vHJy2ixqztGTf9yjHZZzRju2pZEkhJtPBHZFHAJ
qDGr5IhwregaiccjZgfZpVMQ3Ft69LV2xXyZW81yMpB4+5nFrJhVkNlrYTvgdjlev/2YXp+jfGLY
dAeE7TpG8nKp4e4si3bi1ZLanEDQqLtAYzJ52+vkT5SysQPU83ealn+IvonzWREQzXS27eM3CUwQ
5kSNgUNOSmGzqUyLRHwyLtIKsx7kpdRTo7Igo0U7SXnq3DMpVK41Q+rt2rYwKj1ISkoIIY0i5rbx
l2cBCCiuqFobQsvaJMUELZQFpt09GjiKEY9SBigFidM6mbbr5LqbJTb12rX9YuEjc5uRUW2KyoyR
40oLETpTcklofswbA3kwvH0fYraLCKaod7FcI+tw9Pb22qEE4XM7jdRJDr2NKkftRc/t25oJO0nH
5SadDkX4BAt/2tR1O+6WhWX49qP847bhwGwT3FwLOORxNIAtZKzQf+6juYtvAAVRFCCXwAzA6hgE
ryvOQJLcxDO+Ujanmm3zoBl5c4OxxyC1dBSi25ka0WGvL4yR1uicoHu2kNUFXWd8ObQ2rVpgwUq3
9gz7KPMqTnkIb3+TddG93Gld9leCVyZOdJAzR/u9iixasEq2+xKnFr9H3bOOgvNKWPFwHgEc2nju
Unyx3FAGphyyd85M6/X+i9efBDBokRwKvPBevhSeO2UMfJfgGnK6aJWhphuRUe93cyrhJrKST2WN
2XBixtlpz6wxXFxOyEmjjp2sf8LnsQl6WO3gZlimnF10lCQNIGe2nnTR4z5UPWotxddD/4HSBhQN
KtUT0IgwVo92vXYDbIrsKUXJvV6sNb5pLecudXKrmtH6pOd2UOvehRqMxLehrO9QC1C1jzCIibzV
jFnTf1gtqIvSZcAmk7Qb335If4gsXIPoGyW+Z3EqO+td/C3qGujVlekYV3tg8pSFaBDgVEtLWNAR
qhNeQ5yJMbjMllPUoHC7EiIGhC80D+rTQxtm0XsGp5Rnbjitb/N1f2ucB4aIAdZ29ZeSjn4QzfQi
pF7M+7c//et9zzUcIgree52c8ThH6jutbgsKL7CdrL0I6S+uW0U2k6IeqlF5WLyz670KniVriviU
pIwZfw72o1UV4x8I5YY6B6XtGpdefBuStXN/6MW0h8fb0xQa2F+Y5GBoBB0Sfc4Opx0TlNtWAUbb
2gyz+IxqvLd5HB+Uhw9nE9fyvq1TQ+vPf3uYzuymqYaHxj6JG2p0is8wE0b0a5c1X+/K27f/D5db
X3EmlUxBMvHq2Mlqu6URme1He121srjA5oYdqWXtkDu+V+9xjzMEyR7HjsJEJ4Nsgszx5deL1UC3
USXxPo5jG9nrYLEXolaZLGyUVOZBq8CNewsVjTODMPQksUf0vEIrr6zKkp9Hq/Bu0gFVvtlft447
bRswab414io28o4GlDra89ytyz1z7o5fd2VygZGlx7QK2opk6cpdm/DLkwF9Fr3r24Ry+CluXGJX
pSAStMoAxuNivUcOY8Ub3JLGwEJxuNHNeEDDNO6oSDZbFTWIKY3IPGOWQ6Ojkl23s46pGeNguFGa
3EOhkgun0dIAFlF0DW0chM6gDUFeum7QIyFGSKR9FTXFVDE2/S0wXGOHkCQFb0CmhqXdQNkQ3FtP
zL34CX3qoMwK84wBVZs5sMxLA3Dv5a6sreSsT9UAgALPF0pWobk3JVhFL+Ez4FEUUd+9rzvrOorx
xYRi3p67DgyqTFvEUz965h6bTvudF808DtQlVErBJBZIJZsxvGM4pRc12NbknPJMULgnh7zHzJka
waONzjaxVGoU+nXdNOU+rMfVSHG2tka9PsAKmbmrOlhSKVPhvlQyBYUXf8uNFIdARg99TgYYGSyg
7ay5cErYIAMLoeqOJoK1WasSO9dctIe5Gq0Lb/31adVdd7HxYEumTUYwYFvP7s1tr4ryBG8v953q
z/HhxdgfLxRvMHEMG41+tNTZOdEFNJm7i/HXBmKJ7817OonjzfNwCcmE4ep9IF7h9cnCbAoBq0QZ
8klQDdRCB7hQQVbDOmtR13FvtPeyouOggIuyd1oENyvblDT/5SscAeFLnXi1CsSZbkvzS20QpzW0
3TKG4U1aenggtaeV0sMNkt/2nbKWOI7t4RpT8nCQIVLmNKm4vLz+3BT5kBYV4mqnRq4+pastlLkE
abpeMLS909rrwB8L44GyQ7bPLWf4+PaueZiA+z0wOnwG6tWIirDS89YB8d93aV4bJVfp5y51Mg2F
X9OeIAFXJOI6GC81JN4GpXz7POlLeMWNtK6qialTGHfuvYbxVRAPEjgoQp1dXyzuo94a3MqmJbqL
AfRksbobEYac2krydToUvE1jOReyHptPBoAJLL9LyHzo8m9MGdVwg7X8neDrgKN+8R0JYCHXOGhw
VqeP42HKOenQaHGE7nreqovRVNNOryOx8YZqODt8Ca+P8xt9jOQF2A+xofEYbrxFXwK8NVFmEoIF
iOrUxozD6MSLYjeQVarxXuvt6bQYP2tmMU60wWGEzIUPlUTmbWYU5rZWyXC2LHF7kjeOYgJgcffO
hPuabbdbzcZbx14gFeVOtzDhU6099lLbFbWxBCq0/aiOUVurpr2a+J+72hkYsYijuxnPdYiGY34z
LzXsJKAtUNHP7BHr3sWC5Bo18XBpJLJ71KrVWvpvRcLNX/ft90HxAxz3+HZSEWemUlIKNo9zrdrz
wmQhb9pFmaJ20mtqI9PhIonGe8wwsVHqLbFbOgEJy5nB4VHxwnKhdk/wzMK0L6F6ldFf3uQer1la
DvE5Tnz6c7Nq7fXFW875LQ5+xFVPR9gqTygk9T433dln+rCqBL1zsjzMDIGN0t1orV1jNJhWIgzb
aE71qc9xJYAB9lBQkA6yRf3Lkc2aEAkwHyC0V7z20b4xT0lMo40bMOT2T0bm3Zv1gaseNMIoouGd
WqR8tf1aummbjFlRjjQgoR9FeUVPwUXvO7YJZoICyK3eI9NR8Xm9lGKjL8W0M/UwvYqdLj43XMVb
q1Zn0lEswTQ0hKHuGG7oT30evPBijJzLcAHNIRhVmZyzOYKh2cwsziFlbpN/u6kJbALN4+aqlD3Q
GFmSxJ4/q7ZZbo2KiTTRLMMP4JHtSW/yIGsym4u01Z1thqv8Lmau++MI+uSOrnUYCCMeAFAmCypq
hg0yS1CncZZmG2nE50wkeae0FW87RB5Y0c4s/8XrLwunROyPROBy1Nlb2hrztnb9OEgLVt1tMXy0
50gL2oG9UosHt4A3BTANpA5LqdNSMD2VjvFXqT+Z4SrMHgQ92TiutJ2nCmqnQ6TtGm6kH0vhbGMK
GoRRFMmWfzUwXeV/KDcPQ9XrVv9yh20dJ8+KiNFOVzFZAmow3anaZoetLOzp7Cp9J4uyXp2lyHKp
hVDUtCGTUcx/ecE06WaH72FD/yC0BE9nPhnwllNCKjYoILC4ZFZut+/GSduZWqExJtbE5yLt3JPZ
SuoASFvvFyAbPyI9ZPgo4VDIlhZXUtfGm84Ya7ZNh5uvGN0MdMUONnd8D5G46abXXQzRwZVAswVQ
Z1j342A+WprI/dmT95h3ficTR5lMK/O86DR5EjFSdBmViXvTke1sIbY1W2/IKRaVcY2B3NTtHSpX
e4uG9I62OdvwwCUnLzffqTC+yiEsWnxMpBNikajbx1m6gxWh0vAf2+VAWOhvcz3G5rxTZo7ck3hB
uPz2VipeB5akbYgWyXgZU0f0fbSVuIy3QeSNrB1zTOY2Wa3lVrOmCySwHW7Zenw+gYeAQeaASegV
tjU8ECcDCgXmXoA7K2kFgMWDTsmfvJ6DSh94S/QKvN8kRbevgZ0zgVmpO4jNdEvL9XC3Q8XJk+Q3
uD49z+uDws0oZOKa99UR+TPzi80Wv2O29yrRgoja5AMGbe3p4riX+bASfrDeaSoMFpfRhpaRPxsx
n13Tu2k3u+FyTl3L2Ip+orBSqYd2YZsQK7P3cLTWGaGWcqP4kYkyc+sVDNwLhnyZEWEjwsLC3ce8
vecVKmvEk1a3r5z1NC3AJEQ1cUmWcM5A6l58fd3mkAGnjPX089dyYQUhO6cr1LBAMwgIJ0wWc/Zk
LOwWjtAnAKzajvsG3FzxgWopoeyVnPWeFtMFmBtYtoef5mwVCdrynZKrgL9iMiTojbHZTPT5/Xk9
ddPYaE+tJJPsM+y0iRiJB7pp4SZO7Wnc6e6laOim9zl/9brIPWlBxl+WMf9Ej4ggytDrgrZi+JuZ
726volZdJRDdmTvDSzRdv6aGk/vVoC1LUA+i3fZz5ezRKHmnRpFw78Aj7/PF+ejM8htME7HJcss4
ZWMbLtDUmFs2f1axjQkd3neELAlh9GGn9BxuH5OmXEHjPas9Ih3AxnS0PbMjaedxHFb7f5vuc73Q
t4pWSAL7of3P//XrwsFz9/ziL9uyY4u7BT413/1o+7z7hxXb+i//X3/4bz8Ov+UdSSeF+XXQ4+/w
ab3Cr/959Vz8+I9/v3impvv8ffzxo/5dwPnr//3yorM+CIMxPo9aCTJEhNb/kG9K4wPtdtQxiL3Q
J7Kb/+27I8QHkhY0ySa9U3cV+P4t33Q/4MpCsxwdIeoheAfev+K7g3Xd76VTMhPMuXHcQXW2Ziri
OHoGO0QBETpQ4IzgOQtGTEcXbUWhnhDmjz5F1yBzRoQr7PmhG/WovPRPcejoF9iZPppj+oW5vCtH
LfN+YlAZe8zuJo1KueFbJEHVA0lqahJdZeePTBtj9elljyM0EA/sKtJmA6gWhm9jDepkTN9pVrzc
8Q9fDhsREk4TPhsc0eOzEiP1bplhOE9FGgi732Xhz1LVNyh53jmWj69k8STtdaPHGFdY7PYvT+VI
U0IORLYBFElgVSWRrwZ3mb2njoLfltifIvSjxJYcnUSMlIcWLSP3B6PC35O62UkwJR2he5bO8E2G
De7URfkZ/CgoNSjFIZO8m9whvdYbpw7k0Lcbiv+DTysyhmwy4nXd13srkV/4Vw9lWVzi57tgjqIe
I208rxzJdh9Ydu0EtlN9xed93tRmvJDLNRezFSm/tJMRfJB+VpjM75n4U2zgwUxbCEwjI5rzszMs
X5omeTIbWfh5hsng2/fgtX8TUABU0TZhGyMd4riDH9oQK2cT2lTlcpowyStoEG4wpeUgDfde9VgX
zrPmojxBBjoluKdZQ/E91+Ifb3+Qw4V+S5d4ChQJqTTQfLAMIoujDBt24xQVkQ2/rFvp/00zbwZN
Prps9cEk8m95D2eaAyXJ83PVIzC159shTOXeZBjDL+gDmb26T6ckmOxmb0XyeUmjp2Imx8rtu3c+
7FFJgu4EGmDeAwpd4OTYQl6u0pJ6oZZ1U7zVdVhKdledSX18sAb9vtGcy7pLHkBvnqaec7Lg4ZA0
+ictnhR1PdOPpzhQGI0PArxNJ8zNAtozdpyHsVbWOzH1q6fL5/QwZERGzKtks9O9/Jx21EgnSSQV
iyS/rzHd2I1FMfrNOF3DFjxHzStA2IKcsBwm5zO1PA1Y6kLI3vZt9M6HOYq313v2+2c5pqPoDkrt
XOZhEJb4UNDcyjzh6yGyTdfY45rwzuUOe9LvC2q9HhUbJMA8KcnA4cvvLs0wc5dceoHZLQxZRgD1
3E4FfTGyKqx7WFcUDEG9UffXcNkuZHLjxPOppcdPcjYR0ZFCIsEqgF155WPI3GnUersibR+ICLNz
IwYn2TPasQvt5NYrMIrsUFho5nLhkmyfpHD06FuWzYZOkT8blaC32p/jeZVuNBz/tpbVXOR4xe/C
OccN0GvbE3rY87ay0aHYkMN8g7mnLTMkN2+v3pdbLMX49cbAO6DDhvEVadfLGzNDLm+rjgexoDda
rGiX1ldYegGZfCclP+7KcyUJVmFVY1M9pHh/dGysRRujDHmnzVSC2ct+YMODlTmYPhgGZo+AJv6c
TuM9XfdThofvzNn4EkLnBqYYPik8Ekq7hTW1+KW+ApSMh65ToOLz/ds35DgVfPU519LCbz0YPfRk
ZNRgYIGBXsxi3OHsSv0/LR5DDmi6YDC543pIECjEICOn8lIx+LRx6+YxWsB+VeOiXTlWq22nqTFP
TAi+lyCX6CsYY3Zil264jxrHOlscWNT9aFWbuumukGoOvlX3cKK6AZyCgd6x9Liwow8gh5c5R5xm
GT5SuQ5BRIJoyuj6fWlVn6cufQ5REfEejfPTbPefaBA7AbCZ4WcBTnWDJhEuXd9E56VTLbss/hcH
4NZbJsBfEPVwTJucIC9vWdZ5hBtm6QWRHV51cJhtZmgTEzpQbezefjyHAvPLN/kQc6zjEpTRoOu8
vNaU6k3fmpWHWmUxz/p++bwktXleqzn6xNi05edN4zvlfNlGPyMJ9a8y29pnEEf5Y1cpkhXh8FBs
dSO8+Z0Pt1776LNRkz441TEQSP3i5WfL00EUtgsNNi1Aq0c7aWvnS/PxnTtwHKlwt9Gts4lJrsHk
9NEdQK4b9WRrERK42HcnOZ3MGDoG4TqGmcRVMLf93RjV9XPe2B/Tcb61oS6nZLcbaSEWaRaELo1K
yq1spxsXWdJFThcLcKi03gko/vRJHRwGgYNYq3L9aHPpUhyZcbABuOBU7CpJsaN2DzeqhietU3J1
YrmD2XfuGt07Gz6R/MsnwbCdQVlr7cAwene82VDa6hYkPrBha4nFrmSLUZuC1NssjbthBmVdNO9c
UvzpmnD4aWfToWCDO3ouXkEHkD6aF3hNSHNQE76R1NNZbUkzMBJC+6L/FmfDxya2ntGXPBuLEW9C
7WtH8raJtaq6cqfyZyrNU1FJ5FQPb68b61WcwqAA8R0BLnM/cGrWz//bxjZpjah0o6P+B94/SeGm
2OEuRF2HZ2/sAAxe8nOLRTROxs/Ujs/6xXlqIVnvOif8opCwI7K07rC3+ZnGMU0nKPFDxZxfltyM
Trav45Gjqkp8MFzfHM7breyjHRVD77Tix0ttjWcpM/74WLTBPCHoyez2x1zoD/1sfRFtFOC9uxsU
OLooRGuz+uu8fQfky7SMw45pA9IWJsLosdN/PooCyoSuhitiSQVUPhiFfbvgs4L3moYhxpRTXO/U
trXjy3qKEJwBe80rJDG48rbbLmrvOjXeWYrKPLBJd5Nk1mYyFAe8hNJV6I+ycaKg8NrRF6a6iFo8
qb2ZzbthCE2NWFvJIruAGD0GCUIV165Kn+7d/WB6XxC3XYrIxO3GOFUpp0EK5n7UHQVodvkOjaGm
itJcqT4JBj4o1ozXeT5dTGl6keWZjV2w/Tx0DI2ZZgQfftx3HXYAWrZvyEGo+lFsESVsXKtEbTPR
GaxWqQJ1IJwpiimYRTbtYqZNzYlBYX50Ztj1t1FF11X+KBdvm3Q/3nkUx+8nju/QMqAzUD1k7uNo
Z+gdZMmATYjHDPzbTmx5AteGkQdR/Qr9/qsrKPsf1Vp9aA8Vkr8rJn/VSP7+6/8fBRQDhcNvd/tV
/eR/Y070/C1+zv/tRj1//9HGv1dR/vrPvxhY8gMnqMGcJH60gpSA9wFPsu4//t0T2BBTXoVhxxFD
h/nvGorhfaCHw8vDtOJaozeI7H8hsAzng8tU/vp2uavugPGPf1SRfiXg3L9/yjw6XP23PRx/E2ZF
HNs6rijjr9XEaazHp67RDl1Abl04QZdU83WL7PnjWHXWtm4rjrzR5DDz8QcvH8pGm2no5eJ7HzVe
ekHjX4ht1kFF1AwHrawSo4OE0RXYJY36iEdKLEOq5swc4hBRsi2c2uDZx+sJpJRivgJseeuY2d2M
MN7MSVCcwT6vk8W9hNSXwcTEOsxq6hCHA+wqOiBwHepOezE9lGli0K9zGNvgJCRSWQ+/39NxlPO+
RyB7vkQadpYxEmgYwdMJ05/eGVvF6LsG9UUzp9RAE6H75KUajOZRgzbQM8xBOTVXm45HyiCknSIs
lEyLuxXTIGhbNs7oLfOJ6yj8Cujc0E3CtwqONMCV2S4uoJa621q6lWIMU85nbQuhPY+qZtkoS9fu
sszBpLnq7Otibk3g1nF0D2xou7AR48BV22why0pnSUV1XXj4xLvIG6+REtmfS602g8F0m02Hsw4m
smXLCc+sHpnHfOOOzElrjbM8C379Ez67ZPF5WsW4o/MRiN/QPboeChW9T57bwREX2JSFj3FYxKgH
TeemCyPjTu+c/JOSlCL8ltmK00X21KxVo/eXoJacm2QojJulcI1LewHWIlgy141sxH0S2d8kQ613
Vdyon8w791eelWe4OMxZl92UVdymNy4a4eFjPlv1IzMD9FHdDJ/gPSgk+6pe6sFA0C7auth0mMcv
90YDbRkBZhidjezeta/rQ/FU270QZxMPK0YrSbEew416cvCLK7mcZAoPRG20PDeVSOS21lQNOHXJ
aekNfO0NLsMJcvdKyC2ToTjSjHqTnyVUpaAfIIrW/TbXsruxbEZo1m5tJltdZUCws3yVNlgixUvU
MiKLmc3VWxICdIbHExNv0VXRRd6ZA0g7hCXjhrdlrZbHdQjgR185/UkMH4DM1CRKNOsmrXAEMwp/
wmTxpJ69xTjDsop5q5FBy0+OjdB2iTLripJlfxelnvdITC4eksKiP6jC6G7RMuI7U1fl/dI32YNY
Fg3+doJx8GLl+pnjjsM5QGMbqo/byos4ywdA7V5jb7vcqc5FMTanneWkRpB3iXycw/HnUPcaX7Vv
jTQY7dTeZ9k8PTE+r2I/JJ6I/RaixDP4keFe1Ln1GE6SIqhRwOL0Z4GlC2CbwnxipFbAFE/G0MDR
o5keBCjki5RRCFiYJYxknyaxfWKl+pBTfMthqwvQ/DvsX51vvWOBNtb6joYsUwzTlpIKCb41dfOT
7irtCsUDbAaNTHcAMtLFd5qVNpdWL8dAX4zhu14odKB617qf6aCozl/q2PUeEkOPIF2Oc4gAZsLN
l8XBjBqxhfGFJmhxX0+6+qgry453rRVifTljm32u1Rg44VNRANrTZ2KDoAqbAuMT0c7m5WSN8dc5
rehXgA9sPjdGiHQ5z2S70CICqXk+T7x9GMRJ2TMV6vRncWrg6rQoYK+Y6/bEDZ1AeRNN2seS0Oim
c0r3azWJ7t4d7DrfVhJLQR5cNIxMbac0yF08FalM0wS8QJksThGmhPOu6yKKJ1Nd4PXQ6Yl2PacT
+5jUYxQJ05JrP7veKlHrFwaM6LbVbVYss2lBA0LgyxKb5ld633O7M6xBEgHhpp5tKsb3HsuJjitJ
rYxOsxa2k48AMm+2IJhBFzWJnHDkG7LBV2nWfBLoR2Cvl5gUM5rrAt4O3XHrZe4MLl3D3xUo/YLT
l0q9azrn3p2KjfJq7ASxrdMqjL5Mh8ERPTTAluIpA/vZ7Xq6g6GXPitLG/dmwVsYpDYdKGwaGT9v
yim/dViasd+bRV8HqkzsFguznDyfN74zNnGCe0ngcUeNIHGH/ms61rhiUb+0LL8pZ2feFGGirtQ8
zWIDXk3zsQOcb0vkb0+oku3iBAKWXt1QLo5PhsWwn0GkyITGV95dueDDv6COax/7xmx/TpHuFoHW
SXBRi5VGn+YxZ5/NBhmfFgpmLmBizdYuIuyk7F1fa+UpfoIanWoz/qgGxziDhd6psww4V7r3em1o
MNhwR5xIYnUtXYSXedwsgJyKyR+HqAx9OIPTvWIwdwoEPJZT2rpOtBOTmZ9GzgggdulZQHAg5kpe
9ws1ui2s7nmvN6P5jM2POgXMVF3phKn+6MkZtbWyRg8Ods2pH9OjjXyv0aYbTY0FRWF7/CZx4/ge
1TlmL33qFgr+AucztCS9fh4jd0DDXXb0U2ynCYZSM2Z/skfJyZzOn6IxxTqaO+iRzHh12vsmyQ1G
vkOmYUHE+zVvomExA026zWm69N2DZeepAI01MRuh45mOVQeVGnwZrebS1axpzyzTitHpp8e6ohh5
XWiFw8JT695UJ/psUoDTTOhVTO7c1AwJDVvY1CC3pwa/glKX1QL+ixOaeWBcyjhWsGlYTap9qkfR
t0Ut5nnrupm+Rfq6wFooooxshAGsc8bPG903x3Cez8Z80KJT2H8q3oLQmJ9qj8hB71PsERuv+WFn
o3uqa1752baz+JNXDv3sD4Y+7kd9dWwS9JUd3MBOZwwTNwvwiZ9gtWeDvoVFYjTnGHFsMHoXp3ls
zts541+lYMhvCKUqbMTceSPgg1ebIpL2Nwu14Eo2qHEoGNRyxhyWSS94BD09TLN+lY/APPBXRP4d
Q3LY9WLA2KtaqHU10lR3pmYnE++4are8MS08ex7n18UFGpOZ+Gpu8syaHir8Ehl+XxBgt3KRlwnb
Lj4luW6fsY82nw2HjgeO0cOeYX/e88qV5TVgH5n5EcYDJ5MIu8eow8C3cMSC66873E6taTMmMNYn
eNaK0QcaxSwz5pQnmZM4X6KiZXmaY7Hsw0VkF0oU1Q8UWBDla7D4oDIc0sxZucbHatSi7RhOQ+c3
WTvuhyz3rolTqq/0xPE+zLHhyPzVrOJkretf9E40n+EmkD/N0ZDee9jFbNgyGaULq2Rn1HZ15uG7
gW1fxSFxyCP+q3Opy+SbqtrqZ/c/IJkSsAeYZ6VS988b0psYmHASPasXmdT//Z+/WtJr+qMb69wS
ejs6adRX/sqmJHBg4Ror4GBVLv+WTZn6BzJgBDaY/Jm/mtW/sil+tBZpEIvSqhZref5fyaZeFadW
GRxLllHhtTWONv5l8aePHSytinTeO6NqPhZM7z42UkSXroEvB2JONX3pNP1rmAn1w6V1/TT27Qye
Lo77rdWO1VYOldpS0PQeFR6LZ0NBC1bg2/EdX9n+83/vOvt96OE//wdl9jSgUX4wfLBGEbqBDw/Z
9T9flxfP35+zF2vyj7/g1/L0PjDe4FAK9cCbgw00/l6e9geKMQYj3TYidlYqC7es1Eq1Nu0PNuML
awmVuj46EZbNP9an8YGPRy9HZ+FS7KSPcpTdv5XtA0t9URH6O9s/noy1cvoFIusgfI2yYIenXeWn
NVQKOioFeCrTK5dzqZXuvjdVe6Z3tjyrDDfu/cHp0quxXjRMRF0y3CDtk+UE05MhEHHabJo5M/JN
1vZgQRjhFNs8Lb3tgN3v+cDkDm2RYqHNZkbpk2mH0zVukMV3e6m7W8JkEUGPWlxJISCd42BKQ84M
0Y/hUyN70fgYm1c7PG0Xzx+sIq93nrFon8dmiISfoQVn3nJ0opZY3ciKldIbXyFsRByi3GX0JXDK
e9vBx3OqpR1tiBntc9QJ4jbs9O7GGBCVPYxaW2X30CsHnGBzAxCYV12a9Hf4m5qmQHdS0tRwsK4N
YB+BxA/62q1kC4gXMxhPVNA3vEaZ6Y7R0+xrUWIX44vYRF/ZAjQ8ZyjYuSiRY/wf6s6juW1lTcN/
xXUWsxqokENN3btgpmRKtIJle4OiLAk5A0T49fOAlHxIOZyAM3U5WNyqeyg3gWZ34wtvmAFFCc8l
wcNaKSJ/oASCnxV9t0S58WkN3HEfdoc4X1xlY2iqNq59QKqdiawWejUmqHfvYiEWLxxJyAKMNgLk
u/CmyHFyKk1XvQqlrbrCCxp31RqfmD6o8tyx2DgyRJ1EhUGjYR1y79PZwTrSiuqOkESpZmWeNZ/U
xndX28LsyP2AXdD/w0arAusvmiUudUJfgs3c+rNoYwW1zGvDDC6VWMBcWVO6MRb25p1bZPElQnOI
owdmShIRmXb6gG4jBqNhGJY4eSa6f65sCyEd1U2lA7BMBOVaJS6cJzgh3aV4yXwMyjQNx7ETqbdk
KaVH3uX2lJU4xPguSjAtI1Pnf7sk54cHinQJkUVYWaKQPHHKysXnDnK0NmlSAQOXcdxIejlBr8Wu
xmLYu1u2Wqg3HwO8U7QLqlZEbX4cOSwP8qi5VwrCeRmk0pdCMz3wcDCpEC0AAgETDYHzReDBcp33
ppp0iymaQdQUu09bRwE4WzQ1DSOrlt3bKk2yVSi5OBAHgpUu8PqOoEgSZUEgCsJYX22tQgZEannt
ud4A1R7xw2iwI7skeywLGwdrQVDbGPpnnaFJh3HmmmoKrwy0HcBkIGn9jH9hrI4Uu9Bxe3GwIULD
wDTbq1zICwgrOOCOYxQPPsQYp8oImjvyfWck+Yed0GRuQDlADtfUZ23kaXgmN2hJWC7cX1OsAvQ6
9cLe4EtKTSjmN5hWkmsJgBktLZw2qd7gC+SQUYawK2ZGXuVLvOz7Yts2w30XzdNpbihqPlKFEsMp
v6mkKRFTslGsLJXhl6E/ibsilOhUbtaJGNLdjdOklkdiivLlqMyhrdtR5q5t4sulEpjOVSBGZNaw
JA0w+luKQ6NcqQHKGAzp3IFJ5J6kXEk/pqzPYpJZdvichJ58nSshMm2hGOgTTISqieCDVzcqtB3y
HNmeUkHsVbeV1BnboN5IYBz02pwY7eWqQyHVTj3K/xrbdeOGQn4RUJNwRg3llgXKRdZzqxp2O0fj
wmhWiJoJt1DQGMV0C23psFPQaOXIleelUtnnSLPmX9vQqnBMViUoE2KN97gie9aFaScxVBQxQEcF
PuRcFIpqvM0Aj6Mn1UydHAaLLrvkZ7FvdEsVOT76CEY1xZWAXIuWJGjlUj2nTUijxKN6YgVWDDUM
OdGJVoYk4tix2iMLwOXYNxyAO35QXSdqBdEyoiIKIRRvDva+6H0wxC6c4tvpOiOasdqFGMkafZvA
nlLpfWjogc1Fjz/BuYFyGGa6X+Q8Kh9aRBKozHiINDqtHHxxisT44HRS0Yw8NfLP60QI552AQHHr
lM1t09jr1i2lzxKAtw+al/ct554fautac25m23qhpqFzoetpwLzr3rnphpYLgtjT5kkgyvcZKqbZ
KPESYAOeECkzF7MoZwQhM41GpeNvv1oU7x60bW0tPKFwpoEFn2nFYdwL1Sg47uXQFrEN9/wSzfgu
XCaInXkjMfKS2wRGzYwiqr4mH1NvVPR+loZeCOuE4ui0BqTfYiAPFC0TUqceeSYCLLSb6Mo1W/c2
lTz7s6ujzTQ24e9PTMvB16eo8HhH8E+MLmPyzHPFdvX1FuAT1oXsXm+koI240gSFeqHnKpceunUm
cm++f5WHmdNONBFkvIuh2NKOHKSX7covb1o59O6qsNquLYFKLHtXWktubj1lQNxmueXb0UiXW5fO
U61K93KZlJxPgb9ER9pfARErEVjcWipi4qZCHo/1Ipl05C85M91JFUcRGMosokIvNEs5BZ1nh2pz
IYQ8LK9i2IK2EGcxM57oUy1Uqntqxuxj0H4h7WeJMdFavrHl0LwtXbQFR22VwrUl50dbOkCazlXk
ZpXgr9EjhWvAP6rhxrcSb+0ZEEBkpFT52TByBRlgpw3IUM0gx0FJKAH2NcZHza50c9kiZ5CPQ2py
HzWsvZ5yAkHeR9SSQHRaPQtgm5SPJKzt/03W9v8qTu4pj4Swct+/Aq/ZpzM/j5Mnm8d8s/eH2ZDF
vVtstk+h9w7jmHeTb9YxLJzDPlnPVPruK14iaeWMlFFG3Ut9G0mLZ6RsACgNxUC2YJcCvkTSMpke
2DO4SH1gvwMYv0bSfERGBmoAYsduSPOvRNLf8SN6UqKC6xKMbh1pLvinx6leZvu17/Ty0XZ9B/J9
Zd1KMxhG8PuJF+wxK83TZmJxreDYipwrOhN3RebNvOjexpjesynUQ5EVg+iLZW+ph6IFgtK1MDPM
fI70JMqU0dI1H9pGBQfl+Egi31f1F9lDUbSlZC12N6AwR7XcXqFXCFnmPDWf82YcLmz9ditfOo9u
DIxOA8gb4OS5SgjmsGiMYmQScxlUFZQAfan5JXGiKF1yAk7aWhiHbjuPsCFFrJuQE3qTJsyJgPOZ
L/VWslV42bhfYuphelw/INZ/V5TihyjrXJiFiFhqSptOC/BUavy1DK90k3pLhXb7SMLPVuGApGZJ
p39UG/Ja8v0bXASXipLPxFZeCGp0Hogg/NA3QicOHlSaXqGii2+sA4YQeXPdF9chbJ0m9XnvKfhP
Uswex5n6WfSFOT/TFPjwNLFozkMhV4tghlsUipdo++r5BLHqleKV1NaVS8lWvgaGvsbZGGZc22rA
BuWPjdfeJQIaIthmOyo6LT6JGXpL4ID1LaNC7F47iOaPMpCDYOq8y6zAlLz5AwwfGNyjLG2/KUSO
XOC5Ro8dfLO2gq1YNJSfrWnTRXd5iUytqhbrZqstOCynmixmk9DQCVPjeZheaVEzB2x9UWJ7PWlF
hfSiwKfXhoihe+EiEMSZV9UzKvP49NjKWtkms6bRbhARQuvXJ05SvIssvhArdZ6n8YXUzlCAmfJu
ombafdBCd2GiG5xL1mXJT5i23rOaa9da8Bn3bRBv2hgl0JnjBzNHcsc5rgMUlCcw/ZGpMiZyk+By
KSzgL69zLZ9tFXXdIuahq86qaaFPNhE+1+Wtn8LykfR5Z52r0hedvg4l33PamZdiAoZfSJyMhK6h
VcmqDMCwAA58b8YrIwvn6D8C3zQforJdhNgfOjWlamKavo/Vve/Q1jRNe9Om2ixBKRkH1npUiV6v
9Nuec1zcy7Jz6ce3cp6vcltdFFJ9GzdfOl9rLlKq5QDiJeNzZisVSmrhJwF6jUuqQIXVH9W6OiOb
BlWRP5JqUVKN2isHX+kRwZw2sQj5LrI6G6V69+XgdH1p5R+yXd9K4OyOTvDFimj2VS8qYscnUJeI
vADr2J7qSfDkCNW9zfTZufQly91xt83PJSO/zuzgsqu2Vw5ixT7WQJ6nYjJbZLMyM94Do/InfpEu
SbCvkP3k7CqvC9OKMUAN1j7IRrpXf7C6EYl8s7pRKjAoj3GA8wg9q+34vos0C9OthEBkhuTAyJeV
cxs53o4mZVNhbZyHWIuHron1zXaSOvjBRhxSmVRtZGPWIDqRuSGqdUKn0ZUmh01J8y8kRwaq6S2M
CiKnrIdIwyI5aW/nStisPb+6SQXprlP6Wr386GjNTYQUB4qR5SRx6Q7aXsAX66TODTBzpErkZ7Gi
+OGUpfBeQVyIxZiW9Azra3e7XddmdZHqmEl6erxygcTPwP9SsugkFOm3t/DUrrah2o0qLUUd2Hen
mpLe1qXwbOE7PjY9/VkXwptC9z+hqDrPtxjZa9JzGnpzt0E8K+YOnGyZU1nAs2lcutrHOpLmMGBx
UcofalfA/Ac4QlRPAZM7Yj0Wt8g3BSAEqNnXHqJOdjOFp7fCA2ZdEAOj1CijuGEtBBwPR25V3ft5
eZeJmHnE6qcuyO4cr7mq5LibbPu8RCgBb1LbccQForw3mlsvRIeaQIk3q5jeQE05r2RlQi4CE1eb
6L65Rvd/maT1ulaRnQrNm0iSSUnAlFQiyakEWd/RZo4rzvjp34tSOK1BYuiNd49042JLDlMCFtHa
lZi8L+1uWrTarLTAhhkwE3BS6G5sXRkHHjYP1YWVBksfI2mcPv058k7e2LdRw4qjuRl0U7dGKDhX
8IF3yRNKfV2J6iTL/c9Z1AEWK3ykKORQHHeKmgG2M8p7PzI+JE7fMMiySZzXNei67Zqc+GsWQj4R
5GfPjJa2YN2rsIBsIXk0oeimVRePksR+jyQd/2KbrMssWMjIE/lJehPV+nVA/UeV23rS2foo67R2
LNDysoWSGlMFaRgzeaeIeTN9ArW8UJpmEfUmOMivY9lQRneKG39yCu19kysfQyAoiB990rrstokq
pPT9apnZxnMnKxeYnOrTuqj0USg5tJt1Y1RhZTbJHTNEjr57D5h1BPPuCjn4nOqYuFELUjdUr64T
pd0ggI3eUlV+oqkGXAT8MsJZ7TpXy7ttZ55vDaCkCg68QrDE8vgj1c0YgEwDQcW/lQodXcLqQmya
h6ihUCfE4QRN5oVQN5NGFNcReL1Asz9GJcibHJFz1brWK2HlBJ87MvjErMaW7V4WW++DEnUYOGgf
VXzOOw+gBDPWNNZN0yr3coZkW9ktcym7Bs65DcxndBC+NGh7OXIzkyrrq6/S2I2M7djRtGvbekJH
C7WyqSpc5uZlKl1qylVcXWOMvcZ6fVIp6UhXgKnKKF+ad+AlexeacYILT0wXcZs2E9l/Crx2HmN2
EBSfDIqFmjvyGkou4TPgk4kkf66cG8OJ5roJ3kf9gM39yCnq66SSWS7Cyhevmx624nZYf+L+3IIk
4h3l6eoScQ98AqZYiI8s/MZT/Uqqv1oaqmyG8qmsKL+07OtA/mRa66ipUfr8IDrQdDgr7zN07ceV
p00c76HGiSCqnhufbl9qPTSKElIxLR6EVF94uUO9Snrc1n45riyX7A1Id4uowUiz6oncZqPSSsyl
7wJdFChITVDv/4iclTNt5FZ9FHJZGpkCsmDUqGd10l1Qnbx1obhMcOW8tQLhc9K296C4btGXX3c2
vd4tyhL4Tinq0ikDhNZCEwi0jrrVto6/4ugxNztjAQhgpEdePhZNwinHbW4ENcObV0ynkOp7fsym
RAurklCcpQc/rrBG73TjIdpuz63afTLb6taK03Sc+fLC91tnkhSEJhauz1MbI1GyeeDh2/I2VGjd
ShG2MOr7JFWewcvghj53Sv1cheQuJfkqqHF/kdSVm2mXbVvOTSWT6TEjF5Cr4BXUWhMmdWZ5k1LL
ESFSrXIaBjS8/9vtSGaNijAt1ax1IONASwR264nRp7yXD4kSl95mYV8rrnTO3Hjo97fbkZza7Sgx
jHJsxFU1EgUgC2qk3+yig3+gidgP8Texli/f3mMhv2OrfutD9J/urBxvk7/3R68Njh8P9Cfpr7uG
43eNnd197fi3vxom3EDTrR4hycrqGTVK5GSRZ9lfv70Lk9h5+dhSyEQxI9VgIbx+TIJ8ME0/m4hf
P+P35ODvx/nVA+wZwsvHf/0G3Qgulyq+7XD95YmQoO5CMgCQCr+Li1LAwUSY0IHVniQh0u86rRnA
uHR/T3tM7LdF9VdWgYYhLbqqaEn98OH5GItbSgv/qYfn3IzLnlPuoNh8WF/ZpZZHJZuf/PBvRjjY
ATQg0XcRERX9tsQPfnjDOmNzIKjai9/2F8y30/r9oTa/xXH/ZA42j5EXT7wCJsjXkuX97RSQNGyH
gZKZ+PC+bvPjObB0jRpZD+XuLxKeE5sDmhaQ5Ckj/Jm18NN5kI0zgBUAJbDf3F2s94N5sPQzSaQm
x2bYX6e3FtBEGHwSKmdIHkHE015W/PFJaKBxADwfGCtErP46ucXQI/6HLgSdQ6EXd2BL7K/jhSCf
mbwL2C0vZ8bJzcEeVdTrhw3bEPoZmoB9+eXlx+akOdwQ6hnVaRQqXlbKy1v4lMIDoH6UXwZNgiKd
gaTROF5+GBoYxhk4G2Tk9ZN9Q+zBaUPnQTbPkLrFqx2W9+56czAYZ5IEfocwYr9lTu50VEHPDd0R
Uk9ckqE69RC4/nozCf0rAplD2jr7C8rTab0q0bNntQ5dC0QMhEU4w2Adsr+ODgZDPevlP5AEkE90
Gl7zhqGhk6ycIXJCQw6RoN1FDHJwQpog33oDI0jE+4+RATi99YAW68AzUpbPMDfTrW954vGLwoAI
iD2Awv7bT8N+2k/pRaGAmRo6CdYZQFv05Nj0B2sA3C46/uSo6sm+IMh99iHM388hFcJGkkha2T8M
FQytj531XiBkvwJO7u0APkkaGjdKlFPQL5RBRv/s7cAckWafeNw4+FTk2COAlsAvfNvvBzsCXrC8
Ew9AeW1/ndqpCOah14IbFDdK4hlMCpjpyI69PuXBJHAsqCIHogoqf3f9p4orb9Lhg9oaWTXK60M3
Ba9IOv49Gv34pcAq6F3tiJtfNsvJxUpkUf0EDH4vKGc4RFBTUI6DA4s0EqgbzPlTrasgTT74xQAu
CUJAL5nVayb219Hb0SSHlLE0owC93wYntwpktCGJ8oedBdJZbzSINvCPXwzWGVoqPRpsPwd9VnFa
YSKBW+/UNmgS4CIhb0cZsVd7ODwJNQQkyJ4hFu0XyMmVU/pfZujTo2uBKDQ5Ex2V/XU8CbRaiJ1k
yiknug/A4fQiGoOWQF9h5fkAL77WUI8mwTTPVIMTl07DfhJOLkokk9P3J9TfD5URkKVaTYm5p0gd
7gOeHlQcHln7aT6l9IgqIOouPdRp0O8vGWckQTqwqDePbiG329ueohezu/j4tA5AuqS90O+gp+cI
2FUSESvaX8fFI5M3pY5uLI43+0k4uXPwtWoydCJ4E1ATgaMIbOz15z7cCJAMIVFQVNl/ap1cTKAg
8zz0GCAuJu4B592bhx08vWmcIcunWzshxH4C/sLT/4kj4xuOAT2I8HGHYPCeigPN7j/8g9fe/vcD
vPTsd415QL9Hf9jree+H3mcY/f//91HuscMVHHz4ijPYfc/LP395wO+/+ui7Xp/q9T8uvKd8k391
290H7ctt7nXCwe+74Pp/IHK176z+fkP/+u3odg8Og1+O/yd0tH4ueP7tvPnlVxTFJjpsi+9bYEPv
fOS5m/xw2D3UYOiwi03ebuLN4cCwD/rq2+CRveinimXSvhM09CvON1FUvfuvTZT+z7uLTeGC4Xq9
792q31fShn7LxSaPQRkFx5O0L1ANHputEL4ZeFfsGDrwHwjuD1zjq82j2/54m+6b3kNv/+rRwy/g
8Md8yX6HDryuHlHkfMrz9mjwfVY5fPDY3zwcD7zL1IYOfL3xN0WJZMXR2Ps8aOjYNx6eH0cH1ktu
MXTg203khe8uN4/V4V2/xOxDB78rS1hfP3hPvISGQ8e/RzPx3egpdjbh0d3vQ42ho682HOYcWGV+
tMZfeqJDR59X6FJtABXtB+qPwr7RuGssDR47Obrjbw3MoePy4v9G27v0viYP/LrLIkSkpTh+Dgq4
ffY/+Pt+FQj0pcY9gmno16w8hAGOw4Hf65hDB7/NvbQ6XkEvgxPDDh38xwTL13F3r9e+IEtT4fW/
9UHh34vKLqFw9j/160gvo8PI7EEzQ59ktYn7eXod6GDwf2CaVk8Oqqyb9mhX8Cv0905tdei9T55C
13sd5vc773WgBw/9bb+9ocnu774XbRn6FX8osjQwDBm77qYsveI7GaffcchDH2H3nkGR5+3qfPkG
cu+h33DOq+Cn4/8DS+j2ia3lvI3xfy8hDb3/P6tYNPC3/vF59HcI37+8kR+ltN8w9t8nuq/Y+R/9
s+Msvv+Lr+HTJv/3/wIAAP//</cx:binary>
              </cx:geoCache>
            </cx:geography>
          </cx:layoutPr>
          <cx:valueColors>
            <cx:minColor>
              <a:srgbClr val="FF0000"/>
            </cx:minColor>
            <cx:midColor>
              <a:srgbClr val="FFFF00"/>
            </cx:midColor>
            <cx:maxColor>
              <a:srgbClr val="92D050"/>
            </cx:maxColor>
          </cx:valueColors>
          <cx:valueColorPositions count="3"/>
        </cx:series>
      </cx:plotAreaRegion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_xlchart.v5.54</cx:f>
        <cx:nf>_xlchart.v5.53</cx:nf>
      </cx:strDim>
      <cx:numDim type="colorVal">
        <cx:f>_xlchart.v5.56</cx:f>
        <cx:nf>_xlchart.v5.55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ysClr val="windowText" lastClr="000000"/>
                </a:solidFill>
              </a:defRPr>
            </a:pPr>
            <a:r>
              <a:rPr lang="en-US" sz="1400" b="1" i="0" u="none" strike="noStrike" baseline="0">
                <a:solidFill>
                  <a:sysClr val="windowText" lastClr="000000"/>
                </a:solidFill>
                <a:latin typeface="Calibri"/>
              </a:rPr>
              <a:t>Relative Distribution of Natural Calamities</a:t>
            </a:r>
          </a:p>
          <a:p>
            <a:pPr algn="ctr" rtl="0">
              <a:defRPr b="1">
                <a:solidFill>
                  <a:sysClr val="windowText" lastClr="000000"/>
                </a:solidFill>
              </a:defRPr>
            </a:pPr>
            <a:r>
              <a:rPr lang="en-US" sz="1400" b="1" i="0" u="none" strike="noStrike" baseline="0">
                <a:solidFill>
                  <a:sysClr val="windowText" lastClr="000000"/>
                </a:solidFill>
                <a:latin typeface="Calibri"/>
              </a:rPr>
              <a:t>Across States in India (2020-2024)</a:t>
            </a:r>
          </a:p>
        </cx:rich>
      </cx:tx>
    </cx:title>
    <cx:plotArea>
      <cx:plotAreaRegion>
        <cx:series layoutId="regionMap" uniqueId="{8B68D47A-2EC5-45D8-A7B7-DB2EEFD1060D}">
          <cx:tx>
            <cx:txData>
              <cx:f>_xlchart.v5.55</cx:f>
              <cx:v>Incident Share in 2020-2024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GB" attribution="Powered by Bing">
              <cx:geoCache provider="{E9337A44-BEBE-4D9F-B70C-5C5E7DAFC167}">
                <cx:binary>3HzZbt3IsuWvGH7op6aKOTCH07cucEjuSYM1ujy8ENuSnBySTJLJ+es7tiTbEkuyXDq+QKs3DBgS
dzKHxYhYsSKo/7oc/nWpr7f1myHXhf3X5fDn27hpyn/98Ye9jK/zrd3Lk8vaWPO12bs0+R/m69fk
8vqPq3rbJ4X6A7uI/nEZb+vmenj73/8Fd1PX5tBcbpvEFKftdT2eXdtWN/Yn1x699GZ7lSdFmNim
Ti4b9OfbfxdXcb19c1Jvr65t/PbNddEkzXgxltd/vn3w3bdv/pjf8W+zv9GwwKa9grHI2+Oe5yEh
XXn7eftGm0LdXeZyTzKPIk/S26vk29TvtjkM//Vl3Sxqe3VVX1sLu7v5/+/jH2wFLp+8fXNp2qLZ
HaSCM/3z7aa4SrZv3yTWBLcXArPbx+bdzcb/eAjBf//X7BdwFLPf3ENpfm7PXXoMpG2+Ld5si6s3
75JL8wUerI3V8KP9dmy/ATG8x1zXxcKlD6CSeE8QhJkgP5C8fUq+Q/WSxT2J29M3m4MI0LwmEK3d
5r8PLsz2iEeJkGBijxjYDjXMPbA+8riBPbeaJ/C5HTZH4vxVIbFO8i04V/37vR5BexITjzGBwZTg
gx6YEud7mDCMCBO3l9m35+HWlP7Jwh7H5+93mEG1fl2eb2XAJ//GmEQYwUTiR02G0z3Xw0wyjG9N
xvs29S06z6zlcUBuBs0wWP37VZmLnwAR+XYU/3mcwd4e41J4yCO3RvDQRgRcdiVjVOJvc94e/7PL
eByAu2EzCPyzVwXBqk239bb5diC/AQQI9hKedcTvgod86KjQnie5SwR85fbzbeo7U3h+PY+j8X0j
MzxW+68KjyCOt02TWLWtfyNnxmgPQ+ig0ns0egi851IEQd2dWcavruZxSB6OnuESXLwqXPa3ed7e
0OSDrY3z5De6LUL2PPBbnuei7yZxP6Hx9pDLGWPfLs9C++3K/tc2L//Pm19Y2+NQPXqTGWL7B68L
MYgtWQyZzDcH8xt8G9ljHkNYijvqKx74NggwHqOIQEZzCySkO/fzmf1fWdET+PwYOkdl/apQOdoW
Sdn+RuvBdI8TyoB+/Ugi71mPJHsCOAH3vsejh5j8wnoeR+T7wBkeR68rdzzY1sW22Wa/kwwDIsil
mNJHgw1newjcHZC0x/PHX1rR45jcGzpD5eB1EeOD63qrfyck7h4FOQzB59EQw/aoC4yMop1OA58Z
DXh+OU/gcbeNORiHr8xlXcXj/4CQiSHuE4FAzLzL2R+mK1zsYSEkI+QOs5mQebT91WU9Ds58/Ayk
o9eVzh9tIUICM2vq32k2co8CYxYE1K6bzwwh8GSukATfKc1yltb/4pqegufehubYvLKYf61AE9uO
vxEZSPU9ECkR4XdB5GGWKSHf4ZwJ7j6eZR79yoqewOXH0Dkqr8utHV8lNv6dkLh7HiIupWAtt5+H
5JjuUSxAV3bvbGlmLM8v53E8vo2bgXF89qpizEl71UL5rq7Hb/T0P89WENoTEiOGyeM8TO6BhWCO
6a1v2ynK97OVX1vS46DcHzsD5uTTqwLmbJtubQNp5LfD+c9xgfqKJyioxZCYPGIoHDIWkAIwMINb
YGaG8ksrehyWe0NnqJy9LpXsPMmy5HeWvPieB6dNXPxoEinEHuUcQ0X5zpJmEszzy3kcj2/jZmCc
vy6h5cO1bd7414Xa6t9oJDsrgCq+y/nDMML3JAftmH6L+zPr+MXFPI7Hg8EzUD74r8pvXWzzRL95
t71qfx8mEFBcxJDrioe6F2Qq1OVgOx5gdT+E/NoiHsfi/tgZFBevS2K5uIZ+CrUtfiPXQnwPckbm
QYn+gXVA84vryp3Of5eSwOUHgPzKUp7A48fQORyr12UZ9U6A/I1gQB7PqedCef5vSQinmENJ/i5q
zFzVxfMLeQKKbwPnQLwuzvu+aaDb6Lf3hwG9uumUQOCobj7Aa+8JwgLSFMaIh79p+DNZ5ZdX9Tg2
s+EzhN6/LlHlZjPb31xEIe4elEhcqEfe5eZ/c2EQSAjUWO7I8cxqfnFNP0Hn24bm2Py/zboe70e7
de63OcmDb/zDpkqMoecLe67wvvGqB0YDcQUKLIxDJeXWpmYE+K7F8enVPA7H3bAHC/8f7pd8upfy
e89pCPWQxU2z6r12yp9fvdkeNNLOht7F3kdTxtuz2lxBQyskexAmgDt974Pd3edB4P5ebXps2DVk
qH++lVB2AXUFWitAs0RUUKg+9kDN4Qrek3JXYYa+WCxBFQOTKkzdxH++3bXMSBdSGwT1fwKSGij/
1rQ3l4CBE+Z6cEfoO5OEsO/9widGj8oU38/k7uc3RZufmKRo7J9v6W4/5e33dpsUFKRsRBlUT13C
BecczL683J5BUzJ8Hf1vr7JF6biZXBudOesmi4ivErlPm4n4ZaOwCjw1XGQiLVa0016g4ml4n9vG
OS9Q8kFBCT0oEymumJuofUxy+sl29BQVeeUTIo6jisU+zqN0jQfjLr3cqsqP6+gvUKXyoyZzNpOt
yqXsrFrrzJ45RYYi38A9Fl6XFgHu9EkqUiF8neZZ6ls2Nv6UFavBiVjo8EROYemx7kKOowiGqIn8
qR/LozqlQxx2qBvWkxulq6TM+NopJPXW0srhXLd5/DEpy+tscgoeqoZUdTAk6ecEp1+ymE8LG+uj
hNJ3acGMPxq9TQaTL3uRN6El1IYFHb/2w6D9SKmDSFS535nWWw9ez3zrRPlZqnR1JDNvPbZS+32O
sqBOvCGY6h4FlNUoiGhiw7QpK+1PzPJF75FNKVjnR+3g+KWseJhCyS733VYtY5pEAfXqNPX7Ji/P
soHWGyeKooDEo7aB7PJPfY6PhXU/52jI4ayioluN2KhASKrO27RO/upark87zZyV7r2oCEsauade
z0XpU9XHOpgK1LlBxqSYfD6RnPtC01VWZ8TPdOwW66hwqjRoUmfkvq5cvqmrytnUPVOXOCqNjxu1
LGPWHtZ9vEzAKpbdGPV+5PWHLo37A88tDnCaxQckStNFivMhyLCMwzxXMsCFZH7XkrMpR42fVswe
siLyVlWFi1B2jRcgA2eWD9GKFAXeJy1vrpEwxfu6U2ZRkVi7i8xWebGyGWqHVdoZ2QZsSsaVjaY4
CZmb1qMvqRAmoCVKs/NktKg/GKs0D3Tae37sDXgxSFYHbuXkoZSq+Cuu5HTCIkZ96+bvElOnB6NC
9KSlxTT4IlLFpxFRG+iKT0vP9CbkZqoTP2dVetyVrbhSjdcukiI9rbXB+2AtRWhUnqIjaAHK3uUy
4cpv6sZNA93kU3KYQ2HwIB4cflyI3FnxLqaXIuqcFXJ0cxI5GKyEK3UZVUk++kNStZ9HaCQKOtHh
48hr3dOkYzo0CH2hOkJrd7D5whqvUmCO9YmGx8lPPLzSuRlXqEL7bm9rn7dOdyBUJUI21NWij20d
WBwmNRJ+1YyHZeN9jNU0LODkPmhljE+zJIKdyHHhiLjzcYkuctmYIGuHdU1NCk9NuZIDuVIu6pes
ci4rkhaxX1C0KuNmn/A0jFF6qDE6sHn0IVIkFFW8MV3/JUHMV0a+c7tO+2Pbesthaq/yeEDvsopc
G6rkUdaWNATNrl6KwRFrg5qtJ6zdjwXqAsuy+GqUst/vmLCnucHjxlpv8tMyEX6eZ2LVdfYSXLEX
FB656qiWSyevWVBlSoQ5SpIDmjqfpjhXq3x00buikkdpPY0ByVq8KApnDAlHZkmaMgqq1hZ+59VT
wMq2DYtOBxLAzmifLhpRhmB3S1Pa5mgqUR2O0ziuOC1tkA/4vFbRcKQRSjY4x8Whg0YWCIvYOzVw
dJp5hT3xCrUgsks2TiN0oHq3AedT8GSfQYNZ72NH02sb6W6BW1R+zTol/CxjZknbyYS59bBPcgxX
E0+FKcnSVdUPqQp0i8dPg8c767NhxB/42Dal39W5+zHxkuavqqGu8YskTb/aibgrS3JwACTu4vc9
qr0+wJ7ufZG5zE81awJFY7Xo4O0CfyC69quqrsKh1ZOvNff8LiFRIOWh9DTyq77PNigXZ10vP1ZF
ZtdlWwROEkeHRVt8UZM8L53jIe7ZGstViTsV1COLm8C6tDlt82hTDeor+NnQiMKXnXuCm8QJi0Gc
ui6EFdMPfg6xdJl5eAh7t/xCptO86UIrYAxC5cfcwempdd1NycA59HWdaRhh3pd1lwayisovsnQi
nzn2RLAxxEp0m84TEKy8SfstiS+sZiqoHDD2LOPgmzVR64qrzGcMDFOOTuqj3NhgnCZ3EdeOk/sV
Xw2FiRcTMb2fc7U/toyuKkNCTtOqClJJTBihwhyJtJQfkw4dO403hR5n3Ur2ZXHetekyo1qEUIpr
AreQEEubzjvRk3fGxz7exzgdfBKJTanyIWwpeTcYOGaPn9tqagPr9OnaYS34nNxbjKnWS8wmu7YV
CQfWBUI76ZIy90pzZX2VoXMP088k7k3QTZQtqRUXztSh677hHyGmiPN2Ul/vv1nzgKxcmnKsExXf
vd/0/cf/vjA5/Lt51ebHL3evR/346ejbe1U//dbq2uw6We38Szvi+f1eP17q2TG972/4zOjj7ZtY
T3DLn178NeIJLPGnpPPf99/k2JG42wF3dJOBGLhL01zovgJyyUD8uKWbAgpLoExRziiFNqCbK9/o
Jqi3DHqxJIduRoKAX/6gm3QPGus8KdiuIwJcGfondBNo5YxuQpVRwkxIYsmhToyA896nmybmvRs7
lqyjeIKH3x2cGC1aFJF05ZoWjF+YSZ+IJIpj8BJEFEGnxob7UZOWeRA3Oy9Vgzxdh5Np0LIQ7uSB
W/Nasx6cNkpWZqTOWsga/BxC9HpEDel9oHjJPvV0q33Vgu+kOy/KwJ2mO79KkwKfyhtfi8Hr5tgp
Dgcsk43d+eQW03Ox89JwguPK3XluY3BzlFq+tODU05139xjZ53ke8J3fB4IHEWDsCuBCEBWmWpgl
H7MppLuYQbx2DAyEkUg56F3nWLWiU/wZ2HRyMGIw6dTpWDC5Vi4NhKRSYi/oIUgVu2iV7eJWs4tg
7RCNm7Q0zem0i29Z4sZXsgLT1SOy+wWEQb6LhyAQ18t0FyN7CXOKhF1HHUfvmmq4mnYR1R1G7UOM
e8cq7pt0+iIh+DoQhBsIxkNFDppKH1II0s3Y7ucQtBMggbHPIZBTI/plBKFdQ4i3N7GejetWjybA
PblQEviASdJp4e04Qr5jC9WONgDBWjScf2Spe5jumIXgYW/7OkjaoVrIHfsQOx6CdowEAzXJdxxl
TCiQfpb48JrkSVaXtfKnHaehKsfrvqRfxt7RIcRu93SCd3KOx9bDga5p+zm3GDyxYd2OobLIj9MB
7tASZ1Wgnl7WdQtsuK3EMVBQfkAGNn6tZdP5LU1IBbnIMB1kZd4f1nF27KIy+Upr8IPZWBIfKUf5
uTWO7yW6uSqzNgsc4ZyhSu5nbZMHSCGIKJNTk2Mc9dF61OIkM1yGPZvORGxOM+6uHNXzkylP+o3X
6eQgqRpIOdwswieyM1WYeOOl9tJhKRz9OSdtd2Q52zhYT67fYZudcd56C15W6cHgis6vmFiStOwX
xUCmwNBiPGgyfowc6p01ylp0yHmUysCNC1SFxegkJMhplrfLJtdtEji6V86CS80qP+1gs6EuKdhd
ylrZB6xNcr2gU5S7qyxJGWzYSfFZDU1T2k9JbrsQYnyRhZpNrhu0XeWmfukOtVpYLkYVTkDDWQCk
KeJhpKO+XagU0dpvnSIe/EIBkz90aJI36xbJsglinNncTzOalB+cDJKYBOxZNFOY5cLTPneNgDRR
FN07L06bcS2KrB4PoirWPXDCHc1QRV2L8xxXntlknnbM1zJLJgnzphIsADI9GSjspMwfo6igfhtJ
oRajVCYPVOd6ZhUTNmIf2HPPFg12k3gZ5Y6wVwZ3cR4YeGWvC5EZDfDaSnqfXazGD0UPFiObNDqp
VS3GMI1QUvlsHGKzjnCvXR93Tl4ELB3a3PeMVl7IMw2HxTPHryEDbmEZ77PUBQtpBJhCMsV+lhb5
uU1Vc91HlaFhEvd9FWRpgrITZtI8XU6QlIgFsByr3sVZAejTsYxXqhtws8BRVuvAZWIi4aicMl3l
bczRhlV1oy+r2mmTpeRZlQU4F5H1aYembSF5ElRDG5/JAkiMpxlM2JZZ2KC8g42WMW83YzTUnl91
g6/NtM8cjD9nLImPIOdutn1hWurreKiOWmPbwo/FlG7ygU1b4TmBF1vqu8xepA2/iJvhoyjSIbRF
NX4SXl8tpyzWpyRF4PYSxZaqKJpzKA2bJbB38Unhqo590tDpM3Knq561UVi7bfFX5NRhKYvQsWnn
53XXHDC4b+2zxoU+WHChfZcfNnWXkZV0IjjRbqzzgKneMb4WTnU81hotnHiI2pXqywaHhmd1v8BF
ofsD8Np/dQ0d+JLFVXOe5lyTs0hXXbTUoLMA57XswOKCpv4Iid1w5mlQK9aaVirsXJ3F55qj+Mph
Gnl+n+Q2DkVNk4vaFE33WZmpqfcnNEBCGXeJZX6lYh8l2bjO+uHLEKeR8Bk8y8gXikHmrMppiSKb
BvVgu5OmGZNj6hQq6MgwHAnSno5ZSzdRzNJTwdx2afVUvHcmlx86Ug+f7OCVp6AEycTvIGO6sJMe
T8eozvVJJ435UhDPW7fZ1G+iLueO37ci37IoQaeOlZA44kYeD03eVX6DUvFFYdF+0EmWVmFdeAnz
a9JGWRA1RHwVeqoOy7Htv0Zx17dBIg3XF9apeGC5M9YBvFMZxwtu3FR/TQSrVZA6sfsu6zp2Zgxi
H/LeAUmnSzBfSjoyfYiKagCvMMYL0HjqC6OqUgU264trzIX52nGn/9hXuC3DisYyZF5eGx+lTQZJ
8DBVx45JyJHS1smPdFbSCyclVX5YlIPI1hkylC1U4nTpQrqx+MiNIiJIQUZapWW0y+ZRRq+MU3en
LMPiwjWFPiySJkEHdRPx97pG3uephQiSjOBVfZ6P6iPrHPcUD0gVvh71cGRG0oXQF8TWUS/JAikP
HcQKN5uO4qzzFVVF6LW964CPMHW2FHWdV8HkjBT7jpzs+yFGzruoqPPJH5StWp8pPdVHuZOY1p9U
XkCi1lV69GtXFkHrTqNexLox+7YZWrycCLHeaZ12+iNodPDQGaVIt8i7LiIhjiRP92VRk2kjoraJ
Nk6CnXrtUhfiX6UEK047DzvjsceiGJ867mhBlDBp0y2diBTCt4SPZVjGsPWw7zWkR7mT9cRPBMr6
laqlpw6TwmFj0BV9d4pwBHIiLSfPPezTdMoXrnRKEZTWnEkzlNyfQIBqz0D98Mq/otwLhtwrglSn
pY8lcRdFBiYv41gGPWLdUcaRWPVNJS+iIWenKTAXFeQR+H02VMnaoRNZS08MYYkTvIZ4lh+TSedr
wS1IBDSOIZHrjA6d1E6HNqKi8QtLnIOEWECh1FXZwwPR1ZeDYFXhD6MB+kDcd3bsE1BPojMXDD6o
bRItGuZq3+qy+yhQWx3kaaLep7Zqgsz2juu7JVMX1FOQQwO7KQBhM2ymUVTlYW2MyFaE0lSu2SAF
wAp6DAmiNKbNCcbaBfGPkyPtxOQ97ZuhWunE6aPAsAzcct4wloVlmuYbR0Tk/Yi6BGAeR64WEtSV
84GkfblBo8j2YzypKwhz4CyjuvcGv+tjyGt14kYLBPnHtkS5PBipq08mak4qjoaVTVrka1lqvy4m
79DUpQiL1juoJo8sCtxcKJZkyE+K6KB3vGkLASM9Vxzrq7Itu1WVVaha9sQBRaCpo8KHVKa6UqoA
Cma8aKO02691l0OAKoeYFz5N6hQtXBBjlxXhbusnBALBqh+Ath95cSNX1vRY+iDSTscZBSULFCxz
WdrxsqmcjAQNSnIZGBd71bIlWkYh0jnIq/cqAo9J7M9kPJBb3c94yNAWrjHNsKFGV41PPFvvF5Be
w4t43wsPvzgNtK9JRjEUhKBm9HCabsoLE0VOv+FD3Rd+qlQaVGNF+TPb2dUD7tcLpLvDF1FCXMgI
qZzNg6SDGyG9djO1RbtNdxGeNRNkBGoUOg4GJ0uudQeCmU+bHItnZse705pPzwnhFF4egux2vs2k
V5lT1qTZUKjGL+MdEYBCAggSO3LQ9VafiopUy8zQ8VM2mgGU/eFj58oLENgv6A3NQCrUO+JRMOD9
03AycGM2jFRDue+6CqSvdGp46Tt9oo9tXYOrMnyK/DKNTe17EtqNf4bb3zcEmbDLIWV3EUi63qz+
MhEac23acjMl1qZ+lSUKxDeT9O6iZZ2EGK+0IJt/OilxGQjLSAAzZdCO/fBhqaNI0S6TFiZV0yHh
BLh088mt1X7CxwqaNH62w11K/xAymAxBBx9oC/BOGN1JAvcqTAo69QsNZZNNPyXOwqvx1ZA5y9wd
mmd2BZW0+UTwWMJ7Gx40mUO/8+76vYlwblFpqqTYJG2Om2OKyggCZ4G8dv3zHaG/gwbd1HT3lx2g
JA79VTPQVJbQ1Js8vWng3Z2DuAVKASWbWB2C+kHaMIPeX7uSUwJ5Xhn39jjrW0JPBPICCETxVXvD
/krUqbCp22haDzf8sL7hij9f6t/OBEEVE/4oCAg7cCzwYsvDM1EOVU1tRLLJ4hhqNaVom5PBDJAs
/eN54E+TwB8A2pU0oVo9O3tWxbZSqo03RQTJQFhzXCShirSGDld4mO7qvye3z81tBfO+LHdfpfv/
WRR8UHP/1iR2U41G0BDz3er+Voh+UOn//v07SZDvQccmPASCYND4PAKdN7eSIBN78DMCsRDepIF2
qN2VO0mQwJsc8GYzg8oHBBV6M+iuAs2gQd2FXwqOQcKDbhH8TyTBhw+oA5GEU3hg5o5cYihPWT3w
RePFOvYnKIZ8iDEb/tFz+f32FGTQ+74g5U429kPBQXGv6voM1BZXXahhMl/vHfPd43i/gP7QE/y4
/8yuZD5los0itgB5zk6nOzrk+jFJPeQDKc6xT0nVRMufT/bEWe3k4fubscxlaa8KBoyQCOKD9qtq
34xMfP75/R/2AvzYzG6T9xwnl5VbpnJkIMSW9AiBKJaf927qssNRNMWwcvjEaj8fq/Ls5xM+taGZ
ClwKt+z4bsJOSz7sm7iN2oDaNk4WP59gB/OP2PNjRzN3JJIJqmMt8RZ9Znm/z0YS4aDMLI4PvSxO
8RFqd1JdZasCytiupkA9Qdbs6ucixY4OPbYAsN77R1ry3GaeHb1Fq1RXBQKLFScIdCdS9RlkTKA8
+O3InUPTg0K4aDFw+8J3lMD5MwTjqTOehV2txhz6NXo4AgEKMqnNV+71yTP7e+rm4Djub8+ApfZi
bKB0NFr+0QXly4+gJnX8c/SeuvuMY2qRJsyS2ltkJEmuXfireoeFk2Rt8KLb7/pDHyze6b2yij1v
oaGc8BfqK+oP0cRf5nnmEbfWfVqWIDUuGuNM0wIqHF0dstIY/sLlz7wBHhQSo07BGxjapsHI2ECh
ygqmFL7sfGbuAKejUxhbgjxuRs5OLLyw1vyVN43z9WX3n1m/FW7r9oMnVpNB+WJU1KmhgSGDBO3n
939IPL8bP9k9VvfcmTRQGYWadrQyjpigZadGZbfQ/YiSsEpiKl84DXk4DaEmEn3p8FXTtLhZQ5tQ
4S6gfUZDd0TS9MPLTI3M7LgyXRWRIRdQ/s6mC5C24+OCM3nxsrOaGXKfDQL1QA9W2BmShbY1J4eK
jqb6kHkiG545qicMmswMOhaqzAQvxarWdNw4+eQeS4Vq7f98E0/cHs8NOkpGFw6HrVpe4cF304F+
YpMpnwkmT91+FuvbjhsuXMZWnQYEGq2g6NQ6kCK+bPUze26hWDLqMRUrarsMMBihkQXajMZkeuEE
M3vOpONVcoDTh1ayqtiUyCv6RZ3yqT952Q5mBs3xSCxyBraSNk7+4tB+czIkqhqfWf9unY/EUrzD
5Z4957LrvbRVfJVrW0VnUGet2r9INUl3v3FiyU+hK5Kwzcv2MrNqPtYEatgeX5WENska2iAH6cdZ
3rsvs2eMH+5mSMaKNbjmq8yqkm4stOQIP21Bz3hmgt1j+dhxzUx6VKly8x6epyoayzpMFeH8JIdu
DbavmijPFoPCY/FR54J8bgvVF8+cHHqC8+CZletBRdD11oPf1UKX+1Dmjzgw+0wCrRNNn1IQTZt0
6oIkZmW+zIZJ8ZDRnpjzzm3Yc1n6E+aKZt5gjJjDReZEKyhTtCFJer4SUJp55mGExodHj3f3qs/9
p9HrGmi2w5VcEXeqzWJCUdcsvGia9LqUoHIfK5tDgdGhfb6mkyi8dwMBBeQIChEi/Sgy7HnPLOWp
jc4cB9TIvNL0UBYveWQJNDnK63IYoBr4Iku4EUHumZ2uCUPjkPJV7ZQg0TeIQvcEEerqZbefOY0W
1UykqaIrBVWWTx6E0nfWdfKX+Ww08xkVUUXqOFyuoDcNeipbJKAu0ib1aF9mZbv0/P5jYJNqhJ6y
WqyasY/wRtC6dr8MJQKLi3F80zDXlrmPJ1aqyzKfLH4hLDP/QXoQ0zJcsxUTUd76ZYWhOj621Hlh
uLh58O/hPtEpq1pW80VbeWgBfSxQsmfGCV8G+8xJsEi6RVoN08q2qllNBbTMsbpMn/FBT5iEO7N9
kCFjZ4DQsEpxkgcYSpFhNBr8sofKnZk+ZD1GoMRMKwx5o+/G6EOh6HOs9amlz6wZsbKgg1bTSvGx
OWrHwgUuUEFr7Muem7nmG6fQ1UnqcVpBb7rc4G7IwgheWli9CFZ3Zs2k7LyyyeDuTYRp0BNufQvt
s/+Xsy/rrhPn0v5FrAVCCLiFcw6eY8dOZbhhJakKAiEGgQTi1/fj6v6+FeutVLp1m0GWhfaWtPcz
eM7dieZsIEdmUnzWYCW8FIDAFEyk1C+Phk4od2Ggwq1ejmqO2v6y5K9N84Qel39fmdcV+Ifj+FXE
6edEAfQ6P44o2Co0vf7Cs1OYC13FNFTrljLP38A58mOTmqET9VbFCNz3gF9354iOwu85Hjohuw64
Cm0H26qRJuz6tflz6uzgl26gxPt2fSJgjmqAQYCwWHp62/YyvZ/23mvqgEW+HRwHdS1EFK8A1wJ+
U6qELGXKd8G9shk6OW/HT+pmEcGBMs80tPuNWJv1Ttd17xVUgGy+HR310cBEulsvSjfb8hxvYda/
S1QGSs2/781/zjnAeb79ASJqzdwYsuNKqI9STMlnm9vhNxv/V4M7QZt0gQDLojbnuedRES+aFHOe
a8+pO0EbTx0ldZcZrHzwWRHc74Z8rz0/qxOzYjqA017Y/0ydkpkUiWG+U3ejNQGEIuOROecbisbk
dfTFf2GcaBWhmep+weh7l/NSZwJIEEb+b13t/1dbga722x3DaZKhYR5idEr+mlvaX5q28atsQWbt
7eAC3hpZ22DwHGiZqk+BK+KC7V53A5I5sbqvcVr3VphzsoKPtEeGFOgQrl5HFMmcWJV8IsMYh/o8
mGMoNt7+pbsj8tvsmROny6HWaeRASkrBacFo8jkwC/Ec3InTsE5UbHmwntM5HE7L3n5d9LF4Du6E
6QyQVDe0Wp87lvOCdS1IE4r8DpTwixSTOXGaxl0AXFaOqec6ul/QHnms0+Z/eo7/7fDx+N9n9M89
nl+N7sTprikashi5OiI4uxTHkLHkFKzAfXruGSdUybznUk8NSHpUDqoI4imppo2s372ye+rEatTW
RI27xMlaL/1N3i3RaRGdPfuN7gSrVvUUNzbR1ZrHX6KOPC00fvIb2o3UxXbS2mAF1jx4QHr8bEnq
VysEnu5tjsnbVqbRkK5Vt/HspHnyMop69Pugr4zeN3c9sQQKuCxdBUD/gU2Y3qVkDv1CKXXiFO3b
bVr2LDgP/f5na6OPJJEgz///pvH/fqenTpRmgNUEOK9thWEX8GvJwoGFXuLGL/WmTpyaJtFcULVW
EBcIP9EVeaBY2iPyu2mkTqDquSdhX4+6kqM6TuOefuPtVHsuuxOkddbOqWmVrhKrbCnlhKmL33Ve
f5FiXtk6P2+YfGBAtQdyrcALBztjaSKg9+rpo9dnZU6IkpWsCr5Q2I68BkBabp9SIEH8xnZiFKi/
vKu50JVKDHgQ2f65n7NHv7GdGKUb3bcWBMsKcMsXqu19Qpd7v6GdCB03QJ/WuFnPYR0EZdDVd+0R
+tUHINz79muCTzilR0CCMwwv3kmbfs6U7f1SC3NCNOC4p6sRa9Lz4WlsRhAQuF8mZ0500mmz8Y4C
/nk8zJXayC1N/hu18389QZkTmJNNwGSZ8LZjsrnLxr0aVO3VZiXMCUuwbXauNSY9yQ+H0WWX/uG1
QxInJPu8U9Mh8BEpF9/Unj9lB/PLUy7WT89G7HZja2WXLno57EqqTsfLyW/iTkTGQ70PXZuv1RIA
SkAGcZXX+Se/sZ2IFH27JFAXB3yvxe02CNlXCpS1X4ZNnJjExp7nPsSRDF7QXiQLDUC6T41f4Lio
wGwx6UoTE5xn9qzGU4Yqtt+aOBHJGz7Tmdu10hnAHFu8TEU0sxe/wZ2Y3NDvsnaol3PEp6utR29/
jrvVc6c4Yam0DkXQY/CsTx5jPX1vqVWeq+LEJaBkNpyzfDkrGT8mGHvXxnNsF9QVbS2gwXuEsjGJ
wzudNd3NTHfmtyrUOS2BDTY97rPYKMnBiiPsPvSM+12wXATXnmu6iRyRv8d27cqQ1mw8gc8VtX6p
hToBOm2SAk6PGGro9DXYzEc0Hz54bUXqhKcBElyxGOuiNRhqswZnBj5Cqd894lUe5+cbkOImRT16
x8T3/VGP4c0OkorfXqROhIKRFdKUx0uVCbAiADg8A1ROPFfciVDdKGAjtVlBCe6faNCXneJ+lxTq
xmcCJlMDJmVFCDisUI5RZUS7H36f0wlQi47CAjT2AjQD+9wsOyDfybPX0C6wCijmWmTgBVU2giJE
P6bzZZCdHwwDOr1vd8qYbENugBWq0EI6TsMxPqQxWEZ+U3cOTz2BR8ujTVUjsDbg52gV3AYmtO/9
hnfCcwtiZEWq8UWN/XPBDW5fsm9+QzvhueLg4RMbl0qw5v0+TdehlH770AVSmToTrOupqg4z87PZ
GnIK+uG737yd4GwPWi9qF8DJ86kU1D6Azfuba+frr/6fLReA7d/ulC1APdhMqaq4NIkuVMq6+5lN
e7F1BOR7v/k7QZqIYR/EmChwrOIvkNP5GEzC7/B34VI7EI89S2uF+DfLlVlUVESG+rXqwA54uzoN
4UmrYoKJ0+ijNAGYVMH0h9eiECdGwe+dhAr5UiWkpdv5iLWlxQBikPA7pIkTp5CWaTIoOGBL7sFT
K8lLO3u+xf+mHv3U9+7bZMaDGUPXNn9aw/ZdHTO/NhRxYrTPbC1nkIuruJakCjKyPkXN1nohfYmL
jyIpKOqmxU6sQeoE13gGR9ATnUaIE6ZQ2grWfeGqGswEdqJJL/PWeFaHXSzUCnUGTXMsOdLjrbHk
tk92vxgiTnjmW9Prbm5UlUKcC0pm9jZXrWffzEU65dgl4U6EqqLRPMbRfKfC1W/eLnoJCnFrzbZg
rhaWfWwj9dSL2e8R5yKX6p1K0UydqhhWpsgBQi9mKzO/fBg5kbnG3Rx0Yw7OacrnUhHxpIP8g1da
caFI0HLidkjCuWraGMJ2GwoVZx0GzHNhnPCECgRQaZ1F3ORWlplm7D2YrofnF6Vv863pwIkG1m6u
jlyRMlroA05Sz+65C0OCZkY2JvuI7TLmNBTItVYsvIAehfjNYfo6zX84TP9W9PkpLQILHObNPmDt
G76l5YDiWVXXdPbsI7hwI6gS6EzJeqqyYBFzabZJ/tB5unk+Gv9GK/40/0iSkG4gj1eKWygHNgyS
dAtP/F4BLuAoTfc9C004VbpnBLoaALGDJ+eZH13A0doDgbfEw6u6TtqsRXQQ8VXYfWj8br2hE7N7
q5jadqzNyLuxaFf5Ye8jvzPPxRv1ZNxkkGqs+5BNV3YJl8vWj/zKKyO4eCMTm9hO/TZVXZ0cH8Ox
bq4oRCyF58I4MRsjTybE4rPmQz0vl1RnMS2SeoQijt/8nWMVzTgxDpPBysfLdg15mg987j1r8y7k
KBWQumGrmqAuuD63zfK0ifXZb97OsdrUdov7vpmrdMi/DOMWFRzWQ56L4jxNZ5TMs0DLqYpVl32B
ZMMOxRFpvLYM3Nve5uE1DHZ7xBDzQaTmBQP0pQhskJ59FgacyrejKxugR99j9MRYXSTRdCOG36GY
0tcF+M8cDJ22t4PP7Q54XUbGyjDR1AW6xR2STdruomxk3ogrOdntWculv44hS8GqlfM5eQHFLZ0f
YUuwqOc8lexKoC85XnVioKxIe+hSQF1yzsKtOKA7qD5AISXQZWihxPh15DyYS4aLJTlFCWrtEJjS
uz71EapkJUOXer/Wc5B1FUl3DmGZsdtsGYWoJnwKgOy1lyiGRBrUMaHLVm59ux6XZs75ArYdOfRF
ErIfp8XIePiyp5TWjytlQfdtiZJ5rrKD5KZSO37f07QeybkLobpYDimBii6DYoW+aiKojt4xqD1h
yvNBoAOQb9DDYup6ahd1QE8uz+xlk72hJ6Nok5xNulGUsHtuaNn0k4TIlslzW2aqjdNCjpA5vd0G
SGNd93G00urAam9lEgtzfRyBfBA93tYVEKBdWnS1qo/nPurG1OsWAu7t248sd6oZVMnGiiV8RNUn
KEgT516hBdbv28FjWltcJKHTxpn8q6biuU5bz3k7udKgE7P3BPNOdF0teX9TJ5FXcTDKnSyZGCBT
IlSQKsAG96IOclHkfTR6rgl5uyYqbGIm0LSrGgLVj13MP1inXvzSgZMnO9BbzQBpskpbPT2ADdZe
jfEqPVOZkyg5ayFvRdgC4RxB76AH0wH5r9fPXnN3MV5KNsaYyYyVyBr9h8rmA8V8KK75LbuL8pqh
jASaSD5WkEqAbh7p7vjR+DHNIhfkFSKEE5pNY2XHqZanMdy6ap/D1u+VE7kwr2hooyOAuF7FGgkZ
Q7IMGjrZQSLmk9/iO4G6ynmrA76OFRpVPyBreJMEix+jI8qcSJ30psxsU8jZhTlwZOuS7n0Z5x35
4Td3J1xNMh+x0WSqeshlZ0U6zjF67BmBVrXfD3AiFsq3fRTuDS4IYQSZvhTKm23bel4QMidmp3Sr
u6PBEY4ejSqBKGPlFGxh5Td3J2a3EFTppB1GsGqhisFik6wFVPeYH74fvtpvs9nSDQ2ATCPS8KDT
Gz7E4Re8aa1XKThyFU/SXc4HpB3xSoNs03VNoYiXhmvqt+lfzcV+bgKRuNd5+3o6da2EbtsGkXKI
Z0q/XeNCviIV7XrHO7kK7BD/xYE2/+uQWvohPyGK9HbyCYmHjndiquCFYIJrkQ9RGdbblvymd/gL
Xl3kAr/Aba1r1mdDdfRRrF6gXWnGsk4HMkE2dQxeQDh7CCDi151wixOQsszxGL3wIElGz6/vBDZI
wVAM7HD/3OzMszKQHQQoJB+m3usZHbkAMRbGB94sr5mpXqP6VrYNeGd2tmtYekWfCxE7Qq1AryVD
BV/nVhT71m30VVPUeF6w/r66/1RmYMsh1UDwA6wmgC0f+iPQ+9+9Ju+ixGAIYNdcH0M1qWEp9yb+
cayJ58RdkFgzH9GyiFRWJqSXnghIhy9eJQDYy7+NDBkEYbNBQaRaIR9bioCi1bAd7/0Wxbkur7xX
TbSZoaq1ys6aEwjxJq3nUcmcoN7SdhwGfNGqVXvwTXZb/F1BM/3sN3fnIF46OkCWN5IV7loPqTlu
+7n5jZbL6xD/8FR0cWLNjj4jg4RoteyE30S9yuDnMm5+h5gLFdug6JpBLlVWscjGpoAvy3wDvaeB
+4WpCxij+T7GbAhllSYD9Ovy7ErQyPqdAy5kTE1D09R5O1Q5fEjuFiVpma6defr3b/q6M/5h4V3c
WL4JazZo9lf9QWdc+cOlyc99GI3jmeFVN/jdsVwMWWZZnbG4GatQw3MCZiVr9xpaYT76ncWv5pE/
n8XQC11mk7fYmwl51mv4volqv22fOCELJYs1g8jcCMpvkkAWE6X8Q0eD3+d1YWQDNmMggAo8RykE
N40NpueBJ35sJjwi3i5L3w6RDsnSv+bg7GmScVKtbZJ5LrpzwE6oLoS1HHo0w1GVGOfsCcJtrefC
kLdT13YdrLZtD4QAJJxKkA/nz0efQ6L033f+L1JO4tybIUhT19Oq+upQ6TfUju5lyj/6De1cmqkJ
0a0GQxCk1bGGOuKizV9bPPtJb0QuoKzF823g9euyT1mNguOSXUsGnx6vybuAspF0ej8goFzVDUfZ
KSITXFJ2zxPKhZTl7EhtsqD+Fm1rZE9DCzxC2Q1DZ/yKLy6kLDNbPeFm21cRh/NJ1oTh4wg+33u/
xXlNoz/dlyxrUeHa5uDURM0+3nRhFD4QMkFY9N/Hj3+Rj11gGQQiyc6YxtZhOpHv5iga9FUrzKwu
eIhB8RgKj2w5zUm/j3eBxavgbkq7WX4mERRlNSPHdUoDmxT5UWuoK9hAiHdygDlUKefZtuXR8Pr4
Nta21Zdhwplbaoj0f4cFGr01U7fe2JabS1zrDUNAA4MXoWzp8cIj8FuexKtOxcvQZhOsxHRKD/yt
2koeAvn50E08OE7410t7H5N6NH4XSRcQB1wjfLRASD43ddQ9mFzkd9A7bjwPWFfpcwxEMtLQiIrs
4V+MzE951Dz+++f8RY5xIXF4a1oZsA3yxwdwtj2h12Rcfiek8Xr+/MPRTZ0so3Ugm2PZRTVP0Oq4
VtA+3065BerhtOGF0FyznPXcr7rmguTgDJEwahJRBVPAzlRs/eWY+uaD1zq5IDlua403YiwqM1J+
Curj49qR363TL0Iqdq4GUdi0WigtKgabiGegqum7jDf7172Lgt9UNn/1I5wrQgih8YZMszgveyzY
ia+zmqFIr1Bsv243MNp+86j+xSf/O2v8lH4AT2g0/NEa6LqvQlx0skdAhwX9uZVHRkoguj2rSi6I
ruGondSqx6INJADQjX1EIvI8wGLn3hBAcASFgEFUEdpxcLq5rHH0mwT9qy/h3BrSGFjOAxzck2jm
dL3O+yW5jFmOvj9rTB96oQtgCPT2GEgwNmvbNIBMB4QEwXVvPsH20I/aGrlAusXmc9ta1VVpmqwX
YK6zouaR52PFBdKZFqXIWEe8amH7eZmMlacsb/3ecS6SLmRTBL+0Hprkpr0J4cpJR+a35i6GzsZh
v4wrhj4Oeq7z+SJb4vc+dDF0Fqpr7ZKL+iRacpsmwe3MPKt4LoYOsMIQss8wEpq6bb7plmWtgiR+
9kqbLoSuTlJubBxgs0fNcp4mRQub9/TiN7oTpWEuVJ2EQVul7TLdAvX6cW6snzgs1J7fRlDD0iYw
RLdVD/eoi87X4Sqcez8oauTC6AK74ykkVVvB/m+GmHV2F6RqOfuti3Pu7l046yUec3hN0Xa/ELJ9
mJQQnkVFF0rHxxzeVXTIYcQ4o3c7Vp0a/Q5xF0pn+b43ssFFql91W8CrMCyPPvlN5v3FXcdF0hmg
8w8w/BBEixkLoMbKiUFR2GvNXSjdAZGexaxTC9aStOXQQDEdFg9D7gdIi1yDtxwumTQVSQ6i1XgQ
mMfW6nbcRevHg4SF29vtrmEHO6RznJ/kBqMT8QQUwG9W5u8h/uEa6GLpKDsiiFM1vIpsEJvbsJUJ
CEYNhENfoJQ0Vm2SwxQ5nQ0sExmqaxsMJURiIMc5MXuZdR7OZzh7NuSrTBNiqjqL29SvAu+i8PZg
jqC7sb4+l9TaXLdxmOkzX8QynPz2hXMQD227sizi6WlXnCFB2Q5mfDxhUez39nBxeGoV+jD1pM96
5NNZZnSDNxP1qzS7MDxc2ZJ4iqU+R6+6X1syg6lNUy98deSi8KbU0KVeMbjR0G7uFzoXY0/8MH6R
i8GjXIMNDy+NM+miCbayUQdT1/6b11d1QXijyOAcH9fr2RA4cmRBAALXTkO/c80F4TXAmoY0iNfz
CGRNMQrVPPRpvP7hN3cn0uk2TXHE5vUc5Oh6UHE059YmngvjHMktPLhHNGLXMzQqyeMgd/GNhUfq
dw1yAXhHwrd51WaBQTDrSyhXQxGG1n6qJ/Cpf5sC+3yNjzhLlnMLr5dLUq/QFw+EZ4/dVfuKNwLn
I7Eu53iTHIir9QX06v03OfafjzZ4grydut5mSGaldjnbFH4tIhSqTIXfXSV0IXiJ0CyIZ6z6Ab9d
mKTbH6HiflxCmJi+nXlwTHKu+xhmhWDPnPIN/qTIx37Ne9h1vB0dTpy0bg0uVulEvi0yfpac+NGr
Qxf6xSVKyuNE4T4eKngyT6Q+1zVgdP8epf/8TAxd448+EjMRY5xdWN0n5pFr2cqLZaRXF6rg2OwV
UXBRebtAtYlrGnX4JRKSBSdDkqYcdu2HBAvhaPGmGDnxOl1XhtFhN9WeMsDAYNxt//z3FfrVnnfC
VXRIB8AzqvO0T7ZsYZ59gtG518EXunZM+URDODgn6myENhfJMwKnvfzwOvlCFwlmZcwY3GzVeeVH
f4kW8eGIusTvk7o4MFhE0WNErec8ZTwtZb93JSCpfrD/0AWCDalN1zSrp3MgA1V2xzQU8WT9lJtC
FwZWUwpTv45N53adeXkksi8zyOSfvHaMK/elI4uSs2qyS9cNx8sRTvsfHTy+fxOxv9iPLgqsjrct
0gArw4opAh/l9cIxwejIL8NnTqDCcwrlahhIXmiA0rkJvo/98OK3LE6UCrxOa/hnpBfofNV9YQ6g
E1e+L1441tCFf0X9GI9HqPJLMsFLrdy6nfE7FvVD5hermfPcnZZM4xY/5Rd4TRddTm760O8mFrrg
LwhxwduOYGhJcfy94iEGP0Bi6CK/YAYBM+50zi/Hq/SR2CJaUp5tftvFRX51Yc/Xw8LHFipcV4Oa
HkPmpyYYurCvMAGoKJaSnhjgD90Q3NGhffLaif8B+YKMEFfxQE+EaRlVdOrBu+ab1B/8xn8N3Z+q
08MUzV2vx/RCx2iHhDpd6M0rVe93eoKvl5b/fOnCfe7t+G0Aj9Nsq9lFTsFytdbGyIclDZvmDJ5q
Cq9FeWz8fj3q/8Xj+m9np3/6oU74ppbUg+lmuI4u+zbsZdS3PZnOQiDq+guvdxhlz6OEXU0xxDPO
9r2zakivx35iXF7wsO6ELPpDGHvNaxvUX+N4A+xuCAFpFUXc2WPbClxypvlOsCib7s1Sw/3zeg/g
JCkKdfRN0BZhnLdxUyh4/OEiNDJ8Orj6zWPzdVJcwsKSirSV1zE8h8l4snjQp83Jzgb+5MLG3f4M
CbnNtEUiYPEzFoNt9wVmlbkOGIVLKKThxVU0CQbpe4ma5Srhga56jQku6Th8mIjEQ6ZLu+yHnCT+
WOmZmhMD3BeOxFghURqzkbY6rN7huiTCeBm+wh02THWxK7wGtiLJWMM/Dy0V+XfZaBj9gMh5jEoW
UPvq7KdXkN7VdEgLO22IRi3ltrVLJE4piJP1+UDLhpwDUu9LWWfYaXlp2GYTeSIGfqu3UWZYfmkT
fUjwwuYRlu5DM5Qpmwy770LdZqewjbe45CmbcQvLJPzaJQRwi31u4H4K/GY3cljb5XjvpyUqJHsz
YmbzoNICFogpeCOmrWqa4tqIXMKkvsHXGnlbqAw3uyKPgl6etBzIl3mV7LTZY0+/6/aw8WVSYyIe
DgUBzj/4TNL0IV7rOL47ap5pGDse4KjQS77pCIoIB0t1fw+GRobvNbXthMk14ZE3+hJC1Ri3MRmO
h7iyLN63b3Mm27EpR4Ni8HUKBlL+AvflfbFlP1A4iTVZ8CoD2et+2AKwWA6AtqCgk2qjzxbfEi6S
JEEhjVwzMWRw6mYivzDBB/iv7ptUqKbYYDGvN0uz3IZ6EedNIUc9sLHR3cu+kwZGuUqPRF862ITu
5dhwSqASy21/wruGZ5+zNR7G23w/8PDjSajhzwpfahTzixz2fwQ3qHWN47iEC1zcPUUiU+wCgRWx
3w5ki1DVDmFYvR1oM6+mAXcLPr1sBZKTQWQt7PU30gfgzCiT0uk5TWSUnXi9JN03vH2yHkEj6WhO
S5eMy4PQYcNeAM+a5aWzKWhC+RiOyc2RBETcRXwTx5/tAGtLeqIqGOnDjKDlZ5iFW3I9yaibP/JA
ZiFBehMNS2CLTPPpIVxXEX2jXV1ntqibXDbVthmT3ISqpeOnbmM2KaF5H4KN3mxxlEPaOWH993qF
NWhTwLk8+5bEbJ4+gl1+8BLdJZxd4HmM9h6oviXDfx4D+n3slDmuJZmsfREHTE/LiSOSvncU2/yq
EeR4WPOwuYRkzrp3mdIpO4dZO/H3s+D78biB4EECdKKhG5CdXpWI2fWyrcPwQ6Bzw287Nse2Gseu
r6uZ5JG61XOekrKjMSWfM0Zo/me0ifoBFPLgBm2k4zuoLfC535Lm1EAgKDjt7ZFtN/CQMMcVxIPi
T33eUjhK9mA6PqWW98ND1MCB+3obW23Pwcy7/Sq3KmRVynYRfgxZLer3fM6bqZzsGkATsQvzBSQa
yRZzY44lUfdLeKzhdTyxqf8A4456fKeTPOWXkIsxPa17Z5A7tyRT/AL8dKTu59yw7z00AYayRslw
e8f3UCGV8HHfziwZV9WcQnSrzK3oIHB8qRs9gV4TpKZ54dmS02s5TRMrVtizs2+waO6mshkWsXZF
NkR1CKMjGu/XSy+X9bRuBJbX6zKQqBj6Y5s+x2uOGZySsIkgZ7hjFm3QLKro9mAZzsOrJE8BQbtD
PMwbiGnnZFLbFxLajcFerRmgywkrCHaP61LzF9zaIV7c9ZzA9l1uyfjRzjAYhcCRlJA8K2JxHO31
toIl+2LhT6fqgs9ruiPfH9M2jkW34pjeClS8zfJdROvavDf8yG/hw6FwKsCAPM/f9xjq9WtOq1bn
JGdod56HjcikAAF0SKo+j3JxNqaJ4c7dRGt23L6aGKN0scPLKr8Ka4uLIuhsnF8vsFoLikO1bfDM
EqHIiVP42J6W0ET5KbXH0f2hwiPursx6bHml5RjUp3kjtb2L4ZjzGEZL1z6jfESsKNq+X/MLpOOb
9SYXeMY8WNTFsgsVLQ69ta6TGWBvyvc72YSdKMdDRWtJJ5UGIC+opW43UOiOJXq/hkKCkTHQdX1s
9zAlVyP6xt3DCLm7di6MpXDRgbh4MW8qj66jOF/Wd8kyB8NX0u5Zf8f6eMFGG7js+Z9xnx3YDhK6
bct5bLLWXPCb7d05kTBy/gA7a17fLE3bxddg0rL+XisCl68zclLPTjBniuu/DuglQ9h84V1ytYxt
0wDgDBoWNkoGMaUb3q12upo6GQM4TAAkDs/LBOvDwqx2IM9DkGc3Rvb5HxkRKPhCJj2pX2jE++AH
oPbPr6DXK0ipEHtZrUqfAf/cf4zLHG6nKMABWJpuED8mkGv+kKBhJFcM6TkqTD4LexVtw0ehaHeC
HHL7Hq8aaCQdYQBDwl4dMi3znWDryxCGDQ9m2g1sz3FZexQEbcNLswbktHXtiUDV84mlg9nu+4NY
emrbbkmeZT5nwYWPwVTyfSQF3CRCbAO59WWok2P5ojqCZ1nWQUilXPEWvO9W8D4fOYWa4gkwJ9hz
4w/uj6ZvTi3uTqgtEBHvp44q+0nAEHktJaht9g6SgPFXrtRe0I7dcynCa7MsQVyBZzvF1zMQWFd5
mtHnI5IQg+E5ov4ljBCLRU4Cg/3QJyUhOPfDvGuHE7LOMj8cgc7OJvvbo76+m7pAfoBmr3mXaqT4
U9LL+NTO4/cj5HNhZd1+gbdKd0c3C7XzbUFL5EowZSluHOs+2lOoknj9OEcN6KO4aB0J5AtXKA5C
q09gHxTjFtAXAq8Ycmq3KRq+ZyZGvg/A3budugWQ9Q6g4eY2j9fd/AC+Zm2LHF3W4xQGxCS3Wboe
+5/pILdLY1ZAlwsOgf532bwyXs57wKcn3iMZfolHWRdqCaaYl1JYDUUVuDD3YyFUOjU3B4Hr+QmY
o1VX28Lk/SZxGfwxrOljvB4yOg1d1EgsFQelvs+DuX4k01TvFwAjh+E9MGtr9wzxBHbHw7Y2lZyt
tQ8p1Bumk9rRmL+mkMoxhdRkI0W8zzP/pAfVhF9aHpt3XUzmx0mpgxcbJNgXgybEsbPvY9TO0fMK
Q8bgU4xWWPCRMmRSyDatawIWLe1ZYsu0VYaUzQQH2hveHnBan3WKejfTui7TIzGXbNVdV+Fxckz3
GzAxjzkO21TBslsCatUkDySH2b1N4ZioasDykL91EXS6BvyY65KoIz3vLG+vrWzLehs+S9iXFene
btcbcHTdOHwEGs+WNh5pSTgVDOImG+wS1Jj3OL5A6Mq6OoRIm7anpqcTbvbLBN9Bk0d37bAG9sQV
D6+SDfhbW6MpSge2niPwfsu+VzPM5RMIRyg2fMCt9wsTyTsdwZghWhGi1L4isSXZcf9kn5o2vzcx
jOXnCJERRWHFRW+G8ug6dI+C/+Luy5rjNrKs/0qH3+FJLLkgYrojPgC1cl9EUXxBUBKFHUjkggTw
6+cU5bYsui3N58cJO8JBk6wqAonMe889C4nu/M6NB2SMNSrx6zbcNZGMUwuJ67UmrTh6Ne9VSorh
En2GmXZByymbcM9IN17KciwhX/dhBbuVcd0OF2EnnYezAg4LZzErwqweRjNvqV9F05XfEwVDZwzu
4/tI9K7cTi2il67HoAwfhUZsUKajHNiSqDzDLpde5nxLVO2CKww0w/5WG7Ze0aht/Z1sh8GbE32C
L/oIOy4UF+BAit3kS/Qma1/EZzm2TDmnIoqK6wXMKi+dGZ7eW726EYJ76KoDl8ImM29SHvuVvGo0
MExcvKIdN+EC3Xa7hQTS34g87PtMkTyQqV+VrX8RWXlKCmb6VFwLUHfLIo3FRIOssyPxLV4EmvG+
M3xTixbWXMnaQRp7L6GgDB8KzYZz1VuU9WlZ1F7q17AexNIV85Rwx7BJBBbeGvuCOYmiks8EvWBh
MMmFT4ByyFgKI88cKnwYcmMHPJhpQNmYNUtp+10z4zz5QIly0zbgTesjA0fBXM+PqlBkC2/LT/FE
i0SH/rq1ws6PPZKyA7Q8NK/1pQVbDzueQklfHcNKOsz+8+VKLKfg3VWt4ZkWoiEbgeSkGeUbSt1M
rchAf3Dt5BWHhvXU3Ns296fbXlk/xWxuDJ6WNndTSufKy2RTvotna5NJei9LAxXXgElPoua63JdG
wtglgq4fxV6YrquJZcLRkI+g/TZ3RpFgHzSB282DjTeu4+FZE8bx+xYFVTov9ccCRtZXPiCt69IP
WIGYAnNH3XQcBpwMR+GK5bMva/9h7Kko90FVQl6w1nqNL0YvUNfEwX8Y9vf0As6hNhFsgYuKJesO
Zcv4UAByUteTJ0EwNzNPrQfKRe7RByF6nSyDuMAYEh4DyNwNVaJJcYYtbjosSgTvsLsXmyaoWZN0
3WzAvUHYSUCdlxYOCRBZg0cH18c67Bl5ta8sLzZYGAgMY8VyXJn4LERhbqIgio6MNFhwYavSirCb
lqrunb+285Vgsr4piNQgUtm2acZkJlXsdFKgf1u2C8IXlz2bguKB+bM8mnoRcVb3I0u71a7ztlc1
PS4g5EbvnCf4XdG6EEEDgem5t887Prk2yfGsCBg/LCX5XJl8Me8oZWxJpqqbBcjJ/uSWrDo5XBza
ZV5hBCSUv0hkRY+jxiqbq3Cos4JNvnec/Aj+AhBKO3JUpZ/Hl9qbtdlOcK4gDytrA5bGSzSZMxtJ
WjyhF+tGhGYEXrCXlayi83qeWsQXF/2ErdWXSjyEtpXkagxtKDcwHll6mGxoVh4Gb4rbDx6eTISw
0aWiVUZ0XZrE0grNVWwsr1LVoup2SR56YdgmC11s9WkWNBzPp3mY1o+IWXMo8EsjKE7vFg8ylUkN
CVy9gS9UHuyUaKv6ZvaBZm2GPgq7reHY+DL06AU/jCdC6WbkXRBeQSZW0zMwwkM/8+OZxgcfQsD5
S4VTtLuy2ghJ0iUupvKoRx0SlsAiR6D+W+ugXW4A9vAAuA5IyOuZ1q3GTlT2HDWU7PDo3zWAX9yH
hjbxIRow9A115/gHX4eN99SBMgDgZx4oMkQxVilTrA5U/klupwYJMMrO2dQVSrxncKkwD8KVRDxq
PcZBnVE+eihW8p560x1zaz0XiRcEPESVk6sujfOwDS71KublSwQDi/azqqDP3IgaQZy3S1vOMSw0
6KCukVpOm3nTT/Ar3sWVFwzXDM8n9mASqlOBgHgkDvi77CHU39chKd0+bMqGdFm0qlkNScsYKxBs
MKCjRvtSj+mCIhWFNeoe425qgxLR7eKmaNRDq71h2g61Z+KD1rGluGNr7FQ2Bu08PTUxhbqOlU2s
n4xrxmkrC9J5adxY/6wai5ylI6gd5nyp66jALeEV5K0ac6NUyWlEhzUyGCQ92DWKBST/Y34+FMG4
c/ksbscwWIxODF1XebW0bZsopN0mkDkWNkRinqiH7eIEypcCAcH2sIYakEMZW55o41A/J8Yap2+4
73j5ZUJYj9isDSFlxhzsvIak0EhN2a+sox8XRD9WdRIOXpwfETAesSjV7Vp7aK4W4u3mFSt4xwPq
86PByVI/x2tVZksP45OrIdBqU3njasES8HLvgGYtNCkBMo5dUZgxT2EYFr4LJwNG5eTKQh7i8nQ8
4WoZH37Fw1ClOANl90AxlCLbuix7k0mPVm4zzZDmAMbwoBhdeelXl6J2BBBQtTSXUDbYQ5tXrMcT
mdvjQADdXcRBYYID6u32SdTl4C77xumjGXnflplYljmlFBsHwMUif4KRC5qRosNuWtWquTCGxBBH
wFnHHVouylSuC5J2oGci+4qrsL0YTajbC5VbfWalHOrnQM2i2QyiUfeAUcJN54WowvB5mDgsK49U
2s6Re6Cw13lRsIInSQlDmQqLGIVO0jrebUPkqNt0RK86pAKj+glhj2LGvAL7pkY5qua0tcBAUthG
xXMKDddSJH6JxTsuTdCmEtQvkM7hmBNcDHFvABgab427I3cTLR9nN43r+RrhsHsH45ohOO9YZSud
mnCS1dkgQAyDKeA8Z4TVg0UYenQVIJQzmwY+13BCyBE+3aOo4Dd+GQKOyTX6/IQhzPG41rk3gzA7
tmvWYIiOKiE3kMV9ynuEzRyCBhBiksNtQrwMBrAajjI0LgibnAk4FKvB9nbhiXgwdxi3BercwcgA
da9DCOplZOEvlQqhpLvqMA39GK3obJ/6gpryfTkUUMs1RsoWRMAuuu+CGN0N8ofRBDQISQEGhDBI
7H2TfF9WQD2AMetto+3iJ9gj5rxKVmDRNGs4K8v2bHEcwEkCgZn/pLTsw3QAtDJdLbJY3Q2Ro8cf
XT729spOVVwdRRmjpdl0Nm+qw1SUs19ivw3ol8ahpn1qlsJ102aNJWyym2Fc32Fy0IH9NgFi6uZk
xhGv9nOtHZ7sYHwIwjLcYsjjn8FdAQeJoPA4T3rHLH+H58G1m7g0JZoW4ffzuRO2bz64DmhMgh7W
Rhe+F7D+RdZx3GTNkKvg3gvWbrpciKiny3xAxNuNAKQavAJJ9lLqMOy/0F7HfD/7RUvSKIJT9jkO
sgKHdTHTwGU547OQKUKywPtNVx/sl7sJtkbkyGDRRM6wsHhztCyMJDL7yNxfxBIAa8Jk6GB0Lkv1
QmhYlZfBmvcgFOWk6fdwnPeCawgeORtSxDetDoObfpFbBC86tQVFTXYpxiHUfuxdpz0kG65GHLwW
EMgjabsRDQRD5Zj5KpY1ehfUs92lBfDXpBBGGG0TmKj4wRlhAUXVTo3X7ysQJKaPLlhijb+K5Wbn
ikq4TFEpm00bhmLMAkTJmCYZVbeUWxRSLTqCCL5pYE22p1wvxJwNWV1W8XzMDWaNKQQeRUwzWCgQ
DUP0vMMgGjPMoTiyaQ5XbM1GRnvskwPG7COOsAQAqt8kUHqudTZ2vW230Wz98YVXtGk9lEh+ZEIE
1cJ95ItsuhZCrAajLaPTqcNxGKVeq+IdC2SwzIfGF6F4sAoRLOenNTdL/OFVVEdp7c/hcEV51c7v
Pfw1sZeUaPYGuz3ZUKO+n8Q6RZf21Jqc5d7QzDhjQHRdk3rJi+Jq6XyNmkzZkJEJMyXgTDzFkIQ6
kxDdxf2nasGWDVLewjvyoszkjVsLdwnUhXjM0fsjZmZQRx0PVlzRsp4KnIiiXj83JcYIT3XthmYb
FVHvoQ8eZdgjRJmp6iZCVYOjAVmFEd1KbO3jSykj6kRi/Bg2y45HVtz7wNQq5LYAuDcfY/iwNg/S
s4N3PRSY1NxMcT1qWA0sog1SPo0wJIbeTar2UHYYWGGRRDLcKo76jm0QgGjHM0j3CurSFcOfoYO9
muIVzwhlRpw5iRHQOYoIwc4bG0X6rm/rRh15Ebrh4Fkkqj+FhKA9Z/3MoMYZOs8mLQ+cdz4Q2Erd
eFbb6tFbESiYxigA+s1iO6EuK22gUOko4dP92oKLmAqiMZ2pwraHN4wqPPNJMC3z+xDYUBr0CCao
p/XorcjdVlkIQ8L24GQRLgnKjHpNfT4bu1+GPg73CvC427UNW8mDXxpKj1WDEV4qSYfJ/QZCYKLQ
2/VA6IHb65l621EFgU1D1tVegmfugkl9gqJ6Cl+LLYEjzzBuK8/HoIb1mM0sSYtsNJEs4yxppkpO
o72ZbbzuZTR7pIcXW+BsnDRhgZAzNF9+fU59pfUD1bBDf+FFZLtzAlCbb1ta2vjOOcxUsrYAvAdZ
IZhk11Xft+wsL9q+uXMCF+ZsCUSjj8QiCwdABajliCJfVnpdW94Vx7lWcfMO9SxQJCCGbKlGIAqi
A9QcwVytIqnFwyy9FKYdbJEZBnhcxNsGPL6T9zD/AOtBov00juFc2W06zHC0PfDOKVxYw2uprmeF
i4ZhJ1YC0sgDHi93IS47VFExLZv1HcYeALYmPMnbeF35OXoF5p0FXg4EMWEEtnPBaf4mgh2pGZO7
puYjPV/bAZJpP1gG88FVNgZ011h4fmwNEqaXMvEdMFgMJwOwpcioxQR3O9Xpp26KRHA9wC9BB9uT
R6uP1m2mSGUXao2nOo0755ps6dQpCs5odklVHvWHCBJctx97acOsmBbZnwcaBjPJnDfEP0SrpOG5
p33f22KsaKqsFUWMulqOWgIZC7sqfJ45gt/P8rWo51sAypEBUl7mav0c9jQsPspmIO2BhFAnHkjl
lvECQn9l7lu4SJfvhp5G87kfeXr5soy0lufVZDu+WS0VwD5ijKcTzOgsxiGV1uDnjSa6sKTTLjUL
sj4PCh+hzuwaBE0KOjvDmDuKTozYSWxjkJEv2wlhvu+Iawp9oczq90eOpDpUBEC8c8gTYrMgzF3z
qP4I0MQD8kSFJzXQQZRgqe6xzrsN5kgNgAZsoac+xp0qkdhTU5gunucrPCZiVFA4SHq6drFEm14k
AG3jK82n1oNDQMWrz/Z0Mn7mFjgb5N+0OIxDjCKEYKdr70KlAmPTqAByrxLbRvBgcCGinTigUJKF
AfVAiAmLMb8MSm7cFvsn3Auntq+mF1PPcj4fVt7R96gCWDQn9Vjb4wIscn4veCenKxzXRbjXqFOS
DvY0Y4L4nmLO+hDYPA5bjByvURXH/KhLaAMuMdXoIFFHYMGK1n1s0JVTRE1G1Dxb640igRQocIAz
ZQPAQo3lLYgNfpFNE2KUb2twEXEgIhUDbovxJPL4gUsSgxveE0yggHDlahxMUkGhFyWDwOQ/TDGt
VvYFjXIBOAwNKTHP6MbWykuYAfehTii2V7MmRTtAn5HAVl66YjtD0Ik4n36OWPkBmmiA0ol1iJ0Z
dx16japO3QjHb3dEIzxTP1NhCfLF3yO5vXXkYUvUd0Ov2w2JH+vonk1/i5RO3hrx0DacZo3efBNW
twI9T0X/nvSEvLXhGeByGOcV51ucUgStajyRC43N8meR8n9h9ETeWvGg4Q4MmFyouz08BGM5VOas
c94A70ANVgvgsKmGnT6Px+B61gCIUsTgeiQFKoue48fUoxPj+D+wdN569hQzMLbKU3w7IAW0zSqI
QS5AuhtTlEuY2GHaJn6i0P8LEhJ7w3lWo150FIZsCyH9yO/MMuQ2kwXKTKiu0YkBAS+9FkXhvPQ/
URf/BfXxratPDV4VNvOAbplAloWBXctmBKL1kz/or179DWtLIglP8zKmYFx0HxvlPzgh879H2nxr
64MqeexkkdMtxlyo19VyqGwb/s0Xf8PMMr5v+sEyugXStQHhEfCqD3zjxwvqr67KG/pzPmOGQeOK
bQviaRypU46+G4fv33v1N5zKoJEhWDW4LujU4GlrYqQzrsPdj1/8L1boW0sfpjCokXON5VLyOPis
+6pzKWFLgDweEXQykRYs5j3EQVT+rVg78tbepxSF4/A6oVvEiNL30aj0Ze0DnfnxH/SqwvsPT/db
cx9eLyGbliLadiIugXPF/eIA4eKfl8U37CFC4Yv/00d+z3aVrO/rtbr3sdLoPteVLdEqFOUGqYaf
5yksZZAYjoro66f7r+/iAvW//htffxrkoqqiNG++/Nf90OHf/z79zu8/8/1v/Gv3Mlw+dy/67Q99
9zt43d/eN3s2z999sUFZbJYb+6KW2xdtW/P6+sXLcPrJ/+03//Hy+ir3i3z55y/PnzuMqdFzqOqT
+eW3bx0+//MXuDGeNvPfo1hP7/Dbt09/wj9/OX+G5/zzZ/fyIv/D7708a/PPX3j0q49cMxZzFqIt
hT3JL/9wL6/fCX4l8EdhJBJUhDGGa7/8o0diaIl39n/lhKKvDnkE43l2MqHRgz19S/waMN8P8J04
4EGETMpf/n0Frr+ula83BVfkt6//GJL8qtT/tqRYjIEP9zknPtLEBfmzV+/vnFjmuiOKz12M8et5
0akno0ETiTjJMJTFOB1RqjmMZVPKyUOZM3I+6OkxdPUHK9UlU+uym8sJrcJoruuix5SNATsbrFdl
o9QRZmTtoxG6RfHXPIKygxppOYYxA2vUMpmiDk0DV/+Esv39afj6xwk4A4IyLEL4jr81TvlGU567
GnbYdtvkX/53bOW37xThTlLQpmIf/0bRW51R4SmfTyfWsobPcQXe5Ym5vJgh82WR/WGJ/adbdlJb
fbtlHCA045F/+k9I8Z+3kvpvHjw9mz7xfOQp7/r3r1X0iaSTT6BDtmxqMoL0pIxPVmP3izAiKMZy
l8N3aL+CjBBV/AN+6h5+eRceDdaMUvVYeO5sYPw5KLOISpZRNnxUMxTHoD9At9uP50sED8keCPU2
D8mxC62Gd3kJRBUhmZsI7Q6oh8szm9YP41g9hZjfJG1D6E/OjVdR75trIGJKaMAYZfRPAvdvyn94
G+3KGsyuDhZNsjRbOeS7eHiUHXv2cF4FJz5WBcgzmrrPrVe+/PhmvCrpv/8g3PfDIOSERIEQ/ptz
8o2k3IfFUDoBLxWFVtnst59AIT6L6uXE2TpTdr0f6HIz5bDJDCWm/10c3IRW3WHek8103EUFf17r
4qlb/O3PlemvATd//LCcMYFNCA0/TBcotpDvCeTfvNYIWTHYM8ORE3cPu6670WMX0lT32g6HOmZ7
kEh21UgevBJcVYuogHIuMbquswngNTc+xs1tmZaM3buT68KPL+qf7i4+Z0xFIFiER4lip/v+c36z
F5mq9k6Ketw6MKHADJmvAI6eacDwCcwdSRIxE4HesT4B579Dq7+x+me68u+rCB69+Sxv5R/kd0eP
vC8hwyNJE/vJq7MHgAz907d73ZPe3KMYsxCC/AX4YAdvZaLfDFxO/CFMa+WQCFCMbOewKkBCKdpg
K5ZuwIzCA1Wp49U1K5dDRMonvoRhUtdICAUC3yZ93D/mlmLyBoEJIpnXqm3OABi0qc1jMJBodRN3
xGamjjHFX8+F0dG+ZvmcgFCFLKApSJZg8DcY0ZyJOK5Tr6fdJorG83b0im2+tCqRsYYSQZBlM8BG
OqHdUCdgmIQbiF2vf7wqvt9iv94IFhDGcFbBTfetWBxU+j/4n6xRsa3l5VyLrPlZbt5/eEw4YSEO
RRHhjUIavll+v/tthTU/q6bmpafArgGt63SF+3kW6/J9Pbu7aFwPxi634RJ8yEWnEygXnlSOwAOq
Pxd8TXrS7FUb3BujLuah3f34grx6xX2/VL7/nKgf/qg3+ea6lK/sfPHdFoawSCmtu0c4D5OEk2nK
SomZWOkhwKHFkEKdtIxCjo/FCt7W4FbvkkXa28zzGO7DupouFAw2szpwzZ72It8VI4tAqFDNg3XR
kMrRXE6DAzIurU6kmWbMszGE7mO8MRBz0LHWBbyHMcK0xS0m8caq2wzAeXaYBbyfTf2cn+rPGeHV
Twu1D8EqWLaicoCsYmrTOS/UNrdjcdazYd02Zfvw42v250WEaodGqHpwTIc4Qb6/ZI2JUW6EMBcp
aH5phgabILCwkO9y+bOE0VdPjje351Rz8BBe0pFP33pqfPNJmYI1PFq7vl8rGZ5JtRQPJdgxSTuO
CeuXC118KXjlUgz9JCYAOGCdGVS2Lj7DTaHq2o+X7Y+vw/e639PDhMxdiqc2hgka6tw3S7ytJ7+j
Ao4/ddcel2LLMaJex5/ooF6tWt5cAQHNdQAVl8/94K3g6ptdV40RoYAqY7/QqslyihFZVUKmo+2t
K6R8bkf6DkEkN1SHIDyAC8gjWCvAu1xiKFX1G67na6Foed56mFOpnEc/KSje1lS4HgKMEByKWBbB
n1NmakgTZwqbIsEG7CoQQ091l9BSlklBSJugldwCiztDBuBPDjtU8t9Vc5yDtM0EY2ADEk7fbjbf
bGM6yR9yRHWdnGM6+MKGfQA7VHuSHv/kLV99br67L3hPBs8hFsU4YUGN//4p+Ob2Eo/5rgs8zJ0q
OR9lxEMANyjtO/sJmOG7sYyewSF9DtagTHPvIzqoIi29YbgUc/+l5uHBH3ha1fc/Xpyvzn3ffT6w
Q5iAkSM2YSZQuX//+b7ZpkB7eaIn7HKab/MajwsEbgxj47VF2j0mmXPwpabl0a7sSQ9q3hqWf1Dj
Cp4Ri25BJ/sCSsW2mwlIvuCGek117VizkyVMaOgARrAcPoHTKDbcFtup8OLDgG+vMnLHGuhZ0s06
W2Y7bhuqX5aO3CMXE7ygIsPEYDup0yAvB1UjVD8LsHqFUd9cAYa2BSMYimcnfmvg9M3XRU/8HpqD
m1UMe5DGvURKpD/ATEJtNC0v5Fy0qZ/j/wwgWaHD1xtT6Fuj3G2kahwGXiDgZBFhUqBwwHOSiI48
8hFTgy7GBB6ug+eFNgYSOGzeyIjcKsdAE+iac0ypXFbl+bOgQ5+wQtyBHvsBTi0XPtiqTRscVI3T
oF76zGGECU/g9TPmnTKzwXipbJVN+KA+6a7adj6f6/q8aRsKsRl9nozJQBqDEXXvQEhmF7Cg3I3o
QTZz3PAEIMYKQkAYbOZw3Awe8RPi/CIx3ZwtfjNvy0in4cw8JNr7x4DKT04VV0P7yNcYyu6fVPh/
qv/AfmZo0sFr9UkY/cn74nfnojBIx3VP+X4a9iNmsP8WWf4GZPzW2b1BTN58+X8MQAlIiI32r/GT
/6ds//ypfG7/ca2eP7/o8o8oytdf/gqixPxXnKBBTHAzKGKQTjDGVxAl9n+l2MXimPo4YsTpiPkN
QwniXyPIcvDTQQCDC34yzPsNQwnYr0IIiBjQZQBKEZC7/39gKK/v/oc93Av8CF05jd7icsOAKVBd
kvIAXvNkMvTW0D2aaliudN+F79xgoo2EiqXJMP5CNd+rqb/vR2/ZwOHE/2yRrFWfL4hj88Hnoese
TJacJKB4MpMOAvkXiSOOQxHCczFu4BbXkaSH3dOBYozurmbYGSgY+KzuQbOwuV046UHFhOgMCgcJ
GdrFutrmuhTQXMDcHKwaUoegqJWTGaCXX8N4SoU/kSvQrjXJcs7cRZw3+uAcX+A0Vvdna+HN27Zs
IffDgGZPZx4fsVU4MLmRoINBfIHcitw8xLUnQbDD4E8hEwQfagLh1uCWgkJG6y0YVAiuETByHDBh
TZmL12UvGASGXTJBxdPuisFf0XMQCFrPeVSJjeRiUAmS35ej1jCObQtQiVIVEe+2aWDhMA+GXnWg
EV7rsCzuRrcgtxhbMvSiGNv1q62TqfaHqy7uaCqsBzaGYfR9DyVHNoH0kpp2lNvSgIxckMVs0Hks
18LJIPVGtj77ePkn6q3o4luQ6xI/x0dA/Za6BkGRGOrZ6llPzD+fW5U/lnlXJjEm69cmL4JbYlj7
AH3IkCcahNjDyi0Dj3Ek9kLqmF1XUxdcr50ILuga93sfS+Zq5FBsVAX9xIdovoWCV30JnbWXcdQ2
FeaajWmu+6HU9bUoFjW9a5dIPrYRwwhJNDyOdjHsaS/lKqcg462vMco1Obw67gJERQwXtcuLo8Pu
LRNCpu4JvA/fP4K0cDI45qIoM/DXZ5aWa4+340Wz7jDNWp9HSEn4RnpKltt+baeLdcKfnYZ1U21r
fJNveDEX/t7BvfBYwRk6SKnnlyRBjkZz6/rRORDZZFhtiGrAQmjaDvY7MIVxehMFRaR3va2QjGk0
uPgZ2PPFJbhi8ZHZosvhuyrym16q9TEifvRiB2b3Za0NOtOTYiSUIwIwmzrokhm8sL1coOM9zgIc
wg20xP0Do3UDSVQTXQKytLcFSGKP8C7076suOtE+8uJ29RrUdyFR/d1qx+b+VTsixir3oXCFYSoT
bjorx4iCsiU0P/+qClHxSDcI+hzOXlUhCMGrg6wFoeNxyd2XSVrM90BjwOzcUVivNJAoPKlwUWWS
o54oE6ghumdNyunOhzD0MZ+h006DDk5ryeIvMLJBXRiCpOl8EIoqlwcQk43zvR/N/XnNwhBZKH0A
psDa+3QPWuHUAnxroYl7VZhU4co+YShe78EOMlBozCsI9NDUosGPZrM8EaG8SwfmaZh4cJaGvoiY
8hZc5RF6De4ysgbTZzhbr1VKjBbv/6hHqQJSPAbWLXnSgkDcIW1JKehCOYFAVqnuTkJY+o6oiJbb
ryKVJRbxGXLWW5Lggdc2Iwtqg2zIER2ZMF8v4QWIouXHpR6CPO2lGN+PQd4pIIccjG1nJO3PwI+v
5NbrObcp6FEWUsBAoVhTHp/2EAGjbjC+3tNi9t71KI2uDbg6H4fZN3dQm8h2M/AGBYkCS9ylgCkq
PDcj7muqip6dr5P0DyBs5BAGmgLgySw7r0mRJ+5dLTUogeimywiM/BVKQmOjvk5ARYJGSWtCsWKt
i7Nx7e2HtQzDjwXIHXobRBNHBfSqmhlAi37sweoG5abkUH78QT/TGaQUZGPF503uTc2UqLoZHxCg
tzpALnO3gfpIgIuXC7eJGwFOjPFge5015XqSRtTxVQ26wa0qg/7SGR+1LfJsP/RBCE7uVyVO33Yx
CJsCStZ0zeP6WUWe24VQczuQP6iPB7Jv409jP7c3X4U6Fq58UKCB+KZT+Nmiz8cTbwLQj6H/z77q
d5ApYj/WToYQ1M5VFCVjvzCI8/NKXaplXvx0qaB6dbkPCn5u+qcGmu9ub8HCGq4BF5f7aQ3oM1s9
Xm3s0ppLweT6QYLR82jHUH+ZCyK6zDO8HVNEXRYPi2uxzzYTlP6d6sopza1HvfNiiDEcttLrD181
QlVYvlMTC44gpxh1hI0lqXeweoCUCUx9EKPjUl29SojaclxvIXWaEzcVfZ5wn8x3Koj4nPmzlx9i
NCjFFqTC9lC8KoxWiwWUBqAr8Su7AqPbQOi97MjowucJRJYD2IHDJUGZmriYL10SqcjFiYokTv1S
KwCG8ejN16/apKql7hNHNPPnQrbekkDm1KmsghYaajY8ns+uALUfLM9/q5am3guWZKaO42SuF4hs
6tZPcAUxQI3BCbVwSyod8pKnBkrNEc8XaPLTGmYeF+OhXq25j2hb+1mUzzBFIG3YFzuA/ksCy87x
QnjRjBQ4BkuLk9ZJDnCTvuq8jmHhYQKMyWlFlhAGxF54Bg636a5lo/S0gT5lqBDYFy37niAlMGlj
nND/Q955LNeNpG36VvoGUAEkTALLgTmGPKRIiZJY2iBESYT3Hlf/PziqnhAPNWJUxGwmZtEdVSWR
cJlffuY1S40UB3gOaFGtmiNVSvco+vZ/oEUVrd1ed2neqK4+hcty9ZMhZUunjYPQqJYvtUPmAAYf
t+PGaX6Y2WQfVUQGP5tmFn9yynGAWCPUaT+pinaswJPuLWsejksJa2pVyuE506ZFMLcwKIx+cqxA
R2nHPNaX4MytSk3FuCOVqnxrtrFFtVJ6XkUkzW8YOYOutZzafJBju16thqof537CkX2cF/U2nyJk
ZRSURcB6VxWQ0BHaYLXS62qk3r7XAfXP7HG04tgxMCBG02qeVtQfdpmuloWXZ8b8UNWyPM4qzFi3
k6u8SYAqZpykqnkVlk7zWVhoHY9gQPfQk9jnlS3Ld5WjygxRBSsHzhz2j1E/GteFpa3XobDHe1SX
zH3dTPUhK1aI0mkUGacYaxsIt4n1dwSwzOGVF+s+XLXsxPC8+hF3RRG5P5lZCr6mN0C2/2FlAfEb
e9BR3bQfs9x5R55SPfXzOsRuviBT654ZWVtf/3QmY0XanH9ZojH9cOZgETK7A5PyZIdpRHXlgA1u
Xaf6r0rW/+1a6ib5hvhH9dz/PzCN3gpQmlN/rKfK71+Lr+V/vpbf/3ObfKuevrb/QXGBf+1+raz+
92/6p7jS/6IRinohSuuMSc9igP8UV+Iv0l6dcaODwIspN3Gt/06o9b/4Lxi4bjMajvatu/lPdWX9
RYfVsBwaNyaVF7/331RXZ93kX1ohNv1+qXJnlN8OyIpLcymoVFDHkrndxxPpSmoWT2QIWUDrqHNB
Xda7as2fe4vUfHWyp0pjNuRUiuY1o+pyAG2xrAT6Pk8mDOTk04iOyxvNwwvkF51DMMC6g0ajJXkj
9BBf9qv0EZ1wLYvavV0wPQHvLALAUbCVYuc0Ns1XhDFuLfKeLkJ/NrOa9K2G3ta2vnhH3AANbcGr
kvSMXt6AyLTanqgG8azhBvR1RnxAQ5lIT8IgbqhphjAMXfjvV0PcDG6qcR+/LLR/ehe/Agm2luHl
HTBcJAs3aZbYlyi7zkhEmxd5s2+HaEELSD4MsXmbNOVbmoYXndrzu6ZdymUM6TgMXl8+qrWGXb/A
GcOQk0ZMH6GEIfv6sWoKFNoWOExYbVVeY3W6O06T48lQLU/KLO7NUitPRWgrAYzF8CtsjSloZ6G+
R7x39LZ9sYfXxgFeVsseyZwsUIBzu1lmyMC0gDC3nMsofUYrEwpx1yhMluOQF7k01t+MJI/Iqdg+
dP3wKioVexuMLPvOXIme4ccVbBxMZ+a/mm3uEPOZb+cue9YgzAfdmD+VZ/w3zt6r7fwY4+K9vsrP
f/5CF41mXtx5pAVQwTKYLl7KE8q1VPMoaTC81EM7AJ73N2o96H23vRcKkSDpFDlQEkbnjVHD5Yic
CxsmipPSljotZ8LIyy9W1I6k6sXyyO7iPLD7PD1KhEIOAjKHH+ld5ydyHb0KCtF1sbChyw5tGWmX
fNAczas8juBedw7QE/YUVPTMd0JJK4Gaf5+nYe/ZjjCANyulCP78zs4y/C+XtYHmmESGCQSPJS+H
jip49HGRuCk5mij9BnPO6yjOEHweEYiZhirIZJ/ve3Smb+vZPo46sj5ZdDXkTgf5yzr+DEDGvKvM
k4W8jwt5H7y0wkNL6LMu+imJB2Pm25/v+/W3BhdC39IEIuTQH+PU+HUy2IsExPnIbU9KiwcF2Z7L
oCb7+aJbC92CZugdTzFy8db+fBUHuLIhGGEDywDCdPGxB1GEUB9wFQsBK3vj4Niuk/TdGxiYbbJ5
+Vm2MQ062DwcAefl85W4wOtKk+f7eJHlXrZNdtWG8dMbL/FyDrGtXEYkUkDJxWXMvrQKqYpWSlra
+b4S+XMo8YOhtHJKNyr1zsVmimdTyLZDGtpBqa3ZVWHmz1pkrPf1iupNOcScO4vjadgReQU00ADP
bPWQAwveobIk6HcpiaeX9oNiKcsOEcVbAT0Oy5yBufa8tbC03NkpcMoCahgR2JW5V2fim6nNwkMi
C+Z0wl/rYlM70cIGp0V5xfbg543GhqKyIv3AkNV2m3lWDiR/FbKhCepBg1LCmq2NnRDdpxlolivq
Ca5yj2zYmjyZqX5f1Gt4FcKscw09fW7FUB26IXZclZ6VMjtQSkCn7fIqeW6j0KZOIeY2uoTAMeL7
bmus7zLqhDfW+ZM1sgZRDPvIdGZFzcJ5AC3GCuwz7lu/LxNHOUzxKAJd9I8a5DzU74je9L26z/Vs
dq6hwNqZ6XrQFOJiuZMaXzV1ISwj3ODnU/LURbPtg3lG0sSiYkyE+aVs4exEQ8EkrZpIHpKVg3i1
lEDm6TN4Vkb2UW/7RcH9Rn3/nonlDyvj9Jx0QHATKgyjTeCehroLMg4QPwVo7RWt8ihRDqCKah3P
iZGKAOAXeoPRxTtiGboSZvLELKF04YUlntJxAucL/LbCKE5mXn9INeehIclmG7Y99FE73pP86Bws
o+HlOp+m7Frq0lV1i3p4R4KxxzDoqVW79tgNDNwVyaTH2RT6ioVg2Tap5dnYBzdN/lxChnGtZqRE
G6/XInvOZensZ1oSfoRVp9tNaFhN+k2oswLtcrR9Bri3uFAjKwutD9qSkfmCOtYPa9Z5tR2ZS0V+
heZsDWs8e1YihRXLl11k9GwijuplamN+GjcxsDKyS1cYReczzH+uoBOhDkW0Bhpm+0pcnWZJeQN3
PPHytXhCXyd/B0MKEtmo2B86zFDWNH6ydLU6xIvaXluhfFD7nGckPT1Z6UButX0YMoPbzmr7INM4
PM5rd5lYNmrtQMsP896t4+TJDskZzUi/1+3c2fdL/mSrI4owrHCtZ2ucF267qVaF5UybGoqaVlh7
uFYPtUMiEzdq9nMLFKwwkGD3wEg73xxJPg2jXm/KmY8FpZhsQ+H3VcWm3hCzgnSNz0+HzwFuXKmu
EGN8ojJVAm0KE6+2WbRVnzydb5zbJYsZynWXUovvHYfnFubQfR6gr+9w8yRe1zNbTcY1PGenCRLE
Jj25IEC2NvKoWQwqTQa5btKD00nn8VRNtObTLEx3cx+WbkEAU7otYEmTn+E5WLpM4rcPXKjmvcib
x6pmX1lz+txY3HXYpE/ncDHI7BlNJh5rJBKUacQFOguGPiJkXm0ttPy1voOBwkukGCAfWsmnyJIl
Ra52YPqdnnJY4n7WEJUIVFlgrfWjKarT+XRCrq9y1Yg3ANoxvBJW+ryoITpJEP0ZwGZeYmF41HZl
vcPFzyeefi9zgokuWLkUyJ3bdcnHrmMfGwq/dyTWZlbFC5nNfSvzp578agtnMGQIebl1ew5Kg0l4
AeH8mMJip+di3YrKWg9Nbt5T7+AgjNCEa9npE0q6qWfrbermIx/3XE3EW8JiJbqC7BGLtZK35yec
lux52xJNYt5vR4G0xH1fc2Pnb1AL5zbBPdFVoQMjMneyo9T0tHJbNrSD3VAAr6q09lFNDe1ktima
hFEeoKGU0UBhMZ4jnW0QTJAmf6gWk4hK7ycgmkzvUEHog1lh/6bszGBSVn7KNpRDjibNVb99HRpa
iWeu1WmNkNmAFMJ/qtf56hyJk3lLxKwo9yfa5+xg0qxltR9kXgPs4ics7sSed93Mn9odH2BIhhqS
3LDulKxIbulDZL5t1hw/HRGBNcyv384VPeOmsABlq1rmvdaGwRJny14PwYplCy9yW2Hzyt8EGnTP
XL7ejbCmXfooKN04BB6kZFmmI9HHHvk0ukNCsX3dLm0fEyZtqF8Q9amCyn0T8QubkargHH/zLTqG
TVzuy0yj2e1UDG8ZIATbGdc6XCCKWdXmwAaSa3ayLO5aQJT0YJ0gvbqlw0OS5sEwIZKghPnyEQUz
RvFQgV0dNWFXxYPivFbKvnhK7fgZAa6HUE0XDgwEqMaRV72dNqFDXMx6tkCIqcoNDf/MtxRgWsbI
dM3oafSYgqb0UJfNDnPpiG/bJrdTwlsFAEt+Tq8ICER8yOuKA2/pm1uiZHOdGHF/NCZoeJ0JmWLW
49lHl5JG8zDZQVU5gHzgELoVxGbkWmJTPbT1Gj3hcAdxTEfqaDeipMF4LgH9LWNSjTl5rprqEYOh
fjdTWX1TkBn8oOdpfa2W2exHdf8BKZxoT52Dol2oaY+qoSErUCwlGbGe+PGghb6ur+oBhShGjZRJ
wJK31KAeqyNIHnmnDUXvTahMeMYUKqyEpjraWwGXQV5ym7W91bXY2Elj1q5UJ3oalBw1OylghGeh
Dlp8RdQASYzrtWU7wdF+srcyr5J15qOXwf/Z8CdNc4oPDsy+WxhlmT+XaeJNm4MI/liqBzMPweI8
MshREJ9ADI+Td+GNjaL9ka4kbD2zA0Tnyhw9x5opoTSOKFmi6VlIBOXq1YWKO8HHxZY3s/VuX2tt
CiLGCLk8sOSy55cZ2sDvZjrgJpo27NrBvMqr8QtKfdOPrG/jQ9HYoT/NIVRnYX1DCCJIo+XbMJM8
M0sjaClqx0B4hEDf9IwUxKaHmEH4sTQVyTejEio1XGIB49EPyiaEpHeTGoz0JEme75Qp85SWANCp
w47hYRLYEd80im+Uqb2G5lqxCKePmjpdtVZuu3ZSwOl1lB814km+nEQWiFkT6DQqX8HL2awnTT/2
q3EfMXuDGqCeWkXPfJTEZkbMQ+e3CdaSTRKrPtIP7Nqt8lkz9ETVlbCEBMezNjOCjmPyJy0k0lRl
vHzUewPSshSrN+WcQEi5hc+4O1ae0Oz8U9lAujVW9XEUhApF6x5LnD3cImvab9HqGIQ3MGOIB/f7
rCIJjudm3U0ZGZNKDZe5qSIIXFscN5TspKuccxHBAVw/XjVjhehm3fJTW0VvIubgS51tCiMWo1dV
u9dnm3lUmWReW7Bu0QaG6Rc5e2OanpxxsPdZOd7HNismdJhcKeVI0OQo2O5ztNV7je7DvmPYBUmL
n3VIswctfsJ69VHNBnJkU73v0Mp00VdghSKZcaVpMVwCVUKvk9FdmU+netG+UEA2O3U06Zarov04
KNnfKWcakmf7BpGHq6klqEGlyBj5cjdITtgQhnqy6y2crn2x3mQDJ95o9whPmPaDnmRP9VKcSDDm
uxVvGrJA/aZuyWsUzTlpAMCoG+3E68WUgCItPjjQYHEmWne9yHlWtJZujSmN79RWq/9OVN59SZoc
aJk85gYrrM5ZDUzgKxIs3mmRT7xnQ9qfKr1sr1H3nh6KRlHdvmW5ia15lUQLg/Ys9habuBbiTRhk
TTzfKooutjb8FqQLqpVxrMm9u37lYckxBWO8fZngOF211SGPtH2oQlDQnPS5VOJn1CQe25ZzqCvN
W2RbVf98ovczRdiW7jTbWo1YJreoX1DlkRNQXIsg1RclQI3cRjGTM7NcKnS0tqplnWkQSQRd/SFq
H6uCo2echuldVLOlhKnyscu+3IMRDq8WOpNABFAey6w+e9+gpeIVqhYokTp6MwTEXU5FH5xPubav
SmjhOmmUsdh+ZKN2GNVcJkfFxp1jff1S6DJGLWp2PLoWwDgQaUKieog8dNYEQmDgtvKp47e0xbO6
qupTEY7lCQTD03n1U28GsPqTK4rVZ5oQPFVuvUd6Z29BSSgjjsku5ORKkZ3bGlWmsTaHIXLGG7Ph
iyyM8g4yYn0OlRi9jhyKoBDV961TMvJCiM6LNSX1hBrfLglhjGZkFhQSjbLM7K+UgcHyWNdoGqAc
aTRcfoFnj8oyCRbiVu/ydgT7bmBPpcST5jsxxzCrnSNu4BONpXF/PnudmX0aG+Eb+MOtR3HZXQDw
pUkdeIm0Lg2yBjGoNfpJ2d7YXtNWUhk9Dw0ItQ9a07hPItbfn3sN5u86GrQ1wfsLrviKRDymoxyZ
6OEvXFLnAj6E/N33j01NHzJVi3W3KlrGi2Nh9Wu+7tA+RtMkqz+ZzWe7qR8QuUa8MKa23jKbQapK
YEn5kI3RnSrm1dMLZOmw9xn8eEKhop7GO6tQEG+xe3LuPvp47p2eyzKQvKjVFfGzNQOOBjWDIvkK
yE/ptZOwlvnKqufiNCsaOeS45cGSsqvXN0k4mQGf6U3SvQ21d677MDa23w/291TBUrBEFw3G/5Z4
xknlWpTZvonqDoou2vzvu/IMISDmoKcGacC5dNlN8wR9SjbnPuyocmw5IT480ASxEDq3isz8hC8x
sZ7RAVANdrg2kaf++bP+pg9nO8xPLANp5G2A8bJPpdt2YyYiG/ap7Ay3E2t8QCuTg89q4K0o4Dxi
a1S9MU/0NzpkZ2vBi0VMxwBWIThvA4TaxaUJJtqQZGhfID45umhxSHSLFe19MlmbJlxdfxnUFCsF
da3QPEjvKryTPzi12C/6rD3++TW87tkb9EdNaTCeUNG0vbgXvexVys1w2Hehbgd5s9hBE/FPmLc8
zF07Ip+hTH45tfkhicbi8Oer/2ZrMSfgBhybT8Eo6+VHKHhCvUeUa49MJfIXNHTAmFhveQr9JmjQ
ZQa3DKTwN2MqTlNhMiUD2Y6CqzcwCvXbdP6iLN1th5ji0ufJWwv8dw+mQ+MCyijApsqLB8OZISIt
Kfo9ktrdNQgL/B96oz2yP2nlTPZDzPHp1irdM+Q9n4o5X/bjrNXuHDWDl4/J9/Vf8iu2juk2RwS7
zMqjCbyNiX6xQIHT1iaOWrPgs/RLhTrIj5/Jb5aS4+Vz8wbf+oIRvU3eTJMgDVdKgBenMH95vUFI
xQpLdI3tRN6i4oNrrGKWQRUaIJfIml1ttL4aefoR9Z9jrsqPLZLI6G9ON4PIvvc2Sh+rmaxv2X1u
/fWXm880wZyYLHX2mXUJ39ZteDYRkIE92rb0aXKSZ6th3w9qyZEpxHGomlNMk+yz3tf1rqv4RMht
0tJVqketnWlMkceBrxLCTapyIcnQbyekpt0+Tb9ZwJx6dfZRkr1fewkBU78X5DhDhMgAziJpoPRR
AMwoRcU5ir2+RFtomzpmlopqupqD99lQeB3YDA80jnDzEAiCGiqgMbdW1ja2O58y6aq2xz/vRvH6
3WyTZBNwv+U48B4uhqWONs6Qw9R6j0D3jG5oE3myj0YEAdGIrmXTe0usg7TCXdjtx1E9PyatVc/I
m4qEUNKqDTl2VmQLr2p1UAJTZUo0bnkz7i/rrgPHdUNLAqLIpvoGl/mt0/rM6nz5faWJx4UFd8Ji
KK1uz/jLMqeXQdBtSTZJSjtMoTC3o6cGA1+2j4MwKxd7lBPo4xZZWgnxIE/A1atv2ce/nrnCV3FY
XoLJvQon+OVdABBDeQZW7x62/pWYeDGClZCUo/XGMXY20r54XsmM25FMeAFSX0YapiAh0p+49oQl
XcGUJERbsnXXyL58zlewwxIHRC/ZusvN5u9XZsjLi8FZvLAYI3+q4yd4TU/JxLwJRVd6gZSAvF/k
I7easaR4p799AiFJ4zSnDYc2hPLGLO93H40BHs6pJtx6OFkXoynUIW2hrXG9B96i+SIHzteWc+0V
HVnnDH8Y78zh+1YvLRntJ2Caz5g3vRGxLghoBCwJLIJ5Ipxh4zWaIRdDJzEsqPd4bfzQMR7yeA1c
LG+FNy1vXU28BgZIqcPvUm0AFOB4L0/eCr1K1RJoxpLd7LIaaf1tLLl2AlFk1PVp4JJQrz1DDmEb
0btirR6rucpurILk3lBRs7K15SaH6ngYKbzdDPci1yio7JWwG29SfXqDs//6HOWOgeyTnVpE9Esg
QQvEvOhmtpZUlmRfdTVckYwOxKBSP9HKVv1Rzd8YWv4m++ZqrAjIaiph+3InoRBkTxUOM/swpbHZ
VEDE3H4WpxQs9iEuevqpEapoWjYcO9pT2ArQqNx6hvTblaAQleonJS2EkEGR3+MqQiNU165orWi7
htSy1ikxY4uyWzf7R7FSTZx7IqVG4YSSmr3r5RbNEpN+7TZ+MQD732dUVEBV9fhgIKe6jxCj8JJQ
/5g3YgVXz1Cv1iwbec8CIDteb54R4h1ibhNKxCPu54k+yXm2UeWG6jJz+7ZVwlbSc7lZZUIRftGV
eUbFq5t26/qmXslvwwYSmAB4mAmjMXCZDdiw/FqDsBEtfXyXFYwxNWqJnTCN3qWxXHEGUuQmjnii
bU432+RDl1Nj+9Mg8qC02gntMnpE51gPGprR6JLAwTY6hPf6Xvx9Hm0aNXrMDtPaq4Jx922c8hH+
fGi9TmBt4ivJK4gTVaDc+TLStpHBCLaVgNUlh/GAEZpfyG1LGPF4HbUOUs72WvwNWl36uhyzN87M
TQnkIp+wwZyaOpgXsEbaJYTCsefMmeay2qs5U7RKtPOdltHvt3M64XrjGJ/K2iwgssbZEdw7mh0G
J+Ss0MdOtn8yM4wFB1UWfrSyTDm7mChJBkDoeX1RteEqW6pHpaP5ep4/0NrQFPp8Id4tMZ55j2a9
TQNMmuwpTcm9Wmw9PgSnGaTVyX3bTMYnNTf9WnVO7YhwuWmtaB5tmJcicp75H0MPUMw/DBCe+9IG
YIMko/D+/JF+k1nAG7Q1VDggBKFRub3FX07lkVldmU5xtW8YUpwHBIWxjYQ1JkJ1wjZc+3xyoTaA
sczUs0QdUPJPDA/q43kMs6oDwKnWQZltUu/zLb411oOBmg5z8frvkom+Hy3MIqRaLPs/3/3ruGcL
i4yCfY9j66saacDnqStovOwV29hrIfPFLVRkCyXquRuFeuAbUe9V8ox8DHEABdMN5sDBfnEgxhp0
izajz0FrG95B3Us32Sb351lMd/68A0OhkfgCkmMzu9jGgGOPFp5ezUPQNm0WmIBZXKAab4kdXR6U
55uD/Kiz3zbU0Pbnv3xMa7HTVMnKbJ/EDSrNLfcAoJgpAOOyfHsrf379v7nctsVBKukaxcSrYyer
TTwIqmw/mduqlcUJKWwiUsfaoXZ8K4OEYfZyRyMaDmkM7ZANyAbB82Ktxu3ItLFN4n0cx+bJSUZA
uUYr/dlwdoyanE3LmYwEagxnBmnoAQna8IAsZXlrVIb8PBmFc5ciuGPpwzvU3eagsXrLNaaxCSb2
qE+ro7vO7bpE0Wex4OqXyanUUwe0SsF0c+3LXZfwy/GvtrbZ9T0MhfSYDqWG8HvX+EolEAKAunOg
hjFiD4T35BuRCadUj8fjHE47OpJN0EaNAYc40q/AcihMVLJ3HWKFkGWkjnS6zjvU2uRkNUqK31oW
vSupk3frqIw+Hq22P8T8QSyUJ21D22lTM9wvJGq7Ig9TX8ZUajjTjrQN4WAM5NyrmzCn9kukea8A
qJrgwDIn9a2iKXdlbSRXAxZxE0iLEtadEup7XTb2AU5acsJJDbqa8qHujXdRjPWdQnf42raUlV7M
qn2BxKHve5mZb2w0/TJRl8ImCROAaIlKKvX6y7XsRE3rKDmnPAgK+3Cue/Qc1EjZqUy2yaVgMKnv
6qYp0SGY4DWtixGIevuAVWb4dtvjhJEO5PWylamfYEuSi1RHB6TB1MeZLPo7oxEsip36aNQwCC/b
cscQwfC2rsTO1lflAZ6hcXK2X59W/bs+Fg+mBG0yzRZIEnPQg6EtyoNIO/uN7s/l4QXsjw3FDiaP
IdCoF0udyKmZOmqbu7hd9228uLSI3ti9l8HzfAkJwtB0VAu9p4sXTBVm0gjAermY09qvRnqhY4sC
UlavgEF6aMTIlr5VFV0mBVyU2IlECB32LWxcRKhIwXHcitFcbCrZBAy/0ENd1YaxW6YBGGCkhzdK
d6zg4HhG/2/1Jjc4JeccaDsSeJqbdFxerqqlKXJECrCbRUBLYS6fdnxtffXTdLtgiEtG7fT2nmj3
QNsh20MWHD/+OWqeEXC/Fobne6BfLahlAP1eui+zbVopWsXa4dWCwfvSdIfC0GEZZWq3ui168egX
qN1XSA3hLS/SuEV/PvTLXtgflEyufjzK1usmI90NxWo/qp3gVTYd2V1c74osbt9Py9IdzVbyOH0s
T01jWCdZT80nEYFKgAenJfvJ6e90GSGxOCr5G8mXubXRXjwjCayBO4au63SROZsv3nPSW0bDEbrD
eKs8TTo6A2odIZU8VuPV+SGcIc7v1CmSpy7mDxg8hp6zqqufa2BHVlIwX6cX4elxGB2cKLZ9ibkG
+1rtjlDznmuwGAc0uYGQ4RrpJ5F+n4lCD+o2Ga/WNe4OkHJaEACrvbdmOTLV7gJ4tWg4oVUT5Fa/
gvCB0DNWpbIratS82tB0ozqedxmKnbczP7mrrRGIRRy9XyBNeVY45XfLWn9a2xSeWDxcmdPAzUIj
dKMmHm9EIvtHpSq//3nJ6K9OWl4nHXEwlZJWMMooL19n7aDGulI37XAaoXcyKK0n0/GURNMHBNRC
LIQMxK969FESawk9QcfLS83aPmS4trpKQvcKwxYNDQS2WVqO8XWTRerXZkkl42Vnvea3WKdxhBiL
DV55oJE0uLx0a5+p47c1rRG33zzF1B7Inonm0a4ROMyilN16ilV9GvJl2I2z8lDQkPaztf3Xmc1W
EGnouG/ie2T1F3FjmZOYQRsvYMzNZyDz9t32wduhRrhXi8Y3epHyVfiFimTqwKxoRyIff4nILZAH
F+rQEybABPmoQzmPoKPi6xruqKeuxbzT1TC9ja0+vhZoZ7uMSNETnbTVn8eGNBRZb3wRx8+jE56m
yLoJV7PbaUBVZgvpmLTym4XFOabgNvm7Xk1i4ysOLxd549AXE0uS3PMZm8X1XlQg0rRmHX9oVdUd
Bp0PiX4/pNZOtQL0miM8EJvpI5Tw9j1T69DXRDze4wK8eoYAbLA51wa6tTYBJEvYyPbsHBkr3veQ
PA5OtrD8V2e4KaxS4htWjTeTSmzp6izbddvtMIPLt2xy/GguES5qI7FSiWHbeqaQ6Q4PNpZSr6S3
Qq2QXEYs/oseyhych8ZMNsagcee0Bb1T5EJ2DS/SjaVmBTENDdIommTrG0fbb7YLi4SGwgaq3kL9
y+3SWVaeYbNm7ewWZEmK79iurU0ibGVUvjSr9I0qynh1lhoaHSHOE/SBOF7O4my/JN4p6psWz2Hu
tJHU0oZB80XMCHOTUhGgusEWwVDZ/b6fZmWnK4UCTKyJr7W0tw+LkdQYRYSDW+QVDpBoAzB14lDI
MK3F3crEWkfgK3DFYa34LdBNnB6JYCglpvjF2Th4qbYWLIhNov2ugXQxPkyj/mgoGs4gjvwQxsl3
KvHBrRllXhe9IjH9rcebqEzsu55qJ4hzpBKweqBZVMa1X0wzPEA6V3uDgfSOsTlheOSSs5Prb3QY
X38qRnwg0kmxKNTNyyod/2iQwSsqsHlRkIDUXA/YnHMEc2Qf4tVs3rie9jqxpGxD44KKF5i6RK70
5eKwgbc1AkLfDhyTHiQLyFBNw64hKRhElZhtXs+OkQRRZ6GLOLR4I/BBrKzRg6rg9cqpZBQwydCb
qZw9Z+CgUtEu95FgagElaD3MQR4lsar2fQF51TXL7XA3w5aTJ8nvzLL6umwfKirNEMQ1+9XS8q/g
F5sgtUCFphUmdhG9yYcKi4fjatk3+Rij0tDpz4jBV/464RsjcxQnuXdFxQFxscP1mr6WCLRhprFS
tQ/dSpjAXjz9ebTWGalWi2bBI4gyPXBQObjXAPmCESEQOQ6nZMzuvcYlAqeWHiJoZW2naZEBBq/J
S7KEc2YoULBAWGb1F0HobYtheSpXVlA2EiLWhgWKbWp3ABXP2ZOxsLusbj4lSaZgJsKZmbfcUC3h
Q9NxWX1HiZkC4Anxz5/mhArMQhT8NhSq+QpkCNI4U+PNzPnR4uc3pLHoMPhE86Yl5wEdNpEPQKbk
Jc7dMe5V+0ZrmKYP+DYfnT6yD50kuJU4Wfsqboh+GTq931WAv8F89/sW1cnbRANFVPYhji3bYyrQ
u29HZV39etQ6eNbVpuwYOkeBj0Dg5Ka9x/7yo7XIbwV4XQQaDHEksI0nODV6QPBnFZuLvR+bnJQl
IY0+R0rH4vWBNOUKuKX6tUOmExe8/9jRe4p2Psc5cfj/mdKpMT36JXt6pS/8v8rvcfv1P78Rx/n5
kz/5m7bxFxgjgNso3WgGA3+qn38UhqFiUnLqiODoiJtZW6rxX/6m85dmoa1FN/Ef2Zx/2Jua+Ivo
jzAcv84y4G/+K/LmxfyBtBkWqOXQkcNQCtEx82WAslABGbUhxXJ1iKbuQzzY9sMqlbL2zcqx3hkS
kKavaPirlOpc7Qy1T4O8j0z/l9d29zNZ/5WdSHJ50XCh1QIDDbFjciFGj0Tol3eimqOVKAvbGxxW
9wkZhQE7JCfEwKoQD0OWOKeZE3xrghdhRU+8Gg5QBkCFoP5w4D8lOwA41b7K4uILunAI8WDFhskS
qhp+gcT7ndov4RGgq/AX/JLoQgM/wZQCuL2BKsp93OGakTSiPNqY8SAyo8AkQb0rDBR6cMwF5LLV
kKWHRdz0yMEnsUCxmGWngGKvLfz/oFWKMfNS/v7i4pKtHfHcnb9W0N68ITVu2c8KojqpSfSi5v3K
3DK/MfU8ZGrc5OzWGbTwjLQQefX8pKNd8F3LWvOBlrezrxZ9vOoxjLtDJRRgdhpnAHSiCXK3tLvj
YI3tu9jogeJWmvCt2B52jG/6u8jSAbiWYgnQFgLWWh/wISBXgPz9cTGcvMH5aWF2ixz6o4buKMhJ
VXyMJ0fZDRhpHNNSD9111MUJOKWy46+o+1mGll9NcXvokAE9RfCfjqO9OVks+a5cIoTKjGa4Xnol
wcnJiAKqwRoNtwZHlAF42m6RkxmEvbEEkWn1D2aDm7JDIuNvEsgf8nIy0Qqzw6BdsPDTW1U91J2+
8mjN3Zoti1tYynQTcVw8DCQ5n6cJi0N0GMODMBiktJVIgqbizNDXdvzeFKkdgCcq743CZnAdWspw
M9VMI0jrDZ/xLbX5dGPEzcEulWtERxDVnymZmVi/k3q6NUQyqsZVTfaiKBHONFszkBmcnUxHQrPr
UHE2cN0+WBwwZbhm4O2KAArGXT6A+c2Zzbpy6EBoFW1y0GnW+XXf4jmcZf1jkkZkAl1fYQSFBfhS
KsqTXJsZYGi53BamM/qYoKNPzLLaGQPOPrXeFds/Wd+jtnfQ2KujzysuohscdFxuIqDmXLP6H+rO
o1dyJLvCf0gc0AXNNr19+bypDfHKkYygN8Egf72+nBEgQYAWWmghDNCL6a6q7pdJxo17zvmO82Qb
z3kcS21udmMtJFS02UzoAVCNqxu8Y7o/OWL3TToMT0Uhgn1RcFD7Q0IB6IIeVnrUoGnqTh7VnFc3
9hQp6a9cbKn7DY5Z67JEzFoacysbfywh30M9Nc17UXkenyayelWobFvFJaCkjALYKS5fk7tnEMko
3PB71GvSzsFBm3i5mMz4x1qwD6mqlJQZLm98T2WYrksrjtli2tHamATmSerlh26ge0als232jNjY
SOiPgzDiCR3yigh41noVbKzGhKSbyrk8ELvzTjOcrtUIme6W06f+rA21AxWX72ZZ9iwLxDWq/Xkv
i0pvfNBR1zTKbjEvmS3S680egUBkk1mndjWetePlv+a6yxBPzLiOC1pDnHhJ7phX+7aEHghX3voH
GlyDU4cN9lpN/nBcKi12Flrnredfm3SZoImbatVvt4nyUyAHcRiASv3q8FI882aO6Hqsux9uy83f
CSVbixThF7FkpAZV+GmgjpEv1pQpEGVIwnGc92Jp6f6GswK7p2/acZdkatohOkbNQ0VRXbUZu1Re
xwnwedYxAsuU1qCsjoBeJAluFKfqwmHjtrZXwOXS3gCEcAo2Ok/ePXo0b36Z18vaFXHtEuEq+Jxj
ClbEV+lE4xPFpwxnLjm4975tFiJpSXoLuM+dOPw0kTaqe3mnEbyex+o0zWX2BcyY/XGUdjzXrIcG
EhKx2i3NVKUYy2PjXbJGiRPaQOJvvSamZpnioGNTVWzSx6E6RUUvPv08hpsua0wpmD9weqDjwLQN
zbKCbtT8zWs1N9tk6Ya/YY/umuhl+CydeDw0QX2rMuujNVN/qO6+SCwdYhVRSwESpXBiOqqDeOD5
X/yvIlRBDG00rT/9siuOsZz5A+wpPMIuiNZzWcK4cVndbCw3MWDX26R4dLJJO3uCt745BnLW8aUp
E4ckoyX68dmRpf8CRtozu6Gxmu+eR+E7SdzqnZpH69qmAWDrpOaA3jodf1oZL9NbI/3O4pBK/PdU
609VxtaZZkaTnG1/7tYBZbYByxOAXnbuTVQZ37//adN5zxWONMzAVUUPXT4Hf53ZFc8chX10nEJZ
yKeh7+vjEDr5y8hq6iVjyg/Q6FpXPOgybv9CJPHsbZaHwUfVGu8XZa/zEZeU2M+5Ds4B6sAf0hfs
hxLXlgcrcsQlkT7tl1Y7tS9uJgJSefxUlSrCvXZwWvq91QbPKgnaLy6x7bPP2xpceNsewPTrXQqX
gdI92rWDVexH5uotiXfwRZ5uySoOu8lPQqxIU/jeZzS933rkOXnS6tmKdXSWrMzJAqp0a1M/SXAo
tlv7o467/Av21+iuOlB8SEpFOnBFq0fxIyBCVN0kxYj1FvbTQjCjiOwtLnluWIsbO6QFgCpZjpU+
ZZOYPouucd48a/Je6sGhpsHpaU7xTH1L6PJ+44qZwbvhdrIiQ0nVZzdOEnxsh8Ji8mnfwl8+s4+i
gw+j0pMA6r13WloBqmmpKWA0CAQIQPOaXlj91hmnkhslW6oMA8I+D7Mq3WG7ENQhPnBvylqnZW0O
0uE+M6XpMelrQ5gIA2fdzdlH6pb9FaZRyVqFi2HFOnit+QGvF835Wcp2bcUk5bPSLLcRgtqma2OS
4h4Fwsxi0d4YSV18VaqSJkNCqYM5N1Sq+vQIYAo4hD2lvCeuPNmJcQaEsEtf5StjAzot4WQ67BvO
930sQ+dR0c26Qvziq7DUGD5lB4mHX7UTEmtJh4wPrUpUmwBj4HlKewBN9ZyWyDJd/9kkwbJKpJjp
mnaHXaK6lOPIIzndCmsF+I6Ie72kN73MYjf4fEf9rIsugQXdDYN4vsr9VeP/yeyj6apP6u++KS1Y
SU+d3PAThQqcKEVtNHYaq8ecDzMIXGJjiE7M+sPK5vYRK6XcenTL4vv3g+jh3tq47Gd7DADlqXgf
WYpycBUXe5nQQEhYM9gLO4+4jga6fahzXrYRmL8VSSt4iYntzI+9sd2agvdFXIO41I+ZyKyODFMh
z5iF1asek2zl4gncC90XR9njDNZZ5oEtwjv0R7tlEa7TepIf0T3ZhNmSFuFY9qG3luAPwSM6JHrZ
LkQA5wz6lkxWQmNlrLWA2hX1Jl9LiFD9OknK9CDM5B+pp212QctuvQpH+4EkR+sy36p3U2eee9Kp
tjZycsLkECdJWxwkwaoL7QEjwaxFHPhPnggPEzEhMOH8HPvUe/QnlwV5hxD5wtsmo1cvo6eQSFCe
bLohIWWR6BOxxEuHLOWFitqxvrw7Eqv0MrFcx7tWWN/LlAz9XgeDdUKM/m49K6YsPcwsIq5u8Wes
wvSmeCty+g/wkjoK2XByzcmM/cKurmGRM71Z2n5vaJZ/5IBrz7U9+WeiVdRK+u6486lRBJ5WJ39F
ERREmb3wBobaZYAOR8wYU4iakDfWuxUsvENmtBOzjpvK3iuCSaTYRfu8TIGfYJd0vQeCcOgt8WK+
hSySp5m3+N5NSdbAHmAscyrQ/0X/BxhZuQ5Su2V/6DScnGnC0Lk45Aynh6RjKMgn7+zxCW1JJIRb
Hdj1W4MUtg04aHCltnJb5kl4nbMie3fG7qF1gwH6fN3vi9rtiZhzubl0IlXnQHUhLxK3GA80jzO4
pZlLIEvMTzSeFng6KzTO4i1wyz9WEt3w6AF0dDK1bo2yd3lWTUcLGiipOhJwd+RP4AzLDXJ6+Uuz
JrzVTF8r2v3SS4b580BDGJYh5yeuBjrWBx+6lqKRzMwHz/Iz7lLLtJmzudw5HEgp6f+ZsFyepgd6
oTErutOqzo4mF6dsDtgfp2eS4sEVK69zriJSdwrDm1ovjWjQdrTFyFj+jqY2dVa9nl4bHibIxWm9
DqKZaFmrSEIS23tKZybaBBvRGQaf/+Q7ZXTSdqO3g4MiH5Ki3Cc87edxDg250rpzGEErUuNjIYh5
89WwTAcxUZhDUgQoGV1+itSwp+Z949zhAaHmO01mqhLFhqkjP1HJy07LlebcEUTazAFnE06xejw6
YemQM5dEX33RwRpXnQ/SzRxA1xzQucxx8XXEOhyfSxrI4pgsJe8/rfmok6a22PJgpUFBsM4ZANtP
WzQ+xv7Z+QAS5q/jNi1ODUCwjWM56bWwhL8VU6wPi5buD2RR7yMIl+aZCVgehyTX76pK6qNXNdaz
o0fxrJZW8a4UUUYCsMsuBBeza1a2y9ZmaPsFJIsrtNOwkPaH+reXtWJl+cPFtPLcl4nYEB7/aRvO
Pm8G+6bEesytV7ohqSKdUdCbKUZrm4vwaDCoXqdgil+iRA6kF1uJ/YkBVt+3ir2Hji7C5mJn6CRO
DhPOTlYZitYG98+z1EYxJ1TdNz1f/obuczRXrvjH3nMP9AlbJ9uj+qBypuFhIK98wm31LKhDFlFF
TtPvHmr3o7XNdVT2dvGinTsEXyqbbtVkOweVmZcoZvFmlc/UmhwS5dyPpYCOcafWuLe7jy6NP+FW
bFydf3csNtZFp1qiYhW9lGYsD/EQ8GKfvOriq8nle9zVxzhS50hk5Sk1/nIOugwQhoiKQ6lYj8+q
Xiu6nw8Ak/LjNBTp3tPji+2RM43mCsYCGMgNxo2W1gTG8KMtuFzRpKZ+eWT1qQgOaeLNpyrYSEwd
DOnWIaultxFDYe/TuEx2tQqTsymIuVvUAR9ih5v+qmpliPrnJveGgM3SR/rYFarY53ANRnSF0j0s
XtluqRMXb00TDheW794bGduGdy5J761wZw5GVZbEn1UyR+M6kqPYLX3evFtTXGwijyvKEmBUQhxq
zllt6xfodo9K2Cs5C/55+pApOj0NZfunMqK7lihJ5SqNbCqLI3GyiRm2oPF2rJiao6Q4Yd16hrCi
6ubr4jp6E4Su/cvjv2+V1qMa1iH1nJ9kHtujxkTzaMZK7BJbOxt6IFd9WjRb3cKlD/SwHr07DsCp
P73Asp8pB6IlyzXx/ASYIXRXkRV0u4G6nP2Ex3Q1AVs/2vT2rkM9xeT8rRRUXycuZeX7m6AJpks4
J9GFSPI1zW3MXM4fVNiMgr3wFMcvWN+oh/Qe57w4Qh79SbvLnzntApLsKHcbz21NgX8vbQ+90wEy
HGnmmsQ9eu1aNjT2cnoYFczmVWjlB06ug4JA64T9ZvL1ZrIjBfeyPERRzQMVlltO2z/B5D7QHRPv
gRoeoAOfBSr3illr12r9xU48RWyAaXtsOQ5eOqguD16SfY0eSeCutt69PBa3Uprh2xJec+DvYzBn
bAm5QBy9ltsYI4r1YmLvWnvtppGYW8O6CS6t2yUQ41x0An5IwZ1R4kE9BUMSzJtodt5LPMgbGSDN
L122Y4Zed41az/XwZ8SJAEDa1BAzunRFZLZbzWWAVuEegyw/lsqss6l8he/CeEmDdt5qyj85wHcl
VA2WG/uimj+tJvJ5eiy1BeJrE5/1i+GFS3a/w35+lYnOcWYPjySfGPXoi3/Meu9N0pK7Do1H0XsB
fsR12BgRygPu2ec70+awAHK3YJXn+A8G+84mKnSFWCGTjQDT4Pb2NuiAk0MJ0idfXazYPjdTnvM4
Vi8ANFejrk5J3MeHvB/h4cSmwy42xpuxdsrXtK3NZ1wNJ7kAGC64cKzKxhyCtjD7ocndaluYuT4C
dRoBPwTOkYi6e1C9ox/RddMfuF+wKoTeN1f+V68r1tOj26xGp/0dsud6pdW4PjqMvseMzdC2glVi
BdgyqwDqv23C6OC76CrVNN7SknXLONbNu+fI5aDkPKbEQyNv6zRkyTH0d5u2mZuLG7Ix49qQ0OG5
BC9LNhHotRdzrRcfMUS6QXsMQMdsOouirSo2F4vKtFU8ScMHZaf7xk3yLcGHOV61sKrftDD+A9+z
rTvOF4By/UUmPrxNabP1Oi7Sjbb82v6z733riDcm39aejbXeXsJfQJP6g46nlziRL7gysj1mj2bf
xY16tyo2363oHkcPgrDM7fyuWWEUSqxxm3LOMyfT8SAzn7bfonmmUkevQHpvZwzgFCxbbXVcGvhj
YLW/RK3Jz/AWPwZ56l/hQykarTOwxZKoBsj3lM/sMBkvossB2uaKvVATwv3gn0s8llBZlbGhasXv
kFUXvfWz+1gF0jzJPm0d+FPsw2MbGEGCKqdcN/1Qi1CXPqqrU+UFptn2uaRZjSBApVbJbOR+oi3+
Rycn1GHliV3NpMlApcYNRly9AWdEFAcuugs3BRaPc4VkqNOLDuZzhTT8nrgAFWTD1WPbW47zGsMm
puI9Uor6orqUF9MzkoVJ4xz05NhnE+LKX5VVuVDNNUPPIgmaU5retwh2VMnYbj5cuMu77zlC19EZ
gvZvnzWMjonfX6aOC1NlefaTW4n0hvfDI8/TSezDQJHWTtA62zQfOXl1U4qLDeG/Y/gD7OOCX2BL
cYk74b5Al0pPOFLdV1781W0MvGyv03ao6MNu270rS6/dGbt0BYU/jVlz+W84+sJlPfutviOiRjZh
9exm31HA+2KF01O9gTy4jjEp9HCeqkdI68HaMf6fhMznT+TUOtvgOUx+J0VevjKGfMkYfb1V3RMB
k1c3Vnqj7wuvka7zYZnBjTE7n42x+boKFl9RUOmDsZbquxF5eIgaHykzTWBG1AQXU9aDGJ3V8ogh
2qzREQbk9zBibaZccIG2z4IuGLlS4D6rc4q4IuWN66Y14X7Ihjc9ZzSIu91H7lBB3OUYTpUrgodl
SHPcR337w08jC/B8EoKhFqPfrkffy1aN4GKTJq9ZFsdHajEZdwgTBdF4NrmUvPCMPM1u+Ddn/AdI
XYLOYgXFm8CIu0M5il+douQw6RcgJeMA7xFc5OMYLo9BGsRPWRiZtaMLkKGD+wssMF9GkQMfL5mN
O9JUAIhn61sHabpN6vhHPDjRIWgyqhOxSkC+KhjCYq+xkIiAGBrtOgdOXa7G7ilnanoDxiweXIev
XxVaUABNZB242FEa3hVPwz15aBCmdmTcLg6Deh8Neu8tbCW3VET1QMEr60HPZPr5PF4zojl3myvy
SkcVeGYFGv0YcnHV8R+Ps58Wvpu1tPYFfuqyihIhT06EB85RKmYzFKjzUJlnB0r6CpJLuAqnibqU
JH6ZzeCfs6p6Qf22V7aYdp0O460Zite6kA/zsNiEVaCMGVfmYPAVBaJrMQJzCapu2LlMOLwLWY36
2wH2RbqaQlWfgekMGVuAzufLTFyGB4gXshN3zdscW8HvWoRsLessXjNYLHy8d28kX8PNHDUULMzw
QXYNr8XrkPXJY7csy2ke8AtEMcgT2CFvIg2egl6SovTj70A658Kkl4ht994XYLW72XuKmYvOeTYC
RMs3edm9z6P8FBoiddM3tOXVGMjUE8GlbLMgsLx0wivXrlUXz/DGunPb18NGp0H2DrQqOKhuYqQx
fb0ZyOSnixNu2qzxt2HUWPtyiCFEPBm0pms6ZfIkeda+S5PkCcT0hrEbm4qzGgVPAO6IizO66GIt
1Jlt1AynVPtgoZzuiNOhrki+LPk+AqDMbYVpYSXD+Z7UIpe5toVvs3IM4B7BOOVjjEr33aaa6T4A
NeIYmaL66bBr4PkZgWrxm8pTFc1vQ8SKqrDcXc377RrPhQzXFsa2X4tiMOM8nJ7yadHHtKlUtoq7
wf4UeWe9cu/3Lgtf5XdTFaRI2LFnBPay/sZ7oQehPvrFj8DE+lcWDtzrWBrEGlFIKbGcQWvkiu2t
P77jrctv2jI8xrPiQ0BjmrKHZJmwPyxDzphZNF78WjgBXgdTL7yuOlt/TbRkvY0Z3Jt9EbKnqlL6
h9hk+rC4kd6KWyoiiw71wsSUDqUlHOwwyv0Gf1iYv40FISHkKMa4anTzHTdq/xCOZY5ZocYYuQrd
EqyGmvSnDKtfGRzJ9TAPv7iW34npeS2pTXV/FQx8CG5AqeD5SlYiPcaks3aHnDdFzf82cJr66xzU
GSOlLT4rqXiW+Nt2f7W8oP/pFRgo1/gj6l0zavFbMpBje/eDY5RgokNlNQ+4digZ02jCXTBRXQoP
/mnEQc3THqZ8UdqQT2/MAu9gQU9Af8rmtcQMdN90QQXqPf2Hn864q8iqQbCV+cE23XNgfGTIInFo
ofVxespEFtfBCswLm7UMt3K5XhYNvjGy2nJYJSoIch4/SVAzDKj5DJ1E/KxxwuktBRjtqbeK8s0d
YjKTbGUPoSm8WzFZqoetG01I0a639jCij9rHUOil2DA7k+9QFPftxBc4XaLvKrPTXdQm8pEvfrtd
rHg81m7t3mydfcf9HZWUM9Ouxkl/+c0wrns/bbekmB7HTNMm35S4YOxlhF/lzusAig2uw88m36je
bleeWz+gCNb8+tZ5S5sWJ7Lq9nEeLe8YRO0NoES6QeU4QZB0wlVSdCevwkRnwqU7cAukqcKzkuex
AacUjsEPkwzZvJUVVjI71t1VRiy/DCuwZ18lqqC4SviviE1wODKZPE3VlBOps8xXMjh/ioWlg4oT
/1ZRh/GOM403ooooZIzj/Gm8hwy0CIpyTYlIRlaKg2FZS3oZ6JpMNLcOJeVrNtrDc+gi+Gwx6lA5
gIkzP4t4voNpIt8BnMuZLFS4ThbPvJhZOURERr33TcwFrb6ravlx9klZ8WUJt/eTOuTisQ1jmh8b
DAGEB1v73UA9Wpmxn9mmUCKCMAvkMp80fZ7NKzczppTBB2xdNx6MHal35Vzkm1m5P9DfkjODCHQ/
psl12XKhmfMyOIuGV62WQNNmtL9rITPxEVrLtkztaSdzbz70wxAeVNN0mFCdHFBZbz9nk6v3iAys
OYdmatjdzE27H6opecm0AXDEY8nviigYtpV/Rpp2Hvmp+swH/txcnQQADupaBUxvCV1sFE20XGCx
hX/nuSopGBo87oCobgZEEkG3yF/49rBLfU0Xf7x5Y/NopcumYpt3bc0QHP0ihAwH5rY+p1XKMq61
BS4qZJWR6lFH4fCu/7a0pUGqC5BUwtobfxdYB3aDVSQHD7xXCnQNoobDoHD2bXMoynn4VhobDw5F
awpXqajydz7fH7Pbyr1hicDRha5OaN3h2maw08ketprM9rSPqHw1OZnoVnc7Ossd9Dt74/ueNdLO
NAbbSQVIip2jz/Ni4IG29JEMszc/ypnzsWlDQq0ZF4POq88hHaU0eAaCwwbNnPm/nbP8mWwXDQy0
xXo3L+UNPdT2I1rDDngn/7eY35xCqN+LVeavfdyFv1Hg4osYibqO0qO8sgNDtooIala8Cx3qVgxA
AwtB9lY7bYd9sMLdKR1rYyuv+THFcqDOItGKStA8YBXMzPCLHSg3D7f1bqlre1uMQZT8RFV5Q/g3
xzqr4mbVG98+p2XOoy0HBCYLc2U1WF9JZ7ofcca8scbCZp/ZPnPaaCnkr4RlJdcEfwr23uRIYjgi
5gMa2w8WQ195tvwkN1VwjAfdm+dmxTFvxULPDumlT4f758cw28g6o23Ph6ljTueuAYaQknHcAdxZ
Nikprq1Spnqin3dZJ1UU3IayDEnyFNOBXiW9rNn0DTsaBGufsNKEJ4NChmTiJjpYVFJ4639ecBRr
id0Sdk8oXs6qy2uHLUbam0NkuTFShhXtrdaAuvNtfQktlNeB99EzJg+LKLfINwzt5rEQqX9wabP5
pOTKe2spkMLrgGsFtcfGzGH5ek9ai/24pTrngc7Xezt7V0YIXkO/JoS2qXOBmSikUYIg2syiXeeq
JKOVbgbLcS/2WFTAJWCHrqqFkPmGPgqSWG1QbaOw/yudfNgMtPyMq15iZ+hUsWzBZbyG7PbXue3E
+4C36RZ9t7xYhfsoNARUYP9i5YolfJi7lo693JifuvCg8/XRFD35iN8gx+jNerBzp3xGpI1fXMs3
jwjYwU83yqqzNQfoapWtT7IL52WdpsW49uosevFnVMbZGz579tDwIcZuuXq5UTucNN2eoxS/C57N
GxjrZyx46mKYuQ4y7r2NP0Xvbdllm14Ctlu3kZFvLX6dx0kbQJz26Mt3gh9oBFa0YG7KdbNuvOXa
8YVYVyrRHqje8Nhnap+VU3YSZc46MomiEw08D02iyg2lO9EB+nx1ZJcB4CJvSp4IM52Ixi1PZKDZ
b3ZhWK6TaLY/E5rsrzwS3ocVeM9Rl7yBw5oeM/qMNmHCLY54BS2Pk8g2pKKeMnTCHDfUgQQqz08c
z2fYmGxe6QV+ULXu1lWnjh7j7FMV5uwNuERd4rmEnMflybs2YVwf2Pv9ivrm1bfnc5oiGEWWOFVt
iWhjR+l4ID1vf2ZdG+56KofIGfvlmwPeM18NaNIYoauTUwcjzlyFJ8QXZpM7bvteKH5QMEWHFddk
0qUdQrWN+NDfX+lWu26Dqdil5BMPrpVj67hzzkqb+rZJDSwAzDi7ECBTdNmM+MoTr2ld3CV5s+Xk
qHdokvZ5dPWfpnPY9fSpOCT5xGqvQIp84L0FBqH35hN+Ah91OjWvekjNQ1Ql0yEeo+UZi2WxXfKE
lVTsVM8tw8XzNMz3loey+ZqJYWWrbDT6bMg6YYB1or+B8ZJ3TakZ4EcupWykk1bx5C/tDXkp/qjy
Yt40ec3WgEzBRlUk30UlsiPUvvpYZqH75ORB/uBVFGzHS0adXjx5wyO7AcJ/E3oyOciKqCCLSOwO
TnAml+x/OmoyvM+Wnq2hEedxmbFKzxRf4dvK70Zen5qnJPZPDCrpL5aEzBDyvooCOPaUcwkvuQjA
p4yGz/sq6MNOcGWRrbeHryUJ3He2G/kX/rTlxm7D2+LvJ1XdxfJPZvnO82wClIOkLl5J2GRbZAGu
9xXFRl7chC/Cdux9NrZiTfN79qxT5PN144/Facik+ls7nn6pOF4RZubkRsePEHgnivIAq8bfWrQV
nMbS83Ztz1nD5bmyH4tinr5YswRXJCu6BepoVHzl/f6GYuC/lCMXcKue1YuqrZ+y76Jd0HF+jkVy
ylLILZknulvaGudbVJq1orpHkqp6gDAQ5hbGoI4WvXZxoT5Ia8V6Rj8v4HjZz09jR341bHZLxyID
RjrBl9h1/rqETM44dBrAS9ZI39ucjNljwHCwQ4xLTmXNczh1bcnXlqs+V2e2BahR7vNU98mzjON6
m2IEeK2S/IXTlZlHcJfm+PUOXRlSRTFl6tyrwrwFU7Yc5qFBeLLgAKxcxlqa20b1EctmZhltJdmn
9kN2bnEhJ9YO7LcXfDW8onJL7ULqTs+9S9lh1eTBPspQ7/qh9ED3CnQ8Sd0i6s78wjZsOJB2uLv7
7rv3htTsX8w1NInXqXhZWmc5UlRMe7c7w4F28/jUqClgp4ESw6Parga/nFif9CF7hTmgbhhbHkUd
CgW7NA86H56oJhpwxg16N8ZJtMNNxsyZ5ta+Qrp56bVpuDH34mD7rcutKnImwaVyjv4u9BNxUizV
mwLmzCzYe7ucXr4jfvvkoZNjd/OTXp0yh3//lPpgdvmhT1KlcP7wwrGuOpnBAQeFFVkrURS8g/4N
r5iU0i3mXaYnLPFFVP8RbZ1sjUiKr2KY77FpLMNvQYH+IXBfPeoqkT9U3OsH4SG6sKfFDKsII/JG
ktXT/4kTfv+nfvgu//T/D7qNKK4hdfk/F8Wu8uy7+68VRv/6Bf/hf4/+4RFWEpCJ7H8a4EnA/cv/
Hnn/4PJN/OueZ/JoYP9P/7sb/oNyIuQdh3Ut3IUYZ/p/OOBd/x/8CvqngSqJfxYi/W8s8FHw353n
rk3B7L27CbBMzG95z5f+l0BVS5ykx6Xq7ZvE8V8lxM3NOGfVybCS3SAxjUQryq9MlZAX3Cj6ysOy
JHwhRh4c/uLvKwyD16z21Qd11jkuyyW4AlwIE8KjQ4ac6BLfvGNYgw93mZhZJ2Cel0ShvkKcRjJQ
8RzsqZJbPoAV1n+XOhw+Mui07J08d7gFIYV0nN/FKu5ta+23tdqh5NGk2Wn3eeyn9uz3VX2anZ7R
AWnomGqGdKJ51n34WFz/3Ay9PMsi9kixRH71qvJksY/kbKyzLfmD1sKXmktZQHdoJsrkzdSy3ZfC
EucghoXc5g3XWWlFKl+34Zy/Jyay3xIx3/n3XsrvDXECZE0hEXHTYnF/x2lS3HvZy/rU9Sbd4e9X
D4srO38l+zG/2KUMKXekgOC+pS5hvQde92TBzo5Zi+fzU5wTDNRlWF2ryFcaE/aYUV+mRckxP8zj
X3Zq1nOCfx7gRJ5M38TYS15dFtcVDC5z+5CZuym/paSw2SWhz50jzTB79Ms8HwOOcZZPSHoI3Mw/
GFI8FkFhfSETLo7ScbhslkQ3dyXXzIM7Cta0xvubDXfHa5Ahh+Bv9ruDtODmr4CrjxiUB5tPNxtj
l+bPiGtjz8HJJb8KSdDZcORCh2O2tsOd9rzu9505mPPTALw44vf41VCA9+UMOjhxDUjPIuvrJ4wq
7tuE0eKqhJKC97MdWjvR2NLaGnRCxE2aF1n1yECcmLBnePIm5vSvmi3ZBqQEUfvladbkLWnFnE5i
GOynRTTh2aPMYOsEGB7ZcBfEacXwAh0gmw61i5CWLxYOLogu8OekYGtB9jG7gZxmJxKqaLiKLvIu
okVwtZ177WGS4F4Z+4W212riRxp1Aesox4qZXNJx8iAhaHNJiJmAfEx+xF0FMFX5/lfI4HwGJ1Uc
Urdz77g9J35gyqntlQgrzLqNbql3rfqowekdSw50gp3hsnOSiT1b1C/escfDyBxD4ImYne6eLVKu
8Bfk1p5IuImm/dFguiVSUpcbNmfWe+t3hg1PfbINGbBwJI8lZv82KNbqRHl2ZczCNun8DyKN23J0
+11dh6A4ljC7+HY0sUpof+EIbR8IVb203b9Tdx7LkSNpl30itEGLWcwitGQwqJLkBkYmk5AOOITD
ATz9f6J6Zqwqu6fa/sUsZtNW3Z1ZoQDHJ+49V35HWRcvYzi6ZaRIt5Cof2dXXwQS+QANztLK/YFR
mM9GxlfiEnvIQ4Cz0k1vtG0XxBeheUKWOE609d28Hc0p6EEaU+7hwVxq02GIC9oLkdbcg68LXH/N
bTg8V5FbnQ2TvKsWdR8cgV6pa++j5l5AUW4hUJlgehdERYfvRFjCUO/D3mBy3CfpT8bsprniNEEQ
WJtzHx3CeUzTraP4clislARMM3ThTfKX0GPUxGEiZwPFZiDFg45O7RMUX5lTqY2y8I/eHC5cFv24
tYTnbs3BNdcMC6291bJTGzTaRZEgIl+Q5ho/B3y1S4WsbKHBlWxCdCiYuhk2ZRCJGDFWea82U57P
Zxpn8zHM2/k9tG4RmEDWh6OwbbRJQVzcE6YYb0z8jN+SVX7PHsFjXjn35rQh9mFcY77RQM7tgBve
GdSbZHa6awpfozKbi2w3xVmzUXWRoO3rAvvckqBENEKU7VBMta+u3XpcDhMb7RhSm5B1vy7dang0
S6t9NUpVHALRTM3Kzll4dKphcMui8x7YA8wihzL6M2FcT80d7ebEO1LKTqfeLMrX1k46mrVxp+bC
eFQSOhWDzeJhAvhy8TtzvpBbKbZhVTn3cB9l1u/FMEz4mXA24bManqPIGbBQa3xG+RgQZ11I487s
KlMeHa6mi5ZteWJnnYNpIcrl4OryLY6i/i0wiuKlyVR95msurqKY3fceiUKBmMaEvNcgA4DEwo49
HSaQaxAdOsRD6KQ18tJlh+gF5ddczSsdq2ztRupIyKRLSPXgQVUc5mMLporo05KfbtZFuSFSZn6M
5x4vP/rS4keIvp8g0rG/iNR1DkEpZgbV5SyXnZ/nX02RIogbFD+SIKHzsXQTrrLbawdZ5tzDzLE3
+ICmnW1J/6el02nrxwlHHzuYieCmEqY/HXoP5IY+5xQw2Lnt3cstwqst881mY2F82rDb0g9p1Hnk
XBsgnsIwLPbRPCXb2E1BdMVx+QN4/fyMjtg+zSCRioWFCvYgXaYnyyolViwxnS/0rMXKtHTxSQBI
Q44LwoLnkY0mYRGUHtUqatrgNMowP8PInwC/c7ai9/pwOiRd6FzzO3T9ycWh3WW3OscJQwkdFe+a
8xSsQmqSaDIlVX2lRLb6vW4yEuvg2jCeq4U6mF3r47sohucxt75ahY54m8WdwYiInUAQdcmvQPXJ
pvIZOS0mm0Hm1LloGVwdjdTYjv3CREY/0XnoDzKvMw5de4DbEBZm5S4CMA/PwZSXv0qnxMrl1IgZ
U3DuUvTWW5rbtr9rc+aCfSPZqXKIjkBYbqFY+WFmAvcaxcnnTVjGrRUeGwR0oPlQGg1Gsqsa69Gc
+Z0JmdaHqYnvWMw2CzNH9BcqPTObkJP9WLTcJDtS0b0jURH+48DkZmF0yt7mVdRj3cspOhgLdp8y
F3cIWvmhJrvd29Lwtg1WPfJeMb2sSjJDVpVn6yus0o56z+TRKlCPS54pzzUE+Y2FIo/4Jau9L8m4
eAZVY2DNjrxFUVY+A4mSRWPtGU+o4tajOwGrNO3wqgn5uGsRbS0yJ8t/WNNk74dWAOMaKvlVER2N
CKOr1gnl1g6EF7AHR0wXQgfqr6GzMSd3LOAW2venx/am+MScSWFidzs3MdNTWisMNEPavEcV0dsj
05rvgJ3AUsbeRdptdhRI8Q+V3VifUzX9sdQL8QCPQ8f+fhqM7FiKOHGpJIvxO45NfZrZAmSrURj+
HWIVDhImL59iaG8ZNV14TGLIzJp0pXt/oo6yoCNtgt5CapAH8oxjkB6QjBdiIlx/0XTjl/BnTIqy
uVOh0yMGA/Y3WQblQJ8VqCUY2qG9IA1Q6RNFZ7bKo8q9lIONsFFyrNem4bJnBnoWZCewhJ8g9r+k
FV2QiHUbUfe15g7OgodaSnRcjTStTdoYR85EOCJIk1LCCjhXF/U0VkCGgaZQRkTNfAz8Xm9w7BkP
ISnJ5puWcxgchrjDROaDPcGCX7rfFFm12rJ3tl54SDXbUbMyCjydNIdZNNR+bVhEX4gZLCgoLU+j
zh3QEpVeALVbzWezM85gpLwHisnpkEeMnhyzQ5YDeJlq7ibvCkWeTUvYk1280Ky4n8rCSnaioz8m
5pukkT4/Op707zgRCEJpEnHyE3togfU52StaQudkC8DVS+rM+a7tQ2aA0myCt5LK+pGcxvbE/eop
aq9+2rTNNFwLo8k0EhH29bAamJ9Iv5rtdUyFu2ImY7XsuqvyccYNiZITb9gbO2dxcroCrQEST+/O
qalQigKcwYJiVdiLNPHre+Qmnr/sRBf7i87TUECKpk3mdTKbtYHYU6Y/zCK1jq2UMNpS0zUOSUCJ
gX9xXxeluBsgcpWrvhNne/CDa5iYLrDXwGE3myMc+gqnzPpMpArxQxTBG3tntYe3zUqFrSiKWEHc
Y8osP1YjYnVCWFeVGit0DGzPsHsB2e6mNu0XLUrQ9RgG7Of7Oty4jbeNsGasWDozSDeYCS6nPG63
nFofDDx6vLyqRhzuplsgbQKVf79N7eTebrzvxhqSXVzVxn4E17IsmFkTSHAzJN3NtY4Wgy/FqsTY
+Wjq1mBB0iIf90rY5ibBOKVLiMCtxWBSvOOLIE2l3lQ1tSHvBLF/9W0iNAMyRB6AP+JjLii4aZGL
RYbfeRXV6Y+o1cj20uSpT9nKW2XybFB2LGgHkYrk/YXuvMKcEJ4dG1KcQOjrZGjEaEY+Ia6dCi9f
kRxP6naU8Wwwk/e+to8JypCF17X2qleBD/ihmRZFTXZRQDD1WmgLSr0fz6s4Ew7uJYSxBbNB+HQ4
yfxI14TCtBtR2isyND7E0CBZTHdk8aSr2q0uM1Pme+2Ieu2n5oz/dna30okj5vaRhWh2aonuAoZ4
yKsueYhJEN66MYPfpBnUujGVYg2W3SZjEv/wjL2TotSYhu1oeRgpYs+KydcrJof5sArx25Z9e/JR
l2Q4Kvh+wxavWTEa2EMdd9i5RhC/KMtWr11esXJJ05KGJSdq4Dh2UyBXsz0MV1LpRbr2Exm9lK4Y
P9hQxsfOB4mxawlbp6DxXhMtMeb1hhfh0JxpcNCVW9mDL5MRDYfjzDs5mgSVFZH5I6m68rE3E0ls
Ruv65tYoyu4AN6SnBg279mYTkD9ct390Ji5Fsw+f+r7wjhwwxUJkIJbGsvnAwUuMo88Arx9hguDs
RHptDr/sSaU21akZ3iXKCXf0WFXPLSeB24ehf5v+gRiv23h4587Klpkns2YhRLoV/ujDc+FR7eF/
29tplCAutcddD+rDJC7PitbEB8ujlXDmcwqZ+iXxivKtLqNsm/m9qsgO6YLnkMLFZS8gyhFrFoLh
/ydztf9raPjP8X/8rGFtY6zq/+f/R9M38NA3lN3fDeC2Kv9oP/o/j+D+z9/65xQucP8BYYIQah8W
HnvZWyDFP6dwfvgPi4BxqlYLCjDYa+Zz/4tCwagN4bLnEK1rY+D3fP7S/57Cmf8ATeGEsNfgm1uR
5f53pnC8xJ8ZbmACbvQHVopmZNlMQX6jP0R2NsCioJLqPTxLC9yM04+U4++/R/fmZUimthk4RgGA
M8/57WU6Cs8c6Zu/9pkovQ+mEW4Y3Cfs6vti2CZCDts//Qr/Bmxh3ciGf4LT/fGKvkc5bgInxpLy
GwEoEnPB8zVG12HdPK9SmGW6VGQJ3GD0DphiX2SPIdaMXR+Tw6LNyFg0/K33anKsrdlE+aHzU+dg
NWSv2rPKDwjF9BmE/nyyxkL+BxrZ78zZP94vPzmzUFCNAcTVvw5Dc1rCCd5XsMbaKb40Op0lUyv+
s4gqpPh4wBZw9HzNGLH+ahkYfKGi1C9wxgiuVrX7nXBUP1f1iIRuRIDx91/n78Tqf76928zYch0C
NcLfZrVBBCoiZ1q6Vuxcz9lsIfPPvBs5otMpC9MxAG5vyfpY9s64JmEiIYKcyQbvGcTTCJjVxkF6
mUaMK5bcm6lxHVnnEO5IRcdYqRmKNwcz5xYFMoU/EqhPlVjFVkyNfPj7z+LeyGC/XxoUHE5oOw5L
3RsW5s9z5zCbtdnDLFhLVaaniXHaUo+jnaxoEFNEMKwwbup3b20QDfhV+RoVbCmqqMB9Cyhg9CPj
qsaxf/PdwTEW+K5OojC815HivOu8c9CCUGVXTHg6NmTUGWrY93WaAlPI36R388HG3mvk9c5db9DF
VtOFamvYSRy5+6IltMwSVXPC8z+jHMHoTG5sZsWbVOCQonoJ1mrCPWGX2jm30ky/Qp/SDzerI48e
cRrnHml1wg7PNo+tMFGiYVGBh1QTo/b699/lHzfub98lTannsg5wLIftwF+/S8xCXeF1k7e2Ykdc
akDTUHK1ebOhbgPH+jZyPV7URIjmUowAXnaqLfU3+vv205VNj8tek2hls7zakz5YYvlDOUTuAf5O
KiZ5zxIY0wAzxvGYSDF9RUpbzGpiZLXlaADWK5KTnBEmk4XJfmlKzPEUFirf9GQw/4cLh5P1Xy4c
7szbIyF04c788f//aWEhQ5yJwe0m6IpmuIOPo9CfoLHYS471e9QV0aaxLBsvWjkD/w6TIyt0k7bp
Rgu2Zjd8ZsQ9/aJLNX/+/e9w+5p/+xnC2z1628+AyfZ/wwmVySSAJgJ30cyNl05bfzM42gNXHVfB
OBz+/sX+zddAhg2ZMSbIXiBGv+Gxa54PSFN6bw2ANHg1adpvd3H+H/IObm/5Xz7Sn17lt7u0DMnX
6xz8K4WTZb/MuqtPoCsMuSBzbNr8/Sf6NycCCCSe0TxRQ4ewor9exVySuZR0GOvKc+wj7L75C36o
f3Jbx3ywx45jt6LBqOkozeo+quJ29fdv4N98pcAMXXJEOP9d/vGvb6A2NJPy1PNgPAXDi6VhM4wx
Up+/fxX7N4Sh64WQJk0sohzhbN+C3xCjNkduiNyZFbTXPshb1oUwAa9kw3UUT3WUXcYKyeqov0YI
ALBbjQsaDYbOcw25wtHTKlLgEfrUZT/C3HOLAqpfeONDZ8tmWUypuZYZ2zJTpXuJhfumb5hbdAfN
L0Yd/4HH+Pv1AVcXmQzPSijht7rqtl380804uzP7H78N1g2PnSVj0HABAiNZzT6ykb//3v7lawOe
fHvw0YSzFwXX9deXSufYLgNlRPjK/eQQT0zCcBbcAg6qcuOwRtrxVUf/4UUpBW8P1T/fAiDKOG8o
lzhZQXb//nNpenxbEIu9Hkr9hHy8XjsJ+/8oHvWrg1zZX4DDezCSbN8m+o2U+3wT6Mn+yBPbIi8z
PVL73OwpwcKJ/ftOEkHM4dZss1ZuAeegdoqzt9ju3mowKZmpUROGOIpwCzOtK3u2EHrce8UA7jPo
zPvI14ymBdvQbEIuYLCiIIZzMjctwmgYPjFCAiJPpW2Um2DUSOdjkrcdKa5ExpCQTWoHN9DDhEWT
Q39fuOFjEtXqMpNEJecvWIHdpZqFx3zQS1672lAXo8ntjcZ3tYrn3FqQBysWbRfk2xJVJMLLpszf
pps0d1RZlS6jsRu+7DJqt27qRiwUesd9GzM73ESmeJJyuG/DreJzQn+yfsYZOURejOEtMxLxDrgS
MXxfeu3GawryNrIIaBem3KU9teLObfLi3hp90BR23hDYkWN8s1pl/+qcIjyjZ+w2mYX2K84KwLCR
NcRrEARES8Q8pd6ZPep11lXY2PNpKUv/kTYQA0XjQEioFNaBJbTQ6dg6qXuN06Fh0s7gBOJLBFQE
cee8tUtnB85DsWadRneFzir6njRjBa2e6NZ/5VSXL5nNkhrjk1hH4fBDpMjUxdhtOlY955jp5EuT
E/k9FC2A+EnWhEFNJavjaCYpxGmuQG5exoSpz4AaZNfLFliVSpBrFCHKWeZaw6UdZ1ZMc+ndsz0S
X4xDu4tqQ6CwcZp8hwNsLDZM3c5sQnkF4GK9Vo0sf+jM2bLtqHsE8GN4XxOecKUPV6isGbB66Lib
CQ3hMD2XydxfnXhSsBVy8jiMdnoy0lhuMdkXd4Zskt08tsZDQaF1p/LmZq6xzZXViIBX9iVWClyD
CL7MtWJc/2HE2Elq5JN39NLNKuXXg1gk+muqyk8cPhN57nxCbXrGli793kzc7Vw/mUgXliEz4iae
zrERdNvczDVAmaL+GcdW+lSbXJKNozIK8NBasXiwDgZIXAJYmn4FcZlZ6Jh416DB3kEwKGxKgmox
AbXVN9DPcWMM7nQQaKkulRf+wrD/VplmjG7BInJ+0drZ+IPuvmYCrUFrTBGiGYfVgepSbEIaawBE
qR+t7H7IiGkrogir/SxJNnpJwsInnqAR28iZ6jWcGJspu+5OrWi9VRu1/i5HQbZpjTBZew5vCvRt
9eK2lXHOeFcrpvH84aJ64IQdd41oNCZBx1/zp5KtHegTVqFfjpfAqBgZQOYRgI/KdEYYJil/gAjl
R+hiITLDwdgUgP8vMajhtVUb4aMDT7QLvfqhbLV/8RSnAvfgvMKcMexL4d3P0nSuKhX8JswCq1Xa
aXVwrU5zU/XpJo20XiqySEa7licQ2emiQHK8+ANZ4cVz+tw7KbAMR85H02z4gHXTLfEH5BvP7SYe
EJjkPCvNPzpVqdOQePoum2PkkSQBsO00cOHLtl+lZb713OytgdG0AfhQrZCTIT0x2ZMO4OFGQ+R3
DGfZ5ZCv/dPRuVrosMlXyKmJPSqS5t42BFLqmNbO3zjCfXHixuMMTPJ2nabVygqKi9Gb6iGJJ/z8
BL47oGCh68VFUfGJZXF1zBGd1ZTZX9h2ywc55FT6oWaIl3c2wbsIvPLV2PqX1vbdVSVRvsGGerTA
oXiVSzKEinFuBArorVRrYKif1dAcU8sDnVN8Vhm7g6wa3K2Wvr1tDfOxLuC5puNwrrwBrLVCjrLw
2CW89jMGcdnoKn5PaM8I7o5FwIZ46umu5/bYWz3cMHCyxOImdwpewbK3tYUZ3Jkx4dTjLaS7Vfi4
ogpFWVe5N1DijeUSHyg7IEjmeXGsHWO4NyxWwplZwZWua3nw/K5+cP3mmha4Xpl9GR+Z29Yfc2sW
t0QYRDEoVZjKudkpi1vnlXddr5Fwe0iCsnILVmnepvgVPyJQx4cmRCMa+Dw5WyZz3BcS3xBgN8wf
Oe1gOZERktRiLx0v4+j3GgTDhXkuGThu+obDO8/aa2t9FylzhIXPPuAp7IMK914q721dTg9+UoRH
dr/TMZiD/MhkfcIx1Mc/wOhOrwoTMhuE0nogbrLZolDnWZja+dZt++ydpd2M+LNrNkMTBq8yMc19
liKXyJ2Ex23K/tkv0tVYOMk9k50enYWqwY9P3rFHCHiKHeWRTTSYTzaCkSv2N2ffdjo8uVGiMO3k
yXkQIf/URcMdzocvKRpcNR6h7xAjzR2X6BoG1mcovHRTldSLi6C9nS4R1Cps75K6fw78ad+5ztox
2oNUF0hDa9H51UWXTDYTOYb9kr0wBE8VBmcsUPVDP2fel5c14hUPigca132ZYtdb1fifqAzwe3p6
aCMyfPt8a7qk5hiuLwBvNj5nmAs9JjCcFZ5WFDdoPx4ND3kDhWkZDZtAIg9uHDSn5sROtbTAX80u
uc6EE7WGJNved/c4bthlhuaP0O2De+TZA3FVpLtUESawOWu+ULBYkMpahwq4bKvHqlV3RucA1nK/
q7A9EI+U3HtF5K8AUWEFxtq4x0FkPiVB5kG9mPSCcdS5SyBYJPGSQi3etLHQ+E6tKV0PBqs0Dffu
0vdd8kyL6RMEXGbWBhGJny6CbmjvXCeKX4I2sB7IUjfPdq/lAXfOeB7HsfvqEGJgNWjS9ElXvBnD
dL1fzmhGP0N4QIciA4tlA0fG80PuYosn1UILLc0NDlgHD9/oTB921AUnMXSTgUSlrtZtFFQPkvSu
fdrkw68SvYlC9GzII2kM+CCwN8kFTDrrGXlXs4R+GpGz5fG8Hhj/1Avhx+bW1RKHW6ia+MmVluLH
L1GXdVok26lxcEp0ceNLcuGxGWadXb7UXjS+okopgVh2bAzgGaZxvM4x8rHLrPPoDr/8sLEL4GkO
zRBi8djw3pKGR1Ag0Zr6tgq2kWcgoS40LhitRXQGqip58yaLXeoZMNKQxqFHlxBlL2PBgBK7aicv
ckq7cz7kDyxMP90g/6GEq/CrTfahTcihUGp+VTOLnI6943JKi3annLle449E83R73Jg2wY/owYHt
MyICTSZ86BplqE6207IVRdm8AWCKqNkIKgy4Ih73Q6o3+EdXuSgj9FNdhg9N4HLspio/Ql+QL2TD
H1X8NbvBQ6jtpzYcPqwGNNiUvHtF94oK2d0JwDfXZjABXptVsHRNEZzKAeLRqqwzsapNq2vxeWEC
EaZskT9F806UhgJpXtrUSaFXwRZo+0ejK4qVVYfoEl1pq7uiApWw6HzP+yDEjVB73oK6b2IvuZbR
+BiPwtmxTqreRnCMNSmsyK4ZLelfQx73jzOhb9tprNm5AaIB5jgl4QIH1fSlVMh+TWDUSaDkE/vu
3AIMnbBZ9m3N1jHXu8G02HrWPY4eS4Vrv04qYJ8RRsRCXv2CgcsCcBPWRbA1+8Cr9At7PR46YTg4
DUg5LO5+PdOzmhmmKYB32Td/BxpHK2agEhP+8CVlTOri7uyMQ6HDfE39310Ctijp2mXUum7tSJwA
xBoe4Ro4AtlmB1uAhT1Hrls7YI5sY1Ohvn40iGEEPsDQ8JkdYI3qOcBN5WT1tg3tiJsbq4yRGAhP
4vlq5Xo54Cv86hk6bkaHDAXuYXs9OWRWFTgo7qGgqfUYREBhR1yve4ft2tlMnThfYFktzmXaxJeW
4mPtpQW7RZKhtyoOMXETIHIUSfhcDubBFl39OaskA3wFyNcdjPpx9nDwKtlP1wzuLE1d5F9vKX7v
qVdGDwpuxZkAtHjBvzL5eTsK30VSp49KC8BRFLnsjiHEoOA3oudg7vunAA4eKJQ++8nBUt4hAR+f
tTll5C5hcye8oqve9VRBnqnSYpcm2AzLPkvurDlprkM7gtfLpbOXiephsQvQdwbojEyqGAEF3hyJ
DOao/RApBQXbDxFlDqY9dcP4JbNEVTm4BvqiMdo1QzBgiVEpNuouAZTlMhkcjUkc6mjowITWurua
XRowTpnbaYfDDFJ02fu/tEWmyWLOq+wKWEtemzCfoHwamuhhL6A/Tku6SQzuDGUXFbGsG7Qr1Q7a
Wv6j60T71uSuaa0dk8XBom5mkz1qovNnZXkQpyDnrF2iFsnBE4LGJsSrDL55SO8MH2CS5UGBHmJi
vQ2HsOl8Stt7HpPkVjhz6XCXkPhLMvX0YlhV9YwVAQ5sGXqgXIjNmZuqvyuC8Yq3OODiHwq1k3wE
YyHJMvvmv7r+UpPo3K6R/wP7jTAxa3qr0HswUoQm2B2oQmK7cJcNWqBnq7cYmJoIfVAUZM3PUsbY
gubBvliDgOxjUPAAvTOGDy+NczL+jKpdx5bXD8u6cnX24KRpvy0bh2LXmCcFw8/tOBmSCYcYxA/y
AkeDpgp9Nw/1CXi1L3aFY5jOi4jj7nuwc+w/NpPD6mC7wseyoyZPH6Mp8+3FHFvBtCoxFOkVlbRh
XNAr9OHRYkV/kzh5r0qMYoeSxHkoZwdij5GxNxdgOpBdkukM1xmxbbimz9ToonTDUTDPiv0oSPN0
I6pR4sEbKG4hXss1wOvJPjHeIwDHxw62hj6QzwtPN4gNEMGeCyfqnrOBmDdtIFDUzQ1XZYTj9yyj
GZ657erDbNTi07PkTRRY8oiceMICp9GDcxKBmH/Yldt9p+Dlz+bsGV989OZNxSiXgFSAPuBRyDHA
b+MC11IibO+8MJnuutoP0QOrudwM3mCemIYlnOeDKPUKy2LG6rmWlwzj+l1tevk7rSXtYqCb8DMn
CprpOgf3j8YKo2IdOvqY92mIaEAbFQRh7cu3riFvokRS98pKiftqKDMavax+rIY4PMU3XOEGuNBn
aTOA0mStur3L8oR55jYf5kMBM4AvmxEYbkcjecimoHwa1dhvHOKgjjINrQsaaoPBR6tawEUIFzZT
Nff7STT2WhpZ29+iYtsfDkLdXc7j6yWBdtJzwqd+ziexukM758VHTbm01rrud9yqCUI2Zd3LLjd8
dHJkeeMSgBe07EfScAEQTjEu1CDlKTkO8xlhOY0B3fCn7TUhMX1zcrSH8Rd4pl9tZzybtAA335u1
J7FuXIVE3W5czRFaE2750sokOYSRjE45GqhfQyCSDGpgNt0x2eLJICisAZLZgYJkYTEGbTMsRaM0
fnWRRrLgB853Z3u6+3l7CdTEYA2ihzF1U2/t24OJbH3IaO0JusFIZDoTjFRiZkgr48PVU0wLPr8A
JQRzX8z6M0ONUSyHEPnmGAeASHvv3HMGwyGe4xWSEyzMUeGo44BJa99qt4ewP72Z/FswEEMeXNGY
FFu/n7Ayc0SMEOSR9yrmcMk2EjdleKgvKJuc146Pfgh5DOPSx+DAjqteM11yXng64a9KG8BE8eTd
GfgxQbDkSOjKAiicNZ/TSjTHCGnbMkaY+DWVI+M2oQyy/Oh1DRLpwCPoHu12NQVLLGrcB4bl7TtK
WmzZPKz0oh95JPeFPW79dja2IMeRPrao0KFt2PKus40KYmgb7OvATvAXETP2KBHA/2SUAUGSiBLc
EUYOm8rqHkTcpvfWDSJKNif+XV855zhWy56wmPXkTzX8n7CedvziPR5k22XpGuJGV2l0rIfoVRtO
8JLCOScWtpXLIpwtRrNiXHk8ew+A1Z1zOCh/FVKuvA6Wnx8FWvMlxYFc2+MAC21oCI+OIn0edYjg
vTeNaR05Kdu6iv7qGkx0xahOhmMbRNnPpCWlT5JTsHQ81mhFllTPwveKpyRR8wOAu+CFfX1NS5TF
Il64CuchQq56Wfq5hTO36sOXkGAwZrCl/dhPVUQ/C4aFFohg17nr0Ps54bLVBCjd1KvV0q24VCJ3
FNkW3GKHkhy01yILTI0Z2gN3EqVuQrk1De8co2itQWkDnolqTWkfk162ZwsdwkboGik2XRaoB1hB
5g4EWVxzmoaNpu2yM6yTniZak5yeu6au40MIcWOb1rA8tfb80+hWzU4XVgUbY85X3tDRA3U3KHKc
y/tsrO87HI/P1ggmsbXfs9r/iEokol7tj4C3fIK6/BS1ElQCfwlR6+yr2NslSWo+yNpDvVg54UFM
ujxnXfFUpZGNmmtIUZjZ1mPQui7JF3W8R+s8r41meASASkpT7OsHFJnmDvpocTfyJK2UqNZdkquH
2JiTR38WYtv1rb+xBVNmBrrOWVcuskZf9hvVAbRhGfIGM888mklpbMdY7En0CrYKndMqT/vvnm7l
a0L8B05pXKpJAePA9I1WVxLPI8UeTjE4Cjwc2yDtmA3F6Oq4wp0EWuacPmFB2MzsYx2MKHty5uy1
OXU/3U7Mx0Rr5xKqHkF9C4hXLgxO0or5E4ovUwGhNI1mIXsYbrZ3aYBYLpqeDKll60G0y1FnpaBj
c5DJZlMeQyycszTWUV5hVDTUm4i8L2ylyVYZJHBMFS4OQDv+VZntsu78kz33O0PS39V9AqaiSS/M
fmt2B2ILK+NaG575mUowtJDqQC1rAdB3HKYjA7DnIkLdJM1gyeJhaWeYd5JByb2D7DapcpdeYiy/
HKCpy8Jp3+c5ORFIZeHCyGqc8jh1MZXK0OZxYMAzh/njzV62hyLSgWGLGiHJxGKTRekRHD0DE347
0yD75RRguyBqJLREzpCSdsIDjP9egeBC90oCqVP7NO1q3CScuSszSOCLlRmUGPBXj36TVNDrUjtt
F9rAf+JOeb8rpwlPCl0FVncjK4AuCMt7aweg5h8x/wO3ZwuscuVE1pOD25Zea2DaVkwwFLhv5ZJe
ej2HhJ9sWFAwymjxbMWGGz9C6EP9rCKCrIPQ3keeA/YUsXzj2WhQqwGx3w4OYPYRBzFPxSDnkiIw
sM6fjGzOWTlaThp9JNi5vYWFARAEHqauo5/RnywTiIb6LYry4holgecAww3zcjkp9iMsaIGdeDeM
Q0Fsum4gok9+DxMCOXbjm6wQOE8jZOXweR9yPRSPqnc5bTk3oDflMzNNgDgeOpDMD95kVaqPqba9
L6hVwAjcSAngmdTNHX3d0q7HklT23gbkMVn9jui3alma/NQ0gwPdIuJX4xoa7SuD4nYNvwHY5dgH
h8D3mOEjRUTph6dkLu/gN+NQkM3FybEyC/kBxh4/ua8vHs/3pCZ8w0iAn/XGo2vpCfczxJOrR0Fy
5opL3+Imb+iIm4XuEhO8KNp/b7xFYdtyVw5NxnaJKByRR1sI/u8Aux+8ZnzFdzv2cIgoM2CrNfsR
CWQSJv0Wtxm8HsfBndT+F3fn0SO5sp7p/6L18IAMmiAX2iTTVpbJ8mZDlOugJ4Oe/PV6eK8G0lxI
AwgYLTSbBs7pru6sLGbEZ973eXnQi4Rho3LFKrKx+gfu7pIbMmNKluZ1AUpiZdd0IB7UJl+G4hfz
B2ARx27DFSle4o7YdBIfuu8MJioTj61UHbTjY1CV3bPqQQpOic2QGlj2bYqAwcyzmxX3swM/a23B
JzOkaKsoeqNfALqEKg0wNkSC01DZ3UdipS2oHiJzzkvXmgo/drYGCgLWh+PGpVv0iiMP1DrzgjlV
wXE2rR4fNm0e509R3Zp56T5qZKgUWsxPExM5PZaF91YZ1mFetZfMVqebpHKbLaEOy9ss6dqKkFUW
kw2Ph+XOa4q3EYzBPRCySO3bzp4/gIpnx57q+MaB9fs26wUFrWatR0m0uGGVzoF5M5G6jlpV8jag
BzPSQ9Gq6M5mNPRNb0oXsqTRbTKokkEF7x/vpBFLa4feNX+mhUu2bdMcAEOGYwFv0QkM9gXtkD0X
nT42fU3wRzG+dG2heQfVMwvkQ235krjSaN71S9OG5ow8egsxgBl3atzZipUi50ry3FUSRoNf05nA
cmR85ZnNn3JJbmstVy3ufOhhxrNTu4JZA5wXGiqp7vhcHVGrPWAKgMEV6hdviy76S/TCrREx1uOx
oN98M8uAWarn6BO4S/2DxtlE9yR4IMakgVlZ6GB4zF1LTKG2uuwIh4QuAW//NYlU0K4mD7ksflDS
v01nxQKNKPOH0iOQQWe3nSQvpR3q5IpNCSsGqPjHqQnAAzZmvzqAgJI9LFNSHhGaje1WxL444nHB
O1Ku7AqB4ewt5RT8XqyGjATENI9eHQ3MhacaytPicGS5crh0GWuyAZrAjnPCOOeJIKjd15VzasTg
lKEHDuJ2pG65GuZIdazMsJ2R8TphxF/yig93ZwoHwT9vcWiI/iVrQWX6/uLvEhKdDqNvkRgdgLSV
QJs2Y+we3JaKCSV2J27o2KpN3LBFHLZaL/cYTNo0MX4rhM5hIzHoZWuFOy4ieUCfV93a0ADDqsjT
S7os3pGPjn1BLr28OLGQO1T17hYTckl/53YbSE8idDOytpw05ZyCgHGNronYVzlQK0d6PHPCTuBq
oGP3nMoHzwanQSjOugnTkfWaM164itj6bEkEjJGc295Dj+Ycf0TlflskJkYkwlZcFlk62dseGNom
Ho2UnB1IYMyM7K2J3n9TZ0b31iSx+2jxPN7HtcWjpOyOOcNSPbhIs5A1CzL2XBt7GocqA6nBOZnY
QFYS8Zxs/cwtHpOizg5963WvOuJsq0ybBT5JgXgCZjPlOy4MYGZhXlpskpTsoB9U8TcJj+LdxcV2
N69ietaHRigQJgKbtd3QlwHgbVMRtpLlFXG39nyG/8MVo/h0MBCutP9pjMY7wL9fNUj7htTZCw8U
03mmR2GRd+klNqyC7MG0WTsFh+SN22BhVY0+fmz7Q8VhGYdx0w5HHmtNuWgzIh0LPwYElKhnqc12
Xi+ewdwCr5gnJPBSIhFYgutysAAgyKL5FpCMbGbskbS7O20U8wlukwyzzIAs040pcpkYOt49ML/6
kacrec3K2nqDHYdHAt8cca6u2kdVtNx5ZZVjAu/pJ6OZOOQut8w3VJbdc0Y4ytbxCwzR6WIRItII
HSITU78BkLltHZnZLvCW+RF4SH1d4u/YczvkO0827VU5mTX9pzkI1i3W37riPpzsUp8NiNtbofL8
yp0VPOOV177eGXa45P68b51huWWwQrxSnBmfmVLei5lBZec6CO4SF6UJP4otdNldLqb+xwi0OCWj
iKyNFKOXh7GVXGMVmS48iznFs9O8Y8dIv+0A414Tq+VRSkFm/UxnU29nFsVoFbbMhzcoGfkVYtjw
NGOMIggKvzII2aFrH62paG+drNLuremXhLfNFnp81xj7nUtXdYRSxK6cIO7LbMfgdAyvsODOxvmu
9jrUKBZmZ0lOyhNoInEb1xUlhyUZz+Ri5JPMh65WLetKf8mf46ZALEJEDPvO6saojGdZGr82Is6n
ojb0Q9U70d6opmStX1dAfZK8mEYz3EFslk+Q0ocHzBQkUqb3I0PVvcB1/JaRyXJxLXt6A1TS7VIk
J2e7IuWol1H/xoHy5mW5fTMbayUwFtmtnTniXOatechVXFwUhq8wcofsZ8BktdejMMOmGBKaEpNz
ASnVkS4wUaGuBWRShB7uKZctP63GX94LpQHkdiR5fMOApPJqa9PY5FTE5zRx1bZ0PCawTllsWw9f
sYKtGWpnFUGUOPEHW9WnoobjTQF4aGzZX9WAb4AMWNabG+QATX1eVQFRsrDuGasmZwKh7D3T2ZS/
VU77qjazkyI26VJL3e6KAL6iEZf+ubcYXqTln5HJjDdxW+R4jw4UzOAuZ9shhyuNzTDCWHLU4OOZ
pah3P45/0CP9+sxVieeR+ySy9pNEjKbxuR5qXf0SagXL3FvddE2+WbFOdTY727gYrlWjrkdZvUwg
9PxpkdsJnjjxQ7PJhhiDSofJxXJI6JLWKR/qx7m1jmiDQmkO8XFOSRXBmYXWgP1PtxknVlZ+z2Cn
aGE4CeO4mPoqtx2chvO1o5lzz0Q1PjDUco4tFK290ymUx/WS0Db2ffohsVgQYqbSG18m2SOsAO/J
LekNqyVh6F1U1uF/LRWk+YYl/Q4Lm/okasi5odk194uvMvLukvb5b9q4/9fpo/+DXB8WucEoAP9z
6MrN5088/8fpo3//0n/Fr4i/fPDHnrRQHwFh8VFb/t34gSXEtJglmwh/hY/P4998H95fPl9AMpqD
nNeSAS/kf/s+rL9MzBNB4DEsRMEZ+P8V34dFwvk/qgvR9HjWasfwJDwN9x+k2wmAiGkhf3o/5X3s
bM1GxQfWh/GdYaTmS+x21quvlU9Lscj8GjwllGS/5LT3xyR9RFySQLsA6L3R4+yw28+Cp6Xsgpr4
JyXArCBqi18Uj/AMU6/yXwhwEBtRC7GdYItjwc4ftGNPz9KtXDSl/XBHfs8LNDfWBnU5PuGTArq/
lOVP70r7rgFcchRO7V8R+ROjeCz6C4wv8qxt6U5VyB65QJ4Yk7jYiZlhkju3tD1duZzx0owcgb0P
3AQ9DHr4BELRlWg0qWygIR+GoK1s4guW4rE2fao6JB7DY2FVRXAFSgLVSWASNbXxHULXT9yI7A3s
Iap/DMPvySzWZcSQrTBVd40JMggwtwpk+vPoiOZ+nrP6x2mcKiHsgxOf9Y4KfphyT18ggiuODHin
xa6TEAfZhxKAmQQBgzDDy0Rx5/qyXDcL7vCnW0c9txORLx+56EmO9iB+2E3k3wtndg9jmp5gudjG
VU3wsHmoct/7wpTlDCfb4+jY6KjRtIqxBxU7nmpCMQigwogPAS2EwLOyjmfziSVO8t5j+P/pUd59
T2Yrbwu0iHLX+vQoUTwq8ieLekRdKojQVNHoE/TQFAfeFWQAnYuPCBwyRTvwGnIthmwMFeKgazs3
iuxj4eF4SFPWZNTgpXll4OtlFZgLqB0KiVsdzfHGwhyUhHVfNJsc7DQEQKwPrsPSEr/5KP/GaQGr
kn2zBQIeDklGgbWuejBeKn30W4x9LXABUBZ83z2DuzA1FisOlTNVnzT90aZNevuPygv/1WkKHnIL
r7D9EdcSQVQN3Vn2RMFalck+ZjCOZN2qbVBaLFjTpYu3HdvJM7TdB+J2kokZZHztujNSPzbu702T
J6Cvk5a6Z17igyYp9rsphAdJwDTyN3ahfb8xhMutQELBpELpwDrd9CaL0zBP88kHhp+n9VVb2gaz
nEVT3ueqvR7JxVgjBB98PBZk5lmOPjhpx5DYhhftOMN749BJmzW0D7B4vgtvFtYeZqsq8u2jyQjr
0y3iPn7tzSrGijjFNJslWxa0NJYxjidTdvGwGXt4nDQsZlKeLOEzrq2DIX5rx2RinGGprtpXtgQq
o2dlBFuCLjWBCb6w472T4WQOY2O07nBewxSuvcZ7t6F2GhMLUWlEh6jonVeHG9u4RZAXN/vETeJ+
PzF7dQkAbSFIgAchJmGcJ67alGEw/CGM1WiT2X2VE1pcGvebaEAEGVo6NekxAv7UQ+yPAItmGVnj
K7gdVkKmBMuzj8AhVETwxGYdEnCKMJNBY3Xs4qR7MlMSEHyQp/oxa6uZBpA6N/3FgVVfD3nFnmC1
hENtQAr/QjNEueNUaYZUpgsIyY2ipqZi0Ia5VYDcWx6kBfhFy/wpZzxsRcO2WPI/oAB1WHj2CEE/
rbP2xJM50WElQqJuaJz7ZkjK2xLl849nTKU44hUgrYrWrPmiHCYiuYiJMYpidxpoBAMw0sEkiDh0
rGfY6bhFzcxy9nnmKILfkMiGsV/LUCK5SsJl1Z5v4d6kzBHjJabHnDvZEo7c64rhLP25ldQRvvHY
RpKSE3pPkEPZjO/DUPpIgd3ytYIXyxTOHefbfhTZVdnYwbRp6hp6jUeW2nZi03X0rG68GQIdXCLD
z1GRpHGwZ0E33TMXm0MnLsUDMhq0GGPnpiqEk1SdIo0qiT0HY2NLz8m560h7dVF5PVmlsF+Lzhv3
VmMDRy8D79QnIw19wRVZ7CbDNL8mNeShbYgpJZUCVPEO5UF/MOc+uAYWY4QlKq4MRzWUgtgpaxSX
Vf+JVnX6SEbLeWmRtZ28fkj3ZjNED9yWiX/QlmyfKiKuv3SXOD9ET45PY1OMdOjlI+PIBkAhG+B2
Fw/VY9qvYSoMEOorrTNOXt+S6mgV2t4W7eAehrLEDu06HQs9tiVJvPfzYWkIt/TelSz5sfZt2Z4z
D2wfcbg9woPKCRECm8e06xCmy8JQiK5MMR5N0du7fMh9hit5dSxYeO+aJh1v3VYTjamR0aT7GcE5
h6uyfusKWmOPJZixeams+noubKbYbbNUzzofc5DfE5kNDIdrXExOP5yzLFZYxaTvABIEdfOByMq5
HyB23aSa/ARgqCuExfO/uZqb64V19Xs6gG2gwAVGWE+ZOheMy3ktMweVa0/NQ0FwXwXscAjueC3d
B2gV8yWzWmw1iPGXBwF+/ZS4c93BiQKRKtNfzxeE38kl3Y1RkXS3/PTKdxPt0XZyO+OQNp17qOiW
tuzWfhhqL5c4WPxbKhc2mkFZvM0Wk1wdGAmT0MqBPWT1KCNAqvF5kww9LDPx7s3aMmOoZ8F8b/Ww
8R8xihuoEarmQ1glD5gCE0BydQXJdTs2oBNhXbbdF3ZF5wMqFr6ZPPDskxuX2Vs1KqXuZqfL+TCm
TvmFCqX7hpNGz9BOVWNctaTBpevMgwQzhsHyMSACnFg7N5dXNWQouFduxa9z7Bq0K4ptwsYkx2HY
NlUCKk5ofjOLOvfeSUVFc9FyMvPDtV4moy27Xdcxa0Wx5hbbmsKMZY47JYd5Gbs/pMozf8sG/tu0
4/6Py+jrlOM6uh7x0KybiPo+qyqgMK2cQQe4sFuf81KXhxg6FtERyPxML/KugFvzF8F+zl9TK8dT
G3gtl83Mm8MeErJjTOgUv7kOmQOoNEWb7uvZXj419hRn9zcRIkkO0XfXTrDj23YomXH4Dq5IMSG2
u1jEfKObhT+zEXx5ieOkBsRayLa80+wWHyhM0b8SjMaYNCHXY8vwYOFhNSKU50FafQQZsQaha5fj
niQXgjqibGDD4+p6lZl5ii1SU35ms4vDP4qiTxtT046h7qrYwXR5hlVkuezf3ewkeUk7xZm55guY
1WvnK/0NYgOpiV1J95bZGLFEQV95DzHck2v0hSVGqp7X1jQYDio/GZJwrJP2VOpF2TvhqOrCqT9v
G1a8y5Fip6pR4UTqGdfgeu7gvHJawXTLKwIGYk1E0bSdq5TBtz3N+sNPUq4a3whAzSLVQqvfT/1n
11XuTsZpC5kD88qdDTcAcBDT6QxNkWOa7DfldNMhsQNm6pvLMyaL4IlxUEaiD3/ZLas1E8jyRPDI
JCfnzQzcIX7Mpj64aGcdFnHA+D8dtSVJ0ZM5R/uWm/lSojy+iuF9siYuOv9oo+CGUEEY6LxRvGdH
Ij4R9xI5yfDUaiR4u3UF45cjo11unW3tqZ6lepcAXxD+ZZzVivJzdXufi84d9mawuC0liWFCrO4G
b940JJE8Dh52NeQnHkWen813TJuybzLB7QeNoYKbyK4URlsDKY87ILbhxMMdlbesZmc//ZUz+h9K
Ifc5mILK2sN39B7MfvQ+Kvg6SRjEdhJ6WjRAI2fYbDGqwPdMDsulMBvjqwIl82gyUE/OAjTsuYT7
+Ac2c1JfLwyHSJQER/QDBKx7Yb4FG3DJhzM6ZXIvHRmbaQhxIi33XtwQZ5KUnEJHrQvvCCnCePYU
5ORd3tYtKAq3OxdxA3drTkwzxD4AjZelMLZhwVyOcduIHicf5tfFj7odm1QSAuQstWSCkRBPhZXk
uiNfENaKSprdWCpQG6o1T4w+3yYTHWWkqmS7QPfmhQj9EVUICLia6qsptv0TXrEVUqkcMlEkUJxZ
QO9PZrbbJofXxjbiF5FZ/sZpxMR6mE2laIM/FeahFq7kaUJRu9N+l+/RikwHf4yrQ5TM0W9k1O2d
IyrOP1JwCBya6A6NzjlURRczHSbpa4tmwrvFIlZdppUArdO63VuzUR7xgmRnrWT/Dei6vgdhGPlh
hNmE2kVWTw53397zx/Y45oH6oJwhIzWIH5KSoxlmFdX0wgh81MQHyaGKzrVL3lyNoBcxTN9e90Jx
U4NR244JXO/I605IZUEbcRNnu6Ecu59Ml+a4S8ecUNg09j9QkFjMxrTXXY08IAjc54YlN6FQTpXB
Dmiz4XPx9Q8rc2qr3InW65RurI7L6OTNTXM1G2JBKafUntA+utoEVNJNkLB9jlm3olgghqVRg2CE
NXn3HcZNP9TT1Jw9CPbXcHDq04w3irWF25h37uIyIDNS79quoice+3vPUedh6l/sZXQuDiDJje/m
SwgPDx+gBT2HH+caAKNSGrdljRY1OkRGZMuh17YneEJERYV0nwjEg1I/e2Y3fSZ1Nl0Ana7UQK9L
b+bFk0dPEF5ckSJgH8ypJenMTKcFybZ5l9Vtc5cVDjOCtjv2lt1QAfYliWC53X9QdUYQ4V33rZ2r
4ate2psizvW5zVPYkZZJaDUIHPUlgsj8UpQbSM6naj/jhr+h0FvOA1DT2zQf+kdgjdxzPjsoRau8
17nCueM0hnsqlkLcVp4cn9iNkrHUZh2Oqtzo3nVEoGVniWFXFj3ihdnGBYEsep8HciJhJBofI8WG
1fQ7cz86Preb5zl727C8V7/UKx4AldiaLzYsuPYWHwo3VMAdSJ4cmQF5aTttaHwHVdaXHbsM2XGF
I/Fm2wuMmg0jyQ/kIpCrFhv98EfCXJZPUk1rOJcoSzqTDg03noDkpxGEnodwnKZjuiTlx6Tg2mx6
W+DWZZtZq0uR1uYLKbIV5XdWXFiaiA9BVtYdskuLdZVRWRBMc3QNNT+HU093s/cwr5HGwoLuJdMT
JGnDr0XyWNdtCTNNaX9XK68D8pfr5W2Ia/ckmQCdSEkR9AusDC5WlsOiWwckn8o1UEdl6Mw2DrR5
WIwYt6GGk0bxaAHs23Tj4ITcL/VjnMvuU7DEgyhnFUfhJh9NWsVnu207dNw9WGlcLhhRuCKtrRdV
7pOWc3dsy8UWN2qa4XfbIN6anWjFQtQaolNjb09GioZwLEr/hWgCYR5qbk0bM0K+loyMdsd6n6B9
4o3oApK7IpiP7SZFSPmnBk566y9O9GpOwMU38WxHPX9Mpm8Jc+IrJjglcKNUEygk6im/MmRqF0/w
L5fHsrMG77qYwG7D85+w4C8EK++S0UAgx1Ti0NnyPSh0Eew07dvBZjjHJmzBgEuGnrvc0HQ2YOa4
sfbjmMC9U1jfaM2Mp9pHkAlYmMj2gJzimE3wBx+5pLnlyPecs+6L9A4Sg4PMsPdfmcyw3uA+opKu
3UOZ5fWtG9T6G9YhkoskUDbxwL21t4I4/0EOYiA0xHfPbjeG20WKuD0x24EMiiCkYWCAkEw0XejV
o2ttG+LKb9LMbte2sFfMI3LdopKa6s7Zcq7346au1QiOoK3QyLNbdAvU9BMf9zaNZzabJv7cY0sn
lgL7nUnlYjNnbpvM7ZCnNHX/hhlpLZXbCj1ygjr2KWMc6IYRE8u7kvaF/1s0HO54uJS34Z7OPNQu
hfOpDHhITQ/LPsygkFLhcEXN0mV9vO75rsag9r6y3KpfWf74bygryMdRTWxcKn/NR24dxyfqw27n
PaQDStgEsdKJShwNLhFaeYg7lewLMB2mDuu0I/UE8qT6cPRcH0qv925JKCPeSJSFT+6N7ImXTHz3
G6J0RGi7yAkAd3KAsAk1z1vaGmzVIQLrc6o9+1IADSITBwM2T7CdP5Rs049jZOuGdSS9RygCBRXa
wuJzDUdTiU2rgXpuCxZB7DeLqtGHCFIdwavIKwuCeYMm6nc90deHbJDYaSLgze+Dty5wyAVuX/pZ
IjTz+ingu5Ye+QMi66CPYKRggDZkVMmwUqwnX/qE8jmd71EnZMo+e+3Aiki5Q/opWlwzRyeZDGvP
uhBgdjGQ9XYVyH55TaHDsWkuyJRFzw3o19o45qTekqRrD0UpvCsGIjIBLmaXB6a1+Q/pGeKmDGaE
tYSOoWwqWjDAd0mvuhcduOmrHk2c0MTKk6M2Ln7lhZkhyWtKnJ6Er5FHhdVftADdbXxSUvpBBU9F
0tDNT4LjZ/as9CuaRyJdegGAhJxgH6mkMi0iCoCaFNbJn9DZwQcPBvs8FkO/bLEuy+/G7Zvn3BMx
zViCwnOTwQicNkknkevEHrNHegGSbTP0bbgEyG9QnzA95XkSDbPSJEj92xTHD2tGzk8O7FSROlVw
/i/kXWDCI622W+S6EGdg45EMYbJjGkjkgO+FsB+q7rtHkMR2kbp/55PUiOvGRManWEz217UJq5t6
WcLkM+xW/URWksb7SawIxCgqyQ3hWuJcmcqJADOsYc7VElRITc2+05gIuCYdtqLBeHC8rN4ZYpU7
DLU5X8+lQbglXaRBQEUz4a1FTEFCr4iT5V7oKKsPPpVRQ8sUtFsNcqnfDYkT3YyTEY0hieXLTpsp
SJQRqjsHqhl0qGA5OwfgjBiiq9Hsr2eINzo0NLcM1ld8lGHSmAyTWgnnhpifwL9tFxDKm5ybjRbM
m8ttlIIv3fg49zw2sxASkd0rhkVzxQsGwNxGN7h93WifFxZmCcN/aHxpMXlMiVRyEEJOSB5g8fIx
zusc80PdIOzk2CQeudPGvaLV8F9Essw75bHwwwjWaS4XC38zbb2T/HGccv7IKchI3E0QfjDFdUre
Y/yj8SiTh4yV+RFdXjzs42ySL3XS1+dlHtQLsDsq6dKv00uu87eayPRdlUgJj5hLZBf1otsgDxqi
bT9F5ScLHeOnSur5Ca58b2xjAPCUphy7MxTg1QA2+QAe6SEn/6jHdZaNXOebYq75MlO/eF5wFuG7
rcd2R7MWXxkWy6awq9bvqIt6G5q3JzhUc+fXMvS4Z2ph7ycGCmdGOk6I/KK/tOYs+q1RVDY5mHJc
jjYPLilZY/0QLQjSQB5ayTYWSjw2GINY8Cx+95T5pK+cY90TD8J8Re2XUQ4I3VBjM5apQfztI6e3
k6PP4wu2smIDD08hHuHzWlAGkf1Zw3Jd2wgwj+0EP+2KaSYspCQT1qmb48dYY4Nhkjh/miQX24ZT
bWsTpzwy4nz8ZiGj6QS0eKMmmyAgkOvuPWa0JoSGEVa1IStAPTVAYp6oRcl4M4NYGqHJKsqgbNP6
1ZNm9ScQVM5sXpgDhH5rFr+ihe4d+vbKtvUmhv26TzQCchT9q7Mlp6JsvOLw37J5/f+OymcR3+0D
zPu/7mghRzLzSFr12cT/Hs737774X7e04PlYxJrgZOyVhOcBYfn7ltY3/xKuy75Vmlg2/s7gg+PU
xf/8T+D5WOpaZgA2D0aLZ/3bmtaSfwGdI4eJ0o0vldL+r6xpZbAief4PBoyPa1iQxYF70Obf+wcM
khml3L7pMO0limHBkqRtwrFNiZacA0iyVGRLm+4apPL+Bt8x80Upa24q8DtsxjqvY9QeeOK6HHFv
V33F5dZHhb52pcwfM4rSJxCe8UlN1XDxijI+E6ZD99wgXjq0UwbzxkYdxHw6/hlsf2HeN+c+C7DY
jo80ovnLokp8XFGOQkNZJVn34KEYKY3RfO8Bx0bruTzCxSS30KCmKXqfKInC3ZEr1pxjP8Cp4zPZ
3nNQ4xmLJtV1eFVnYzyUYtS3SbVOSBnwmY+Rm+RvFIvqEfxAufVMkX5p3LE3c75CaWb69S9VBe7H
FDuSUUTffI5of4FGZKvYMUBJbece+k8rg9dOfXbBJpPf1QAXdqXBu1MKIGMm/Y1VxCJM7EbsaTpV
iLgFMGnlWV9+4k+ELFQ9gBwsnRCVYy/7Gr1gmajS8+BHVYZ6ZtHHvD2VJF2yqjEEmZSCHHog/uMu
oETD38POMIXSc0WiJCbNjHF/56XEZFUk8yZlFG2lmJJsu8CLYSFYMpFZJs0kAOgRDFhoRTe9N6af
SekUv6aIzODQsK+CYFgO7bIxg7llMo94tHZbA5R5scB9D9bwrhCAB7eJAUJ8I2Dw33T+GFxNQVm/
ky7cdmHR5xRHuCiY8kKR8sKGaOK3Ii+IWUeRFx/tln/Hmm3mhAhN/CDMFFEqG6oQvG5V1GCViYMo
wfJh9j/comO8J4Z0OvaJgS69lzMxV8Rl7ETds2uStk+JwYHdPneOLS7g1p3ryOvbJ0LYq0/FsDrl
Bqa9PneKRzEkqrr+1oU7v7dBXJG0lqCF2QRpU3/gPIdptFg4ZA4p66tHMJrBxXEsg1KpHvFuZVV7
AYnDZNwvY0tgMPCbe98rp5fWMdg1RyB7f/s6ddFjWhbhAzIrGPZ7kOmnmd8H+T4+0Qyz7VBd4bP/
AhlB6iHhBgYODSL2uhSz14hS7GB07EpVPI4vKzeJqXW1YC2DrzUHmaYQiA3kYLVH9WxC59xq5U6a
BHGRfSk+XOuXRjlFcpNT+5tJS3PrDJ5/GtzEu+QGlJKNcPIJuK0m847QYhgTJowZ6FAFP0CfkXR1
sGcfxbitYSy0ZjOiuwNKd1zaGPtU5P1GuVjeRzUB76tCuxjtb1xOeL/NLG2+XDkVeehYzvQ+Mavc
6j6eQvqq8Wka+/o69m0szK4jrggRJR/DxQERKgLydnqe2tellU68VW3n7ITPsDCduuoKaJbXbezZ
W7ewdbkHG+whKPSj4zzHrIXnZVcxKyGrYlpX2jFKYwrwDdkR0Usg0gI1hy2DFQbvhYbF1IGWD6JP
OKqCImspSUogvNS0wmIkunwnIozBoYh18pv2dfy8yDg+sybNmEh2jEpATIjxzeCDYu2xLDTUo5qC
urDTuOEjQpQj9T0yjc1SuPpSk+E678s+pabHCULKj1F31K4uB0vfe/0tu78ZLUhZVaeuaNu31pRR
mGD+zooh7bdlwzk95Ll3jgPI3Du/N7BXL4F+NjuR3iy+oFUJIK+8OpFqru0ojt+tQaYs51w40D22
PcDjE2iHEDOpiYJNL/K7LYljVkX3beo16hm9I7oWX7irlCTXPw4esRV63FNKl9043sA5UR2CXab2
29ZKwWkYLQDO0IGi4G/4PpnfYbmOiUgAkWVDzg7a3xlNCKLfaVWa1dwyzlAcIQnpK7z25V3BO8Xw
vyapG9RbnnUH0dptfGSQK/ZO4nXmkagKGstUIepgD+GRUUFHl5POGphOu+XR1H8gzvlXJjzsrdW2
bb8hDIXDKcgBcRh83NolSaZtPmpNDFSLGLoOfP++qxvxMstqdVjqjODNuBLPQTPoN1ml/hUGFYIc
YtmtDtFa2Xd155d3aKzks4ZCxtudejw+oDdyez8TXYumMRluSH8heNiZHPUSWL1ZbKdKWn9MbVr+
mVcY2whn3BwQuz/77x15TBUXlGhv+Ny6xTFyEHZg2nER5yWyucb5kd4igRR7YIpICCOBM3gyyHGn
f0mMOGQ3YO0NXSXX6RzJ13ltj8AqFXdZShZ1LjTRUmOVXIBSEhS1WNaFIUEVkjCsXxi7ZM91YNdb
lgLvtSntp64enAshdGLbZ6l9ZBxiPmmg8L/sYNG9UJEjC2dLc4JmRW0b0549oVySF1klT1VlGpcI
w+k2m8tV2U8dfzFSYaGcqZHX4O9Hr819t8S7FdCDUJS3LQ5nmTo0l7k/rU9CbtefCSmR+wlRv7sf
ZEZuNYT2I0BreeoUpQNEu+WbiUKCd1ynZGz2VXxXEQh2DQtY7urRSz6SrnlnsEMgTx9MbA36MsRD
jn2pR59ZIfV4wOdeEvnqriqjuNxrY4S3jeYODsWo/S1gbgKYRct48kbixPwgPRTtB4q8yd/hdmHk
WTamc8pVzeHS2r5zginQPelVHFIaTXwTZGaz6yCT85lTKa1vhQrdBH1zgOaPpF8Uw5PL1XIPGspW
YTuOxGLEsEaI9BnbzwUABPmd0Bz+hb0zaa7bSLv0X3HUHgoAmUgAEV0V0Xe+HC5HkZQ3CJKSMM8z
fv33gLarxSuaLFVvetEOb2yJggAkcnjfc56zZkYIMM54AYHNnXmjy7a4NFqXA36DbuRM9zt1I6wA
IBFgJmPb1wKpkzM4B7yAfnOa1Z5OnguyoHMV2cljMbrel3aM4+sGOeH3qkyoITIGIPPnFGZpEtEV
6Pk/AHCWlt9mCa7JWUdjCV7xAouLt6tqtA205fOReDTLnXWvxWVcZBrhRzUVgoWoDfGoqIeqVRP5
wZ16Uev0rpNrh8GqglPpR9OqtnrP24oALgZopHbs965n16hrxkjdQ6JApZKG3bVNQ3rbxKlx0ZsB
EqHGqskzauFf7VRm+1vg5c0Xf4zzq+pFVGT6LfoX6munKgCHNSfaR1isxHhGCQzHuYY4+YoNbI8A
cRYnBUZDdSDpuzl0hmopwp6hvCdqs7h06yheDxiID06rfDQwlpTDyior3mhVhVO6GFP7ay5lkS6a
wBwPWudlJy5yxG01YULEIdtoa1Bs6hmfewPqrZLjYxM09NrqNNPWBG13T1T1IkCDArMkWaTuLmqn
HtBeg5Hi5S5RNxMwLsvui9uh/Z5lWz1I+3s+TiHRymXFJcVqas1l+hlTw3VCAw/FMbIvl4wevlmq
DJTsO5TKKXKlpTbrJTJh8uI9T7n3hQEMDPNb78dLYNwIymzTEXfIx8sz18jzaxpp6rpLVXHO4SU5
I7credAc4EC0mmvnOZ61aqS8zPHv4CgPg6M6LHdJM9BzHvXxJB9EN+5i1+iIjcxMg5Q53x93DRGE
z17iV1sv0xXLlQbJF7m7XeR08B33APhx2mHVdb5paD6++T6t9nUXxVO0aCfdqVYq5V1jd6JpvTXB
kH7u3NqkGJRED5OmETPrpp7YdGPusrYF8FFxtVzbo5nA92qnyykUDZr7efHFHkwFv0UF0fW+dz1S
WHkacqc+t7OsuMVJeWqU2BQWqLvVY5CHJYRq6QRijdoGk6OpxpZUKhObbGz3NB1wDC+CcCx5z4nl
tgvSeGLMZW007YeuxP9Wg+GkQInL6gG9DTq9tmyowOhh1S9KXS+epVY2uz6vwvOcciAslr68r8it
/VqXlrtLsti464y5tT2Mg7/HJ1STg00STLhMs8bfa66ctH1MnXln2uFAbje0voU1Bs3veKfwNA1V
056FgUiLbawc4BfoaqIzjgThTlW9uSMFoUQM5EUu/JGAfejYYRMKWtAhK9CcE0wnz5oMGtLg9jKM
9SdpGhEq0lGxxPzhGVitE23C8izmByxaoHh6He0gCdG17Ym7vvYZmbveUNmTk0/IlThlk3/QijTB
WiS0G5129WWaGNV9PJTjPgZ8xFaVBR+NhgfszKgtfqXT2WJoZn5Kaak4y10fGWkIyM9b5kkePaZ5
UgU7E6DMhZmns9MpLmzJ94B1onXT71UjlOBzSQmRxWelVSHamDFpc+TLCD38gDioBedK/Ra/KOgF
k1KkdCaiXZOxVTGF944NCQWn+qQOyddaYUeRSBhqVezqptSxN2ahxtE0iOZFmbrvrmpqXg3beD0l
NLqz+uqkYUV6xNQLKzMjAArfKW0+anuGnWApaBqP9rhFIgiSHIpSMYR5mroRsgLkewo5mwxOa1PQ
DScT/WsKfHkzDUPazNtIfNd2G8AqT1Qc7kHx1N8GP87P/SpmJtFwwVyhHtE/p9Z8pmho7q4oSuGX
1R2DrFeafGeparydqROA1MU2ihTSNsuNn6XDnTRpz26pzud77O7e75TM5wKWmhJK8BLbjiBxx79H
FNuwAbR7yuz/v5iVNQCnbsfi2z//8fg1DbNViPU/fG5e1aN0gxEgqfr8vd9g9Zg+Zr89Zl9/Iz33
7R/+M2rC/OQiktUNHDuwg6WCc/2n40D/BOheIXQ3wLIo3QVA/VctS//Er7AUKDR1iHnnCtRflgP9
Ex8NVScLuI6B0fiXoibcY5zxXGJjIBn8Kw2KOnOp6wdic1FRTJaZIUHnht+JujnYlbUtlHsbeZSY
gKkil7YHztHeLequq2JSX+wKnoD7e9C3tLuwYnvBdBe3aluE1sbQtHV0hl/gpKHJONjJ2ve686DX
7zjMbXG/bIrJ2kZTtUP1mwceCEaSVOYuF2nXPT9LqB+4pJ0sk32sxJWqrIOlxLYv5ZX0jINk+VI+
8tKAs4E7N71vHK24mQZv7SnQLEFOApG+SJqnKbkZiUyM0mlrkddoy/7cLpx9S34UaQmHTA53hZDw
JbNLZQGHGcdtkuJlAjI6mt7tREVt5Xjytlb+ruqji9Sjc2AHxFbUVrWbCNtc4BO8ogCyE/BuCF7o
+ELdW9bOhwjPFE0ruQXxvC/pOjkcBjUcnAA4zmSUrH8YeZd/FB5/g1pxiaCwqf/5D+O4HvnyEqFS
43NjnHHmeP0SqYKYdUBU2Dopy5WPKp/D6JnflxfWOF4g8iY7HBE7bX/gj0ACeTPv/wXksW2FeAyl
2wSGWG/bVkq2n8SWAJdkT1gU4ZnTVhs6IMaiQ9G3hqRJsDVYhdabOChNdx321zPLsLQ98mv2RItv
o2iqzYQsfdkBbtvYhpeuvXw6GxJIf4jnljjHtL1OMyidsJBIC330NutHF3wBNTWnT9a9gDMwJMAs
0LnsPFeclgNx4oHtwRyuTRoNuF76YYJ+EW6nOoSOaBr3ojRPPVR4TtSeZiVo5rwEkPTrE+l/VvL/
2981e7+ecxwhc15P/a+XmGz/W756bB5f/cf6ZYK7ar9V4/W3uk2af/0vfvLP3/mf/uJv3/7DaVI3
mKB+GCvzX+fPH57TvP/5j/9dtdnjc/CY/HZZPX79Vr+u++tMiy9/wB9TpWt/YjFk6v3DmTVbsP6Y
KV35yZUWtXuSqecZb04H+WumdD4h9FaknFGQw4TlgJz/a6ZUn5R00ZzD8J+bT/KXzFmICV5X/R2d
Sde2lKTkSf6P/fIV/jBVthnVYBEMLapoyzi3krx5LDTf3TSDze5fd/b51FU1eDvPPQvYLKIUUP1w
Qu+ZnUpSDJTdMBVRJZdiwsKddgWNZHKztlqlXycGEoSYappk91OY8FO8KbZXCQnzwJs4eQKpMboz
g5kETEUsPY5KQ7kpJ6/aWcMgn0WtfZkgbaytahblDio6GdOJXGbTu8zplpxRNiUZMVbtjVfm3abv
qEwiduwBFel4zZMCPNQmCGcxFNLYZjOF3VkAORFbtNFtYH/aO6JVrxOr9h9EbnRynUvLv02o2dyX
UgMc0GbpZZcJjhtaX7d3VZmLKzvEW4QXB/FV1eXncvIlWoPZ629bnDWqPBPbtiujiQBVcRf2Eiob
bQYX5E+YsRVcdwDd2FCTZ1xKz1rgHWvQZQ8owAH+NJeIcus77KjZZyw66IVQ1Hpf6I0XJ77orJXy
ySCvHWPAyuV5X0AIhlueKdxjUi66/dThP4rqDG21ZZ+SfnZeq9iA+WDR/JeqJ/UE+hL79/mp6MEh
dTi5NmZW3fmRKvdJq3vbEqTMHQ7wp7HHVl7ENlpOmCgRPZdqplK2nbtrQubjGDg+JNtgAzsheEJj
0WzF1GV7iUBsO6Dgp9oKL6OqWkKNjfQalZxcJRxcBFLUq6Yuns2B/MialL5bkRjyUI1JuJtSzVlp
oxRLKMUkQqh2E5aTdqBoP/vyibD43MQ8XuqzNKP6JqDOXnTBRkGhXtoTYl6Eqc2XzjTCWy2ozbsS
fffOQ9YfLEHxOUtz6KOrCffWqkqlOLVsx4NTg+w0VwAgez+gShUY0ecMsxazMdgm4i1ps5yEQqfL
ilPEQ38LDwCSMqdTlLY4pFFKnRVpfgN2q9h0iaSoDlcwXWWam1ELKBHELKjTkHmHPA/kiXBS/XsQ
6jlaBbQfzUpKTV5ngSdBSROe+1BKNIVk1Xrjs1Bac1nQTILBkWYtfpeib+kMy+4RLfawJ0siJWe9
UOEXqama+Dpc+uQO6vrVgPB+1eMK2xsGobD0z2eDYYQUhpfQe7eNMscHo/edBqyeCQ3P1PNwZzoz
YkNMVYxsYYxopBU1cAOTmIhz1hvtlFOXvS0nGU4HEaatcWNWc4+egkXpb6SLUey+o52yR+Rfs+Fy
dXJ0p8w3Z36rwZEbvx2b2H1JkJF+4czPJV6Xk6ix8SQgQG7rYERt0FSsdh4v5YFab7yuwRHwsIJ9
2wQZEr+iX/PHyFMSV0r4HjNE3xgGMtFTO+iMC992qMJoNlCgqI/KleGBIpStPlw3of494ri9zmKa
dH1tentiICj2FHTcqtIwN14LdAGox3QAtoB3QyBkIfqYVIHYGDOUSIOF4EP1sJnc1r7p3GHfF5pB
40jzXLAkbbqWkXdDw94/YM24NwuBLQ8hVSUL6udArIw03Wddte8Hn+Jioqdbq3bNJbG3CAqmJjv3
TZGdKIbNdSoKba8GqHyR4CzOlsjZpjI1Fi6TQqvKs8DXJNsJCV/BIwHU0OtzR6K8zDpasAm6EN6q
DL5ieku2lHfT+5AY6EMnYmvXAsgEg5vjnnWDlupI7V8gUbDXFM7za7uS+aHKiFWSsTWtJ9fWo8UQ
6N5nPxluEEWX9EZifz8S4bso0RmdFKSZoT3K6S0OpFbhYXvC4CRuSlivHAJ9ZCK+6W2UR76uJEd+
YUiXPZXnLkOjac/LRME58gKdfe5otbdJUFx2RbXtBn3CxmPhM6jgl114aJeX1kRjZmmFYoXnjInB
3HZo1/yxu4aeSj6Mrd1Qj/nWtuFl3BvAGTyD9PaG1m8W1TYQXb4yLA7tKuBXFiUC7gdW7GIPhfJW
doz/MQUhn3pfEwPPcpu5l9o06d+o5zHS8+K0UHa7MHqaTcS6wSSNh+921py2KYCAstd484VIIRTF
LFoenLApaWmKehYlLEyqC4GUawPctya8G69CVtMIA1AJ2cq2Q4oI1vSg8ffeRJE3rZHJlFsh5kJv
EJv60tH6m9jKbzhrRyekh9hLvMPdhk40pBeaCuQZDdlVhRN/TVUABTgG5MPUwG9djelgUSP3BBIr
rWtXijY/+0+Z+St63Oi/dc8c70JCNCjEeP3BdemdKrT9a5fsoOemrL4XpQDeQhLnCUklYhMg7F43
BgZfFXfppeWOis5lbZ4MiYifEANAT7QiCr7oNLPLWTe/gifs7BgJzIT0deo1Qdv2dyCdrCgze+Zy
pDB0UnrTtDdtyz8UTfN7yWZ2abEBO/Ww2d4NfXluzd0D2iHnCZF2CPcxtWV9wqss73/Y4711ILGO
jpXkGUkHMz3QIo6VhqGOgoC0CPZnP+b23uxCs6fNBTs6zFxtWbZdv4KrBV0vbLZAGKgn9/AxEoSo
jyi1IMM3VmuufN8Jd2GbDJ9xfeCKTZBe4iut4hATrVOIcI3BmMyJsIvHZ2veXzh651xEfamZS6PJ
SWUZUswPcFTNrbB5IfPQV4/hxCIEMd7Za5752bfGdl+wu1hpHtN2DKQPeaeb2wuerf87vj88P84Q
VOdgXKxzlTj8J9D5rRcMTbCmH5beRDmHkMjom2dBrebGCSDZBEEfrqoitbZmWTGhztP3MgD+/JQU
HWZBonLtRRRk6skF7HMwhR8cRmrHX0pY0eOSgWdmdNNgs98oq46/WGZSPALF1WlZjo0Y7okD5yFZ
eWIdmolYn20vFSXUAu/QA3GsKvuqBYoU+gAR8PdGtHl5OVYKNCxGucAV/XRFR8qtLxwnM9RlrMc2
DsYp7a8p6BIvo1DSGeuxAy4byO6O1q/FEjWalb8BnMbSJRhG5aMCgihXstYomDdmcum6XnY+KZE8
OBATmRHmtTDtO+PJJmOHro8TlPfMPNpmaBpxY3a99lwFUKPi1oHdo4t2rrT74UMTUn2niifPXT3k
e3Q6MgIqn4SOMBiuylxF7Hkc6a5pxMSnMmiqFRRZcTaBOrmgsJsDCKuaa6wh46k2DOK8TXzSVjKL
aKgheTDpt1w1pn8CxpYNzrxfYFczPsOjYhPRDY0S4BFiM1j3ZmVdFy87Dv9l92FbJkr0lz2JieP5
q+0o53Kw4uoaYJ6BMr2LviUwjhfstq0T3zWxOhIXsfOnjh0T9cplPLb2vk+FN3x0Cj8+n1hzlJhu
O5bpOIiTjr65ANgXjhxaPcakGxE15zHaiVC6fxxm/zglvvFxcwr7Ufz0ElVmSGlx7HIEar751384
BmFZLAxixPs9IHEimqcOWF5drVzIzO/PIm9eyHb4h90+IqujC/khFpMRF9A+qNsC8ECqefWiV1Z+
n9pWn34Q7XVUwuC2OASR9OkCvZEWhZTXt1XqbZcYdtXuAxSaplPP4Tigb5E4A2ua2viD2Lefb47L
KQ6lFG2Qch6/LM64k89U0O7ps6HwlPl50CZ7MJx37z/EufTzg1Tt5bZsDqsuB2g0cNbRQ2wtQhOQ
bLb7lDnfGWfY7/hBTOpbt2LTfKKRTRsBa+3rJ5cmdasL0bd7tPBJsyrnM3FoxTB+yZ5/fv92jjIV
X26HVrDB1QgossUcGvjD4DNZ6PBp2eQyZ16IId3SYKR2WnwO7hUwUSUrZ//+FX+6O6oRFoUtrogk
z5gpND9ecRq90aArqWavaIncOb53bYM3Zkvtg/H+06uar2TyqnREhaZwj0agS7NjQsGEQDqXmA6D
TcTIeP9m3rwEUjSTyDxmCnVU7UUpHLeAIxUwsqaCrqzoNNXOr0VROvp8H5ByyHEV0nLU0X3EHloR
qgtqb+FzXDqhKclpEc0H3+tbt+II0DtUrgETHo+EMpgk9RLb2jeNaWxz12jWcj6a/voDcyyhdKz1
whYvsbU/jLdeRCiKSstik0ACV6/7z+N8En7/Im8NMYc0arZJLB/MrK+HGJaXKUD4bu2DMEo3xGY0
5+yFm3NSoZwP7ueNS1Efdrkbi2/IsI8GgKv78RBqmbFPicfaF4a5pVIEkp0l8IMrvfF+bCIgbTWr
ZHWGwuubcgorr+nrmnuZuDS3/ygDhZiHPhjSb92RMCU0J4TBjmMd3RFqpyEYi8nYl7l9O7VevCRp
VWw4RuofLHw/rRBU2KkjwoeyqSk68uiOvMAwPPr/056GbFpc9RMImYXRJc2m6U1J9lYd6xP5ce6H
M8NPlcf5ykys1Nh1xTx+NOv5cmrA9OT4g3FArbPSIXlqdG9aMv/COQ8kSsvbUsfL+P64fOuGpYnC
hp0Uw08cjUv2QsziZavvqYGptS8i99APvYm2smn826gaW7kOMk27f/+y8928WrLmToZ0mQsJXTUc
c34aP3xzA7tEx5oo1GijW4EjIVNibSkqUIuWGiIdgbkaWnQWcHWki4IIo2H8YNJ/684p9tLOIICd
z+VoCjMLK4QFrwZ2Nmpa2AgMkeN26p6t7pemDuUz6R/V7v3bfmMgU2JmtwOUDGKhe/SSe3iuReXF
477sXV9D38g5OOaYT+whvvb3r/XTMmrrjs6rRYdC6LaNHv7VI86Jz4bd2Y97Jar6JAzGrUtS8jIb
AmOJeePXUoPnBcEBbEkVVkqe6Uv36IcXSkRQm3KmG/d5VMPEyq2uyDepwHTTNdEHg+eNNwfSSM6N
ANOc59PXd6aE4cmaiOU9cKhFlehLksCp7OTL9x/gG7Pbq8sccdpsj3oBXIBhT57bOYWiJeGMv74q
vLrEfKc/PDUMboMdjOGw79xzreWUI52zMPzgE39jZqHuK9l0wLxjE3f0iY9J47CQoyWgCokRdFTi
oEoaFVDxxbZDGbsYBF95G3kfNS3fGO6vrnw0BEHzYoIPuLLRipNOE7vwF/Ob52FHhc0SAjIyS//x
UKjY0IESzsw9VBENc5tN0BcFhA/WnzdGgguJyuUkRBdfiqPXJEyrLJVRiX3daMCxde9q6lgXfnm4
vbrI0ZToCkjw0diJfWYDuRknR9tPwqs/2Li9MSsg0OUm0OAzBx23kf0+g8GSKnPfISZcUkkedz4Z
VKdVGwW4oHFO/Bd39cP1jr5V8heqQK+4Xu3bxaIv9KUdQM54/yI/ryaGzpLJ/XBUpSB19H40TsR5
hQNt38xNITKjvS/xS6cIXF72uZdmdhNKhwJohk3wc9BL+cHx6OcBYugW1iOEFqaJ7O7oLilqjHEp
QDlBivW+NHMvKiRB5k+xzt8ey3+e+NgGswnSGe6AJY9PYYULUKl2S2uv0kuNvAlzkB88yZ+/WK7A
MZI1io4T39XrCSm2FJ6VkBsZ/Qoqbplu/HzAnifH6oMr/Twrvb7S/Eh/mPoI0EI/4GRy71n34HbC
Mfxg5L19K5A8Jcsg9YWjtVamoD8iGzI5xttzzn6nUzLuI4pC74+9t+6D/QsbCIvYVPO4Y1xPSg8p
Y1j7bhjaXQb57CbG0QqoVqDln7ty2dyfSzHFf7BXfWPQUXadi1HCZpd/XF6IPV02zaSRCGFValiU
ZQ1y3BfZ8/s3+OZl2CG9GOFMOvevXxRcwrSG1C/AlFGN14Zt6xQfPMM3LzFPRxy+WdaPR90IT2kC
NSD3RG9RJX8aKkTQ/8Vd/HCJo+EW6RyENT2U+5roi4uha/MTy/ev37/IG2MBqCyIWApnLj7Fo3OK
BF/jhSXzkOVuNo3/hRLvf3Eb2Pgok5qchqBSvH4Z5HwZXQO2ZD/NjeiKjnRQxPr6/dt448vhLMfW
XBLZOUfVvL4ISRFtLBIK+65vgQGC/lWdgVz7v7vI0Uzj1ERRQ6uz9wAvztIo/BzoBM8obDfvX+fn
d2KSKCAkGhQHh7Y4eif2UBsOsdyc7se23YLecMAj+NvU0Z9aL9xQf9LXgQMH8f3L/jxVc1nKCfPs
Q+tBHL2oWicIAz4W04IH1kNTOJZJAdtwOOip2po3NNKc1fuX/Pm1MSQU2hVHmhRuj+eDXqVd7SLQ
24+R554Puio+my8SgllM8P6lft5FcCkcuLpODYvj/9HcWto9yYVxZO1lgYVOC+G4eYQv2ZHFoFRe
t3n/cm89TB4hFO659iido52451ISpGvCOyRkDVru1/f/+Pnbf30YNRno/+ePP5rh/B6iu4eHaJ+A
PdrRE5C4ENPr/+IiFOUslgmdb+roIq0e1FFftQRl5M3eVAUw/9Cfc0rfv8zLDHB8MzYNuXkO4nG9
KJx+WFfpWYPFobWyH4sCYyiktPgg/Zje7JjG20LLuxMXF+caab+PXwJFygwv2kZ9llGnTujXWW3w
VM8alq4r7Q/e5FuPmo0ne/VZEEs55/XUgqZeI3vWZKOEWqbWzCfLgc/68gh+iYz+txq7HyV2/7rN
U/590dn9W3f3h9Lu3//5/4YMj+lrfpF/L1X+3DSP1W9v6O/+/Ml/e+4Rj5o6B3XFR0vH5S/1nW1/
4gwI55ctDK+H8vu/1XdC/yRnEz7FMBYdkGf80F/qO/HJYZGYa9lUcVgtzF/y3L/+DBmypsWgAI5O
jrNpHJeiEH25qmqtbgvXx73p22q8yHKMgkvhhtUTqMT4tNdpfn70xVBd++nKaHwMpNEcIVhdj4uz
LYKwbrC6bqtk623CCvDwY2rOuVNhZ+Cva1+8dlhL2oekiIppPci8gDthQ09benGvq62eUGhd1jjd
CafywmZB+AV+KGPE9elUgtm/LjwyH1Kvbnc9kFMgqa2BAICmMurYInfGJxK3F6LhfLY1BagqBC3D
HMfl3qU6qJI1eJnuCpCVXaziRoWwQRMCrJzCK6JlZ5jtQ0Zq2QbFbbdy0vRUhoDPe38z9pPCBZg9
RSWuw4bYoik38lXt5c8k4BlnNcpn8Oyxfe9OCkWFp0VnVVqA8glQuhNx5yvvs0Y2abSefC3fjw4Z
OJk3frNz/N4Qv9C6keLVwAFe9X1wSSSSvemGdCLfKY/xC2d3YZiSykMPnrs1bzoHbUfomtfEkII4
jBJSxECIDwu6DRdImFbOgC8fBYZP2DsapL4qrU1WkFuigZZecKKMltVgIsxM0B258lS3UMwF1DF8
UW0hwm/6CtklUolwUQp3qxSxT7U1JfymvCf5tu4vmInLM70Fqk+RD/85/a0NeGKSvCvZLo1Sz5at
T8pfQ5bROnbQdtSD12wbHH17U69JzgoFqx+l8YXWmeXaqNqWhI863IoehsEEeG/ZWuCkYUi0G6/w
05MgRRztWkjWiPRAnNxX2rozSWODAugnxIZp8ivZo+SgS11b2ZrSDlOEdNDIy/B6nJI6JgIEN4tf
tyGZpwMRJbAMdFRUlhOk/krOGtkVFkhAUb2Q9SNkMlyJxSR472Ew2V/8Vjrn8CyNp6wz069gkyJ7
CQbAEgsTpf+1n8dn+oAWDeSuHh5AN5SwXUrYDFI7QXJVnADqpzM7u9hgjFbwCHSg7NO6svoQcacL
5g6kaq4US5vKsR51uHV1srtI5c7jbGWmpnWQdUzK4mCI5CypU2M7GAXmoVgLnJt0hk8Dt5HY8hXi
uzUou0aHc6Occ70SQQ9va+yuTK0ZN9IPRv/E9wuMpZgV7S9145AhQs7ydCA/NQ+WJcqz6xEUG5Ly
cCCbqsQXgLqIYhE6v2IR6HjypZvIW+QQWCI53odYo5wZ10QQbC+gLRfJBWnx3R2UclLyHNdGY6QG
U5yiL6v6tWP1fnkCy8r4Rsu83CoyBe9iAWhn26SG/D5nv7kbxMbAvERdwnFYID/Rrh3V9BvlltNp
XDsRkHXLrMQSsxmsSwHX8rY1Q2DmYUlhptCNTcE/kDH90CZPiiR2/n5pvSEy+8KT41flx091GpwZ
HckqWAQ27UgQYNqZya5DCHKhZERYscSu1hDr54wqPnPp60Ns0KDo6ehNqUOT51eUh4wa/CVg969B
bCgkXRWEkSbxd1iWi/MMNNLGxPC0sce02BDrEl4GntZsoSA7p3QqzDUE8fwJiT+K01RTB538Oczp
o9efeTVisJRNB2yO3gxPXWx0AQPYMcnYzsjiWVSjhYgk6sMTuhLJKTLDi8FOBxAHtYGvgiIvJsYy
BzCNmyAfJaZ7DeP4oD0gW0MWX9fLDDfN5zgYYVnjULyiLU/YXBB6DhCQsDuZ2ulbQQebrDRMp5ug
Yj/pmqN93uESIeVgEgsXxNa6J2WYPj2SJU03vBK7XCuWet5713SmY3HbaVOFxG2Mmz0Z2d1zQ+be
oe7bOl4HOUmzA/6kC6eCsDRirDcWkRhAlFmEejNb+E9OF9UrLbOcnXBmIrZlox0Hkg+swTQ/O2T1
nFq8x0WK6Gc54nPf+6SqdRS9IS54OALNdJmnMDOTwD4vTBUgebS+szqFhywnByQhbgJ4ByOl3kdE
lC0Lj5yGNc53Mo5B9xgZYuKy+hpqI3hwP66IUFQYnRcmkHDQ6hW5vUBKO/98CLrrcPTj+yasEAqy
s/s2B5Rtx1AAzaD2S/pQ2TndriBOXa67rnMOZJemdzbvadkNRrUbAb58bTslL+uh9J7GhCPJDdg8
ptlmygKQ543QgbhVqopWBbsDJPUGKqC4qKZzP5zEMmr1pyKwSFlO62mbmAZE39BdDVX2oEGxTJfB
UJvDKiZHwl71HUfaLQLcGmVrgYZmYZY4y9nowiL3jEgesBP3A33xylwkXY9mysmuPIGDNwCNs6qR
oFwmjfQOg9aX/KGgJBy50clUWEHZMVZm6YMi8/epYcNId2SFg5GVySIlUxAUzC3gXu/0r6U9PCOu
kvsePcHS0WmNhJMbLLWhNHeahtMz9EESmmZyVjjJsJ5aTFlO52dLDxEg6EqflxwM8jSy/DtfuDM7
o2cAeD3Tsy/INWok3NhUm4LrdCjGdR6FG6331mGqjE0ztiYGBbxxEFaNGWYefh18qLhe2zXnSe0g
ScVCusgHQlcJDTYxXHrVtrDHYsUb6tfsBcWyNjIIeMP02Us6HmRKnHKqeLAJuSvnudOBFK6Lz70V
aLdgx8kfc60ZOJChe1NVsyU/3dgyAwEosgp/TT6SWuutGYPZk2oHOUWCK3Mva23k801NeQFNda33
CTQcs+oGudViFa5htvlbskogf4tKzKQIaZ2yXai/hJwzsNTSZdy0yDovVYhdLDKamvT5zCM01Sbq
xm4m/VR3k/g73DK111hy9kbn9vdRQawxTOLZJ2HpebWUQ5utfFv3vuvB1O6UBeg3ahKzICUMD4DW
OSic89AILsneYOWM/U4/USSbbDG1ikfXqMqzTjeHi9RtYuAfReaS79KCWPTdFERK10XpiW+24Y3v
Gtap7nTGLf0l71tSexOGDLj3WwRwYczEZHj7qNERl/GodRhEuIh9oYUnfCroQ3UUvT6Z3E68TSlD
3aHSACNsyY58hnFwl4GZkCKDF4FwP+XaOS8B20bsONqtaatoFwY1oWJDNG0zfewepAVJu4UxR0eS
7cOB/IB6Y9atC8hR10FRWYGYbuNoHL+1kUr5TB34BxVJgNeggIpyGYdExbC1hVPB1n4TeXF954y5
fvCCLDsJPEPfjibkNxY/Kge4uRQASlnKVZrqyak1aMNt16dyh2WsuwIV27CbVN4l/FLnPDEc45SQ
eftBS/p4Wfpl/iCkRx0PVjy+m0PlAFs2cY6hhCetRzHOJPbAMNBJgkclt1DmFJ5JXQCZtgkPzQmA
EcTeIi2yS04Wi7aeOX6JoRhMZG2nByzpwRYCSgkxK2PDmI7NtYJzvLcL/gYZcsrPQnUwMIGWiVvP
6xU8Rs2MjEuWCNY3Iua6kQnMUORQgPVJkrpeuaBYNkpk04YKR3loMVBjanYfo7AwQD0i44bcMW7N
LlKbsiyCr2xakrWmCsLO/Ckx/UU7jBmn877aF2VXf+GjJYscw/5ysoZsG1dcxNF0cx3ZTowEjJhf
BbX5Mh8q89DXejc85sIcyqtxCMvkBt+Sb6+agrxVTiIc8Igi8iOC37NqwPxhdmAv7LbBmKMc0AdW
kUfXqez926Ewwu8TVZItomafUPpe4hWt9PqqGE3jS5u78rZFQgAZrDLdh5ZwoQkyY5jd+KkWfMV+
EZ1oSorHUpogO+FdhLyOQg3XOhvUb5XIpxO/z6mew1Evr8fKYK6YSsSyvFGDWc1qSh9JC5zRRVWL
9l7xuh9jz5afMeeq6tZJpWoOZEdIsZ6i3szWRu3w/aSgnDr0qngCwfC0Kzf17WoRtsYYopJhEK5a
X/Mi9u017JF0VAYmLL5e7B6OQQxI558i3HfVIhZlcfArqEarXhPmeakVtsH3bpsjRvbCR6bSii/J
hGQ3Qz1/V7hm+2hyJFqWsij/h70zWW4cSbPuEyENowPYkuBMStSs0MZNCoUwj4756f8DVVZbZFrX
31XLNutNWoZlKiRShPs33HvPfeOQ6a71QQhDK6iU553aKQQZzedwBdVCf09Ykb2FhZ8cBISe52Tu
tVcDfLq3Ef5k/xDxNB77dpi2hEaVt+ZsibuQDUi4MsJR7hfvKWm46YGKOjqPpj3saxJicViaxTvx
yz2x9Jq42lHVbHPN3SGkdm9jKDNHnC9G0PVdcl/gvLn4aIrJLfFbgp3qKsZ36dU60bTZJE9lA0eF
lZy8hISwd2H0qfX5eNdVuiR7s25yTmuTnCglev+LhYG7jmBDbHEph0FPDslz4/ndy5Dw5GRa0b4Q
GBQGchTWpSBK5Rhndg4Ww/4KbZwDZtX69zXl7DUj05vqKq5+MfElSDkkaKFQqXjEFdceZ0S4G2Nu
h2eiDgDDaGl0o4jZuJZzY22mhjzMTW5U7XmU9hA0WlgdRJhHd2Q/CDIZIJqQCTBU146e9KOeTPsu
IgtiO80EUCivbG6JGkgPpVtDcSKnLRg9c1qSpqxuM5YkeTbDZG7Trp3fIxDmK2PsdKLCLWqgNiH5
koykS98zxSBIwH+N3Vq+yZgz3wmp07hW+/spLKe3mFrsBjE95hIl20sHivuhpcoDiJDp9nbWKu1o
EZlykUR9PfWK857Ej+4tjklOlfAc3icM5w7+K1pqo+hdqIU0a7h0ebrwMOhB1MceEVDcKd7g9CTN
02NZMt3OVZRcCvhqz5nnqKNTyeQZgBwNaiRyOkGy9LxqIu44soyrywIE1i1KfxwT2eM4VSbJ9Xnx
ZQ8j/jNCisxHj3ryRs+584jnktYnsno6rI4Iq5MeKgKGZ5mEe40PmoG7pif3q0UW/4IXGP1dqdnV
C/jh2qfvGg28HVP16OKCfk8IfBtXhBvVRTD6dfFKnKB8H1qdrHk/5Hw5EVwtrjOn3/PcFKk4g4TE
iJiL3G62SerJ97Ad6K+cLrY+elGIZwKFsM+5bvk+DkZF/IbuvpSCIY1DGvSZ5BQ6pYGzgx+ITPyU
8K9tvBiRfI3T28DBvuedVLfYlPvLnPbte5fD9DFAka+U6Um0FnG2n0hj3M6RKs8KKeAKGjJCfleP
t2Gaa/dOljrrJNclnJx1yxFfrok0Kz5L4AYAcrUwcvZEkA8rh3DmCYBPaDwXdBsRfsQx/upZgm79
Rp82UzKNAsw6tr1VWUzTS0oPGYQydvbKJfgKI8oQUhPYIOVo/JXNWmLqm/MEPfMHcY3Go4sbzlnF
xszPoKnyfiLJBcpuGBbPdl5/qTQmkr52p+J9buT0VVKDHkDncAxJbQ7g5JUBeBZtR5rhRxoy2DJK
AqPdCfOHMwUtVzMYqtZaD2R6LMXYM4dMeZwa9aDLwdwRSqOdwoRMFZ9cxxWxaE7ABuWcdhUhT52H
W03Zt9KSOfFNtolvCBAXKhZJ3mRbFCfCDsQhHrHu0ErAFphZvpZBBpqAayrfpmVbBz78Na4qxZMG
wABGlneJwykiItwnEXwBHUR8fD6qb/pBWpQ5Xw8SQUS6c+npoACnWu19MrlX0nuMHXfzcJ9KjYz1
1oCuQMbcsMsIkSGe0mpu2eHeLjOhH6B87Apf4rBEvGlFcktll4ckEVrJJcJnwLRLOVFIHp0dggmj
8SRgeLaZv81tAAwie9YzF/u7PzTijtIgI8k/SiVwgXgJ9nfVvrUjoHuZFQeWgj6D5YHnMsN/0WZG
LrctjifSz7uyOdnNkq9ld6Z8qUP4FqqpQEot9Iuk7FJFALbGAW73zp0Vd/UFIFe2LutaXiNDty76
N1BD4qM5dcjs4M+A2zDjSZ2qVq9OMYige2Fk1bYYBJM8E6TRK6CL9pbhmoJnYilKGm/hetS9Ng2r
2a7giNnTT1DQIJZZpa5xFeuf2hymLNFm+SA4mfCWdpin64oEVjF7GOgSaPfIgOZbXzF9i0y3hJKU
5N5lxIx3N2ujzkevJg0g0qxiL8phfh/7hfvkVMkTiXicgmOpauaNollVDK8wES6IFHoC81mA8CkD
XceVSOjN3oKw0i2oldCdRto9su0BQjx5bU/40YJmMaYcSgtMkHGTjNl450oTcvSElKddwC7agniB
o1K/6Qv2RVsAMIrdJ4ex2tOu71LgZbe9XrbbJvWYKuI9mlb8EQW07eVnsBYDqleu06CIFuDMtLBn
bCviGS+JF8LxOMldl9aNwcVj9jdG5qtnIWbj2Rsws2XdlESkLxIps+4FtkqXHCT65CGuHlNFMY6m
X41TMH9DcrBg6uUJKIrJSLYqTT63DD+AuaWh9gJTSh09hA7MnimigR1FSX8/f5N5SlfEDxFOJvL0
fI1h7+wIZwhgQXRfiUtYx9zB+0nNWdx73xAgt8g07I1EgmdbctI4t5I68sG1EPberTvfs+6VZ1Mi
D35sYh32/Oqls63ko/+GE/neoNuLQQVM1gzg9TG25+K1xqm305Kivh1Jtg5xqII26r8pRybh/9dq
YBBHBnvOfrv94SxIJOnBUTDwWbxpJfuvahqXKCTXOirPzJ8TBW+AuHAs+Z2IzM1UGMBCpxZ9IJlG
Sq/GGxErdGEOzK+Htu2JNpfT/Mj40jl6teleSeBkxJAMXnUOu5nIjnZBOzE1EM46LExIJnrD6gA3
k2YHmjsQi0Ei+7xuEOG8xp7ggmCEOl3a3HY3XXQXV27XLWEg/mPaygJuMnrZVDRpgAZqvEiTm2Cv
uGbQ1yD5/PDwRoOEBoBI+idhTj3mQM25w2pnjatqmDI/iN2JnPrWYlIb9KVXpIFlAXDiGjGvme23
d9Zkzi8Mzoc7TXTkEPrQs4jDVTvM69aTlabjrVWhLozxY+rbciFuEeGV3JJjAeOxHCAYtFUa/YjJ
MD4R9dlfG80ExZeDCQWkQd4ryCxjycKNPMO5QRzpQSh1tf51mltwkILiehs5Y7JDljnejj5+kJVr
pwQap7wRd2XSzBp0bHPJ34/cbh1jXnwIJYNeoBUQK5PYNUl8AlpWgmZ3uE6VsxY+tvj1CN3wpikN
dV+HpX5vDlZxO2kOFLQJXcePefTiG/FNSOtrT1x0pemMcYqFfB23tfEkMMaf4toHdZbXMYQ71TH/
xFyeu4i5Ya/FKSDQ6hvINkQUbKterwcZ9HNErvKE3nQ3N332wqet79dFFnMTMPUcb5VuyZ+D1i4H
HA+RgyL9BcUv8VBGO190s3CP0UKKC2uYcZztXEDK1z+V3TVR4JOcucOLrT2JhTY3CrhzY5jUZ3uA
RTcvVDrV2fFOfKPqBs+v3VXdjuMvkcg8aLIuoIfIEpKS22Jf2DPUOs7toHfL7MEee+eomYW1mvG8
fRYJKjjiqyZ7V2V6sV9CcqjRiIl9NypdgXTr3PKeFonpd1Wop5Ro6zu899nPuXLdB9KS+UfDOaRC
skTDFgBw883u8wgf1Y5tSpJzx3v4UAwg/riBcm+VuIP/CGTWgmFESE68KVV07cDW3Zdl6rA94Gwp
cLnb9snX2/aaW252qvDnPpK+i2UdctJVjAXTBH3Ku7eZsdpyIffmxeuU2kqXrmQVYqK9T3HfJevI
T8zqQRJcczemrNgiipuzvlANWW4Vh0w3ontlOhUkj5Egnr6m1QBsuGkaIwKiMMjbvJ/EkS8Lb3m6
tY9xISbyx9dI9unGiMvxnZbZu+kWuuI05p81eNY8BbxeRyVWxsSfLqKdYK8O1rBrSrdcQ/t8mGJl
blKR4RUQjC4PrcJhvLKGMd4k6B8erYHXRXI6D89EgKGd8VyvyA2CrUn7yoYGEONBi3N5wEDdvrlR
Ka5Sx3Gwsq2xubcp6OkEMgc7tNdxy6F3q45x7xASOy0wSlwnzZnt6s/ym1RZtcq5jULTvQyitO9G
xhlvBY4LsDqGhHQZdqxvoo5PE46bPacqESakgaxDnZlC2nTmV1VIGH+KoISC0FWlxWvG7o0RpLBQ
87VDiXDqNLd4sQARUXT6lCwRE07UNUNMkGYNlrMzqmf2qe0h5/3dRHVb7jH6egEqSwunnO6VO7SW
NrdpSHJc3AL9FGhuL+wOu022cEH7hRA6aGnGLNjwfuhEW0C97zLSgFO994+ddChk3YS9lTV3dDCm
EQ1kySlGOQuI1GObw7i3ct4rB4sFcIdWO0iokSubGQnhi8wxLi1IBEKx3bpa3MzRg1Ow88FLBIvb
He3PcpjGj5iy9bEeO2CJIh2X8x/Q91n4iVeu5gWqWqfsLwmhp+lhREppgruAFqtPOIz7znPZw4Dc
4qJJ2+gyLADXjFydfDNUkhiMZuLimhbOqyxd/cSLwtzLHTyuo8rqD5PThtxcCzW2UQ4I6yo0yfxG
Mj691F5qsrcBOGuaFXc+pnTgGUJfEgSlSQZ468bzpYslpzcumvTo+kIdw1HlFi7tyf3p6wlhEkJf
YvXTseS2Mr+puIY/OTdVHpMKzaAtbfmYc4ut8iWkZyVEZ5GvOY58m3Sh70pVlv4a6oPxlPUNexSz
SE9j744QUKWmHRiy59CAGpCg/Bg8dCvZxeYTO1srWw0sRMmaXTDA9QIErtig3nF5Ubt884IldFp1
gG9lpETEz+Mr82aT9P9EewyX7ir32nnbgRmHO8d+cDPEegorM9MvaPzNz9Qul0ss87eaTBtSn42u
l1sHFcHaZzh8mnPdOGJ2H28mPKrosJcheR4RN1A35sbziPYxRW9utGQg8ZbJaKQGumv12kG1O06y
yA6eRh5qSwhlMEx1/8uonOTSUU7cmMvpHM6TF7iuXpy1vjJB9vFvc+K0EL87pb/qWk2EThilF6Ll
zU3Z6tECuetVvLac9jXqqhlQcl+cYXF4rNENoldNmR9w0+o/sbu7m7DykPEtYcLyO1e4inHHd0vY
MELYaB8uAcSAtQbSWUPGxN/5xP+57Oe/F/T8RfPz7ymDdr/KJdxK/S/QBjFoQTeLe+lfq4N25fvv
8YX/9RV/phfaxGuRf0fulg95yv8tvdD6QziLVg1zBUq/3zO5DOcPz7AXv4+LzswirfC/VEGG/Qce
Pd/QkbkZ/HXef5TJ9Tepob38YAiLsKeRO2dYfw8vNN2hx9I/wHwMQzarQwSqJmnJfzB4PLQ8Gf8H
g8TftUD/+H58w29/KzKpvyrUCC5nnphRZ8y2YkBlh1/9XFEADmDUf/sdXP+hyfs90g/Fyt90R3wv
BwuLb/q2tZiPF+3qb1o9trYIfciR2JAtSXB87lA1kOZjHBJO0ksqw/4CED5h59mymaob/1Nk4EKA
U6SH3Lc57gkeNI76RHVHvoIi7ib1w+bFziiKVjQMzo0QoXHsdFMRXTU7kpWey+oxGT1KS4Ymo8tY
q/ylLfQh4aXGY06mQr+13Lhm62I3+jUmYZ2A7XjmHE9c+1cronKjAMCTkqGy7qsbtehXKGKSywvc
N6XM5iugH2qmFkj9rmacvGYm2t8lgpSkGq5Lv0eLwBCCGCl+lMUx8eIBxkWKENUzyqAwc+nWvIl4
KC1kQI2CpSlXeZbQmHQ+2ASGEo1Zriy3b77yRGuOrhIHN+TzYPQdh6RbnItJPBZOnCKVSizJZJgh
T2wStTKO2XmkTNjYku3YMoHT8ihZ9rN3CV3jriATnP6IvQCxDqu6amrkZxrDsQjkst5xOEsddkJm
kNXPUMpjlpI6VG3amB61Sb3GfsegcbRBB9ekwwl3STbr3Zu2SJJtptjNRSmKNmNkBKL50I/Z+aSh
eQfYmUmhds/ZHeDpZfpijNEOwxPxYLl/MGujX6fcxGu5JEDpRvhFLJLPBDPhX6Jp5epEp5MZ7a8Z
bhSrMlJ6IGy+uSlydriefjd0ZCjSG/DoFOF7aKaXvIBdt0RtDpKPuqFIw7QLbRcP+l2ZNiS48I4i
ZvEDaUcPrQE2Xh/NT6eTZyN1WXIk2ZqZ0o7GF7jaEFLxKotVOoKDMjc+2RRurVSvIZsQgqYnXzoz
7E0qm1eHP/TSuyG85yv143PeIuSpUmYWPdbhPqofQnJMwC6gVelPkUx3VCPnKGviTeVPS1gLzAb0
XXBcz4llD3qQ2FLd1i1caK18LfqkWnN/M6EZMla/NDKgRQLKU7FN2V+DvIUgwr1brNii+BumA2hh
PG7J2Ad+jUjqxpwisork+BFJ9cLeHJaxOSjejJRAH6k9Sis8I55iM8sqclVqqAQYPAVTumw/RHgK
ZVruUBi8prrPC5AeKii+XTbEH9Kxd8kS9Z7hbKQmKJEplOzxdb61GEyNxWYLd5xwdzKZIjYQE5s5
KkDQaMBpZc6DmrL5e2w11UPOdB+ZfYxI7fJzX/B7sPXqg6lpufm/y/XfzL9E82pxKf3r2/XmPXzP
SAn+/Yolc+nPr/sz9tL5A/MB3RWSQDyryGn/qbz1rT/QUhBiyfXgo/RZDAr/zL0UfyCJtX1yLf9x
/6Km/qfy1vljycLEcsZc0uGvdP8T5S15Z3+5iXB/owbG17hY2ISDEZzb/PebKIWwWlpqDg9eGGY3
ld2U/SFRvbqpraIIOqmPAS3zsGLD2wUGjEeENvQOrO7Djd12T4IIxy1J5TVjgWRJsFJITNGr6aRP
QiCJ7Dj8AeJOIvQpQ+cqCj05UU3fcBmhB6v9+VoJTLy29LLLFJIG1NTRkyNHVGEUBns19jkaV+UA
hHUemwYCZNcN+a3oQg/V6dTJx2rg4UFfOTEvU+7Maigq+ItX5hD51Vq41bQr5giJgooBVu/YSkVg
YaRd/tAMSDVB3dN3EshePFnE7f1gOn3kOMXrb3r3nUv2f9wW68kSQVVAUqpbl9hpPRNIjaiprZA0
j5xAta6z7kkBPbNcfZCN662rUm9plRmSZAgOZhJNNgD60hUQhXntDsm0NqL8pGa7P8mmPLsxLWAc
T8A7FPL8IoaYhRB6k7PPX9UIDX5GLCGPRT/YWy1MiP5kuHhTTmgIayZxWxHr/g8JiOWUwIEq9qNX
TjcMmvKbyJ7kGZqqE4xTvWIQdkbCLAIn7bRdrY/Z+8g695J4yliNytslDt1aPRdLABvxoFryENq5
H2SNT+xxB/tpPYEfGcAi3PWNA4kWjk8wVF324NWErddW+tKl0XE0+G+mSqo9eUzRyrHzD3iKdx3F
lChya5O08iu3RhqUMvevYU98XhK55Q83ZqzYIz1RJbmMLbuTiyjzeGNmoied2Zt9cIKZcUusIDWH
iQCtkxRpOcOOYW62NOx7e5ZkxvnDgWY6cGRxaGhPWO6j7lRpe00K+sbY+RiGp1Yh/dYiSbrRgDZ6
laSmvqqN8FGS93Rbxnm5RTmBxgPBwIoVBhJnWC5+W1mQY3oFsQyLRdHuIpSubEMh8lZIOddjAtmo
Mqf5Rj5zE0cXZKFHS0vtaB0Nuf5peMVXawM7x/W0NSyDfTJZpFPymGZJeOw6n7uwAuJtAzjX5mSv
Td0d2pV+Eyo1PnXx7BzM3t2iNbA3U0XZgUkm3KP7iB4YhN1HVs9lM7kou+xsO46omdqBx8sHDCaN
/i1DEc1ck/BFsB/JzkPzts7IzTyY/jw9onq9t9IaSQwGsS5YUJkPeiZnZpqqrXatloS3o7jIYXqu
Pa3ZzYkorkiatXXb9xcucqrDgffB+5GSxBhm0022LCzabuT6G5qzNuv3jNcfsbE1p2VEpUfptpTl
c1o86LCoOEd8a++4Vbae8ikhS2/jxQnRYb3T3Ey9fmYK1K/mfrqUoA1GpT/BYPFW4AvaIDdhIzTJ
oUZD2WSV/mTGRLNRS4Bejfg0bosIdnHuDcauljqYJ+PdZsF70jPFzMM959EtqOHjbM9Qy4096g0O
tLYWP/pG5/9HV7+xWUo8+KLYhllXazyxgmJg6iZGVbpsKC/U7Ds86sQlqK3nE/+Cxhdt69aFIp+Q
ET6KfG2wGpz2uQ0U46ZwE2+tO7WDSMr11RyY/gingjElaYbFrMLqhT6s4WFy0opJSME8ZF+GTR+e
zUynJi4Z+qBlar2+Y5desFHDREnNoYeaYa+8CLV0gI8KdGw+L6m8o+Mgw4ZenqccaQmktbq1bi3U
7BcvHJ27UQPTmkFV2TSJbdyruYFtZc2Q2kjDRWy/0RrDG9YyKX0InZX8sHrBqNPzia1bNe4caXCP
sy5e98ncZWu37/XXOcOZRPhEYXBPTEkC1r4xauPcWK15n7KVrXlwWJpB5ZiTZNjoaqrWrVnsFW0U
UUntU9ufBYJ2Euf1C+6n6mKzTF6ZrSbXaFLRbzWxBKlBZ2RIIvsqPxwDZIsIpm06Ir1P3qrUH7ZT
MvwECQdFFNm157PbkAzib8qW81ao5iN2P8h99I+kxFPwQTwJ+tYfzhaaIubN+o7h6B0pnff4FxGi
Zt7VkHB9otwVdHHkFHa17Z5aaBT7rJT5GoXTEX7YPQB6Qs5jiBAan8iNPlc/M8WGm99RyAKxslZN
NFz5kD3NRhV/OfYQHZDu9Cg/yvlE3uJAA1y2z4anT+Qc1NOXXxqhwKpQIg9XTasn68yPaZ/+r/r7
t6o/VIH/38HKPs7/dfL5P774zxmL/weuK8diWGIufvTfZizOH5iu2F7+c1zCwOHP+s+yFhAqMw9C
O/CumoIy9M/6D1MW3lLh+RaK9qWiFP9J/UfN+Jf677sqNZjYOIsJi+niwsX4vf4z3QxQIxQb7DOS
wsZV1AhqiXCtUIr/tFurWU5o/3moHW/HeiFnFyzbgAJGHkxRm586DKR92iuT27i97XI/39mkeb5l
TcoVNYvKXI1tWv+sEQesfFWrdTZM4Q1xf+O9h3GEa6xg72vEbfPp4y7ajZFy7yuNkJ5NpFc2oKMy
t4nqFvgStXw7+d0FZGV2IqQM0dog2kNN+SoEZC2sV2yyK/9Whwa85wzoXkVY+58pG0uwdBE78oaJ
x9YqCMgA85mNnyE0trfOkd0Rqiuhm2Ikk0eV0Z7yfEK8qhdAWWt2rSYX6BR7t1Ymh80E2m1fRtQX
NSybFQALnTxTNV8HkUYbPyFqh6BkMe2gtFJcUJBUT/1clr/iOhaXVtesY+11j7PSfUhgyrtabm0v
N0Uf866W5NF6MSE+q6xtCLGVqHZnapyk33nTNAKONtNX1U36ERtBeyxS82cj8/4i0ziGTCTUNnY9
9ZBVVXSwJuWuNTnrDnp/N/6I3FF7MWXonWq0NOfQU/KD+DOo26NytC8WVO0ln7z+tUzM/MIvnNfp
tDScOLZCIjhuBkeqIiCnEkFDyW0gde+LqQdrTLjp1F19nx/rFKJ3k1k/hxxHBZN0j9xyC78HH3ib
N0orHuzcZCwySz+IvE5/7UO64FpA3vSdHoJ0lxoXBmRqX5lxHQyWz0tnpQSVo3XQUxMyRICulZwc
TT57zTwETmzkj7aeUXMrOO/tHFk/kKaBjjI92FS2m9/GGdOxdeMhfhKQWVFwkDPpSrUhPcYMzEE0
VNvRL+IhpWS5Wzk3BsaaQ1d7WHOkfq7oW85DOfuf7EHCp7E3wo4hWv48jWZ29CIpHvHS1vpqRJt2
RjvLuBs0/N1i/ynWms9qn4UYN7nddBUrWnXr2422Nrqw2jKnMG9mzD3bZED0FY1ZF6Ff5lNLXZ89
ZYwS62AUS1uS8575iYH7uinYWjpRedI8r7rv8oqoi7jyMP6xqrLG5LO2l3GSQt4/ue5zWtFVpbkD
AAmwi9OQYj84abQbZVw8Gd7k30S8unbNom8GzzWwtayjJLxpSz28WrNhLwxirtrJmP1wVWAV2ymL
WsyROtq+RV7r5k7x05tTpl2+o9V7zBH2thk1bzM26XXuyp/KGI8e1ri1pg+BqbfatimHS95b1d6r
yQOj9X2Mai1AaGUeqE5ECk5UaMFvbfp/M4Al9eZvxx4mU8JOvqevGEBZZv712Ju01kZEH+o7wwkf
/Iz1WZ5aD5o3vuk2ud5sdru1A0DvTGioC/mNF7r1+rHiLWkqbA5a6DQGXWNEfvs0y3GXmAhdmiTr
f6GUCR+jnNgytx729pgdamuux7XZNW8e6IUyauod2gPiakyPDVb8s65HaLCzkV/HzmsOULDrIIOk
dQQoHB3NOs/tNZkmNdvRlJSgvrEExFi9JSCXzHY5pEnQix5Hjj/m146t+FvppcUbxTIOB5EVHyZK
1Rukz/UN0LhoGw0M70pEY68l/ncyZSx5nRZiIH90t83cxa+JYdHD9QM9it96NEDC2Q0sg3aki1mI
7kkXQ//bkrxkt3IbspJ9mDKN7dwwh2rNjz2srSSNtinF0m5Bc25TbpoNGdjkfkccFBvW+81zizE4
CC2/ek6sxA/qrLC/YCmFwWJYO3VDglyFfdapcrKl2mG7/qy1jnnLllx7sBQiYExpIQcsSNBfdVKO
z0IrxbPjlgUGtbq5EsTQH/U5N/aWYUdnWevN3uztQ84uuO0jVmNI+dc1KscW0bsx3pnDMNyNQ47t
CqEoHrLMYNNvo4CFWjYGROU3D52Z+WvdnMsdPGTzwwYU+FgyUGBelz1FbTJYOJwcYuBbBZ0t16vh
Mltme8Y7FiFeUeOpCD1xzr3U2noii8+uMylWna5nbRsjmeQqzCHE6k1fnXEeyFulDdWdcAe3xjQZ
TnsnF1ng2FaBtmDoNj7a4itB2+VFjKgFIyxwqzy0KhLJXf8uWh6lrCaFfnAPGmZasBy3kxk9ZKib
6wELphZOF7LwNPCXLnnWnJXriecVg523Cckc2crlYbZCI7rDL6h9ectjThlvrJkKrMsBQ5XdI18q
EAns5u/TAQ4oJ4W9HBrdcnw0y0HiNRGj9Sw2503bRjpmn+XQQWFTPBGyHO0a0x6PxVBy8FRmPb0i
A/C2uLE51vDC3vd4y06zbnRvDsrCoMxcFyklzPD8+3RMloPSXY5MIzPYb6bLQVojPNb2LG6LeI3m
inNY96tFZol8a2CxX7uPk146t6oieRbsLId73ESYrDxC+p2d0r3myOK02qrlsuga6JvJ9zVSkBv9
MQCu5rzkM80ShdX1CUNrr6+qNq/3JfZwksQ9HJjN97026xjtwklbwnrwJG5R/OFCmBW/Ivf76pyW
W1TjOp2Xe5VNGzdsCnR8XXSuQzA/ly98w5X0oxqDR8TuHvyrt5FaN56A/eHf8rWRVKUCGF2R57uK
+58FQJ4ckq4zGVF5QC0R3dpEAWKjWmGNSi8OM5qD1ZbtJQlz8wXth32DgMO7LyYoTYhwIhxBUeP/
qufKvBLP6GAe7/prrKb4SeuS9kHCVldBqBN83YaRRth6g6Mi1+34Vhj+wIYAWOKN0KxuD48svVDY
EPk04AhAvsXs9EoOdHTEzJ7ftOBUsMQPbkMSUP+qC5CJvqdN2Oct3dnmEluZN/bRoxvywnGQmgdo
q+ThRInoH0Pfg5JXKVisVmprV2eGueuK0X4gbkZcR4Kc1syv+HzkcfmIch6FVqk32QF/VcLwIMaz
xJiBuWJoVB391JioC2qlcCP6wd9TXekfoz93P62yQKrQzuj3qMpCazuwYQPhLkIXirjB2zi5MZrO
hHd8nY0iPrqiIsOg8bSjX/fDnuXleIQFzKTNjhs/qGoR3sWhpv8wRu9KTvAIAwYH7lhqi8ZOxviv
DTXypnniLprM9C2xBFZBXXcs2Cd5+xFiUnmrOkycuguXxS9TALFCfoDFlBt+ImfTop44mcTOhwsH
JNuUSGPvtBqpdEHkj4IZQSm0GiZhX2NehkwTLPqCBVlZAd1K5l+6qTG8axf0EWeipQWVnpRbD/0b
ml5Tfy1Vah/7SXUXx4oH3ge3Qw2RQqNIXBxUZpTyAgrErR5V64YZhWBIJ44Aqb/ywf+YxtLacYFl
dAmyLA5u43g87QOVKeKy8B5V9rTj5KG6lKn+nIxxgMs9fzbsyny1a6Pb40aoXgbHSV6k0ptfjBVA
7WiJ2vft/Fb4+jPwIvBFCRPOAwqMiymG24QVN5XviNh0HAWGf+4KHiuk+ht8U77F3rEUOl5suzp4
ouXelalz9K3M2s8tumWjcaYfscbnVJ9t8zQOIDSqSMifZhPbu5CofRBM5VLbzsVItTgy/B0j+7Pr
Irnz7VrbCmMyz8xp4xMuqnA6dYVW3gumMY/IwhHfowprf/XMWYBw4Bk/I6fmtOkJbH0gMoGl1jwo
XlSe5qTw2BWyMMuhPqz8nicR8Urg+o3gb+3j9yzu7ZV0qwa5dpHz/BC1iiRaHobOS06FMZBYwQvF
Kpxo2camJr9NBVzxgqnOZvAztavkPNI9WOSyaoSZjiwXdiiHkeCjTn/NZR7FOFEm/5L7xbR1oF5v
LaNz35izGzjciC9gGpISu55NPLXNpAt6sShpicHAsZypH77sLrOrfy1N/KY3pPHe9pp769eS67F6
VKlrh6yLW3Vvhs0EejSO58/Ewr9tRd5zzrJ1rZEuFxCMbrCpaIadp9dqNUUWk/9OJEE8ZvpzG461
s5ITR3Hd9A1HUo8uzTaru8qVOZN3gk+0ICu89pEefX4UVce0NNU9EiJc56ynETETJa/5mhV4exL6
1hW6UnGxbDa63RC3IrBbQu52MG61BwQH1tUyiuHL/n/kncmO5EiWZX+lVr2jg6OQRO9IncxUbZ7c
fEOYD8Z5FJJC4dfXYURkR2R2ZQG5SKALvQuEu7mbqasKn7x777nl94QVX6NYA1IMvmbiDlige4LV
w1hkNDd0UKHk9QIdsKJFoqmKo8CDzymC/dlbpLGrvZ+a5ubiQPCWtZChoWgohJ1dNyeXURUsnVV5
HvGAe+b0NSi/tesjomZsu8SB+8YuPskV35Zl3RwCDEwPvpf077y/eHgJPd6p1U/PVdZ0X815VmmU
V1zFY4Pn7BFHyPROtFy9iDp03hOz9N5EAWV8NCV4NcMsrnkSZBdRJUaM49iKpqSq9w1Ow7go0qtx
a38O/dwn0DjhYS468agxSn/zsm6NwAPVGIXYRbNRdmO/Kb3qFASDt/I89ZevE0de3DWt5cStaWMs
cj1sSDQF710L1t5qhMuTPSXd0TPa9agr3z0sdNKf3BaWcJ4xyRJI1/s5t5YTMyThALeFZxENjpnc
e1XTXbn9tGxrXQpj8PK9DDmT32yPXjyEE6VK7hCe0orkPVFgbUV5Yk4Hvgd7B11i3c/dWHztZw2Y
dlzSlDJaOr4aDtGIPd96oGyEZL3I+qNllS8VbSDXpSunY5mw5x5KvC2TX3DxBQf0HA6NJBXewYHm
zKAQWlfd3stbHydZZSgRAzjkE0jKlwN7pWI5pgykiPhWaMYIiR+hbtNgiznMedVNLmMD6+6PLm2c
U1ZyQiRODTZlFJqPSl6fGht7J+kZGC1BWSRR0XKaKdUrDIMeje5lcratJLlpNtZumH332E4UJWiC
lq/IkvNQJ3AsysXZYwKDyBDgdfSVuUdm0NesudDjhvCRy2lsh5Xita0paBNUstzQ3jPGtZr9HZfl
dZ8vXsY1Kfe5oAZldc4CD/d0k1hXCmv2z3WaCwYG2XxmiUJFUkF+FTia1hkjsTpybCSJmqYof9pV
W743LMXhg5R28uhC7b5pGLTvuauM4HG86QoqIOsVT0jqug13jkcMIe/UVdZkDqv2TNAMuorfFadO
mcHJdPLq6M7EvBunkSeZq7iDK2IuFMNHgK7Xw+oX1pFPmPMycl27RyXJABP7A6F8FgBZiLXdTHHG
FOW5tb3rRZ50wOtJkRJx3ikm9RA82s0cIpH4xaswK/eqL6sKWVAGaEmGd5Wo4j51BGVn/5YV7/8g
X5zlQdj+y0Lg/+qtvP6o6+k//tdH3f3v/zh/SFrdh7+T8H//+j/2t+KLD8gPRjoXRPCoGx/rj4Zf
54svHNum+/cPaf/P/S1GOL7GNf8GyGK98Lf9rf3F9onTsvd16WrAlPqv7G9/R17/SX0jHu76OOVA
b//9AqOxp9Sa2Dge62QwI7ASyiImTTSWu/WMjl+Kdh9SH5XT4ot1Lto8Ynvcnv1ZLzMdb2naH3Tm
4xODC74z4eyRc5uWE+bwem+MCRAK+i+t9jCROdgxUJFCTRwZ9e2or2qcE1ElSR8t21QAKdTcSzh9
p7Ye+jsL0sMbiRQ2x36bHettrqBOuDzjvAmvmlXxsN7mj7rJhmvWDi7W6TD/CLY5xcd5m++S38YX
uU0ywTbTlNt0M+u5ilB0GHnAYBRP7W+DEGCv4LKS38afv01KNN0xNLHCsp/HbZICY5Trc4+396yH
wL509mIckqBNjpoxzC3WleyUYDQjjMyoWtol0pbducd2m+Iqr4SatU12fTHTXiWb9d2ALrvnnu2c
rG0WLOF4P08lyImzBKXhxPjDtulxQmmPLFF7Nw1kKQzqW9k5mI6zB1HnO8iZmfVAZ2C2MixoE9us
uk2tbdGUb+wDurcUR9nJ3KZbn9HZj00va67JHOvjys19jAkBDj8mZ0qunckS9pFxsTTJD0rvShlE
ySKigcazYdQEglYXbY30VRV+sr1bT9WycujnlTGcyeh1H0aHmY2TbIZYWY/jHoODuUvWgj8l77KO
RKIzjHvJKu/UsMrYZ6uwdis++V22/U5sqrqM0nyyH9lZ1p+94l9hZw9O91rmLsc90ZIufWGJRsVW
DTaLjY2QPvsDs66Jk5dBelfT/3oV1n127xF1ii1w+aRYu1bBKjEGoDL9lOn7JMVJItmz7V3+SPt+
4Fv8mIplYhkHJGwHt93jWmmMC3OHag/J6kOi4jY8XGWuoQ/EAZJP3Qm+J1nD5GLGzCgus3irZPtE
9fajL2TyEZqbpuwl2Oi8xbLZf+UenZ+hDhlYe6u5AHqTO5Pl0YMXsMvKWfSQ5QOQcJgwjcY25InH
3K3ST8cs7YdyNFwc6PzcWLwZQMOo8oPqDJ+sRx+UTfCrzRdXxSi/VfIis21dSKNoSvkEugczu+uJ
Sy/EOEQL7+LhxM2U8bm0+1fbyZyD2+TWmZRkFWWSrMfUSfXTrV273BteqaabUQYICCAuGBPGwnVP
YR4MIAsQn9jcJqvznRwIvKUwGzOe3k2mbmRY0lQKxML4RTx7fZoopVrjnASgOKs69+kzxE24G0Z0
cltW3IRnF0JQBAoXshG8weV7MglCZ91kjcWudUXyNLDAee0KSvR2RIJ8a8/eU984oL8+E1mpOyzJ
K0XkeaWO46zNneQVCwG2BhApzB5wYJTbuW1zBk09sn4ZsHhKhQCBnNJE2USGg+U8AuZkoMb0DSgO
nwvvXcCm4TI5on5oWt+FOUey/VvQK/k42/AmGOcQCg6mY4SEkdhsjUk/fk1pj2MV4Zt6fQlVgWdh
NkvWanrFnse6rSGMdNRQl7DgJb1nXknpBJ+kSAfSBGuPCNwNzsta28u5VzkH7mKNXMKnNTcuiLaq
PLhJUuBwabvROuKmnG/ZfgVPUC/6y4TsS9pxc9an7TyQBZuYrklBTNZL7Qzq21KnoIwsU3v3qQ8s
BVyh8h/qxfEv1bCKXeWs6jIPhgvwP/NZzxVWAjIN6NNqpuqKFley59nqXI24VtLIs8bx4BtF9ej5
st7nOXUoVH1nwy8WDHl2a/vz+kEVpIWwAsMNtFvZElknfHKh1SalZzIxIkI17mUN6vkd33BxYI9O
zynn33EOa1LgaR5k8MQTOlwghDZoRE53C3UGOPyKbfiXM7fNLSvlZV9KzSrVDFasnlMgfyRrgMF3
bewD1Cbjeg3W6VfNVuhAXm9+GsgNwaZwQRI6rIWuU1Z+H3aOtMK0aqd3aZmZ7DPxkB56z3NiHKbO
1UQojHOEFOWZljjrPNfIEaFhTsfOKfIj2V9BXJavucqttLy0fbLcF0EmjjCFimspaHtM07F/SRSk
gJqDiBSnTk5kWOSj8gZUmiDxn2URzvfZrNgV1JqTnkvtOQCOhm7YXMmZSvdlhekX+YXwLyEn8vd/
y2j3T4MR/y/WkgvLBe5kopX/c1/mdfbBlekfjZl/fuXvk13gfwk9xjCu4HTAuFta4Y/JLticmabr
wj31wt9Grr/5MjFzBpRNAD2lQAGD3Z+6vG19CdlWUhVBf9BvNOZ/Za7zrX/U5UW4lZxwtPHHcbr/
ptv/JSFgQv6EqaCZ7yx3HWLKqNsmQsl3sr2cPIq7TS8RbzLVJnTLQbAt6WTJ0zXVQ2rtpLRd1sNd
Pz8pU4VO5Hujd+D2WN8EyzQeLJWNj3iLudFZkDELj8RY1G2N09nUNme+oXpXu4R2VDgJdaO9QC0X
wbL03KVtk995E5EnMoWUd0INA1tzHnyfXFSBHvaII87ThNC0Bn3nb+PCAlYzPLY+Jw7bwFxx8UlB
cJCPLbhchY034yBIisd58vpTrw2/3FlL89VrWhgnU2JNP/nhcImjzFIynTrTM8Z/fNJkzCoa1Gsr
OSqv89n9KMGBrjAYkrESM4AAp/fbQw6qCPApQudtPlok1Qh0ujXIr241r+0S53rElXIsowJt0j8V
WxwFG2HRwFUZ3JxCWYGYELMgNr61UxJifKp0fsG1Vnz09ZRfJCVZ9H+37dYPbvvmSvxPYxslcjqI
XTkMkq0BzvevPG+m94oh0wXTN7a/7NVwPjPXxz5njF13AV2KFqPwgEajh1uCuX1jfnjdUp4sw1bU
7hokKtj5UkiaMfSWRZZWe03H7lfZu5wySc9T9+j2UtzjGUxAmrgpuNRVzmT/k3aunluIK8AFRpPG
YBeDRhsTALA+RYeAEjONVu+rPzrJYTL6kC2ZvxZHjKT4t/C2kjMv/G12nRIjPBOd7w5W18zMerK/
77TRcd4NwwlBoX/MisC87ZecfpZiLWq1qzxIRiXVHB+AIJZbTFlQdDW8nbjtfFIUw2jvhUtKIly2
KvQ8QOVfNTmJ0aXNvvUsfcgIm7751PbdmHCSsIeV8nXp2vzNZeUpI2fFmUZdUcAuclyfLCh3903K
jcEdF2IUyBF3BVuOPcSVPHY71IgJUgL5Pd6efoWMkVgKw4ccg93kgsBLJd8SvlIy/wZRRgO/VdQm
Q3JtAU862TXRx8YRzdEzs/p1YBUdt4HzIsCSRESbeMKEXdTP59nmYxCFNSilQanyMSQ8e5VveRA1
mcEuD3J57rnH7ZIx1y9savAtT9Ny7YxkE+ApzHFP9kRHQqO3WbXL689iI723PGt9cOw52OmmIH7f
+86xs7lf7LLWaz4DxNkHVmL2ruAW97Sman016gFvmo/wdqAInFWLs3TNKws/+42Caub1diTakw3F
q09nHUuW6eSW/NmA8Nh64J8V95p863tv1/KhqV3rA6MiShWUg/CJiLoZN1mVm/BsJo9tH2dKGS2I
u3sgOitSr7A/1FqM6DSGdF9soIp37lyVO9ZY9XfC6T74TEd8owYaHmXtJVCjhJwfncBPTrrLrStM
udVPX4KGj5AwYFOMhqfvCr/B1EqetPvEMGK9bm+EZ2f11092UarbBcqsXtbe9B+wCt/7LRguLKFj
PcQU6Sl+ToP4DXq89e5Q12scJ3dpWKNXVUJYxZ9IWjrlI33G6a+ayxjxnnkBvRGCTSfqb7YnR5Rc
qEgcOZ/l0OKylBQvZfiNbfEMTg9C9IRvN14rL30c6rT5QFbl0z9PZGnboKvuiZHPdgwhAB3YCpaL
ZxOCh/+Wr4cFCtbONeFAuXhI93aAu2OlmjUaBt0fWFtjNHcTd7jG5NN35PYHLmeNBfkL8ILX7xud
Tfd0cFRq82vKqGOfwPg82vIRV1N/RGHI2mjGv/RUgOrYC+H0Vya8szOCSfKYVq6Ls7wprxtzTb4Z
ClhPVy+XIp24yXeQXh+4uZf1qVVQqWe52igoDrhkcjdw0SxDUwNlaeciygACZV9m7CTALtyV3hLe
koNgnixWY+KFqNz1gft9qk42keynhHrg52xOvW92YSggo6l/toLMfHCaQl1TfisusE7q67ycajwa
U9btoVCEdzXQitPc4r0vi8EY+JDNaKJE+3KCsiw+DVSrPvdiBYgXM6m24TfI9gELUnq2x1lc6zCp
PxbapT8MQN/HPoQ4gdPHGX4yKPuHhXzw82zl+CLcrXiV5R0EjqH7kSap+gi7YmXcJT6Lu8Mo+wmz
MkAPoVFVonysENeshgsPaflomzZOkzE6h7l3DL2zPW7vI+mHS6EwB7T99opqRvDIV3BQx1Xrqyyb
yweDhlIRD2YAjjdfIGSBAw/72zDjeMHB7tVsg9SsPgycS0uU1axBM9Cgn87s1dOdVU4ZEMPA5Uaj
ar+5SXIX1MeU64cBzzVP9kEO222pDgHmUpFh1YUPcIhh9QJeFy+smEV5ixs9PfhZ3V5naEAVuIDC
/unXhMoiw56UGSMUwfv1tNoS4rP5Ivwqf+WZTZhqyLuxivywnb81nuGdK+A2R8KqIZXgg0BmGXBU
B20BFrW0J+Nc5XjYrnJS+c9O02+LqFEW57U3TPecNdp5aztTLLvFG65yKQS7Xdm017NU/RnMnf24
mIF97YZ4zdllceEPUvzWtHHer43kBQk5dDdddHzzwr79zIJ5fTMVYbRq7JnV16DaFSTFHsOkd/EE
OXYZsUEWb6M9ZBOpcodxyEOSgN45dOImz7L8tgK++0Z3qbhhYOvdIxY6DCW9DKtLqKfgPVzzBaad
+Gq6VXcEzrzsbMPl7Uwl5C5Ecnw2gPhegWCrNkR6J3FB+tJ/KcQ4NfsOv+8x88rqnQpq9WpzdBLL
t4cOwLIV7jNuKiZ3YXs52UuVXYu8na60xtFhY2g/JolxyCd41TSiF3nc5mr+pm2gpKQaXRFXjl++
UyjcoEpNTnAacPndOnrKUDssc/6VeJL43AKOncFob3abqO7Ijwb32QkxHPDSWHpnawyeCZ8MRxXO
T5Y/d2+DWw3H2R02/OOMtQLOuWduFOmWs6lKq6ect8lbv2xc4GReTzmbrHpPRCJ/tNdwXq4nwwuL
uAVDAznWsd2voRz1945FRh5pTnXouFXIqV78httff0PvpzSIxybhUhnzzwwMNAH0yLHdVe95LxQv
YggQB3J27x+Twt5KEqfyvtBbd3PY6mTXasO4F23+jN/ev98co885XGwjbh0cBpOrSEbhPUo4DFvj
V+fV5vNI+vRUVPjHC7z6h9Rkr4L86jwreq94yQ8IXVFXS+9G1qZ54frp7lU9oMeGrA39JqvhDONW
ATeV3stg7IicWrd+nVu3VBYkuNBM9ZD0bX4p18o6lAZ4txj5gTWPSuzMg3Cq/N2ctPYBS25xa9F/
dgESo1gJSerdT3WZjjfDyrAYDVxnXr3ZY1G2jiBjdjZAWHHGsDu+TlyXg52zuOlrz1nHE0xTme4r
u9jR5865ZfVNhTvUCEIj8ggqvEDhoUlUa2C5/ggWHtuZRq/Wy3oNGLv/KoUlQF0LjU7oA2N3m1m8
StF6Dxx2BBaolc7e+QCbB0djp4RzDGeEz0zz5K9LetOVHuEavk8bsGoXoGQb2WdINgjfE1xTYB3M
m1fNBvKOKsirMnb9UZqnrh7tgyMdmZ2wGDgNp6a2jN0kcS9GaWX3fbyaNf9KYwqAzJ0A5u3xY3l2
jCZpfBiGK5+alFUZsYQV70Pd1HfsFqf31hegk1H+mhtYG3GPRWOMZQGpPtLubN4FUlTvsly4oWVu
UdR3sslMBzJZD9zOy1zTxYyUJAvOnEXhkG0y6ZyWznKZNHkrn5LZDt8oxeaiM/tJWEclqQSHbG0v
W7JlrrGlODS+IGBfb1IaMFlHYQbnUCu1xIWd5i+tEdT6oW7pdD24BXBNObhwALu+HvQhMUdiAxTP
k5+pUt4cd6PjcuWoqhZ0cZBZKw890lQ8q/QjnxkwhOiHmJCzlVmD0/88ZvNpmOrmvFAZ/cax5D0K
HEy4CJLwzBZufFo0jG6mqfUNeyCrwzBDKOb4LcZ4YIGMUa4Xq/j3CFv/dPvxd/CI/0ny1+8J1P92
Q3LzK82IruqPv9O9/s8X/r4gCe0vPsMXMVPLIqP6l+hCEMKA8NisWmHg//Erf1uRiC+m8KEG00FE
jlmEYBb+jK6atEdtbS88xwFE/EvRVfu38s0/pS9UOWFubWU0t7OLCf1/LDya6MGgScwXpyHk/Xyy
ewoaosBZF3TpMAc4jIAK2hZa0ZXniOmJTpYAL5fCLnBIw8R56fk4XjWjEHyEtiIYuMMINLGnxqU/
gix2XkLpO0TdlHlXG4Y33jteI4D+YCWbIvZHBTfQFq/t0dRB311Mo12utKwxTnlpBvc8oUlZ4qsy
o9moRq4AFrx0a+rPweRPXzu8wXibIBRbZgXgugkezRXa/OyYt1qzAA7LDoBVKefhBz6tjj2NI+ue
6FaaXsxChiMZWWu9eBnuxZ1yycbCWguO7lrVJx/Y6l3PuvyUeMGyS73VOWm6Fk+224dxY/BciXHh
iAeVOeFzAMX2qKxS3YCkD+NC11wMQwrSWDSQQuAGs9mwY5yzdvcKHU5Njwn1kODCgIRaYBMDrO65
rvetHTjmxSY9lV6rRs0P/cxRz3a0ddMLPP4CT2QwzzznVJWWUQj5Jt1JK1m6XQqmERIRh8J8YJ/P
dbeaQ8N6WC0v1HcDjtnmgSoiAlOryWX5BIIH83LWBdZ6NZkjcOlkZtW1awtCjvtpEt56cOas+koX
SQ/rrma9cLBWOpqjKrNdjOXolNCK2YxQ1MIlEx3ThL7ddikr/K4Oj80wWa9eosIBe2OaHmg4/gzD
5TwZqr+3G9REjtSOSK9pnIyFzIQvBoZt/CRqaUREKo45Z1zq8IadPWUYff5AAphktInhvK0SyhZQ
DtRRuo386dSzf2ptI8uP+bzm1q5qTZ5mogueyQ9u+3W/RW+r8zF4qrhUXQCZr7HLemWXy7F6Gksy
2JMD7A5jUAZawmmvTb+pd4akQsDMg2vixCGWcWt9TtCLuHG03rUQBRuGAvZDY5l3KQanspXySVMc
AplMyDs04IS2MJVieKQsOGKAQ+pr28yHQVLz/8Gqq+riUUy/488adrqu6stAmgWgYuHmz7xbp3Nr
OlaBZbolnajDvKBltFRc+JJpVyNeRlXHfTGdVXkXBsn8zvRk4JVtE0vGqb1obJZqWSC6GQqT/ZA1
UV37r+Cg64det8dWbeTr0FxficjkPz2by+IQ+N1TTZUPkb2p4HUv9FEUaf/uh6N7VRnrdNON+lc7
TVg5cd7Ve0Bk44m8c3FAwzHKrx3LxCdF6wiCRVb63zo9Wtgr4UxdKZDFBGuXaZfbnbMX3Hb23txP
B7PH27+GuKgHpLy4tpzyUC2FGbtDWp3w516bNSZCT9XLjdj8WTQHcYmWaXWfsjC4ll2BMqKz8C51
+uTDVXMy/t569S+VpP3/SEtCArcwSfxz1eD8MTQf40f598/E37/qDy9I8MXzbBHwxCEst5Wl/U0x
8N0vJnkS1DCyJESlQ/ImfzwQreCLyzPP5FnFNwCF7U+Wg2V94XMBVZRfcfkP8S/xkjY+0V8eh7hA
qHfm0eoIrpR4aLdf/4tiIKQHiH4MwctI78TW9E4k5SdR88M8llhBx4e5LT97bIm/z1mMP+mv9r8I
09Am9Y9/M3UeKLqETyk55GfBIvPXvxk+tcM+qpr2IgmHX4nrm7BUXAQ45c1WemVjjeVeiY8FHSI3
1sdF0lR4Vc3ZeptbsvskqEOqDYzkQgyesoqvdKLhwbJdWD+4N7ZNfcq1LzKlDu7dqmd2nEBWHxwv
seNscNrjKmb/2khHcUhZuVJARrw9wmNKFksMdyql8AOQ1Y+CpfEOZf9QUBAUj0Y2R37fPOq65nQj
vc8H2WSc5aRxl6F4dBZLsCZcZufWag3rvkqtkhYZQjI4GAt16wTFZjrn70v0Io/LJjFrD4hhV4Cn
wTxeoh9zo+PIjZMFjw2X65wvVjov47qlP8gRhvsy+nKhp2yyUmj84XDBwO/FVk4MxMb7yelEUVGM
DxGmI3yA11xZ4aPw5gWnbcZjs2qP8CenB01GeZdQXvR1xGqWxuXgGiDsS4ds0WwEd8qQ42eyEC+P
kK3JWgHaDn+OnUK30UoYUTqE5stirpL/pGZU7JLOyR4l4idjiqtLlHO2DENUl3qz1QbZmalRnZVn
NBeb50LsGJ64XfLavTPzNc/2PF69e4zCfixcaV7y32zWGOful1TBglu5mCNM9P54Lfy6QYDqkubY
utNymYtgPGRG0sTFUISHIh/Xc0NK8YUhCbJr30kj3fmO175i58FpMhqBARdedWxugzls71N7g1xm
bllTWqOnEdRq09exKzumJsyY7klA7mRdn21Pjco2S7rg/HQkk6KtESZuFeg7fp+iCkQ11i/PYFQG
Yjo3+9kbw/tMKErizJkcWDwN2OQ9Kv2uJjm7IgooL5yPdMSgekvm66NL6LLbtWnnvXp6xku9Fhr7
vpixDSfLyEAiBlngPvI7fZXU0pc8+7zuBpP4+A3LLm+ksje/pmab/UpGv/vBK5M/yrIJ7/zSa1j4
6Uo3+9ydsq9uQ44hyqc8PdiwAtjUQTS9x5XD37LaGTmopAwxh+KP/aY6UM5gbZG2Epbw2GTnAh5t
5lh6b+eLfShkpZ/sdnUeG1QTcpiWPRKA4Yq+uV3m5UfP+M3aO1Xdw5xY4TcZtNkbq70q2LvB0N6w
QC8t0ACpeJ03pqvPCLzs4S4tH3U7yheVhmwd7GYQH31eMOx2PHkp/BrgIouqGMy4BxPwy5C59ZSN
Xf06e0XyIPA5fG1ow5qjjP0mXUrKMZ/ThOKDyLXwMu+nxqufWtG7e0k+lzBCn/KYx29Rois5oEMO
OVYDuEtDZVg7sWCRSDNw2SSO7eBoZfMEmDVdLZy0gXnSKDDzMSuz4RGZot8QUrTXrOyarYj9EKdI
6WPIwNWujDvdcQOIrTIoXyH/EmeBpc0AIOhE/GGaA6ISNpf6xOaSVbxlFL7mJLT9qwnkC3DLqW75
xBdBcW/UVXZvjz7NSgOqcwlDxlIPOQLTK/+kHt4oUTNkBp3YJ64YnlLWeTu3c9Xec7z6gYwGvY0d
u1AW/kv/1ZE8TTjMTP0OOEp84zDnXzToGnoBsGI1Xgxo3AhjcDgwZVJEhw5Pdr2sjLcK0um48J0a
3Xg9pQLdmO9w803NDcfCnKAAEcVa51s1CvVameSk4hUYHdyqObS7k0k6/h3L1AyFdPK8bm9aRuPu
KNoscM/b073hBd1LoBevjmUy+6SaVON+VfXa/ezTdaionkDI2sKwG6TaHtI17qpsJdSMkSm9shKD
cLDvwGNhMWNm92TOVLbnSutct7NIs6OE2g/WwZhQVvVk8ekawMpg0+8L40MlW/WNTpNB7hu7SQ6y
kR0bf3o2Dq7TF9yuuhXpL3HoakQ5KYZ517flsrUbGnVJBM4kvJi0Gpip9iS/xfJoDVyGYLoMFIvx
JcF6HWIhjDtKIW54Jw3ffHxVN0Y5+K9TMdTXcz2XZxx3HMQmK6PTRqAfMHlPmt5Fi0MvDXJ1645l
QJdJyUm90m8BkRYpu49A2fr0RQjxtJQ2NinUIsg8nVnijJn84VNPc/aA8aXL4rwpSFaYoboNamUd
+EHxpAHheWtYVF6nZdDmcbFxNFKx3dBoYzzXNlVUhj/Js89Hbw9+z/hYx+KWyGESTb65qf2MX9/T
xKtu3WSC/zKphCLG0iFvhaPa881TglUB4X2ig4MWK1ark+DKcuFOAyKF/oPszXRIVOzqgMLROFgW
7iKdxc9G36X+SsJDPHP8dveISuKYmot+b3k+XwR+M8Ssyq7e64nADjQ7sOtRaooNdV/4SJH2ZIGD
khrnUiwMc/imJq7yaO7zbbIk9r3pS+8Xy0ZCC1ypXjw+SD9CDOrsAk2Ro/ZUR9vNAZIE7QhZaCCU
/3PNZ7B3Xi99Lw5DA9c//2j2Q+7201PbWhM3UrusLv08++/elGWfa0k4hotEP8M6qGgiiSagtrD/
4G3TFbcu7tzHbYpFQFud+ODpkj8IUJcLx1ZXW0tEfJgi03bssDly7S79O6ITlIvDEXKXK9B/HvYH
Z3Bxg2yoJ6eSfAi4qpEZwaRgh8ltO7dvcw0XvBlYN5LPaKmwkTo7MBjAzqLyyZ/PuGLFE6QVAry9
9irCBgnSEL0GRgdPpTpSJaGH/dQZ9OzUdvCjt0fn3GQiALGDiXDAYkClQW8Y4jK51nsvkv6FbID7
HVZwWJ0A0bbpPrRljgqGSZKMKGvkz0AYBdLI5MOwwZ/PIsQRKQ6E2WETSU47kbtsmQo+nc6EzqqU
M/Cmmbk77k1qNCnonKgvPU+z676psecdVVtNwyBEnVC8+RJPQ2WCXg7QcLiXjov1OZSQvDmnKxrJ
hmZe0Q/d5U7kOSQLeODzPqP/kFU8PkXnUi61vkYzNL4n+TBht0NBBbk5BGbceeX4zaGXi30F9SXf
MEi2InakLmiUcTgFQurzFP41w3pqiFe5J2BXzCZsbtQLF2tisGRCHXmFxOxgLEkByuDqKHR6QyOH
82jSYBMcKowtbFTXqofwjgB2NQrb/1kn9hAvRGY20NBu6LswdkZLHLzZzd7UYuNehR+Forz5+cpa
ovKaeqAIl2VFTGgJnXq0jB/aSrt304vx7ZAlcin/KAhY0xYT1NTdGjqSCQLPtHb8ZeCf76YigNMp
vGxXO8Rd0d9ZSyzNKQ2h80eUZrkPBdR5BI2G/K4cqr0fJi6P3JmceeJ5LYdSsBI/qun8sK033onO
p8plsR/mnE5kyObhPQus4VJkJOr4Eyv/caWtC1v1GGZPhrbqGwRGXj8+FK84ZzmuKseB4hnIQr8l
biCfgeJk5i6nIk3vJpFCN7NgZX2GTIM/3GxmP9MGRAPQcLiDxzW3m08nYNVGkijLnknBtTxisVHd
KOmQiGMxU7CL4F0YlRiYsp01afWZGz58vLWvn9TKoUKVX9JR71GT/4wSsCYMleO42DT7OgsmjXLR
1y5vRIZegsLcA3jSEiZDffdc7WQ8xpq+uq2Z5qkaQhszrzzU/H1qifypK3s4QnqFRgbpG3uVv8KN
6sGDKOL4cRsWDgpMPykzqhphXJdVgh940XmteBNTFNEiqOG8TzSTIA9KuOZApKgVbq2+QgJZaX3B
7N0zIRmu5qX13fbFGv+TvfPYsR3JsuwPNQNGYRTTq5Vr9fxNCFdBrYzCSH59Ld6M7MpoNBJVkwYa
qFkM4il3v2bHzt577aLY1SCtXej7tTiP80jJcNcuukqE5vuGjhm0pwLt/SfzYAusGi9kKqKflRHR
xFvewemwqlfR2/mzJk79bRVRdUAfYivbJ3xG6a7mmRfZKv1I6UQWO56x8k5PGRkr2yhzQH6RMMkO
DIyHAQ1IlLWUvm9vBk0F7gqDHz4bp6qaB3Vl01IJi2tJLdhatzd45rQLzJZUAVzb3FcsFyfliGev
RGzTRv6DbwQWbnbl4qorI3coYJwd5MLPdUEXAIcaGCFjiKE+/ntfnDBD8AMX8sk/dqlU960NxBQX
u4M24kieecNY45nCxnjUfgTa16jSb9fD3g+6Fqc2r2T54KYlZoZZAI+pCFRY8+0YZy8Y64tNx+Nr
W4H4LwG4Yc8wOgzVkQVqz71r+QDcJUbobyG11BQJ4juD2x5sADe2sDm8Ltv2ECmogUpwrPekDsA4
iF1mq2RfYl1/wBRUkLlW1aYzmRoXir8K+WMmJ79UpZlsKYclaDWxRp/G1L2zAwk4rcoPPRcbdAAN
hi7T96WrxKsoCwuFDbPIplDtG4F9yl0Ty30csFtucUIQAi3HOy82RnAfsncPlTMGx9ALkT81VR2E
Go1AbJDVkzPJOFRglfjQR1S+mIGr4DQPSjvg5ANygRzeP37r7RtftH/WU5zBDaT5shtIUVXG4J+8
2LJ/WYSpv30u0LXHF6hXecX/4vSiWdX4muWW3zEz7mfEC2892vXIxMsC/Zn1sEBDCP16pYPJhIMX
4zoAtb9iC10fiOgPL7XXZL/DXuABt8QELaf3yva3nfEMYgBIqFIqQxLEe5Vmmo24QzltlzgRvgWE
s2/D7MAJmzGTJd2oXGDpaFIVYtKspnf5wDSZIQY8QI7zwQL6rBN7qVGmoSDZ2CATE+A9hq/R2WTL
nVn7dSJXdu1zUPkUQmQbZqT2RF6dY6fjr/beuTjFNiMAfrGhWYYfigFqhQQfwTOBbbZdErerCAat
MULT7wMWiY4WDNE/tUyoonUoppk2Ph2Kx2AIxuBQYJqP1iR2GaK1nbs/fmTnm4RNzrnVrb6daLoi
qCJiBtPeTN0vVTgdnNuIzTdrgerQ9bb96HQCUT/yBUdi6LuahrI5mtZ13RJDTwpvkvgNISZRZkVd
OVYTS1x6VdeHHMJgvOr8GNmyMsbuq5tmv9v/vzVN/38rG7rOsrX8N/vRH4Vk+DfB8B+/5K/lqPcH
xRTgZE3sldj2TfaPfwXlSMOxj+RBaUrLdv7VUG0iMQpeL4FDg/QiFv4nTN7/w2KhynLUhEKPtfq/
CTpz/w669VAIcQ+Z6JlsYtn1ucsS81/Wo9C5DZ1lZrYlKMqismIm6yvgK2usX/2lTNlfkei1iNHM
1UEUVNESZsvytV8AG4wzo3tzNJMkNVBx+sutuRj4QS+rYx6aNFcHpFFQw1ho7UAx+Hci7lz/OLiu
Ti5KNtWXM8v+3Jbs9069cFkv9FXSI3TBr8aJShA823achMSFkzqFM8MLjmoT2nzhUMmCgCxq68a3
U6Xpc1t8O9MwjjTesV17wYKXZtuSx8IFtGN4nttG9QCphPvWzNrCPWD5z21s6DvwTiCMhmXFB4k3
Og2m79I2n8Wtv/KR+U6Wmc23bampWcwNAdNloLtkOFlMkGKryfQZJ3eKrSdR8ojaZUC8cxBo2Eio
uzNZ0WqJ5rRxsngM72IPhCEVwjNOLhBubr5qwc0Q8xkKr6XWwulaRlFiurByMwfCZ2qOGIsZI8Q6
SYv6z4ZO+QvmrwTZJZnUBdqtkGDXWkrbXXt5YTtwdBm94BsBrLCSeMe0hdAKspcbSRPoAPWl6+wr
IxNeHyezz2F1txl/gAOb4Zdg5rzLjBAZt/ScZ54Sw2EKw4kO2Sm4tygg6FZJkKpx27aierFsG9M6
VuYx3LuRyk61GkXEC0yNr6LOvAe2dO4Xx5qdbHu3l7Dy+pEvjR/5xMPoPM23OI+st6ZP+jcGAwc8
U+60Po7lgrCM43nQe4u+fAIM2nSsWBr8WDUTuj46YxdP67CAahlfD055PUT75TxNl5NVLmdsez1u
h+Xk5WbhEG7iZXecBZa+BU0VM0VxXkcobj/O9RAPZ8mExI6Gw50u6uDoDEY6bZrr8Q9JyuT/405o
rtdD4QqbJrY5KEb4M8sVQukz18l0vVqm6zXTX6+cfrl9mutFxEOuPYHtHTN2U8tV1VyvLVGr/k/3
epnxW0DkTa6XXFFnAMWs5e4Lr9egsMvwoVjuRut6TbJy4zOor9cnGgdXaWRxqzY0q37316uWJRYe
5FD2asMGkZ3ICmXcz1Z8ooungODbpuX1AZZkyAvr2nOI17nGs5R7PaHBXmmvw7wd1GdB+owfR+zS
E7jDg2hF+lpaWuydcpq3Hl1zlyhoc57MXPzNaIUN+TjtEZcIys58AOxfvSpNrnPA0WPKQffrwAYa
gg2xKJ8WCnWXt9OwR69uAc4qflKomZI3ovcpCOv8Umj+ADt2YMjT3/WJ+D9frAGCD4UA/JxQvxVm
06t0/IYQ/ERALVrZNIBmu6EXueLZN6TsH4s0Az5vNPGj7kv3M8s1JmEG8yY+UvxWzncJkFpo1Hxk
+l0ga9BKTK0jzz7QX7Z/dEHezHcYeicM8IaRvnZT57FztjvJhDLyVoA9EFu9B1Zh4piHTR+zjYc2
CB2GwPEHRoFz2fopqVKqcdhZrFiK2zycezAPUvKvXf0vCd9f9HUP44xO+/vWGrq9WdfZ7n8u9/8K
z9QxCTn+u8v95oPMFFH4Tv3thv/r1/0VmBJ/UO2Lksk97QscYf8pf1rUxZgLRk/6qI/cTf9b/rSs
PwQPHcZ927Ix6bj8or/8QDTJMBFI7mUbjqlNJP6/E5kyhVx0xr8poNBUHdYxtu2japDP+vsVb/UT
OEzLGLdTV0MGd+nQ3lBl5Ha0r9EonXUBrxNgYfZmBJmmOJeXN6V5fV4anpFsfVjMrFxbWf0qJicI
bvkgLf9H2VpfdgNHkH2CfaSZi8etuj50aSzh0YujM68fpEqSN8ORSfQkJkdXD/RuU/SdoF6xInZw
w6xU6YYWDWxa0akV14EPRcrN2LIOrFgIiFg81v+xL5rQabw1KY7onkpo808Mpg7Voq7Fhj7rA+gQ
rAOsjKZWGuXnodjQPuZINuRmk91pVeuLuO4Y5LJuMEulT12Hcr1RkhzSbXjdUJQ+n8hHFnO/0mGe
zL02BOuNxrNYwOrQpfc7iTmJMFQ56cUZiH+uy+vOBNoHpWA8OKmyb6KUdYlvFO5OXVcukwUuaK2H
NKH70aaYO0JKenGb1r4Ywp6i3dz6Q36A96KzkxrrBXQZYQClMsXBxjjh9WyJjLBEsjoz410giM8b
3PbU0LB3Aghl3XnQky8mKM8HeHj1e8sSSxJFJnZBM1+/yYJCUplOVeCq6l1/FTh58sbvhjw8ROoe
nJ1fHWVes1IDdM96jUWF85hN7IxvMHmygHPBwAQrtEUWc5z2xrjTlcvWLnSFnG+czmMQijw2tWuh
8YceFPr0m/Jn3e/7OgphsaqR/g55XSf6GspZOY6mXid0d5UXX3Rog0OQo3/SG28ekBRZVMJFy4Kj
YHqqz2wc2TAy9PXDVjKPHazR77qNaVdWtY1mi//urtvRlgxeuJuybMihmsBWIzYTWOY29mqX4G9U
j4x+sZEf0mULWy/7WPrF2IRHSn1XbQiQk586BHpx3ewOihGKIhrg3rESmHLyFhMT9TyEEIXByhVR
iLbVNBX2Z42XbTzEZk8hRDxGLaJIgOYLPDCqTrbugCQltcounUpQHxLvHqiP+9K2PewUQtbGkUkk
Pvlao5K3ZlG/+WVqPrJLan/PweSSHMiIcVhds8r4oy16FQZmvipPOus5URFrfpMgMt1Aop6ektKe
v4u4mG+wlCtNYrKKzTvVR0gNI1wHupbKuR4OBKCLGyrQVXcYHVrNNiIdivfOmJu7AMJ3s1GElmiE
FUFGB7a0nWf8ODV3sFXAN/dJQXekTEp5cboylps6mgAaofRF5rm3ORMw8xTOjarNHn0rrqZ8ZadF
8rsLKmvcehNcfdeklAjAAV20m6ph6wY3Onw15jzcz96AM2Ck/BvsUr/KVUxOO3TGt2BgVdm0ABr3
ZqOK9ymP+NzUuN/vkIrJ8TlFdS5FPjy3kQt7BnwoZwEIO2Iyjn2PgMg6xwns9NAPAD7wf2FBSwXl
d4dGNM6LWWTtuZ109FtmVhxs567Lwwdcy8DTPZvF7T4gY7hj+R5/jrXRTLQ1+OiVC46RH4+8eU6Y
Do88/x0qGKFiGSskcptckufm37WM1clWMzw1Vs/zK1aH8oue8yHYDbk9RvuYGwd9gRUiGy09bGGP
6du4qWhMdCyUBio6cv1UE6RHl2XD5mxidgMtwmjRsKWzwvo0uHXe78cJggsMfrH0/tgO+Fia5pFf
pWjat4HW7jtWChWNi2zqzSj0yhc/hVy10SMflFWArrYJjUrKjcc16H8VBt71nEN/L5XmxzN+I78v
Prs+p5XAqlLEikztgj5uoG4iYnCEL7UUSK/LCwMGNcYH1DHCYAHHPpZ7zF1Mh88VzcTOmrwg4Cin
CR+JhyNgT9miAFvaG7ZUE8C/zjGMP4g+pBCrFxa7j6UWyjg7s5V+uJj7hwNFK31249jhvPYjjpw1
4NZiCzRZuKu5V/19CLLhmT1jmW+GCAbBqrWToNqYsuEnMZClwZstCvRLwCNu5rwyk3DV8pVP0I4d
9yEfG8Na4y7Ad5oQVqs37rQsYSyYXY9JY5FA5WxA6mOrBQks5glrHRMfOwhfisTdlpxmRBa9ZDxn
XSLAtTqzgdaNLYgCx5qSAOaD9mCBxQ93XSODA8iz5NuFoPzGLF49GEOXFKuxSeYvmI65Ytkpqagf
YStWG/6IjnqYPp2PZulkGXnQBWqaQAWbKIScLfoP/OWLAC5nJXRWpPdtNk8MCMq2P/yGFenaL8v6
eUILuKkAtYJozsaMvGiG8BT0PorM4EXF7Uj8gxBiPLxq4ASnbGIw3wkDM1NaCB+DgY/34yZbCjSG
Wfg0oqQs8BmCEWUOo9v7P552qHwAogqfLUYCwTaJHl/NGRaTUkdzxRvf8+Ggj3F457BJmw5On9bB
/YQ4OqwM7cU36HvBuysn+ZBaVKqBKhhXXlc8EvFgfZrOXbwJ2eDubQ65DSVyxiGliXIRxz7TOh/W
1EaDnRPgw35LhdCKoDH7bx1BoD+RgUP8MmP1gY5vxmvcSdlRjKTJOGOW5WaULq5QsJiaauPNpAr6
v0creaRj1zuZjSes/WDz2ioiN14y4azpzShK1k040dkzY/RYOTxHCaZIREkvnE9GM4eKCgTWxQ7J
9Ox3bHbRxR0g8LhVPB9GHsWYgrByr+JaY9jK+Uvv06iCKYohrdt3caTPBrEPZy1c3W1LL5m8rUnP
8+3QGApQqRN9O9qN3wGoPxsmFytQnIjwIwVypMJH6kyL2BUzo4cHZxJi+bL0tmdrOBJidz8bI65B
RJe5ZZyGND2aDrtJdiH+g2PxopcEVp5p86p/S5Mt0q2dNsOfru+VmtkAztmd28VYF+JUG2hy1ozl
ePLrAvMDjFs24dn4GVlR8K3htwyvFZaHpYvZrL4baQv1QJDH87ZWyvrs5BS82C5JYPJljKKgnyDu
hvW3HeUDISXHiodjiNjpcjtnhC5zsyoCaGj28NQA0hg2SWagUQUteaVqdIv50VYAdds6q05SEV7B
7a2nB55vKP32HN8gkSaHBCyxWMej6vYq5srq8q5AcnBicNVsyvmYMIh398ms4mPBkuNUpkZyCANt
3wnHAbNedLraInD3qMI1VFKRR9zlzCDfCkHsRZZevGXLYEFhRt7g4PVfDYMOAJQx4XdHv8zd8mMq
u6Dec9AGz0QoQWcSlYT+7qjyrich/9qPqNQp+r15srMpJ4tfefTTNZH5RirffHWZ1W7bTkb7IB8i
9C4S0MVeFi6cVGHRQAT9pabsL6NrgAsy33Bl+dkaR5n91oXth6WaMF7DySSnQnle/SdKXPNmJrI2
VmYQEwOjPYCBw0im8rWJgH/rKkNFoHErZpEg5JNu8lH6/CQ31i9IBM06aOZcf3VOAf/VgExgUg41
MpN/mOMM5nqKn2giMo8GmQgHg4C0g1OD4dM9iNkc5kuGgQCUUV726W1SDTZRKG146cpwcFYdLDw/
4ARtNumced4ASNos/WiXND0YY6+xMbCzNn9umxbTT2JF1lOSZmYCKICrPJ6y+lFNbfTIz/58mAcE
2hVYVNq/yrnv78mqO+ugtVmP5K29swymgiR3fhzXRQmqF1WNnuVUHtsUa8EbbJQYqdmqgTkVtWIi
nG1h3tR20987ekQqTesV3cbJlm6ZEXd0UG1t4bbroR1+Z5A0mx2QsyykPtlTAZBPKUEKBN2jptNg
H1lW8qvma3ssSwjza6L4WXVIQO0DXSichKYVN2ZnxVbLeGcj2xun1KhxGvZ24b1oimsgRlFyQ5xK
Ddizct8bVyEX7W3kLI+zymuzitsbtGQyjWFOq32Q8i2U8zuZXP3b4m/hblIdC3Pt8/WuNw4xzb1j
K1qZCXALnmOZcwf/WDwz4HLCpjP1vxPl7KfQrsafImymnTt5+VGZCHYHrIvODY8GPzw1aW19wmK0
N1ROFmTR+xhtJZ4DdsdzRu3zaC0mV6t0HIvvYrgt8gbNJOA7BsqcwsJ0y4fZbCCyZ8MnH1/30mY5
pq7YFNzu7HVpTo7jpXApztnkwQ6gFEoWd5ZgGNqG4IHNUxvQarDjRSzsTZQYKa8qnjfumkfuDL42
s37LjgtsPXc971eULmdxV7GM46EUuNOLClvTYS9kB+kuIfj2PTRKHgc4Ru/FWC6FwpIgR80xP1sI
lCuJqLlXWVdtiZ5msE79KF1ZBc/09YT/gzJQy21/O0YT3kXeIPeuqeJXFEMKLCMo0oR709x9mFVX
taemstC9WqpGEUOj0t1iZmND3esIeRPyE3MNRLXxzq+pIVlHXQL6GyjLExCplzgIoEfK1MWQUWLI
K+rZ26Hdij2MNf80taZGeSYZXI9Jfe8NjdjUCpzXlrsZdvdElv5RLUg+W/XetEmgcH6lXex2u8AK
OnXwujJfnuzdd93Nwx1mY9rHCkuwV5Og+bikx0l8OB0NlznfB7ixzvyIXxqseZ64F4yeLhaLiLQk
LMybapjPkRfgP8hlVU/rpoCn4rhfbc/Ak0Glxr5QYtSNeSVZDa0NKcw2Pbj22zzH3/y44S4CcIYj
K/nOh6Q4grErNnkCdqlImZCxQd86hVGfCkm5aD5U9b3PNbyjsiX6zUxBQx2Hn/vkZB8C4OcW67Jk
0C/tTTLJckuUUR6hldZPYd2JvfIxWXBwbqqqtfdmUnrfPS7MQyiUc7Rp7JhJ1kQ4Iak1qIFT7FJy
sU8KhMAZy4P4JOxVnhEF9QeiICJlmOFRCLpJAC/MKpesy2zqr5kFPI3kEN4xFEr/RAUNQ1cD7Txf
D9AePmTm+tN2dht5mXpbHaqRmT5DFd6naa0PNeYqfkzq7F4DGb0FmSDVSuqc3A1+8ADFtZt/prRl
kZwxQa6lU/jPE5m5y2QBgHPb0uFNnC+5qExsLCb5n9wY1V6xd10uk19NgOObDKTsb1qSQjsCTFW6
rpE1wn1Bm9kBv+y+yQmXlV08Eq+uWX4QB+peGHcBwOdTW6/H65sDU86mAYXyp09nK5YRiL9YS+Z3
k9KEx7LCV78ScdrC6HCmdlWK3lwnkuOSzc1eVvlRW1G9p+jAveszYLqLGcJYW7IqGXaMwtnZPcpz
5HXyMuS8T3vPaX5pJc4e1DUMLNKTj3ngdAfypONDLnBljPBQoB+U2a8mtwUplwI6fa/ULTq1uWV/
bu1qwHowJDXpVcdcM9HI+7iR9K16SXKqYUI05M0P9ujd0lis107jOedJWiaDVEBJmqQLrMQUzxt5
QGJrI2M7cBnv3EAw3rlRceGgSgEVdv5baTSLUKCaZk1mnLphGv4wQAfDPgHy/QxArt1p2lf5+Qh6
eefDkMRBmLrTjYa3u+XEhTVil/lu6qLmNM9RDenbTOtuyzYN31bcvhupL56l29CIMTZz+zIPAdNe
lNmE2VNqw4pM8F2dySEDZFsr0H5br13a/hqCcFuhY70ZpJTMOXPmfY5l/oFTMQEATxcCrS/FzzB5
4Z7zoXpE0tOMQ6Fxm9sNPutQv3UpF2tvFnRF53Fd7eUoB9Tz8REck3dbyxAcRMdzoCN5y/MG2JGk
9C5TUNaF8n9EZ99TTw/eBSWHgSyc7l1ncrcjC/017cAGLLiB/ZFB4cWYdkdaJthNTZQ7vbpWId9l
ZqwB+nGTRH1y9poOmgHvDYwkDLZ4LOX0OSe5/YJhWvypVW/wHgjkPSy8fUpKr7utDSwQN/GANsnv
RUJ7zr8aaVrtFqTfeGD0nkAypMV9BhLwgKmy2SqCVNODyEIMhBMZF78zw9UE0ZtJapaRxTjsYRXO
UthP2EN1/yBs2JkriUwa5/8TNf75r8gKKPT/nrR795208d8Uhb9+yV+KgveHQ87CIRMveEqzvf+n
Z8A3/yD5LkhOCWpw/5E9/mfC2CI1dZUNPMZ3JAfW/P9UFDxyyeSo+DUmiDbobf8dRcFbtIm/Cwq+
BB9rs7nybTSM/zPYlAxu4zsVpUswodHYqgJOOCXShriJPRVvldfCjqrNcMuAFhd0lBY0ZLscFCF7
kzMmTnNL7qcgfMLSheYOUo4rC0t/v/JD7am9VUp1M5oJTPGggnxI/sQ3Ua+1OmF0a37Nicw3vcUR
ndg5HwtwNoe+GPBvt318oAW7vEvgA3erJuqGYMOykuGwYIvElnRyuP8sR/Eht/zcOSdjEjL4EvnY
hr1t3OhUZShx9CbSBx+Mxk/Y9nRT0Y0ZfCaBwlsotH9TyTQ5VT0AHGI/c3XxSVK/YeNjl4kQi6N2
iTjR1ZuogRgOzUebIS3T17TL3/Uskhu4Yc+hArIro2I4MlCpD2IW8dmx0CND1S1eYye/EUlq7ccB
5pPwlvjKVMbHAeoGr1wBo1LlO7Bz8zbgS7c1ubbWRgOJDFaCflTcAijc/o3PDX5m6E7W+NO+udKW
gYatTejL9FianEfSG6bf41y5lxifBAxagb9wnRD9pkDBt+1TViUEFxh26aSHD8K1W1GMejYWOjhv
BoPdZp6bzNT1qFOmQpC7L2Y0i3t3akeoXnke8GhNrHYFvY/yBBta68rHIvcB+043R02i6OxGkcXa
o6LXp/KLZe5rSESvCgXA5axrM7eJwtWovjB+egSKOgru24FA09rtCMHvSk7VE4mxdA07voDFGfq0
GEd9AdOTdSP4DgqhblGmrdsENf+3MfQW0Bu4ZjzPq+WfNOSPDbm1l7pr5VZ20KaythjuOtPL+VYi
V7NdGH3GSUur4ck3qxivN/1tb/jR3NeqNnnt1lqZDwHF13dUWCM/SRVWh156+aEIHL2AzYbprRMw
LTETpA8tb6CtbcRRs02TaYoumn/SsGOPSvcycM5wTXgheYyR5g+oy+LgZtG4o+2jyNdhNlSHpvaq
G1z+HRLOk6US6rn0ALM0fq00tNwqm4bbvuNrbLZe+k4hbn8vKzUwl+GV8dkV4PmGYDOZmOfGGadG
bt+kjcGXDLjwWlHGQ1iJYM4eSF3Hp5qK2r1WiiITYCgkhWplKe5GzCA4xXlybhzMJT8Es987qlou
KXXZN7oJxmNUa94X6ew1hx4/BqaVES49mhel9nD071IYHaBJh7A8Yxdn62lpM6GWTiTeQ5nk7auZ
qbijJCT3gPCa6hfxAFLcpqrhE3p+5Z5lHfYjzlKr7Y9lE7m8cgfbn36jSib2UwvZdtOCTvwG2sE4
vDYBB9cXn5/9ADAC3hPzzYjicTzGqScxIUYDnSyV7WTii8aYMLiUYKfSjQQ7xbeiyoKV7j0fLJHB
b88uYZhesKDQrNx3xZtpjRCL4ioBIyayLOUlKHveej3HNHsp6MdbAkz5G28Mve8DRZcEh/1r31Cq
atpde2toUb7kSkqfZaTL+8fPR/Hteam3h9eY3yirws9A4I0YaxouNcmzfVeZ4/RZol2952qkYlZ1
8jDyKeKEraOdn3b1s04s5MpczKgF6xx+4Hc0dNXDDIf4JzXa6ZB5/fytGOYZIwW/MTsYM6KgjDTF
foxs2T4nbAx9XDmtH0E7qfzxcWobdvNe247ujkXK7ByjlPrmjkCF3iYp66pDaI1ZSKhdF/lNyUbA
OhZYKylMtxLdr8wsmp/T3gGRhq+jQx8B7xyDWXZATVmIvcPah7x8M8rK4HqhWqgmjEZIsoeMwxKl
2k9BNa9FUPGtzKO7vC3yC0Bo6GfOOI5sgOAb8fTn86rb+kThyUxWNgByNI1jccM6Wr/IpIkuXRW4
8WoG5/C7V/xz6KDgI7Fq9VijffSNfY4MA49+4xV4TyHmeOkhi8DqrMOkmL4EsalpNWRT8Bk3hrkk
1jDFr+or4XO60j7dK/lTXCmgRDp4FGQLHLS9ckLpL4EZGroLP9S9skSbK1fUWxCjuqCH8JiiPxx1
bTn6Jl9IpLbEGW22RnFGU0sOOgz8AHjVCOOm4phkhO4evRG2aZsr8dF086PDPn3xhYX9kxgzeKjQ
bZB6SG95UMhpZ2hX7GTdD0UyKd9k9ei+qV6CVnXcGgN4xsuc9eSVTNPGC6WGIF+3FpOefvC6iRdp
dvqpo3c6QwqHcuPaIjg3fIbRjS3n0Wwb5w34QnHmwHZOxLOx+acqoltjupmD3BnXvcuS1JfZZQ7m
k3Wl7LRmjox5Ze/0Vw6PNbeuvE3iojWA/gTELRveWdOuVdoo907u2H8yOEH2qa+UHxvU1IuM7WH5
3cEAZWbhRvsEUNVLOrKe3XkC3zjLEdYQW4XN7I5gF9FPY7CCN5hixcFkI0ZPpCMaargNk0Lv8Mon
cq+sIkjqtIK0WUuWAGjcwjOikKvb+kObvy/NTHfqyj6icdAd1mrBIlUSnudGLLCkZsEm9QtAiZwL
LCVy3e1Ti4D+gX8E1pK8cpf6BcEkrjSm+Epm4vkMzASH1CmMDdEe3Jod1TqL+/anpe3e3pC+jDAe
+fhMDxXgVX+lEGPjNf4j+k9iEXNgw0cyWkj7hb7xRlHPa/pz8PVH0qy/sc9Qcu2VQ3VC/LLrtaOb
Lzww+aFG3vrqCVkRMhspLyJ8aMglL0LnS02x09InJaJ3QJUEt5GS34wE7NRKTG16M5jVi68bafHO
TSJzCx1AnvHJp9u0GNIef2f5LRxqUSUBxF9zWVVH1SzC08Dy4nbMkD4wfxfdKiRryJnCgmCVs5ue
dmXWN/c8bWY+8mFn8JC2U1zfadP070mfQciKRGCaeFEt/WuKCytf4X1No63hO9HZcPzohbB9/NPn
HZUncFPyalv11cxiYC7xAoxR0WzmTrEXjyxqFwmcQYXDeuMGm9BKF82tD19Z5pU802O2Gm5nrWra
26kPwBs3T/GegfSQERyBL5am5Y73JAE6MWPGyUaaWmx/AfUWbElEi6KwSRCg33QSZFsn6sY19z7n
ScZP5Sny7fDQRXl9qVCFn3HoI+53YbGhsGN8DyiNzdetEs1nhKSVAG+L7a+xqHCwDNswq+Z3Vpg/
A8rxysDmgc3RGsiOLV6PlQMfE5UPZwdAvGKCl5fEUN0xuE50YCjxy3S4jd4WIZrA82jLe1bG/nHG
NqpA4+TU1UZdTdoMTLJFojEos886kiMLUQ6IDdBhciLIAAYVPVVQHxTXxbrjDjiOSV4/VkGiX0Ng
Q8tiydLs5ZgyjbhceLHYApoujaeD0Rb+iHGoJKhRWoF+phoHSKhs+EtD6Ss+PeLSvyywfXJDhNT4
IfZPpwJ+MH7v0VcPnEAC/Kiwa7QX6C73yJzBxRG4EDYWJKd7SorUkzBdCOqhm+EbgAvd/HaJbpJf
B0hibhjQpnffH+sv7BR8OlhfNsGZDx6DYVLG1Ufg9u2zNAeb0J9t3Rej2b74tk8S26579qd25E7c
s9Ek1wPr+T1kh/HAT4+Od0Us+m+ngwpzqOYkwH9Nlpqj1qsJGSvtQ7qebAjDactuxVqan/K8YM1s
tF70y8I3TpZdl6T8+5xvYFfZZPgZ2cwP2gD7k+nq6EaTwKOm1V9GMIp/mQeKmeBcLsC14phkJ4bd
pL1MoatAzg8Tws7M7jjYx6VT/HBIEE3CpHKT+yK1N9PYlFu+ZoJaYT8Z1wTbY3yN1PSFCDkVLLt0
OPNhdWh/J1M61LZ5Mkm8g6bKnFUse73lVCVm79HuQuM20TiSUqnNDnqeopc0yoPvCIgF33Rc4Z9j
L9OLqmVgAc/wiYMOrTI/MSJTRyLo9UqMjGXaxLsRGbEGwDSeVTjhz5xRAHCP5nd2Opf3YOpSaw2v
wEW9gdG2IoN41KpVa8kh+RHkAkK138vfmMHnzzFvinxV+0sIMSjTz9qqys085tFTX5jZLyssxFOi
I95/HnfI7QC5Qe8tfHLd2vUs7G58sIS1w3GG0ydRiuLBSG7HQnf+CliSpsZ6XZZPSK3E/wnaTw80
mPmY5Gp72PTAvs5TxIacUr4uf21jOz6MM8PFhibNeVmftfE3sivDYkUQqpFeAavJnqOdpFPmHOHz
u3fNMKYeTAPckkP+xHnRXCKbfwaTEWiiIYunFYkuxvt5Gp4Rck4u39CQ59e7l3LajoETPTXV/PIv
rsr/CyxlqeX5D/bOZEduJMuiv1LoPQXjTALdtXD67DHPERsiFJI4D0bSOH19H0pZVRHKTGXXpoEG
epOJTEWITjpJe/beved+kCiCjsEwhdVBCN91ljT49y4Ez+TCmvT8dxlBr9f1QPPLipcslVJ3j9g7
kfcseTy/Pigg+58O6gpEka7n48sw0Ed+PKiBc2gO3WzcDbDCz9gWdFeI3Kq1KZDu1XNDOPc0OYd2
GOTXXx95UVx+PF3KCUp9waByoeYvpox3pgusC4ObF6QUofo2KXVcC55K5WinZjKzmfzHsPzy/Yj/
jze6m+qv//Ufr1+KpFyAXk3y1r334iwCWtpXf27fuVJf1Fv8tWmmP/i139pxZFNBMVoabzZvfsv8
ZyKCa3+y2azRdnN+eHj4k3/wjZxPLhoskh5124FkZKHK/Uc7TnzygCTRI0Tg6zKl/reyrpZH48O9
xJvfo13IkmRxP3k/3cX/Uohrnv0coiloPUqEKFIumhT2SJlc4vt896wuzbd3V+rqx0H+hmfzqkrK
rv2v//jdbfzToWlTvr+NFwlGlolWbhh5UlrFbYZZZd7XWfh5kLr3o5v8p0AlYzmT92fqMujTMUzB
NnSY3hrL8/zuqUnDHsQvQ5JtnxKpGkkYYEgTed97RrZl7PMkGGHu+KblJs8VPku3x+RRC3vdO+qJ
HBVJ8nL0QCboFVL9czsdA1Pl9qoT4aOUocGl6pJVUqUnnTi7za+vFWjI3318TFvEE7sW9wo31E/v
OKMpWtfpYa/gjK/2QDnAgFQ08VharaWumiFvs2CtQRONV/iyklsrtC+NkSFqb7BGCyWfspnOBTOV
Z80qz2LT2tEG+LyMfGFZJ4eO0giCID9rFLgPyiUqJho8xDNxKQNvkodIGuJOQ32GAztnuKfl66kH
OjyDSQJOz5QAKemNZaf7aBo+t4RfZfBCenzXY9h3QZRk126c3dTwbyz5BccwEuRx9TIm47xzJzh8
1M3uedX4lOR6nR0AQqoDiMQlPGDJ5vY4GQagD1ajmzuC3qM7JxPXpZbTQfQ5sin7/Ax0xfSaFp27
w71N1wF1/slgbINQqmQ5dnTAg5auksupQYaJalzumQCxyiEzXdvYlo4WvMozz+NVSv5BewUuziJr
pi2PHaFAL6YwXNCLSXXpQcOmPF36z/TZXmhR+Bt7iI3PtT33X8kNFljBToMRDxeDgMu0El7bbqFP
V1vbMeZjicYcLQu8wb7Ut1rp1l+SJP2SRJVzwBbtB4D8hy3i/2utrdHoTegbIFMT+XOUln8f9UiR
Xb4au52avY6hNKjTkE18EaZr1gd5zgZsM6rqDj9zefbrG9L42RZAqUEbhdAFbklaSAZE0vePkx/h
cIf1p29UnhNZlZALXQa17OIMOTuTT4dX112SGOMZ4GftJQ7tpcPrSdpJiaTl7Zr3o9EHKDfw2ymk
fCgXplszE/kOenAbOH4rbmKzyh6JclRsLkPx7fsp/P+i9leLmmtYvF3+fFG7eU1f246onw9r2o/f
+s2Wio/UdTCYfh8Hffee/nClOv4nyzO5IWysIs7iHPnnkmaKTxBvwfL59K7xIi1/9NuSZpifuJnQ
pNokBHl4UOx/Z8LkOT/fm9RGPiXSEinksqZ9d62+e9UjOR01+svtFq5kke+0cGzDcyO38Rm2Pg8X
NyjOCFosrbPz0xTTquR5LNeFlhUXbeNDQy2MyDsZPXEBgzmaZ470weuTqY6v0sUIAohpsHn0UlUY
6gzv3pakWRNklXSHbocQFo9k3yNEphejDQEmuvAcORsGlYTE8EPs80BvlCoKHhR4Fc9A6/Hy6+aI
SAjgAo3IrCqQYosyjM7gijifTboQG/QoAxMdnzjzTJ/PJXK6DSqajEl/Vm1qqbKb3qjlG+ZuDYnf
mBf3Ig+dz0XWlU8GHaAmmAy1DFlsVEr4ZNvoSy/c9DH3CgwBEjm0vaoHN/N2bl+Mt60QCoaB3Rhn
gub/8zShDanR+j6T5DQOqwH9yUUy0ShYF6WeorMuO/RUmWFACck7zZzBl0a0QPsCKfKqb/QaCltp
1pcFiWxMu3XlP9ekD0evoiSXgOVz0rLNQNVBR44x24XDcvjMGJrI326IdboLfqkd29YkIwS4k5rX
GpID8+T1U8syQbdHP1Q4cwKMBOpRqY5ektF1LSeQ5Va9EmNTbCXTtM9mp2gRplZ9lSeN9SXW9fEe
oYKgWzCFNJsGdqTHGr1xBQ6AXLgwH+oHVoF81xOdBsLHxlRL51yyCxZwSh5iFXUPUtYZupHZT3w2
ixYcXydK5YZPMD70Q5dflbWMrzOdXsc2nDp/HydduzPFGD2l0biMDgw7cUmvKRWJfx7t9EeF5aM5
OvqgawE7Xk3f0s6YjD0Ju+mr3bK8MueETHvS2d3Tw2hEyXem99oKCD4SOdnTVwEJMNUr3UJMizG4
7cIVtkLmmv7ktQ/Koa8cqHwYn6mRvLM0IU0Qj24Tqk3PJq/mhp3oqLWZM/grLJiluRsgn8sd+blm
vSGdNyJ9EFrEzsLveMaExrgGWOXdZ2lLLwiaVh9oZVsUgd8X81WYMt65GSNZsXxi4yQwwLzSUZWc
xl7Q+MrRUAI6AbP5jMY8O7muBo9OrxrnDa2Tu9ZLkuq2NCO7YxJO5FqLcQHc4OjZ+GXlPPsReUTA
irBtBZXSonpd98ofArM28q0jjYaI47FLtxUxE1tRCXI/ByKjJpBjXXSDEQC5u4xT/0kglXxMUTB+
dnrPItWux1skNP7yFJZKQNb1o+oRygVwRawVKFvr1bXxbFxGoOAdxIPwmFf+mKtLSULrxJRMWcem
twgfnHOyubZmU6snG/P15ziNPHg77uTlu4b3QLo1slmZ+4wACYBsjuDIISMphQiQdNQT0Z+Y5avE
ZSAds0nogxF7LSooW8HcTDJ8rWA+a3yzsC30tVEbDQWvxwYeQLC3lHyim/Dl4chBVM4N+1pZWoJO
vdbCveHH+ZdJKh2mZ2SelTzh88pFjfKGHq+6QNdt70YB5DH2kbetyK633hp0cZfe5DoWQBsnaS4i
RQyJNhO2lJZWGyCQ9M882qX33FFouQqfu7Js5mrLYjI9Z2rKLyT8Cii/eGdcXLuRsWMaUFJUuf1b
2jBCcqNWBlMMEruMR/oJKtVVeyo6vXfOwJHOt7xs7OKOwXX46qWad4EQvOQArmyOLTiZpwQHIDqB
znOR8eaF9igx511kvS++wV1jrOOltaJdBe0KHKkLERy88pfOlD4RmDIxkCqya/EerFFLO+wjhanB
02onF/tyw2OGWxDuUbfEuZ437tTt3bCy77xQz/W1PiAwB56MZ7ttu3LTplV8Mu3kJer0Ym/mibHq
jFq95qOqb9XQW4HR0nxDdqTdWrzOCnpRkiHLkM1M9JD+GwuTpn9lEGA6+2Q0yys/05iCYzvssW50
9sHN5fxEOI6qNyTSeRu9NquS3JHOSm6FVYw2PxsmDxJtM3TZ2Mu3DJ/NQzYaBYI1a655HQ1C/wIl
0L1kIGS+aESHXEHzrLamHNVDHo1eclXEXcELxYhsB2jeUL6keTHiOXFGM1BDjfOEmUyA67HyNljC
fNp7fT64d5Gm+m+jmxhMuotCYp+wXDzabdvEQUgSUkDTteqCZAztHninW2wQ5tNKtXvI8Bt7Dq9U
gzEE1zi2jLXXuby1LE1HS0FENAt3FqLtFmJrFGSwWX443JIoPJ4wqBv7CHjfXVUsfi/d6zc1ggaq
6049t1M7gMkuKhCOGMAIwFqeQ40Rqlue2X1jXpKrcKNyGFWmIx+riF1yGC3WrJQ+XJXY4SlBoFrC
iLO+jHFKpnvseyj/ahiLfT2trSl5yRAKrULpfrXH5HMXWRqSTSgKS0K0ChRgTtzf0Wg9dlmCGq0i
tpewY7slNMiorME8wC3OzGBiYFgfBitk4MUgrLICU4Nhi15tMpkxMBsi54pBJoE4sfcFmlOFVUPv
9Af47tpMsEqX2Pshy73xgj58+SVERUKLv6fUseKc8A/EKBWWPIBDsy+WWWWqbYye+GsV5/2JPqK3
xtDstkSjgh+vulxs4jR1bzJbz+Glhcj+key9MUEwvnlJ2D3nntmux3lqP2sShC4bUitZD4Jh44qY
H+fCBfO2Kn3gsJsMDyn+SSKyUH+mlabdW3GSS2R2fVKRU6tkuTYkVPcLuahDNgU3TLQuatr7myjs
TH1Dxut4qBPNvJAI/JMgH0EybuAIgjNiH5oe/Nlsv3rL3r1wckw5Fplhh6LAWBbwRugRJ4/Cu5zn
HInbXDb++TDX/pnoDBqtna7iz0Xdmlg9Gg31H/M6OrqdQ6FCvs0Lu0QSeifG0VCGGPrytmA45+5K
Ry/gEwrmIwdgkERRTjYbz4yrfI731gAJl5EAgVbZOWYFEg66xB4EJ4wADxRRaGgy4C5vrZyaJwWX
+Jij54Y+aHhoMFmUxouI/TMrid+QyETcXKjjTtPTS+Wi0VuRS9GRy6DF81rPusY56yOkyTbpaIi4
edlth6FZVj+UFjnLquB4CLDmczvnMQ2IaPDQj6MGH/y5ejDp8Li0upPq4Gmu+5QOUqV7tIDyukdI
jfkKUc60UQl/5VlSuVNyiSI/OidouVGBiWz4le6XvDbqwrkJ24aspdBwumYVAVWreVca3Cd42Thn
k6zObd+m68YbUH51MRoSjcL02o7s4aRCLk8Aj29eMBaz/QC0eIkLq+KpRkJRZnLjxZBYHyM7JSCu
KbBYZUxH+BEs1USq48qod6Hq8lcKhZBYYvD4Zx7wJDhgEiASj40fFWAUErdcEegEHY0X9NQRqh53
D1lo6exrWaMvFejaU6l6/MV63nwtlK3fDBksrLVe+/l1PI/aPWpx/8HoR4TAve9/VWYv7smQGk6e
bWvPE1wKGYQyJbWtStUz71/KBUt2hhUUkPh2jPeYZg445A6ijKbHKpkYoxPomT86eL07LJEWOvgo
F2m2q7rERc3pQ64MIjgZOZWyyKyD0HKqmJb5SrNH6F8Ai+7ZoFd9TIZiazj5VooMpz+ArkW4FMdy
2oVmHCXHuXOyk60s+kHK0tuGRJpckvnjE4Pel33x1jaeJxdHW2lsWvZSD1Y6xXHAVH5s9J1A1rKA
NZrYOqK/Q0xkammdbu15GHpAo1C0tdeqad39lBr5Ykck3i89xCVGvJF2AdudJbav8p7kOOjejQ2n
rd353GnYiQGZ2PiGQ/UKIG3VTrh2t0OnEWc45u4mMgDL7kbCvw8mzxM35sx0/wwDAbwydAEQydGF
UbCaZHjTrLHvsP7K+ZiFE65dn5rgKldEJqMYn/3IOMMZpoW7uBhUvsGppTaGwGVjBmbRQ2gHGGg3
U7IqYynleTxXlEdkamJgNvS6sC46SGHh0SZtOb70Bleh+SLHedinbdIBWLDLayRbUkMcSE2Cshoq
zM6HHmpu23GOk4ONJS99SqK6KfboxKZpW2fe1L4UMyYH0iAyEMWTssMXvAogsd0x0l2KJDJII773
AbUXQ6+WMrPBBxroxgTHDb+HIV5Mp2fk1HQNbBW5BF2GeNb8M5ZvOewzT1dHayr0ZmPYLYY7kKy7
jukySfehM97GJXTDw5Q4qdjGTQ25pMQBlZ5Xlju4wVzoVbfpMqPdYgPstXUXDc5uQg4TYmXGwLuF
0szaBUbTDY+lVJM0iPczBDGdlVOQs6U5efs8ZpTbtRyn4jxfuuQoFxEfMhVmFFaTqFhO/h7dwjKN
IssmfmCRctoF91NS5oiBFO/BRB+Lp7Xti/vYwYP5WecZJq5QddO6dOrFHilDVCeidfqrVPr+c0px
Z60aMBjuuuV0ML01yTTv9QgZ2CnWSIghnIYGLokaLsnfWNywC3uNdmIM/+wTvkFFrtfRVZwBTyqs
sH7RzNHHfCLmqxRvWIrjRa2bJAMExzyJId5s9ukuG52aUX5Iwo2BziLjjtLCb4jFNSIglxATupYD
4tQuj6e3KWpMk6GTHlGwih7DjuzVrUKuFsDrNBeP8VQcelNqFgif/IYsD95NkCezUzTyxFK10J+D
IIfrgtjaqP/cup7Kqd49zM8EseN/m9gK5/ukbRh7tv0UPbSQ8fk+vDnFOYAm43JyzNw4B7zVR2t+
W+BiKnuhrWVa+cAZingkKKARiyYMo4rk1Y/AXBrtPcYmdkxZWjevheaUBw2dfJA7bnjm1nm7gEZm
nWCTCILnei5s89LOI/NGJpW1g/BVHFJjEvNnU+dykKHXMLUcuzuuvL+3wIvz+5WLNnKY20MtyvE1
akX0ME1J9zgh9k13eqobR5AcCzjcn/RAeUwuo6x36yBDByECt9JFgcvHrvG4AbnOL3ylUErOplf4
W40Tw6yY+SfPmScM1tkCRCuRJct1zWZ/3TahI9ednSArwSYt+vUAupk3tvSdHxOD/7Xu5nKgN3xN
KJXjrv37f/524DVhHh/+Y/Nd0n6tvjbTzVeSkLq//+ePmczyk//TP/zb1/+JMJ7eoP3LsJHbJMuS
4n3X8rdf+W0S533yDc9HLI8/1KI9SM/6R9vS8z4JXTiG0HUm4sv//4cs3vukG/wPLGo0mpb53b+a
lu4n4foGEnsIKrQzmev949R/G35x1f50PLWA/N6NpxyfSSCfijLCY5H2kOh/7KeztkJ/K9mYWOgy
j3Mz4CSqknMrNOqjOw6A3CTRcBYF+QZYy3ifDFl0LHVsl1LgUNfpo9C07L23NG51Io9r96YElHao
oMufF+4Y/8U87eP4+/efd5lXveux2hqmwsSb9D2wumE/WYtckfWPDmC4FjVdNEP64hyVTPgDJfmn
V8r8Pur61yTv94f+aXBYO9ZiejWnfRK1kOPo5Fygs/S2sxyrTaq0ao0QEDuMjvI+M+zLEZQcuVF+
sfZdnwFYjT1ymktIxNpAZJQvgdw38SU0faZNNVfPMcfLnHXyPOzUFCRuhXKPjIF9Oyc3dQ9QOU/o
bAl6VB2BA7RPcmKqMpjO8xqeh7yq4gJTT1eo294UETpwyoksH5NNXhvFsfBFdY4iMjlvaAo9x2qA
QKPV1Rn4EEJDillukSVvRPk29bE4MF3ZoZXW2BbFbO0GXdyDQRoPbl8Ou9zMUeiNUbJNXUWPBKwA
zUCDGLTEFihtNDIxq5KSCJDdpoGQsKuM9N52wktAy9fsHhvWijWGrCcL/PCpy9PiSFTtI3nD2s4G
19ZMllhPsWOcpWB8ioK9C0ledCYnWAQ01HfmUNPe9dzXruhn8MF2uTL89Gj2IcKifrpETmNvW5l1
GyVCMyD/rTvWUBa3oQLaFObJRYVmkW2qQMhV3SHgPIYz8aBRg/OpFitDi4IqlfQ/Q9pgppBbxrfg
oaOiJYHe6HdV6lkbY0CHVZKISCCYqDacGPkLSd2xs3HEyxA1RNRFA0ZPGkrTnmnn9aBIMeCpWSWa
OoWTz3TXM/ot9oQ7LBP99ViMlGEFIODaUXTKh3ovYu0OIQmi5CbykfTzncRkdl36KjI3vWmSQBsv
81kMKmBLQkwLjth1SRweLCh9AWiTeCMrFHtpQhKHr+pk3Y/mfKeN8ki3a6NVfR+ApDnMZoNBmd3u
Jum4m0ebLhMpLHRLPbQ1Jq2y0xDFIhiTLtkJIr4ttyQclZqNlMCdlLCZYu9OwC9uHRrpRs61tKle
Vpgy9o7ZDUEmTTcoXewPxHMjelb1evCh5/c+IFu+zRXlyc6xH8qyzYLGpFEY28ThsQtLST3SvCDM
U0axkvGz66U7mQ83einESYssHrWBWcbIBoA0jQ7RUVVntyi6tfXkurtxsG6zymbH641ob6cYfSCO
e8cbjdUUu8a6q2jHdqkY15Nm7LSh2dkG2HPLiW4UuKaVXfinyM4OsvBuEo+RjpzGO8AKKPiToOti
KBV6va/seT0gKx/bhzmXl65Et+4KdRPT+mADliVbABCAVNRrhs174TadN5lBzlp5h5NgY4z+VsbF
Gyb/TUeptc5dOqxUKHHQmtYFHKV4pxMWTrzKdTL4R63RL0c3OqZAUc5BGmmAF6bJBTPklFBJzKr9
zNDK5rqX4nZsERozvr7RKD+2JMALnm1yX7BP4ykltqVg92/6r3GOvk1wWhCAWpuvyrcmLCAK+bWs
aWRjnAxyYNTBiE9i39QJpqTM0FY1cRzrpsjsay80QgL/svk8FVLtcywKR5P3Iu0GcY+1xYBwLocT
GRLqrvEBJM+dpaEr1ASqJr1FFAj8gymPK8505L0HX6rmRoaFuhqUWe+TinwQRgD8IL3MgE07cbkI
xRmXhZf1NB0bw5w2tpPdTeRjsI9Cm+9k1gNtS3xeNekrpEnpq8ZAL6EZdXNhSE8FwmMj0llE3BsN
OgSQLzO4lDY5RC7RjqnWiJ0WQSFwBdZ/v2rtp4KREOwT3nfoA4vZowcxeCk6TGfeQ56cV5pefXOj
ck/Dq9sR9mUEWr+Abfzk2dQaa4Px89pNzJIoCSKcx5bRFnv2fjNoqX6gpVRezI19826m+gfyF/Pj
lPL7MuYh/LFMPJeI2N2fBCleVQ5p2c76nieYAlNYBvMd1WKsyV13TR6Wtgavnt12c02EHnbbi3B5
umJaUyeRhvKE5AxVQFs9OUnaXCO18NdkoPDmi4hpuLDdOdxnukjWaZ9He7pvC+5sbDfNPPFiKMWx
kcLbg2j5VjqutmJeWkFsKKCw8LhFtEJ+fb6LIOCnVfvD6f4kYEmtPEduYut7lN7hTdvQG54YPq0Z
5czBrw/1UVn025V1Fx8j/8AGufz5u9pEByBRdPQC9olyv3U0wVeTbb0gji4h9dVPvz6Y+dHP+Puj
LerEd0fTkhCUapUaezvprxgEmo9QztUhHaIvetLIQDpZd0XDFChbZ8z7TmOwB/EEvrgTdUDT1D7l
m1yz7d/ljhzJh1LkAYU88OzIinWS8BVmNtCCGC4+MdJVeYXEEF9I1iC6HXX+tiplsm1qZ+OyUMtl
ybZYu399nn/0/XlQoHSX/Q9F70+qQ12zYl3Llh2/X11XSeHsi5S2UxLbf3Eg/SNU+scFfX+kn0rh
rBsJczYic4/z2d5bof9Vn9uebTKMMbrBnx0DK8JoW3ihlkqhdlFd/vpcPwpKv38CKn7E2TCcPe6h
5dF995VmxeAIjXVk70g7CjInFEFBOj2lm6Nd4f9D+a8k6bK/PuofnfiHw/5UUxtdxcutGkxGu/bi
r7O/uJnOytyETGNp5x7LabwItba5QpVdbZAaZH9x4n/4EfiSSf+FOu7hEv545rnQx7YmEH1vJrC7
W5bExG7P0XRgWOlsbZXXzqXtCepN03nhrS+3v74Gf/Do+u+P/9NbQi00Jb2MrH2XqxezTcaLrgzN
YyEdHmIt+gsV07JT+OmdxJkKm+9YN2z+/fFs4wGvYFcRRmabbXqmExyzSlpI5r8+pz94cj4c5adz
ak1h9jBErH2BXXIFE4GOPBaNrnDqv/j6/uhIy6mQpwbXwPjdi6/2VTnPjtjPxCuvBk9/zB3/wHP7
F2f0h7fJ+wP99M5j/0H6X95YPJ21+zUZusvUcK0dbDfy7iB/3ELlYzAcLeWxXAplg+Sz819f1j/Y
MlsAc1FyegB0ffbuH7+9MB4HyejP3KO9qfcztto7nG36AVukua9BYVW1n62Bk4Jq6SfKtyiWAXMN
sXILwudxYmA20lgdqC7KUxYVj05j5ld6YjykDQKhX3/cJZL0p5sN+wfzU7Kal0+Mjf7DSwV7AmlV
c8NHi9SpJNJypcci2VVzviRozeej74ybWgkcrnikowF3NJtQDaJaRvlul/mmL1g6mr48UKaGG+g2
jLvY07SaPiGklN/qeogOQhaUcKZ10t1eLskPbM+g3QW1lnSbeq6orepQAur+aiRCJwOYBEfh9NZZ
27Y/Spz/tR7U+xbU3/8PhcWbPHk8mn+usLt7LZL8bxevX9SHZtWPX/utWSU+mcjhXM+A0smb+J1s
3PmE9t/wEV/SEPO/q+/+IRs3P1m+wAUhTB9NJovoP9tVdLjcRTiM9hlDnOkL599pVy336r9enIvt
wKSTxj8Iiif8wfjp0Wuk6SlnBM3E/OFKpwDCVSZfCouE1IZRp9ZlR4sxBbcydMB3V+rqx0E+yMZ/
Krhw4/PUO1hzuCZwRznRjw8SCiiRDvSDNzqJ0/uwQ9SsLSD/hsJ91ZHigrgmNUhG7eOdqkWCL1cX
b8wEyEirR5AScWe1IKEx+l30NnpnApjsE1IUzEF2Yh5lQ5M6aVoSxpPWW6tmwiofYm2bwCkBsWXn
ck0Rbmfn9eKNwwl+ZyLBCVxStS9IIq1qmlKDfmlVOkgo5bTnzFgztOHs0Csb8MVCN+xWNqi3Cxdy
550uJEO2ujDna3IXjTP02tqdi2c6cEjruRxM/Mcu1gKsxou2S9Om+zRBCi7dMCcPnDTJOHfUjt63
ffIRs+wW+tRhtpBvBmOjacxwsb5le8uVxpmLya1dN1qihoMGvsk8SQaOMHJcM9xFCcPWBv4abO14
8l48cuogJxi1cYPGKKqDtvB545AM21JwTvupT9uzLmpwH2Xsl69Bcfbw1ybxjOSnZXxva+UUCGZm
QNSMYXgaoijO4CkOxW1pto9KavamDw2oqUZ38krr5MN92hOI2+77xgNlI7UXRwkffr81OuCO8PXl
qlXI7bMULg4Wr7FDnT2OFwoVE19Wlp16HF27HJ/XzvCW9PVUetVZia3tEOcjUps+Hu5Ick93SEKQ
LjfIJNoWKeWs+LpbPROvhH0RXFzWbQjVthh3meZfFvT2zpCBRtuM9uO5qTFdxaBR4jNk0ORqrbfX
O2yoSw+arMBO6WdTMsQ1SsECFEE6hDV24pyvvylm8LY4sWEikRusGf62h325djrVPpKQ5T0uzojz
Oq25pyP75OmSOPPlPoeZkQeMj61zc2r8ux4UB9p91a2pKtqNKcYWJY3P3iKSrCF8g+2da8zEfdmg
qW69CPYBSCQHEnUw+VobryE962rF7np4ST1l6tva8QzCzpQo5Tpr4ZZtYn2ws601zwSjmoNBvgad
g/nCK13zc2mF3Q1xEozLXPAku2kRcQ9m6H6dGf3fukPr3y/qS4q3RQWeLnrwRBXWnZkBm1+P1Shd
vFqgxTckEVcNehE7HLa6pskdZXoKMh1IasQkBSv7AZPn8LmexoT4qNSgJdnojf6CA3Haza49BT55
c6zms5N+bscmvxpIaVgDj8zv2sSw9yAYDm2J5AVy0bd5GQsXzTgA4jPNb6iLUN/D/9hPkZ2cQ4OP
DxDviM0Na8SgkTT7C8cHIS7shNmPGvXu3hkM/y0NzfCgVQ5CVJtZVYnfC89hW9j4dGUq12Rxt+cz
RL0Nhsvm0Qxz/CVq0C9ENduv4dyXWzVUyTfD0fXNwAjgpiR067YafP21iGbnSlez2oUxS/Y0eu09
goNql/ckP3f4iZ/i1JYPhE6Z9xjVrEPcItCsmTWFaztbmK9KZcOublsQOwhqSMQmA0pv3hCbldEp
NpuohUaXe9a9USUVIbf85lMzh7uQmf23MDQdd29NgsQZnebxvMfSNwPPTNJpg793600x0hif0au3
TlUziiASJJSgWZucFfx4rBZj2iev3GnjtCrJHOWF5PqJWGsJb2OALEAW4qxCCenWGGTX5kJ1UK50
/bOunorjbE46o2IrY57uaYZ3CKWnv9ia7SP9mvuDFG742JrQY9ep1g/aOi2p6Tdh2PPYYIoNXxnu
IuULO384YZQdiIUtO/dAxGMSMo7M5msduznqRHDcmxCo/muZjvVF18StcYwLz9/02vQ8QQWgORhx
Yco+125Lul9fYfD2h5aCajO4BhGbQin2pRPQAgnPuSifuPkJFixmglYClDm+uaMDhshZ2RJdnxwI
wAsKVxLYo/DeID8aav15rHtS+LBR6IuJtyRqWsnuWSuH1tq40FQfyYgRTzIBAizkbLwlqjMC05r9
td/NzRYYbHs5IAX90hK5dCHAeqY7k1wbAhecGaB1Pi+8iwiBQcCPJSekjmi+oto178hbB18xWDz0
q8rqJAqMhg8AoihDEB/PyOIGHQwIAOaUGjNrs7rmnWnxvojnKcl38GLI9gkjWxUB1rp53Hrf08ML
5BpsAZZ1B3tW9cDSE0I7Rimmgmrs6/ssIYo8W0LJ+cpIy0wJKreYmJzJJbw8QcTpr2Bpdkfo5nhu
8tjUOrLei/KK2THQGovHoV4i0Yk2sK9a4Mgx9CjXvEz73rlgptwEeJfKMwL6UNmgEjoV9D13cYY0
CfwLqYEBYzkowP4Szq7pS047lp12QSUNYnnQIdDh3Dc2kfC9L+lUcN+qKfEB/2R++62BrItObEmF
F92obenrUglBn4qfCqu31p6oumstw1veOeNVDA3qBkR19KB35M9XS5pQ2Ah03HVMvxYwjR3ES2Z9
G0fxZeuCJeJyatY9vKz+rV9y7uPvkfcGmb9ADGNgy1AATLEyLbs59+b4DDjGBm0NC7KSoFNFVVNB
GPFdP6bDRT/XDfNES2YXRqXp6N9z88IadYfwTAI7bsYOxirKNXGKQ2CODH0Id0cqgGBjReSTHlCT
bRMRlbCxzDcwsPaaWftlNkViVSz4VCutOR6/6Gz7sHCPXTVUO6AgRlDUdbzFjzwsStvSu4LlDz3U
aeGrrzNckPTKnbo6gfolRwrkEZIDbirqIAqhbwWszgucemN+8BIg4Y6ROsjlTIgZqLH4QHjFCrxp
Bt1t9vGq+UqjmSg7y0u6N/U94K74HnbXNzXZg5gkznD993AYvHwJxvsekpejvGlXPom8w6FMYJZA
cqcBS9DrEiGF6gmgfzerAAw2GVNuZLMe1kv0VLeEUA1SkMv6PZlqKVWcVecoxoRsCK1kky5BVvMS
aWWBtnnQ5yVNWfZJttAYahgGBtXXpllCsSTjLWBgODA7LqnvX8m2ni8y0fT7ZgnV+i5pEIaREiFE
5NbYZqRvjd+TuDLPGetDOCYWWbrg2vny/pu9M1mOHNmS7L/0HimAAWYGLHrj80h3jkFyAyEjGJjn
GV9fxyPrvY58XZIltSmpFuldpmRGcHB32DW9qkd5gJfLm2GYZYlM6i/vV6sXEGIavuwhnh4lgEzc
rs2Ixyyf2GzuzLGoT53hhc164hZ/Cm/VYe2vFjHM9TSK8bpg0qaViESM9at1LGL515zqX21k+a9m
shqDbw4XoO9nABTGBF/WHN18FUN6Af40zfyC4uTWdpYwEMuNhBHx2P/qQwPPj4097oXoD56qendj
3UrU3CL1Dl2v2XqGmTkyAaPNLazJoTbMj+lP9bgVkb4exDcdmgpDHP3gB8up7WN2a3Kbf5W69bd+
N6IsfX6k2AmUlRkNFZL/SEBp5ZJ7YGQFknqE7w9DBdrJSH/BjPNPm4xR64F9BQXc3Bx6wviKFAWv
iVcfQlrOvqVpH7/UE8RXgm8tXAvZcilPC/LgYV0ZX6YV+2xCbvV2JqfKfhpxkyyLW/8dGQKIcPh6
2m+82uWZMmO4qjMdW3t568/zm1QcZ4cQjyf99pQVMUV78lfpHj/6euKb6EgBOONd2cs0XOmQimcY
bM3UrcBkyyfIYRVE9r+/j/2LFsR1TFJfZCkip9xULXJcf72OkdBouzRy2rVvmSkm4OAzj/JHlnCv
tpc9wl/iYNXsJhgy3xs6ce7//uv/VVb588srE8sE0x0Za/P233/Xav1GZMlgtGuwyNXCmMv8xC8/
/U9E6V832t9vvLef0hO3G6fJ15Hev1w6p2buBaU0BGICXM9dDwh1qQ3bcHdOOFP8nPRlJlh9g2PO
OZ4EwDiqghYWRvdXa5zkfjLy7qTKrH1IIu2db7+ypcJZAqyrnF5JTJUUnWHVW3aci+0VJ2Hh/ymu
/n895j9JPFoK3iTwWvT0v9FkvtKPPPjIP36XZH77k/8uy1h/YChUpOUVfx+GFpSPPz1EWv8hbNx9
CDa/+Jm3ROw/ZBnvDyYG0ojSkTe10kX1blhjh//7f1HXxcjjQXGg39M2JZLtv7iG/s5FxN/Iu/33
t6mS0rYUliUL7d6mS/avn4YocaPGZvXECNI+KCyiN9GZNS8z2cYzsuErdqccZo/n0TycTUtWqg0k
OGXvOCnsDcnr3Fz3vC+BInHvu2+wVG6s2c/3bY2rPEwxmGs/UGcboO8eY12xaTE9/qiFX2zmdIw1
f2XZfjbU4zZsndnRLeoxUq/cOcOXtsybc1XUXPQ60VKKUneme9Tj7O6jYWjJKQSSPnvgT1B1goE+
z84xaDPOh+8+hQg84twjI2X/qkQGhbAoBWA2erxnzjjt7GrlRvhKOWJZZDr1nktx/AwvzimXeaUG
XNzpCK4PUpORL3MM3ZdkdJyC+mWrBB1jePLc+W6Ub0e0tOe8Nvs3j6IHyMs6avelF/tPbJBZQguo
fNSXVyq8m6C/YcwwRhhibWhHl5YT4KXOJeoyGFDavVE/Fv0w3Vlk8nZcB4fvhZlleD9TnldN2jQX
dpVGuBpyykSm1JIvvjnYp9a2jacw0earUeSoaHjt+/1U9cN9D3h9XdsBhcwTyLdloMbbN57CtUv4
3jt2g7JwyecDOT2ZFDtxOR/T/BPKPA0C4S2+z7Qk+CZdjxiUzYUyMWPrQkyG4TvR07TyC4g53Lhs
UvtSRVvB/IXx3ar3Tui7q74ZDmD8zbXoKKtBqw4fujEyFgPcQ+vGambUNmRMAWU3Dx/I7vFhoO7x
zBuqi/2Fcktjq7LeWQe3VXdYexhhmmKVwEHE712rnQaL+FI2RQsfx6iOlsH8aRg6wwE/4ubA7r0t
smJC96MWI/QSc50CT9+pLjOPvKL+XhhNtcnmxHyv5nk+hE7gX6FNx+cp5o1aF4P+bJN83Jj22OyT
AgBSlrtPVTUsBw90pR934RWyMpXUXl0+E5vyN0HnOh+RhfkmAqqOm562E0X/qq3r5ptplm9ZiFkC
n0RPQqB/abwe703etax6wMhHj9k47OoxvpYCY2koD6rcBHpm7MhTWnNH0n90SXQ7mbclbgAhEr0o
myB64nMAtBLi3IOXSHUzMYzxIcUD/NpQA/xEcKSAlWdbtrvlf4owaI02sKeoBrNA1KDa0UQp76jV
Ac3HaO8v0KeifebZEJmyQjkvOQ6qO5m59s6qb7m3KSuA++sh+mn2abmpAYq1iA9+80lkjumDtL5H
1bvFyEz7EC+/MinQ5X0yXUOHUjIuFmqFMZntAk04wbUcq4DbM9rVw+i6ExjTCREWBbt/K6OYAHHk
DIfJzOUdKVYuZIPdz/xNaQUVv7MePFHpnTtX8OFph++fXI/muy7Tww6j0fTppVH2NLWiqHdCxc4n
7+/oZ6jwYy1caeGFgoseflh+6qCcEaUmrRVqfYnBQawnM6P2iCoxu9okuMy2Q1CRs7ylo7dll+QX
UkL2U08YnHp6KR6TjL692iBBuuCXoq5h1FnZSqjKWps1Ma5tZ3bBZR5i657wkdrGQ9Se2rDMvse8
hXlVfVu8oNS1pzRpbAamudpBSr7VDKXuXZ5n5FegguXZAjHWPCrISTsuqsERChj7STehHYbNH+ue
2rCsJ0OqoVnTBWas+fzqO5202T3cSvPBEaMoSbbBgjwwDevnIM1Mwnj4fb8P8w12mZFT1BR6Vcta
Ar7v3ENMuIDPPDtdPIR4JtdUxyTbKBuqZp3coBO2CS558PI7M67BhlmGNFas2eJF6LXWbnSt7F7F
mMskH9x1Y2bRFp54tLCGOX9sqNUj2Qc30Iq8CzWGwZkyPvd7YnvReQj8ZGOJYkZ6b/tjoDJBmYM0
P5O5Ss59L8FR5n5L1ELqI7d7XkMRqJPvVRizOuqTeBblrNTA8yOwgwLTWfYJYr1Yp5ZR72wnV9+M
sNoot/tGX3C55aMf7q1ErcNKhCsjTvofThF9xU2p16oxJopRLFq0CpRzcPBAWp1qKzvpQDyOLsJw
9IqwmnFvwezASRrk+8DwD2ZQk38s1GhSQWtMr1N5k0V9K6jvKWS26foIjHJdOwIuVfo048kFxcvF
pgjL19ScxD6llXil6ujzJmWlB67DtIew0k1WlDGh6yHDjZvWd/oHq3fiMzbFEoGlbO9qIY7ale/d
WO5QD8oFtiIocyPSSDZB6HULcbKcdiaeGLogmlUNsR68XkGEQXfxUdi5SxionKcQX4WfbqPQ5B+7
wsm2lR0famifgJElBWCrOWQEX1lui78dxbBEpk8/siklQcQO4s1Oy8YjiTVF53hq+20eWhXNwbZR
PVRYw7ZzNbjponZc5oR+7I5ZGCTZRqCnrJppthdzZ9hfGVj9aM0RLwEXsuFkmDECCq2HLiJHXjac
A+CgoS5PosmbJdse9T0vmu6iVTvQvBs2izKnvUQPHGIeLQhLUiLnoqBBHCsroS85xU92A4tz6Xu0
KS0tfxhffD/84fF2f5ulWjH2nGXodpukqeIPHojVQ6S4PxcESuxfmyZ+qKK6IanFPRLn/GYEFa2c
Oh0PsV1j04RtWtFjCezf9mromG4iPxuR+O+EDiosWpDJXc+m2isz9Ka2y/q5wNK7IxO4TtF8DkQt
uitAl+AlkWAisnmQP4FJpa8Ez8qN0BQ84xTLs2iXsoDZDbkny0XPZoJOJMIWC+k4+ZUzAEJwmvR3
xIigoTKQvUTEhw9jY4yHivXICrCEuS8z2XIgaXlCkC4EXtXI3Yc1vyuJrPhdVNLcuUHbrGxSt5sm
qwh2ZJbcJqHczm3yPClQNuQaVlpSXFPa9Uo0t7o/Sj9dbKJErrNu3Q31l+0MzHMFb0ViLQSmuAbz
IF7RaZWtiFOtiGXdG3ZlH4picPZJOcldlPnFh+R5tqQZFaxnk5EWocd5U7ZRwQkjKPWuXfdezYZ1
CnyQOcQy/XOOVokXwYfjl+Z4iSk5ZLkn7oK+Owox/bQsag3YI/jmiICo5I8ubdYUykP5E4xadzRV
Ops8GKpjC7tna8xc2JuBU8Wrrf6pBbP+DA0e82U00jhujXdmQKpD4yVYmaGK2WSM9M4PWIMT31Do
aaW3sXmUhUvbHt/4Q/2J5fz8Sb8pcInYjDdOGOQnKs/tb/y+6bpyVJcny7KMNLbkBGdxAOUvj5wQ
s6PW9yVohoXPgvNIUim5CDDhd5Ar/HucEu4pI/V4IkqQgAIsE3nlE4paifxWn7iHZPd5IOTXDHcC
UoafX+xRWHeyE+rQ1an8oqHIO6uOtiY2WNGjXVfV8cbVGqCh5tGbYWXtmcdmugeICBi70t/JU3s7
ndP0FThxd9c6lvvmOC39cXGeIz5z0DMX2XF5LqeKtHgd2dG+yIKmuVmLJ54eJKKDecw3tNB2O6/W
am9IPT3QNNnMq6TuDsAO/FVuePnBHqnoHuwmv4xZ+FqQD7qafpm8DaZb7WyNsXpK7C3dRwnqVVxt
dKSsNcseROfQKu5qHXPSlX6A/4OccA7nj/wiLkq0bvnN5CrDr9kFjtvxwGN+LF5D1kbvXp4mB0o2
eQPXjQPLgJDFYg66rsRrHoT3gWABlHWqW4tyHr/7Ew4xFXHu+VTvrCBi9jSFcY6PWgfHQlfPqu2D
b67hM2VmlGZ1DER1HeznINmyZi33VpZ+sBXrr5yoI+ouI+/KlF1za25dmSaFqlyz2oVbDt+hYnZw
D8rsENcDrFuE7z3GU4vsCOlE0VCXM2bk4YfQXXomFBa4sjF8gB9Db0LGBCS4jwv+KkZYE2Eqrb9P
QEaOaU+L8MKJ0mQjBsKTfjaYa3bSxYboAr8+Z3AuhnTZv4VJjSk4z5ehKspPkzcMFcpWTyKrxVQl
Yjw4VsM4UXkGAPSJTAr1B0uSC9Oj70cN80KcfiSWN/OjsNrP8jn8zmVM7HvCyStSbg7Vvm31TDvk
8JD0M1nhKrett1wXxnuG8rWpIrPcsXn6hS5JS285jxmXHsofrjV4G4C8DUxwuDqEu71k42JQ1ssb
zX3mJtdHy7Lh9ZIwBF4h5wy8s0gmFixe2Ft1bHtJsFYcKQXgYXAGYEoj96fHwN+33mnMPf7+EsB8
n88rD18146l5SFRtrjOdfVXDuKMQ9MlFhV4qq4+uIFTYoKT5tGtcHWwmp65I5RXtnvV9+1aZRf8x
92QsPe2rFwNtCuR94X83mJmArnY5AnQtvS0vj8Omo9dnoJ/lCcBd9qZdv2M2knJfmIy0sAsMTsFp
NPBLYPnZefOttja3DNYrec4jvooybytogVuACCfcD1vf3fh17H43Mbo7iLxyWkypr9+xPyq9MEw3
eSkZkdb0y3t37TCnr9XYR9spBD+mhD1+qDzMODuSnO1CN5EGcvL5Hvh5f0jkPMIza9gASILRSxBO
AqKwnvczSsWDBxbkI5j8aKvqoXwtOd94xDf0g09OtlbJwH6jFSYJ9bZU666lPVz4VXHfypaiWIgj
9ReotR5KnSIz1fROc1YSFAvsDZsUzyTcN2wX1VY34meU5MDewpBALBlA++oGlrkcQBlQfnYLU5j0
gaxKQ3bnUc/iUPtCbIxpyl47mTC5zhqaDx/3Rdimxd2tRvkurWt4EXMzTyugeYSLHGoqroluywvD
NSBiAATTro4Fj5qKQ/QhKDCbLPDQpvtSZe4WqlP9SECpG6jbTbJdBglw5XGLAWtnsSxI8+ZZmSRB
ilvyfmqSgHQ1Ngm/9knaenMPfjZXYiGbYT5kjGeHimajV5z5/ZPHFHrfiYHTZI7tl0yM0cHrrRgC
YMdZ5A/znZxlSW60JLREO7l1zhssZKFFAamMU7k3Ce5UCyptMeIWsZIfvUOfIXwf2/zIlJXQDKTn
8ZuTYIKhE9RrEB5akOfrwKOiw5gba20XLN8XOE7mzcQ688w5Xr6Fo1++9HSY3upxuRi4bQNYWBQX
UnnuM/0F+oAZlk1X17NqMkR2xwaVEStuG9pWdBz1r5Zu1QpUeHjxnVFs68aaNeySRL3Nlk+ZJCSr
RVu66dFIJFNnFGvq1TqnWuvKj0nfqoCX1v0oBxSQMDa2M6LVxpy4g/NzsPFiU9HfykJ8l6crcnNC
a/tNe6DiGbh7i62iNqBt2alZHYqkoV88Jyj/aVAiCu8iZlzyEro4sIlUoMdtq8RSHCH28lMz3hoE
pyNa9s6RI/lmBVXecnRgGv0SNP/b9N/bF/oflglFasUCelPj/0bZraOyq/+q6/7zj/0p63riD9Rc
LBame2tM+uWp+1PW9aw/LExugrwo/510KB7hf4RDnT8kgi1maf6IS2qE//Tvsq4QRE09k92IjV0G
w9p/KRzqKFTl32VdstW2cjDtQVwUIDHM23//bclR5gmmL8fq8NuSAeoSwPDG4O6yHqC05Y2vrvKC
RU+9Ce/0hNO4aL9GIb7FrFExgJoP2CYA5lTDj/ZWrI5M0K1bCpRXhmGx2W6r/JEPfXPUPc2QBQrx
isMHgHcV3yv26quB8qNd3hguZNjyTpcMlU00YWkp5CsIdm7W3fRQOOZXVuKfpb9uRUSbT4gXE4ZP
jB9OYN/BeuC5VGATDIsKi4jqx10LIRlBw/b5qkH/HjXpjjn7VKfxLc8+kDWnZ+HK5dpbYeBB5aim
YGHZcX4qAUge29iZD6VRUj0EL4DpVjvZ7eI1vfhe8GRGyccQ1q+JiSTLMT3NZ0M7ck27hX9LmVF6
3k3dIhZO95BN5OzrxDmVyhpJUaGWz3QVrgLGFQ5IK2q9haa+hmeOtLqfYOvubnSJtVXbbHORy5ew
t1ATmHCmRmZL0jr5WZN2XxoE6oH3BcZOObU+YCspVzUMsiUOH70HWF0e8Gyoz1ZN7zU0AOgR3BvL
Afif8FL+CVreZ6c84+wrapu8oVQAEYZ4BRbDOc/MxfC5i6/YaoetQZT1UpvYKLh24DMhzb4Au0Vn
oNbOOgnzjks/KKwqG8WD28w/IIxHS2oQqsuQdsmrXUyvMHBCEFOAKxovZp+PswI9r2NSpk9ghs7H
piv9GeVustOF9+61abJSeBIWc5tOIRchTZFWZiIP0zfL/5XuzLIOj5FOKbNXTxqH3ME1kaSzYIye
Gr9uVokWyZqIaEB3UJA+ENN0l/S60jKPZ2Y9RCFErdJ51nbss1s30Lrj6hvvV+9rNHOCskae3XEk
1dwi0RX7snmiW+MppJFcFSPL97l5iWcnWfUm1sgmtx2qRJy3NB/NHSfIgyXLcZ20DJSYCZtNBlXn
xQzQmKRyH+j3eZoRbRnXeM/yeV/2IYXQYCOQIz1m5y2RqsA/x7aoai7pLRqRH2FQC6a6vDqs4teW
NAw07iS90B6VrgsnGPYkLMqN4j144VLdHwh2RbvgRk9Pw/CpjryGW3V57oh5UbeRsr2meih+aGLH
3eLFxO0tmxcraMbHzMuCw0DGgUOI46R11DPuWLFNoj57SWNITrxUBNnk1ONhiFmxeJ3hv9VFeetx
ENUJ/GBwmKeBfIXfawcCC7THVefXX1CnqD4sclYP4+zdqcwZ70EUeqtydJL1OHQ4FhoFOMa1LybL
1xV7ILQlbyBca6XhYird7mLGcwblV83fwe3ssPlUxEN1sQP6j+OpnK17oFuA3AwK0yYqsFmoe+ik
ja+XzLb4E9uB5aoqXSqYw5sHPkvpd54MU93qmbtvU+Op5w5c9a5yJ7bv+MGWBkTLjezNeEuPW7iP
dTUdKy2jZy8qqxMjF64RcCHiIaW85M7LaiBMXhp/U7n4Bn6w3RRqWgQNeUGuXdey7cVXX1r9QzSo
AeNa07B06pmDoxHFkh6K26W//IwY2r56u8kuGn/Lgcl52LUtbEAiEnJpaK5Q1sx1z0nLO6N2j76R
UdGNQwRLEbyTjIgRI+qtXAUKIqMmV2Y7XmW34qOyD/URpk98HWa/PPlWG19CqkiWoAtPnYr6bYZd
6xtpVprwiqy+a6upW4YTWE6KqcQ6A1C37OM5fu49vo10mOYHP5zvR0kHlnDpoiimIdqXcXfPOWTs
aSatNsRlgk92fgBOUuMpGFG3ZhuqTiHy9oJBR65cd45WSIeUWIsISilo5ypwinuJmEG1mdMtautW
5K21WNij66+m2Zq4PkiPFm5pdKsW/zFwGTfbmnVSn2jGZCjLiOP7GcbpXts8hSP5ZVlhvvJUasFw
8+4pGv8eCXdiRzNQ9eThBxvNEpWljyE80mu97rtbL7afoG7m/ovpFJyKt+8BAqy9DojrLovWE9/c
nk9zSooGXNjsnZMkFPESAKrD/drGaGoEEA1hFw71kyjdn5LuGVA/PH2tnUs6dg2l/dJTIL4YwcTi
PHTD4UEMECV7NzEW0ogf9GiVZ22q+IXea7WuhARQOYcvrA62MFvSleJMyAl/eG+kduiF8sofxcgb
SjXpU1/hZ4vHaVjlqXlHATU35oqNV6ni5wYr2r4zDG9Z315pymt8tKVAILPx6Gm9/Ecu5s9OF++9
Rs3AFWGH6xQT+FqzEr3dy6LD6AfXKKy4T5kB2xtb3EcW8KLJ76mMwBUFuKUBdzMj3jixtndNn9S4
pgNWck2AO7dtcVKPxYdp8BQCzUOFjb9WrfyccrEbHPkDwxSFxa2VLyNb/vjvnWR/H2T/X0qW4EfA
YAAg5O/mXRzVH/VHAsCZ3+qfZJX9D6wG/+fP/tPLQLQR6xmTrcJuLbEl/NPLIIl5iv+Lh2Jbfwgm
XawKXMtvlgYG73+MvO4ftywWs7C2mVNvFJX/gpNB6X8ZeR0LFrQFrstUeCo8yhP+OvJiPSxraSux
DWIJxFmnLPCXJgMkrn0tPxqU3XuLGOQC4i6+42TOx6WZTEpsbKdpN4PUuPUbO2JeAcbMQrdahuVz
B+Y5x4+21JrGrVBV6Z7bOVXu+Gj3ZhwhyMdtYERUvueMUDwi5r0xZW6ydHXEHJ1a9iZvq/kibES0
tKKgOc47vgs2aOEiVt24NpNhZ+Rl/RXUPZxAnXTE1LPIW6UA/u/MtotOAaWF60nEEfTijj014sva
abNo3bSxe4SVwIkQzvWysriKhrHt/Yi5X2f0E03mxmp8Z0v/tPmo5yi6JKVCzhBCrzJkUb1w0GMO
BiG2lYkWvRH41jAIp8BkFqGoP1KCn5h8gxSQnFs5Gaw9aoKXoYMP0pKdez9QoLxSVVlcQd6i5GVp
dUeN4cmZ1XvrmeeZOs8FhLndPKWnvtdHJPP70GBBJJ3uqvPkbPDKrUYHBhYK7JbOgZpexXjkXAXe
lS4DI0MEdkcyz2Hiq6dWasWxAg/XXFlOdE+a+VjTlr0o3cxZ+bmETO3SorMJcUKCXAFs2LNXF8UH
9qvpPNW1/w7pX1Ju55ZXRIauWIIvUbBE4IbU8dTsRnqfzyMVxWxkWhst1m0T0CKelexVNupdj4K9
S5Gwn3ubsg4QJzIB3zT3zcJmqWBq19gXojK+N3brc/3C5bPgnUYLYD7ob0OqxBEb3MBMG9pLnuRy
WvtOFv2I1FCvTd6VOy8s8A8WMsy3ZiHz955z56KJnmKzMePPuizeWuC5b54HI1JnefKQJU5/5eCm
GzQaUKvZyZ3yqNKnOIVzWVmK4p5mPPnFGJx6E92cUJax88yBwqnAEffauHG3xigjjuQkvKMlfaQU
MnYkN8LknI4QXxZpIsalpTOiKnNdUORsxfqlxSkslo03hHvkwOlxjIJxT/WhdRWQQjBtyLL/sKU7
AEwFvmzPQAlhTLTvNA8MJx+Y2A48u/3UmC4MVSrJhguMv/o9VX5VUx49A/HtR0NWdx5Q7hGCRGbc
OhnwJ5B7MdaJPXBb9Qe33BEkG7f5bPBlcpbd116p7AWKH36DxuClqJKRQ60JCJ/S/mkXx5mOtaXN
eH7QMeeREWHM5nFB0SOcj+guDiUt87NDNqSd21PPVfs6WuSFFiR5pkegltbBSVooOk5lFeifIrjA
SQ6x/Fix2PQ1u/Bo1GaNhKONI0NG1S0HaygsvmgeXwQj0tnv5+TaQM9bt/4IPyS1UhamzrjTIPCq
bYvh7x7N3r/Q3FOeCBmAzijb0V/ACbI3roS2vGDciU4iZnuli0mdrLAZj1gMwq1pi/aEaEazN6Pw
O1QWfE2tX/T2UkzPpe9w50TE85+gHwmgIzMtbFSo0n5b1Y8yL8dVRN3EKmLBvdWRxWdrGrIEtEQ6
3LudNd5PUg4sAgpw0aWHO4dH6ppL3c6ozJorXx+eEumjIieyP7TIWVdLedk1klq+VIYaXlBDiq/B
LsmszWMhdv7sGo966sSlb4R8sfyKulKrHOIjt1jwO62OWS15vKVvOZw8wV5UWKDWZUFAiFLY+iUK
u4g3RdK18LHTeW1bk9rEtFVvRZyEG7MJB9gjQbOsnBoGvdGI4NHRmb8JQxefAtyHaV+Q8jkFWUQR
Xabk1vVaaMjUzq4CmG/7uO6819yo9aZqRPdQQT6/8q/+vmwH/RoNVrbF+BJuWpFXd0I13V2vMFRN
uu03jiWyd9FF3IXdLLuyxMEuNRoRsl8ieLerdp31ta2Y7Amg1Qk161aVZc5Spkl4SKa0O5S9U91I
cLirZiu7AjbEk5ZE30U9ukuVNwe2djfJut2wCn0vbUBXy6nTD0CdlkE2Tns31METOZb+K2/MAQ+B
PW7bGkMZooXAnKIm7AYIIyFwkNoZBrRO+5YmY+18KjVZivlm+Ku7AqCMCyzLN0W+k3EERD2SC8d+
raf6IGnWPVtFv8sCFys0Do7RqOsdj+q1RdxlmcVZtWMDVa9bcllLC8sZdoe6vZmiTGmnh8Ru4any
muAjjMnKLEVIuVACon8fcqXnZ2G5tq5ZvCzCun43WQ3s+o5F2dId7JFQpSmHx/omrpM5mdeiGuQm
Z/nxAMNFEhsKCm/HxD0B4wStwRqDkl2G8NngfZN1zdVsOM/Kzk52vifKTy6M2WEs+fUQxpZPGTBv
3rGlcw6bkkK6wi9XVpNPR2sQ29ae5x2K1bzNB5Fi6PV/JBxaVJN/hKNudhTTrvmtsNoqmkXroNRL
TGiehblwdAz7oZEJ1My4MB+dqW9c7DvxeAl1PlEH7crOXkhsSyuVj6R+uog4pDCNn6NfqwO2mPqF
z0d10i7uMJttO8dMV/zIAG7tXFESr2Dd+FGHMlmYYX71E6umUJvCyKDP/EdegIzfqbjZy5La/XDF
1K6dpgrvrGCkJwZU9AohwdqW5lxcUzs3T00UZbgMzH7dh0FpLk2j78vNIOD8QOdlEekp0/uZGTb2
Ce4gmyFJnGpR2zV3o8AdojXgfuVsFfaXfe7kxoMOkiBah6PT7/Jx7Myl0eSKXg7Y7A/MF1F+TtkN
YcTJkD8WPAaW4d5EwXdXoqri4eKNY33Al5fe+60dfWU8cSbyK8SnaITHuIKD6tnOMhpAGXe5DWGN
YtGabkaBCM+/c3vJ/DDa2EAKSLBEJuYzk+AuLocdDiU46nooH0juXQw8rjkrEL5gs4dHWqw6bncL
l6rbRctosbzJVMu6GcYfQzSOP4dS/GgiWb/rtP9QJWhdRKKguIC9VTuCe0RTdRQtc/oBTppuS4ZV
s8fDL+pV4XMp100I1j3leGrMzj7Ylfsk5iE7NqwuMFcaLmnjvFmFjaaNFDfgSqYy34QNyVfW6gPt
4j5L2WIwHtska7eDtNTSEbk6q3jyf0BStTd8RgNsOLPNy9BlTxHbsHOEe/dKFey4xdbebow4s+Dz
puoxIOFxwiYJEisWM33VTgtvHUxxcJgMfdtft8G+pgj8k7YPDCxG6V+hUhN+GwoyrjyiABLF8q4r
CCkZqc99uzICMG9UKy4HlxhXSDSZPQ+2KkhpvVEsRTTodeib4SZucRYzXQ0G7sSCugW37lFYR8AZ
o7IeyfDdqFEm+p8h/J0k9LFNpsF6aQHHAR9sKEtQ/bCPUr+46iGdrEWnqKSktdWIXmVUt7tqSEri
qjZkNxEFFycCjecStH7hoEv5/NWEUwj9iLUzuMkhsjL4SDAAebSU+U83T9yzamT63Cd5xgUYpzT5
Q7GbaQkFjTU5m5vpcZ8jFsFg9j2OmonbM9OAvYrAjZ7wZN9Ls9kwpxI90nO8Rtv7ZvjFqhocwGWT
8Zb3A5DuoJDPNvx8nLK3ypiCS0updLMshTkeSkkzcO3n9JGOTjSsO2yyGPgytoK8MTCkZi04NujN
6snEz0JssfX5CUa9QKTzD7/dLP+DNL5wbsGH3x3n/3pPuxFdfltNGKhAMSFdyiThIC8MWyYro/f0
AVZ4tBHwtm+ZTOO58sT45FqW9zq5fXkR4Rwc3UlUb/DP4rXTM+CjDIlgiyhfPo22N29MaZBB1km0
yujkueZ9LUI+tJEgKskrgObuMEoYvoheHQRycFmkuZa+aPNtiZS5dvLk6JIU+07bDz4nYywuBlnP
HQrSC7E4RKi2lGu/8qxX0XX62FqyJSvuFSsMxnxoEynvwJAhmEm7pge2cud9jXf0nUk92ErR01IW
Dx9FL69EYB4dJpR/o+68diPH0i77Kv0CHNCb22AEw0ghKeWVN4RSUtK7Q55D8/SzqP4bk6WqycRg
gB8zF91ooNAVCpLB85m9197MBcsPjCTz1lnS+ZuS9WWcFctlppjmsDZmLgrPGwolfLHUjcpJoNRb
lYPv5oCpE206yNpwrigKcZ4azRMmrdLctpnPplOkrrpE+jMf045ql9Gh6X5rml5d97DyAZfxOjjP
aWF+OFLP3lvcxdvW1rwdI3XztlmKmXBv7E5L7Fr6rpmVe2EPUjs4yNK2fb40XWhC1FvY6+jTh+qn
5z6FRllLJ4tsUYH0n7oyUlAINm7r4B0DR3+OR8dX264SA4kZDqw2lvAIqYwlu16KmhM6rc1TTP96
g2w6npgEquyWH3pwnIJpPJJnoI6LToVtECT0s03J/t5W4zjdp9XIMpRUCiSlfleTSOgjor1E8pdf
q8+Su/wsv821EucUpijPW/SwXEgz0unlP/PL02trreStz6LeX+t747PSZ0sy8X6g/h81f7gM1p4A
NVsAwJg+QZbKZPiVaP51n4+44pugv6/WBkN89houlRkvo7UFsT67Ebk2JtXaolSf3Uq8Ni6jQGZZ
uSN6uhTC5M4Cd7BLUg1/4WfL43+2P4YnQB4MnTeFvnCN04SwY4dcLOeGFzy4QdHmqPAN77WtdXMD
pg/5a62GG3sS+X6G+b3wEqPfYjF/1wobSoLW3mpmlh1ajQtmwRa9raRhkxZDpazN/aRtGkphtEF1
d4FGDOsfmSAuCyN8gikyCMzW3IcwTXRj1aI5ofQt6yYAU/7YcQ/mjb62jMXaPOKgoI8sclGc02Jg
UkCTadercf+z83Q/u9BgbUhbwyr23dqkyrVdlSQjXXZ0sO3aymZrU1ut7S1/5Nro0vKKtfkt1zbY
XRtif22NHS3xYUt0L1j1ix/4igF6r630sjbV9dpe+5+d9rI23enafgdrI04wNT15ubbnBHaRzbW2
7MPavE9rGz98dvRibe7rtc1f1oY/5yVdxUgRBkJHKnym62SgWIcEQPq8g7MODsxBBtvfv1GNlfL1
9xcqtaG5Tm0854uhLRB9MtvT7O9Rgd8tz9Zz96o9d7fjVf+NpVx9DXT6v3eY+v+qLMDyfmv42r6+
i9d/MSQFxJO8in8dXtVHmf1lYrqqBD7/Lf8emHoWFi92aYYB3Z0a9xcmD/t+rI9r3BxLQCb/TDP/
oxIA5LM6vFhjO4xYV1vYfyam+v+gW8e7iMsPf5qOl+z/ZGL65bFxQPp4HsYtFj/8IfoXPl+eD+YE
XSIGD83WguRL106ZFZpbfqH7PzyiX898SNUuSfcEHxOpihXuy2clFa+U1unjHWvJSHnqdqb16wsv
qhsnWoLupdKdcBifAspPb7lOqkUPU+u5ZENhZtPFhKuEZdvhD3/V37xv619lmTaGOv4HlvC/ViJx
mzWBW3XxriUCZii6IyNjkr1ML0KDv1sA73paFbrCRTVfbwIig2amdPAK2j0Hv222337/B5mf1/zX
nzLXicQWwnotZu+Bs47tf62NqtRrtUBP4l2/yJRpBcSX2rFvGV3E14wjYQs7WnndYnOhlnOXU9aQ
8kSUK6qEQtnHJa2/a1jJaHuM8sICroa5iT2dV0ftJAW7t/G7N72V6DXUMJCQUJ/x8GdQ7PC5bGYI
12T+0a1pO8TudNvBpl95Rc2yJS6BN51z1knuCEjfaG1c2aV9DgoZyTQ7udrtaDa3S8x+MLG3Nvlt
qDx3GvkEgJM3nEOnxI33kiTP3jWRaNebTjzPlXakvggX9UOrL1yPetAerVPLWtu0D0XwqKR6UrJo
ebVD0m0n72gPj/Eojz54tlLBRxDDtuqZCQ7Jt4WAEC+/KtnSLSvggBd4RSgE1S/4WkbqcXkJ0OOu
UuiBLQ9qKx5GIG6hrAYS/vw5Wune61zcdJFhpHisbHFWFF29RejUuPVtPrMcUTaoyCKKrneeXD84
5dAXmGIfDbJ9ZSkpS1QEDTXMneZA4xcmJdp8niOJMq/txttGON+4n5tcA0Q3wO5dRoUMnoliLrZG
9yP1rpkaXdKJEjfhhyPTCF0PTi0+kEL5GHeqUMvuirE5aOJqbr0IzMwrsvSdbf9gEPS9799qQfwV
ZJsiCa57hGPBfJOJ+uCDJK58L8qqKcTpLa90LAB32YDFwKu0M5EG9taTxbXW5mwmGcatZj42xEMc
3MSV3bwlFhEXaMK5aJUiOGkz1eVHP9fpN3NJmtfAythPW876o4nXvSfh795o33mGNB/cwoR+MiYE
1OAY4HQMkv04ejA03JJQhQorInRfK2biXLP0NwtG+5sYMsgd20oZkcfhbQexaNamxsUFQ711p1cH
4/yB7D+JRAOLwTlVbXZpSWIeRO9+A/ji3Q5m9V/Myf82Wdz/r8tEXkoG79D/vXDu6aMf/rX5wBVd
/nos/tf/799nYsAh5oJks3XOAvtXTp2PtdnEwQKjzvgk1VHI/OdMXL3SwHkD3YPj5oEu+1+HokEo
OghLKlbvM+7a/L85FNlGWgG/b4tkBQ7Hr0eCZ+PKKX3X34tUFlFH0b9RiZttcef6m6Gej79cnn/o
hv9Wu61KQMOgSfa4Iti9vxyMuTnFjJYCb28Q4rJPzCL/sC27+6YMZqHTrMZtFbP+WH8uOvq6WSEf
YCchHxcRl+GIxPShUMQz/qmm/LpMXf8u0weSQMQEQEEPLuCvBxGLQCAprDH3TC+/DwwZtgZtD8nd
DiWsfWLrRDJAaZFJmpXTNp3PDs7sP4wK1rr1L4chf4NFeLmuI6TEjv/lbyj8zo2nXPr7NptIDi2Y
RfhG1tz//has44avn8JXBenKijrARPrXb+pxkfN0yf291TgHpxgR3HhkYmeMsbqRrIPff9o/fCeH
NTVFh+dQeHx9voQpDH3K/WAf1J4bTf4EoFySmPT7T/lbYUNoMr8IKAGuzjNsfnmqTEa6zLpjup8U
c1/H0GtTl/JWVdnb7z/oHy4exSMy14DvAzf7ywc52sIVXR/fOEMvXWn5zzFDjVgQLWnlxb/bDt6G
yUfzDz+Wf/wwd62NLRsx0deCdZJ2g2/TJqfdQj/JXtrepMokwWFxcVXl7h/Kw1WN+/XJCExAEASK
mIhpVyHvr7+BjBXcIrzE23caaByhiCMdvVi/LQEo4URKi20LJSBKh5GRXpM3EVE/8Q+XkTgE/Km7
zQtf7K26UlvgdaTq6U7XhmglCKZn7HHDFL5qt35aBwSj5XWGkLPyh41oF7BJDXyZsB0WYyudnBpN
zznOqkr8oeL8RN5+efohzLpmYKI9/vvzOBKEiNQv8/ZJnZrH3NH846wccouU86DNlI153B9rkfz0
rLTd2WZh3uMt9f9wqf/peQ0826SOhYhDRPxfrzQrd7vGRhrsS9bFR4aUV7XuEhyMLy78/QP7908K
dA4epNeW76y6lL9+EvusfgzywN97cVaFk8TGimTtO5ADc/f7T0Lr9PcHdmWdgl4lu5wIxs9//suk
s6sMixVeT9ZroEz0Zlq2WjmmG1yM062r8SCY3XCf4Gve5XIgi2TwdZL8wEhi8m9w/yMTBJHoYVba
9NJx77CzOq+O6vzDiHG6DC3yzu6CfrAvh0E1FwU5JftaEHeLk1vmU1QClgw7SaqxXnnyiDvHP7Ts
QaJA1PNe6/puK0Rn7ixHIA7spF4axIg2TrwfB5NA0IrxoIQYeF07xpSHJH+hfVOTidTOz65jvcpf
yTasjrYKxp1eBsthDmB+N6pDqdwNbEKtxb4GhpYdlt7uGb3qJQZRtlTwjuOzkc8MqwZrV8ZtdUyZ
uId9ZeBVIdD2npVHy5i1bl/9REdHzgQTZ+LcMXFpVhN7rWaWeTW5YvqQ32l62137OgqVzQQZEPvf
tNAijVb33KKOPAuVxo9psGR7xVj2DRv81LC1tF4KLX+qSxM1fAGU8SIfxDX2WzirVbrt9Oxg2Vp1
qJVBvKRAMHdLk8vGzkpd/0K3rf56AZa1SYbO3fedKPZ8nTb0FbQquI3ZFtqfLIHQZSzBeEvNl4HE
XkzHJSsJ0SRmRinBRe3LblQflExck9GqL9O0bhG4SOOqG2KQrY5lymPX2P0TC0b1yEQBUGSFyc/d
wIELHinbWAw6mMoe/LKyj1LqxP52nRYK17EvO+VWu6bTY7bnOPdQQSwc/XQHQMs2dHGNXDsLBLNJ
IKLa536bveLyKa2HOImHimxIrEIbXRnZzm4d5yVtzfmCsCv7xUo71DUMJtNrhaGZkAKo1UAHpA7t
jJcHezBhz2z6YOQHj2PvDOUjyTdsOZi4vnUOTpqNFzs88QFo2LvSphDaVunY7tAzxaeqFyHbLu/n
klgzeFiZ1ckWSU6c71llkieQE25zaRZVd1rcwW2YC44oPV3Icmk8uXuTHbAJHMGsfriWowII4+Tf
Bat7TgD8Y3NSyANCoumMGzjJNrmdBPum0dBS6UVVbf06virklBwcCyUD/Y7B35uOAm8Yc2Y3Yzro
0iaDzF0uzVGQ7Wx0pzRw1iS5urqj4R7CIpujqfXSe1MPph1uxSHq+dsOo9YkUdCR6e47esX9nQjh
dCeej3LB1Qc7R7qoORLjEdWod2HN3UdjON0uk6ikBCmR34M4YMSoaMuOmiHExtVyFASwJYEoLA76
fiCFW3IHuPpY8M4+IXVhOs0p6ZiCSHLbSTYg86tXXST5VV4bI3AJwabaWpyYEe0IOiYHYFxyi+9i
VHyHPNPK3UjM1J7lCLr4PBVvyqmGb2bQo1katQonlfR3He6zCMIgwBBYtZOiQJwWw76ITXY3k8dA
VUisHqo9JU7mX/SN38FnJNHzo+8TwoLy+CGZlX3RCSO51nDhXbCWDl4zpIYP5uIMTGYTy2E/JVCv
1oIAcoR+h7QaiAV0Mn4KvpacMuykW7elOAbakV4krXr2fdGf/EYvQk49gmqklKRbL/V5KB24v609
LmiAMxtEicgRQ2hlHtqSlRQ2yoDOdrnCC8iiJfeWO7Pz+jOpsdmPKeONq2uogTnmM0bWxXTTq2bE
ywp0pU30hIzeJXhwO3vZTWLWtvXsLeckyJ8lc6l909OQk2BJ4qp7E5fVLQowcoXTyj0imicquMi3
yaLUvpTE2DeWO37AfcXSQy5kxSxfasbzFHTW2S778xiTz+i3eRJOoz6Hpj0bl4R42gm7wbSMROkV
LIWbMWqI/Nj0WNE2ueEilhBC3cY9DIpI2CirymExETOjKnBBvo6ec0+RtDDBYR/kNPyUXUPfG0Ri
7EbUTGe7Hr61GbvgvIZtbGgtEhFT7OO4fjWaBusM39wSxFIk7F5RQU6Il9hTZ4u9m8yRUFc5Wlfd
KOPbWo+rHfue+QLMzNluEB8Fa/r0ZLlTNI6y+x4HMSRFMsVDdCo3rkOUW46LccR3MLrPtZciMCmT
OcKqR+g1cmVMK8gKAAk0c90+UJdN38w6sw5wteO9YHUQYqOMr7IK46nRacFdyvd9AcqgSD6aSsHV
cCt34nXe5bgKSzQmW69rYn3nzAh0sI1wRfC/LN4N63Y2qgkvryeViv4H2eEMYDovEPKY5BB5GWSi
fRn65edsZoCCMwy1oydfCQ5vjvzrEGf5U49cCWSQ4QQdmIvylnf/lh2IccWPsNsvOZhp0wqKF2bE
3clMMKRC/V02BnD+bcHWIsoyeFOGS7oCDtgLAL3TNQvrR4Wfd5sEGr7DsQ0tDvkbV8O82y9xjlEH
5yZaenfkyS16SIKe3d0xj77zsr47NC2xDMAd9AMuyvw0zT179k7KowQxzFte1oi8QeHtVWciwm1K
cDaYhnc4dvQNugemb0Nl3si2zLY1wpOXxrf7XYfBKtbmHJw6b4upD5qfHEiwL2siQ0mmUA+YbFdJ
+OSMH6JcHHvT6LgQcnQ9m4WUcWpGh9Gd5uMRKZvqOGb9z8Y0m9M0xsYdyljS8fR1/qWK07ywmmoC
a2JKZ2jqkUyn5KeDJ2qXcm+uEfjoR3DncaTVgbhdyAoFXRG/C2KsroxaS6IyAybg+nkGKjOXxWFC
SLkfc8BSkgDm3VDp37rF9sPeSk229mrCFeYwx0rspD7lyOCgW5goci2kaZOZL1EzZcUFAe+MwfDY
ZWM4YWAJSeFt3iDylBfEgxUDAmKuSODm5T6u8ULYaYPYNXUvCls+z2JqzlMzXU1l079D/pBAcK0W
nVoJBtU3r6QF6TuI+/7V6lGyVXqnjpUz74tGe6zjuSg2cmmTXVfH9amJEcWkLdyDRLrVw9RPw1VA
XM5e5xA8TC0JkqBsH+w2BZOU+ua2C5R47+px4eSmKGBa32AQk8m4bU3ezUXjJtj/6uSbobD69zpm
NL8yscjBBmq2DDLUzZSKp3blADeavExNVeJrGXeAZ9QW7VK7g4u6RVnjw95olj1ud6awptr0S+ud
TeRvfGaWfaOwd1Bu5KtpJIZZWeOz3FRT/djnWhYxAd+pAqa/mx1gaQ9HTOawNzDXHchuTnZMRjmF
LZQjJNwv+1KrNzLwor5xvGh2MXszbtT8U9CggDKZch4s/BaTVm07mAVbWijCXdkKUMoXOz+BVO2m
OUnPKiDvkM/fiMp5GzonfvYqd9i0SLf0EZnkkhPv1HYP84DEq1fzadDko5+b6iYlG5FL+xIM2Mis
VHsjM/3RtIozapM7YDdEEVfGdTl5H0nxIUZf7bvVRAb7/H5wJW6WrkX34V1mjnHWzEWGpSf7y1Jo
l4In6NLWA1S/o+W/NRPep8SsAHEnYe23am+5XfW0WO+M4srIRw0YGiMz55IIOVans8YN7LN7BDu4
7Pr6QSz+o9vl/Kd7Ldr4+9Q4l6lRvtimM1z04HVDWYo8qqv0ITUDtqDVPeLuF9amiCVBbDl9fWW5
KCF0U6GKbxUCFTKCN1DKxo2JTHxrO8wv0s48ImDqotEtb3N+VccyT38wdji647zV/M7ZaKaxGTqF
tiBP44NrmOoaZp9zzYy8/8DSGTA0c47AVapTkDkranjEyDXGPwoIICFISPt+6Gy07jT5/GSBZb2l
C7a7qgfeFldOJAK9PM0F8StmPKZrKeV2O9tClpWWmJr6qc63vhEgxq3rs2mTttXXE7VKGwc096NN
DB0tQj8SDygxp5YJXzhHksqrAMm/D39nuzTcb/rWZjNq3h2qxGvbGrPQNcV3RQhAP1Dn1y7VZ1WY
cuPEvPPbhILeCm5RbJ1xPD4Nc31VuTH65on7nmhkYuZeKY5purQc+vWDPhAUIZCDmFPePuekWG8N
AnGgM/3wNPuJcTz6TsGZPbc9N03AbjAtCRAGh+DEMJRwNKckJy8xDjY2yl0LvWnTdn3+mikJdMtO
WX4zEDl5NRKL2WNl1FXgehJPfK+x5O8xLfNNyeQAJa+uHaNDnFdZDXaxUv70QMRfZw3x4IJQ6GjW
9SbSArI1ZxIOanqWKKf/OY11THEEVsMxxY0YaDCc1u+eU/ALiNdiuWfEctch8YzitgsdlVz5lIfX
fafJ3cS7Y2cHsXtuApOcjXyib84M0eEKhXsuCNCJdJfm2F8B/OjPd8gZ9MgkUgvrFzoHb3SnexNk
xMarYUeOYtSjpPGat4kvdfKEh1Nr4paahmyxIWpyz3mrX7Ud8awJyuIT2896Rs5F2KN51ucOMWgv
83MBv+CxNxr30Z+cj3gyoMKi3NinpaU/laocDjUGj7u2VeIH/KbkZhC+ewZFAVnPsrQ96Cu1nyqQ
QWMZ9OB5+mpnM8aB7Jsi5+3IId2MVPNwhozee9AbNHcyGaxIB7cDAIwZH+SrvkIjkbby2OOqwytX
vswYzTYJE6+3OEnrHSmDEM8EpdBAi7wPcmxyE+z3LRm3kgi02kHC5bqnVgzzi0R+S8Pk7kp+vhEq
TXlcM0J2Y+6MW4GpF5mPk1MtFuQWe6na1mxuUgZRoaq442QPBgdMdkY0MUspNvkoSdHoszNiFnHM
oWfXwThFAT90eqlKXBBtp3Z5Rkjj5FjVOVjXj3ldpoipjHGrFnZS7aLEXk6mu6/Kwbngc+adhAK2
X9BoHeJi9E+EwSOvl023tTKqeRqwu7E3re9FnaN8nIb3KbDg9BbJ99pbynM3pXhJs+WddlzcBpB8
CVUUmgwJi+0joxDqQtP7B9N0nvjY/lQLUrZcrBEQ21kk2jNhNDEjN3OCeMeNEukVgl5mQ7UA+1dJ
nVlQpRlMHTNS1v2ax6dp2shJmzhBjWnaTzKBesMj2D6pnGM6LlY4Ty3VpsM9P4Rz7tbfmFXUD62G
nxGeW/uKFt66zSB73piobHYpdtp54y6ZuCnM4AcSluCWedwaBGUBFbfbJhzjJQ8HRA0MmKRHTnEt
LgnJKHZuMBVH+FWMRLsY4yKy2D0C3RpGDtJvyzOy05zObDQd0aCgNJoRQN/yfext/ZCQk/OcNqjI
yzwXTDjcHx7xiBQHwRyyIEh2fWW1a75ygwhuzi5dRacFCi0/8vh9Q23QEglaJ91hSqz0EiN2vlua
JrswFVjnjVYwUb0ooRphdZKW+jbnuv2O97MzTxoKt70aPcsPLXfxngnr1SHIjR6KU8Fa+2fDQ+aF
Vjvn+C6SYYbCh/IzLHW0/ohZp4FVdyFArLmO3GnzSKe3DMs9YYT2vlUlp+OMq5StyR1OL96ZgSje
qhiCR+4b09afpmSn1/jei751HuKCULEB8lpliFMJeYCsAM4Ofqvlcq5FFexy/B58C2/p5SatO5AH
Xtk88kHioSrr5rlY351GU1019VBEed16l04aGBFkXtBlhCTUL+gwrBNMOnO32DhFtnbTxQfDidXD
2M3LXRGr7j4rLPusw1vajRpkfL3WwPloOVP2vmzLg9EG8IAGL5OwruIFR/KM/8yrdM5fuKsIxxdE
9mHijdqOLOzO3tiploflIOOo8xJm6XOHfrAA9iPxG0hyVdyuLyO4Vu2rWwREEnNPinuP98+VrHyi
5Gt2ypuYZnIvudT+Jed3WkSZKW5jp+ftVdyyia/2gUphszG/3LSoKM6jI2/sxHC2THJU2MfK3SxK
u2LgjhcbiFav4lWFb9iR5owC8VyLaQLyygoZDSUWIjSi/VabihWUBzvy7MAG2xRd/+h1WZ7iRiNn
ua9a99WllToEyjdDzGXDbgTGxa5skLe0lDG//wrzXKq5u6lr+atIeRhnTj/Twf2nER+0wvrel96E
BTCpZdMs46OcU9THMBqY1JJb6cf6TQ9GfgeNhPRfCVahzCAY10Ndhig4u5PlZ7dIjOWuUfABbJ2w
ZJ4W+JBMhXdMdeTZ63Pzx9SQgLfFelEZ1OCzh+1DVw6j0Ha4sD0h957nIAxOhO6/uzn8Azmb7RPj
j/Zb7ffDbTL6wzP5Y/k1V56+mNFdZCjhXVPLjRCvEh+KbgN2DBP8kMIZDBZjunYWolA2elDGP5jB
UuEzL28vaszBxFfwztM3qvc8LwKhqsHLTzoUjEUTDMNPohkMLJJGvOgwFifWjpVTp7wzrTZ44CyV
QKgghRDzPEvaYKJhxHIcgrltKLp1Vqr+AGCp8arzQND2A4LveGekfnfZJ5jzY33duMSZ9n2GoTuV
Ga5nIrp584/9rTO29r5qDf2asQgQlKaHvJT0TPQcz5sYolPLBiBiOxNJTsFrOiXYhE3PFNaAEJzW
VtdxWW4BWPQgavMdHVActqL9KRfxUA9T8AA2rObYTWZoZ0ndV1vPWAgnnp6WHhKoPRRmlCo8n2so
mt+S3tzMWXZKGmZCLHSOSZlpj/2IdSgg3mUduxdhli4Z0QbTtqpSOxoauq4ucXL4CQHNrLI1Bi+p
sI5UsBArMkHgQ6QPnIro8H0cqg6YkToU/pBvyDxDDYQlT5KnrOvaVdNbcxPpWsUch4lGeocUzrmg
6GuOZu42O6LL2zvYHlUDxsmFB9NWPVtqBh5uDKjTHG56q7YNXmAWUvOk7fACJTSRgm6l2VqxLU4a
sjfYwfqMz8fH1tYljDX10XOf+V5LBEQUT0UnyYSxMCJYa8dS3sR6gmcRNq71jkCcoldDRbVtg9qA
muJ37QOAGl6WhVpHyIUVWz9t1CiUQr6v7XN2CBxvzEueHOywz5j3vEs2Us25RCJwy+LTO7qmZT2A
N0jaretoKepazR7ReZZ98EJWYkMho1X1UeeEg8pg6xnjNJehnXRAkm5y1ZCNpRm28WHXtvUAJVEH
2Z23PwuvBv81BDAg6k4HwCu6HNxqF9jFO643nVSOeSJGHhh0BmM4Ia5Z6zl3Gvc7+HLv2mnz8kdJ
bjMT0yS5llNjP8NDVXTHMqlecycAd0OgDPbXMWAMUWo0TOFUCTBqbePcBQ3YyLCpbOO1bxNc+NB0
KzRfqXtT6OjskVH3yQ0JTqsfVYtMcG2Peh8MP5vabB5ZIsVPVVI1Lxq//Z2GZi3MuZx4ZKkkD3Od
LU/x3KTPoCNXZBrowRdTaO4rU2D7e9nPPTZGIohiCx273VPCL5bydjWPCJAe2+ZIaXIkXPP0Eyw0
QmTmNmGt23hfet+uwhkD4KPmVOnRmvT5LMYxeMkNswh1oAUbffaRpTFmBsSFbh9FtohfF4Ys/ACa
snvx6yE+LdTaFNULoNmCAhDgcNWnUaKcew6v+kPVsrlx4brvWTagPCIULdlR5uXkBmnfM8Y9ZHIi
o2B2o8dbZSTlHrF7foWOAyo0r30k3E1b3bAuw4U1Jcy7nIz0nE1tVu3d3I+w3DD0+VwchyGkbYKM
MIexPNrj7B+nOB1Omd207/BiWQw2xmB1IdzmElian5X3OG51fYuRpznzwvDbLTBt98aE2dzsaZMn
M1RmRxfdVE5OXhpQRups1zPfMDKO3xhYjze6Hnd3jvKaD6eT5bkGAnpaZOz+DGzHP8eQxS8T29O0
0DSU9dORQ/NRmMVobzTVSMwnsf+cC9F7YI894ZKF0hHgMo82eru5ttwDj2qwTVmQ3vcO5nRsos6S
bey4129J0rUfEZ5V73UiHo2AqWjdU5GoGdzcxisTA+2/0xU3ixzn16oPUgxDzE4l9RQUWI/R+3Lo
B8Z6TqD6KqIN4CJLvJHkBbrtop/yFL86KdiGzr5hirOreRqcZuuwdeUdkdR+ZCXpcJHmnF+kCTlA
AJaOR6eqwWThbOCwAYTJIrr1sYOrzgbQyiNhXuly1a15A6xex/WSVynamOBY0T/bxtwCYQHSdlSV
aG5TbpQf2X5vP/QsCOedDq7kndLIVhvYwfNbnoD9Q1bYevmh9YAEhWyM5zniac77PQkp62QQ37Yb
ekHtfpcoVtNNS8l/kcTWCBF0PdkCd9wny8pr12ojOCXe/EMIALtsjsdpQ2vN74QaiW/AMsEw3RCb
Nik4TNbY43gvSbmU7yIZY0aWA1FS7oxUxDAuiZ6EpSN8W7h7C2hVCqR9nswN/jUWHhb/4N4gH0mS
zGMb9a5NVoy8NLwGw2CKwTfqjfwt7m2QCXbmmGGZDFh0USJnu6qMuzf0+sDdJ5vIB8XqZr7AzF2G
+ji4zyT9cHzkCc1bJeKqOIiysN7zkoypWdg1De4yG/tZVfXeKpQblvkwRy6hySzz/PqIzJBFmccy
7cYlwjNhByk5Tfq4f1vy1qDEMzXxlHtptR0V1QRI7Z+WMoILR7NRdKK2gpxjgcHka/enWfTiPM9S
27KrpcefSTd0dW2jse3b09sQkUvX3P7sfGURTFnm2U3qO9foU3H2Jl2CM6WCK2H22nTAOZeqiL19
GtW9/Yppeb7V3Nx+01xGOwZuytk0mnfpWPmD5aUl0cxjEzD8tbvngNP8Uksa46okh/g2Id/uD0KM
Vf7wVzkIyDhUUBzcpu3Y9iqf+EWxkBa6B/G389eenuUpHfON5xLJXA5txrlNqYqTRssfdKU4Sn8v
mLD/SS6BBIUt6GpkMPwvYqIVweCTkObvZ3LurwO3FQeFjHPPkcgYdSQsMKYnYzGu5+odsBF3Vcoq
alWBcY87W7S9E/qAo8Oyxa1Z1iyY6sm1opEynn2zadyAZ0ZhalYuoHRO1OUgXLs5jXa+nGHNX/Um
HOzRYTZoodQqQzkWBG+OVMCc9bB6G1mYewhLGspcw9+6Me8yKRCf6qNzP2FJ3jjjbNx0mfuW140d
4oDEQ6jxws8buLOYdlep1ORbf7h05lcLCCp+iCeBba1QQpbB66X95b5VPEpcPptqHQ0lfYN+Y+MI
aYgGmo+1gWQJgtNhtgL27sa8BlL0co6CknhbHqYOARNUpSTwwipVRBLKyt3lgaWOeoPqupk0Mkkk
/W5ZUABbeX6oc8xpv7/7q5D066NHIJNDrg3/jT5nVc798hUyzpJWBSLY66KFI1cHailDUNfpBX7s
WxLE3K3icA7BIqcnQ9flBxsveRT6qtZj4OYYsK/NftQZe6Db+P1f93fZ3prFA6MG+TfGjK8iwYQZ
nmu4UG/hrfIOnawkuNTjWvzhY74klOMR4T4GNopHfgK82o0v97FlYWz3cRvsWX/OBce3R1DuKOR2
mkr3h0kDzzuyIJ0GkfQ2lsq9zShCpy2D8eICzU5wXc5+gWyGH0sLrOt6sKQOfzRetJ2d6fftUPSP
v780xtdrw/taNxxHRzoJd4cXx19vXFd2CwMJnj1wDbwUFhOKk6czHMxjhPvM/e3HoLhu9Kx5wXRo
hOx/MHeoMj3N9uxuETPM7w7musv/yd557MitpVv6XXpOgZueQHcPwvuM9GZCZEqZ9GaT3HRP3x91
VEYHt6puAXfSQE2qIBylUQSD3P/61/rWz9/rPybtf9VdBUiFy+Yfm7R37/X459aqP77mV2jJ/WbP
cSAGfayduAJ5w/FdtP/nf7nWNwsX2/x2g20Sls7P+WXQNvVvHi5J3AqM6SbTOx/vplRzY5XhfqP+
CviCMLik5//yb4SWbPfPTeK4pX22tuCmLP2/uNxSAWsG9FqxTTrClpjC4RPnU5EDGE+Sl9Bp1StD
TbZnDd8zJssAiOhgmVCWZLerO8Mnp1e394xYQOI6N/GfStT9F6Mv3Ms06dZjbAe4KNis78fcTD7K
WDMvqoZoU/C/O4dKEba4OiRvaEut9SMdJjYxjVTthc2J8WCBF5aLmHnwaxwr44xCnz0YKHArD7fg
ga43cW2kyQqIWpJVGzn5PqyYABz6CJ9yz24OteZBoaui5Jwk+SYeKdf0NL9bFrn01+i1OHeSFjWE
uj7IbGhOJgCoPcIbXQehLfnMEV+++LFJE2oTlytrSLOVyaZybdJzTd6jdhf0erYXJTxaYOGneBEK
1xg7QJssi6bqKNIOQ6ZbkEKj7mIZnUVoK03vu1ZvzxT2TSiRTnGRhtUgQkBpdhvZ3WVF1O47kE8L
KwO4jTRzCVSdXRxY31s5KP9V1Ba4I63oOKIa1lozZHqT4SLHd03gq63n4I9qp3c/tzh6ocJtygxz
mhHVdMGAz8ZL0NqH2tINxNLqq6D5iM1rW4MCAVbfv+pUHD+1Xdi/QBZvHvxABZ/csCE7W95UkXSS
gilj1A033ju6yptNbEb6a869n6EkTzhceJM7vCWj7K1NGljxFRhmcIq9fDj6Gr6Suuo9RNNp8uJV
iZdvNdKYYSHzmywsGIOJBVUgw05ep/IvMQ72LujApi10nFukgcriZOYWnojBlvcZq0SSUuTSm9j9
GocEhT5qywPVYOYZFwf5Vq1on3E2I4F7vnqmCyB+KnX4CKyx7igvqo5J1xtf2hDbi1zHWoqZXCqW
itS83hpG8gOgzZttu8G5qmc/3+AGRyMz7ZXqC7xfrFiFgLhnqpRRobJpzlHJHeYCsYqnZjzQy+Xe
5DyNSi19HKJCzLvRsDth8Cje60ZxpDCsfhfGXnSqxyrdA/1eG+EQ7EqtwVFpTqZz2/teeYOQObJI
d6gQCSPsg2bteOsUMfbFje34KayydF+kff+W42h/76nCWESsBFdoUt4RE2ezin1MnY59Gw9C3pnd
kC99MtfvCW0kT/ZgRtu6VOZr1VXUISiEHqojAhgYZRxji+L0Ha34q9UlbHi4L4hYhEdqzDosLnV1
Yw9xc2V+rp6h4DN30BSqdoakqQzfbIWQjgUz6PSRShukEs7dOWj1lLsDUDcbKPEQUS0T6XljLDpD
9E9OHrsHVTLLwpIpz4HbAjFtE+MmnjwsY4US6zZq60PTubUgip3YbHjJM53TKGR5FWSt+AzSWnx6
zASfCoPTGSlqqFd9LmnTZUmVzWJiJdmVNWyZe0fvH+OajcAWy4+egb5SqbvykeVXgIpnUquZ2EeW
xDJaqaKzz0bhIhSzVdzgW+E+WLqtbhP9p9ZnWSQ4vVvT7eLN5GrepfWEnBY1T/5XLNycePEuslJM
bVrpF5QZaSgfGaI2e1OiPYd66qMTpXfli0k/CSoNQ9ztoHXFjwaj/rAMUIPeLOjsNuCUJnodSg8j
ITdElgzUgbjQUzJDua9jAZhuEWmmB6DWoOpLiv4FkWwqDgwJYPewT457rdftYtvSRUZHmh9rH2E5
UArc2pX7Qmda7q19AEVXvVLe2UQ95abdByM3RpJr8VJraXRTRjcqBB4dj25h+NqrEw0Z3jrOvRQG
iWbAG+qw3djFsVHVS1PX5AXmHTbAYWjNYR0aYpyWjdYn9Vxnj5+mN+zyPnbmLt4eEUFbjHigPvR6
8mEsE/yHbtzZRntfRbp2dOsp36i8auu1q6JwpDAlH+/1cA7x47dXryxtHXuZx31BtbDq6QVOmzFa
pkrDSqI3dsBMnyGthCQnOpilqTiMSebshWjRcwEaDl+IbsWzqstmW1LuirRh2T1aOXCGuzilEF31
fnPOfOtLjlr9bsf+nTUMaFuTjfizwFjkbBT7oINiYfEGjgNJ3eLw+Wb9dPmG7E/3uhO6wQJqs7MN
BbG7IPUm7xritoC+a+WCvYlb9xu89/wDajdqt2nmt7SVu+OM5eHm+6gl5jC3dYUgWOOCzFNmNSvk
d9Sb3qn7TyZGtTBnmYeWlEhfR1Fvn7WUzcGC9hjGe8Q9e095BZ/7mg/CS2VnzsPYOhyNc5dG7pxi
gmFZRlYJ8ZzKd+SVUDwqWhvOaW6jCqQaFIh14RTJi+3i5EWF8uipsprZmTHFZB+byG8OZZbJZ0rA
cVoTOEXCCFzQE9Q2mRTD0wJhnoB6qFcKGwXVmXrDL4gBIUPS5dRLUDGZLoXW8YlpA5E9s5xWR+6h
4l0X7fjc6563zwpWwlTqTQn3XgDUy55vHWJeHtSrz9ffNp0Z4BBO/X7r2rb2yrZ2OBqjpz/SvcdD
rxtsMjmF/0RDjvaoV352a5lD2Kz6we6QxNiMY8IO6gX7kv6Tm257kwSWQJRKovap66wRbGtslm+U
kFd73xBUZkuzMu/tGGPWgrui9lFIEOkLjzI/XAJ+oVnYYjyOCr5qs3dWAVO1BQSV1Gu0GTpWkrgE
SpYYuf7S5rW6LxEbP93I8vJn0Qc69Iyxd+8SM4nCjdsjDtcQiLH3pmV69SM62Hm5YC8srdDuj0Gb
U9eXJNEtqJIYuJ/XB6u6j1cimbIP3iviCtPgVTjOW54CXcvzHcTIXVpHrBvpXQeGE0rBByStivJW
c+d9ACQH/alKUlMtaal3aUOaiOcOAFRCfGG1r05uaKDhpQqBYhVEdnujy5Sf3qPZoe+kUfASOAPW
XerwKGbGSHMTamH1pNDvbtt+RnpWMe97AqPpKrJ8Ok+0fcbUfVvNnRJZddd7Af7vlkjcxqmFN5eJ
x/k+jkD6JT5mz6XFE44rwx7dnZYosRElHpOl2aVYJie95UQrQGI1SZ3cOKx1BTngwnifEOWeNEg1
AB2dRr+AI+EVge0sT7oOBWZRWVW8E0PovaeUu39nDObXwqDcPvli6Hl9cQesWDmE30GlZTsnU/5T
zEi3hfeicfNrjUs6mck5G212T5qdTXQZJvaOJ21FOZEjqGXJk3nfWCaNT9vM4B0Hq0XunAy3TVYx
0Pa3HsBduaCyxPyijif/pETOPNiBFn5MrYFFImwm/wS04BJhx9mPMKHGP4SU/wyN/2JoJPGqoyn9
46Hxqork/ePvQ72/vuTXzOh8I+hnmUSdHE9QX8Bk+GtmNL95ns1WmqgB+gYa1d9mRuObLUjZ+u4s
+fwGuvDJ9DIt8oW2O6OG/61ML+uzP2lLums7tmGScrNIXWIP+12iCMMwdeLCwD2gumZXi1S946PE
0uSZwdXMtObYS30Eg2OVx6IDd2vnxYwt85KjrxecLGzbe/Kg/v2AJctClY3IBv3GWhFnGGiIKSLc
FHS21bYdHMDHcKcepnf8PVfcSCtTAeB3hvzIo8lacR52F24ZADv344s5EnDppvgJrNGPwFJ8ku38
gB1EbuE4CcDxejpsJG6bJVVE8TpOXPGY2TFZXJlG2cGcrOJcpeN0U0Bl/a7SUsf06zgfI1DAHT+v
v6FzidXdHGxeVI4VPhns+5e11lVLa1TxqvaD9I0EPT1sEz81yM0wh32aVT86HQnQkmX4bOVNv9eA
0q1ch0yFLHK8/mn5jt+kPSTAHPd97Q03CrbXtow4jrOhK1nfcIZS1ygbhp2WOsWxDHsF+aOhnhOa
R0QPUmI8jjh4w3qgzyYxw0sTWfgiAsgOWu5eDavoHhkow0+ZxfVL7PTWbT6fB0qkAU7s9DEONBOs
2S/H912SGzypxifOkPLKzlTcm6m0Zzi9OrZ5EHM/94qnPhj0bazrMPsoy6VjM4WJTmVjL6v4wrwE
90HGYMeIYLrdveUnOQbm6DOwyBxMBLeWjXLki0NRIPPeWH13puBrTEZvWrn+8BwZ1Q4q1EEpKiri
Sohb4O76OvaS9Jq4vf8yNzycWBJZRzNnDa8UqxdoyWxsU4KI3Lgj+8LmDJfKVHlYwQiNf69sJbdo
BPm+GbBaplHdH3LdCjiG4gTD1w8DRHhij0XdOMvR/QzqozBeSODqOCd8/77R8vKQ4ddYUcztQvkg
c7zGdhWGS8gsBcd4AYkU6ll6ASPdbH1tGsnZZOKGs0m9hNEv8WVN4yUb/WAV6t28pZAdbSc5B2KX
dDgPr7jm2WL4M/O+Jh1VVg2b64CiPNBTbJ6dL86uTBOKvg9pSH/jtFBJo9IY9i1C8cXxKZ21Ykki
kEVcHLukEsbaffBTraORkWY7J9KYoxp6ANm6aVQZYgZdJzUDm5zYmE0Fa8phBOasjbpcOarUqWfE
FE1lnDznTjky0yl3myWErXIm22Kot7lJ0s5FHDgHXmCt7MRb2i22znGottSC4WAAqkWJ5Ih1DjJM
+WFH41ZYWXwM7QETvtLT22pwcJhrDTtkJkCWJNbGEazMDA5gR+YK7zWNSZmDFSy6WxGDACHh+Wo5
+UcxhWt7ak5N4X5PusK5Thybd5VWW5uabB43n/k75rVnzsxgCk2nOyxzd6Tgx0WegT6RMhjvQ5/E
k9mDqCHTKumXzH+YNqWFMT2RDgTapVDgWUqnUs9R2Rvw5NJpW6eODk86afGUFOJILWl7wN9hrVVb
uZ+tlwbUjaBD1Mrkw6S7Yh3Ero/jw+BVHSyDm4ePv7nr2EtTz7nhOi6w0Y99sUimangO88Dbm26C
oSadqeK6SyLDhSrtcmDfdiWLibS02cyJpnH2Df6gLWrNdPXCyd6Ertkws4Yuk9M4sFjl3R5TGw/n
BBFSaPP04GOa1QKWKtWorK2hbNbwqJcfVSJIKI1pOZ7aWhfLHFHooOMLeh4LbaKjN61OLcmegy6H
4kCVtkduzC8+enq0jz0WHqyFqX7Hhxz2bRwx1GS9JOg3GL356MSlayzbMavWlIHjrgysyLs0ITe+
dRQDY046YmMD+UMMorR7kcFcV2O81TIqmHkhdmRb3BUPDPulK7Rb1fSXEcRwECQo4jG+m25El5mY
LV5qIEisSb1kSS8uKPQymdmemc+AaNg2ji5Kaxtf8flvRxsFieBZW9i4xJDJUh2SThRCsSmCbpH4
7kkltloqM0K3MK0j5D5KGn3vvpi64Uj3O6V9NvP2PWsO4Imq/5F6UG97socr5qQzbZa3CYVTGHw1
Ii1eVy/jBnmwLXHQmyqotuggwz0w8GkJ0EKuVT51n37Y3kad+5g4FSGzjm+AbaIaXwDVzadvoib2
rsOovmwmK1jqSJpNFtTbVp+TPXowvsWZb9/pTtYd+e4E/vHmduFrS6YLp9YDS8yLkYdrtKZ+mWdh
vm5ajRrbjPq2aGiQpJjmDkOZWnsXDWRJFsx6tqkxf23MpF/F0kvnzDEWuqC6DzON6V2qANR01zEc
50RwX4aJ4k2JCHPj5mN1LDW3/cyBSMJlH+bHILmQLM2LTWPjcmAJ4t81DnvSfFBr5MUXlIULIMOj
6pn4RB6eyzoyeMxmxTLAoUnkVcalvgoSbqqD0A+apOeqN5uTOYxLKpeY5jEv0KZhwtpItjVtZDiu
E6LIWkp/hpjafQ37eGDOOQGbCIkMJ5+iIYNNyCzlVcwao76nmkRSf/XpDmb/FbtjcJEDMJM+sI2j
jYG8wG0ZU4ZHgW77PvEY+mSQ8FYVxu+rSCNk09FBCWT3300PlN63DykyPyHaMc0NjOaxvB07Jo+x
smtQ/k20spnvbDo8R/2JW0+ykvjRto0ssMEZ1AvDiharyaNvWfV1shzBKdxraTTscw/s9NahzTFa
mVHzUEVzIkx6Nx6ditUi97QnUAXTsio5ooR69ZlVw/BQUVgGIBichrIynt6mmfu3nlU+DW53pZgE
50sRXZjfKB3zWOSa6kW0NbmVnBx3kZq3LCWpJ/ULUmS4zc9FkEcxTe+Z+5LYTYZ7xtiD9/+eRBaM
kJAke3xsiQChaQK36i0CyZOFDYpPVpkTj+eG0STrEvzTRujE5jChUj90l+rRdx5oT33d/WhsC0G8
ty9VGMpNCApsiZjLtUvhDc9dTmFBBCrNcVeJM43nqoF3EZClWZmjJS+BHW0y3GARwzwrbj+y1CWE
3IolRvZYcJukWiXs6x64/Xpw+oH/giTU6P00/QJZiFMn8FjM//GRsjEoqF1v7uTU6Lec4sb7Msmm
jdX19lVg5bXzhDY2DrD5YKmj4o2mVFKBC24QqiO0rYYwCPWRBi3GlekfgKu2K2GKYWdqnb4sa+09
GZ1qR8YhO6Gd84gOpLNu3RJzX0Omspwi+9SQ1bty/JYHz+2MXVX24YGexWOuDfIVkoH71AXc/4wu
jqibHLV+Nt94d7X0qhs/EGLO4L3P5dYzXaDCQEqwfaAQmN37CIK5fZFO/S670qYWDtEJ+hw4XkKM
gS60ZzvOvZcin93KMtIeC4tiMKcKideMMV4CXrrPQSOTyokSOXscSdYmhW7T0UGY2JE0lrVS7hgt
nJ2Jd4UXNQ9PQahVV9ebkx0l2xeMuc+gSuWJuHP9WsalQECV7NqpdtO48ZjREoIzUYFA1lw7cUAb
Ux4s6YDVNvRZMibblo2lXAWPxRjJWz00PKBsMrgz68q8OHFY7TmDQRczsuK5xor0M3EEIdce7wyN
REfHpvhHmQtwJrFTfPlUuW0HHK54/DhBYz+yTqg8cxsp9WjvME2jk91Nib0QvWccsanE9yGZwhhv
lYyfGj3jkQFhekV0KbyITNe32H/0i3BHPtdE0hdO1DT7YMrFTncLchKg6hcBzo9Vr/X5D0tSiad5
lf00CioFVdsDL6aN6dVvZHiXwqa/L/vBOODRJB6UAFXjpce5VDEJrPnEQKNo5ocr7DFazjYku4hv
UA79pKLA2mnN0JOV7YKl08viYjVtcwQx6K6R/T57GprEYiJAuSmykaMbGMRNOjneqxhoTguL3Lzr
J6dZI4zIY9gkDudPB0Nja9tvjKxyPeWh/1m1gUGnWDLsIyygN04Yx5dORPEOBjYHcqug2JO9KE8N
iwh8IT1aQeNrqvUFcGVO5nhdxCHWhF0sDT+5GFN9k+uRsWgHG7eK2+YHb0pRaSpWlq0rzBMe9fSL
fyhVF37lHlO0M8DtbRmQ6Rm/yIJ9b1FiFx5pfvoAaWoHhS0W/BS0ry7k/ongdwyi8ELslZOj8M9G
BXQE0R5zfGrHz7EGkINyXpK5FN7EYeKeK0Uzlz2R39PzcUnwpj/OQz5aXPEpeziIXu4fy9anv6SO
8NyCA3mKIgOvJF1W4SriM7eiExrW4LxmUKome8gRbCnJNT1CeYeDV+rdUwipcUFhxH0yhsHGCjbI
eSCxZHoI8u426Z2VG/bcXEaO5Lq+0UIxztXlcgPRGJfgONwkVvMxR17nMFcCTpz8JGHqZiXh5DJz
g5evJwGZJ9WLagmiiUs2oBumTpwblUWvU6RfQu6fa1a4+nw2iDel1DTKATVjzZwX7Lwkz+AIxvVt
NyeY9YhIdEfke61hrtzxpEgOoqvAGna5d0PoyQKVThMBe7ZzR2qbbVutwyQYlOhZcHBrj9LEMFai
hLFNYMJ4NgwOT2SHLYq2F11WZti9K3z+HHx3UXlKPQ8iYdj1MGYTD8S8NnT3jZ0Urzl+WrB7kQi+
Q/metEUQuXCl9EjiAtG75DavhXY3WHAa8n1tdd7CayNc1hNv/KXM0+KStIl44wlYXyotY8ylPYI1
UAoqf4oRBZdC81+UOQVPhiCzJOms5p8Tj8ynmNVxGNWp2OKOabduFTp3dTEQtW4dRZy9tO/MwbK2
qjPq7zAVfPbWkYpfS8z934ecDVJTEd8BbuDseGn8YyBFuW/5JXe+0VOW7Vh42ssGYdOorRdm6f4J
vEV+37KhvVAEiQIpipIaQR1wC+/prZEb/DIYGZ9Co/+sssRYMwnFhwh6yc0IZfqgBvKYWKk6dANb
ZiByNXHD05bGd4vtE6ePfDGO2klLoPOnmYUczcFiQauyRk+CYIljsLTkmJ7wsUVad+/djLJsPzfw
KBdlTnRGXxv15C310OaO1YXxzhnxqcKVqZd+Wz4MTvrOJplwW6yRaIt/UIhAubqsz3PzxxL3O1t8
c3huGH48PsNUb41n5Y9vpSy0A9GT6A8O1P+07rn9LC/v+Wfzv+dv/L3ESExNfft/f/9j88efYXqt
3tv33/6wLtq4HW8J7Ix3n43K+NI/6F/z3/zv/sdfDWX/QtEECqDT8/tPnTDneCrr9/zvVc2/fdkv
WqH5zWKmRd+DOuZiavlD1fSNbwYvumfzI5Ab8W39VdU0MMkggmKK0k3dhg2O2PgXJ4z4RhrNAbzr
ecK0UDb/LSuM8Tukz7McCFa6buuOiaSJt+ZPhkkImlrJ/aPbKeo5WBETSa7KRtxl6ZXkzWVqA4o8
HfdYkRFeTEDDoQU5WxHAExS2yImfE7smBnbvifZsmBWSZN29dRMxQC85Q1RgPUTUaMWm+6sZ6vTG
ptGEoEXsV1flcYtbcF54c5v4vaH1iqiuZb+A0E4XhRvOha2ELuOmWGHi+5A+J1Olhg+DcD6rR2k7
dzKR5TLq5zaD/KUJ22vhqGZB6WC4dHyDwpp0HbX0+SyK1Pky/CnY61OePbOH0ddt2+cXj5qfAZpN
JTtoC1Z/3zTmGSwGK4RxLUocD7FhioUshi+nEOSkKp2dWV+90EKCrSVFq7BbvV62uRufAlKCg5Ee
STmBRG4BchRxsiqHqV+IloCra7fRyrDaaaEP2Uuluf2V5gq4L7HMyRGxhUXHxqfQ6JSdZ3pXfqRK
qC1tICd22ke38Cmeb+Itq2u5yXpGhcSKJ07U5QqCOUyUJI5md/5dZBFWA+zCrT9M2p1pwbnrpF0/
edHVMVJ8pmD3bdRrIIBXq+xvmUNXYTA8t54V7lJN1Ock8+ODHtVfOQgjUVqbTJ/oWcp3nQElvWVI
ajpG8YVZ4l0lWx1Qgand1yzWvmeWN7KihGxVZ++hjL47nXUVtOEtmAJuEiwk10ROt7zXZDaMEvut
0bunTGrJpnQHbyVoC0Jl1G9C00WuFvXey8197cmEsJHl7bWE99sc445G5QigE3f+BWwuLDR2JBaM
Ec4qnxXhKPLXWUM3RO/y1/ohYOqOpX2riNxWkFmWNQJrB3NSH9WrHNPndHTzbVvxgx02vYl5R5GK
cTda2p3vhfuBDfTacwumCs/iMRuzzrRK/Bo5hqKsILbTD8MmIGCGFmpkq6Sj9b52gl2EmoyiBSBA
izWy3cUQXYLZVT8abnDKnAgYQKI9GqV5Gki0rL2OqccYo3JZhfWHRaflUpjlI+K0QO/uX92UfStE
gmIxhdYnBQcg7Y2jKz11P7H7ZpE64EvQOAdkdVevu0HuW6E4MlraNe7a9MTwfrEwPXA+i38UtuFt
m0xtBb4fTlL6l+zSW2Kt5lHWvSKozrai5NpMGrbmJk6phe2ZyS4jbb6sielVRAASGMKs+H+kUj7n
dnQ34LNdOArPdMMFuBnrSJyhxEG5qg0OpWTkOr6P05ss1NVeuKdhoq/Eq7N10/vIyGR4Sle/gUjP
dVZTBre0a//FSwY6ktRSjtF1woXVCK3dWRkL73BLEkL7QAo2ZlWqFte8GNOtO/HGR9q58PABVYoT
tm0douzLZslOC8V64hBzo+lzzpl3cpNbvU9DDInSwgje++TKoZSRSCdj5prnsCCciinkLtZ0b1kP
9UdO5u2ESWPctBbC1WJeUR6kHnGrpKY2/qT/hChpvVZcjcQVjWVV9cwq9trtSMOEmOQ0uck7FxBJ
jYbqkkyqb7gIzQXYNOau6WkaJu9OChOuTsTHIV5rurqz7AHDX6+z6a1MeFHxfU5TNi6B2RggyK80
0botW4edarrpdLemPAgpXGutL2zR4NWs9h2Bgyo5evIWeU6FLbsZBXpbpcDCWWijPh7KWr2E5Wj1
SyvqokfW/ZLg9mTqW8oYky/ZzMklaYgGOYJ9vDei+mIAzIznEeMDxzpWVq9xVtJdRI9asjVjG5Uj
pxjaiH0MleAdVmDFyk1aIyWZSlRfZEC03aipIN5aua3KHVULk43xrRXoY/xDVnH781ub7DmIdnm4
IoZAc4ulR2V0tGzKMrvqtdHOxWCmkWx1OCocyVqtYCNElzGHYjNDKatwA8mNEjHhSyU11MAudzyo
SV1wTSBr7lBFvbXta+XHmClQFDMtOknkg1mUR1tGHg1zYrr2cxW4kxYebbeebp9N3Hxr4juCp8bc
Ku71jnaCahUSL0zjhxAv9rtJEjPm6UZiW4Stv41R6dUWy7X1CLmK2LKqgkuoEHy5a7z4nZmXSLhN
dox0CZ4gJFCS6vU7xAL7CjhsbE8uHpiOAPVYrS3kqRfKhSZo6TGnYQxoNjejNEYqDrQHQUvmbLuJ
M3qirPSmAuG2b9LefKPk01uZehnLNWgMex+a+F4WJqGrR8zx1GsYpKF3LAljPD4l26akekgNbVo3
aeleLOLwi2moKawM1PQOsAeKD7gr0v7Zq51az14npjVBOQMCR/E14NFfQzvB2JK1mclr5xrriDqu
H7zg2X0vRdAu8Ys060TrdiPtgmv2oFAZpezI9xlYGTWZPvq9C+g7Qo4rumhTUj+6sqIs0VYQuYoP
OaGObofGldOSBc2YL0HVGTcYBaAWRKO5n7KmeTCIRK71GgziIs0D5yqMMEMqPAwGDdrbjK7wvTAj
+9lUYbQchiR/k2SR1m7Gp6s2B/rDeECrewcq05jFaQfyR+9uQj24E+DoFqWZYfcikjVdEZGFuMHQ
xbBgFozkdZmufx6NonEEu5B1P6q2+ZBDPGy9OOzoBxzkE/u7aS1dhgY6/JA+eQQs/SR8+bmH/58+
up/j7/i7yq/298P6zwP4307y/38d8HGhWJx5/7FrYfWZRX8u6Pj1RX/1upvmHDthJ66b8///5YTv
Ot8I/ptUBgrfgBXlcfj+C4zcw9LgmhhFxU8TvPF3XnfvG+ZjvoozOWq8CbP6LyPO9Y+cFdPRPwQe
+3/OxOgeepiPMckxcS384Wv4LRNjVzm/nuRGE03jQvayfUBb61+iru1uzKF/UFqt3RUmRDZwkVF1
HC18tzYJNyB/fZK95qBH3mtZxvsg9dWaijDKESYsRsJiqRRnsX07OPoAPGicXUN9dcVvlH0mOAh6
xVmsn3xtLZMWmai0ymvl98EDcMcyXEjRPJullb+zPaLBy2DB2QRpep1H/pRPxJHm42SG9vVPZuKw
iAbaxLHOVzPytbxHAHgZtATGXQ8BpUglu0pNYznAVnYxGAbs1KaqF2qU93pO23E0A1tNFkl31aBh
nletvLdmKzVnFFR34CwLD3P4LqbiiRWS3z8bs/u6MYLsyw+q4tSR9fzwqPtYUIDUflAn2Twkysi3
SRA43bw69FdWx6F1leSDxtQAy/Et5W6zdCzgHrr0wD/jhQKpOCmeYKjKw5v50zPOmgr/uLQ6/bUU
rr/QA9pKF9QisQevcdvabYeOOropJhIta46RnG3o5k9L+uSX0DD/c0v4qRz865l//nT/UyPTcm45
j6nvif409v/6yr/6mTwQxIT7/xjvZ070Lz+T880VLO11h9aYPySBv0VgXJ8pnDcbZjjsepxOvwZ/
0jFkx4Tvkc0j1KWT6/rTbeCf3RYEP/y3qJzugnbH0wR0wdEtjFK/25lUNNuR82TcOn0tH3NZui/S
FeHZM0iMs+6th1c2oR9zseenV5vFGx9lLmMK5BRNnn3JEZaDLZwP/6WG/nXo8gqxmET5D4iH6vk/
F+N/52J0KaSnuIAkn4lKYxiso//Zo+r0/uM9/e2a/C+/wa/L0/82F2XY+OoI3rmeIHP36/K0v5EA
JQ3g2MJ0uFK5dv5yfdrfbNw+DhcOzzXLNrls/nJ9GlROuR5Bay5cypAs99+5Pi3j94yWxp4Iqx/x
4T9dmBbLiFSkbbTLehdTO7WrzlyxhxHBw0jTYd4upqOrFd5WmezO9NZ2D6XhRQqdt00ufUXUc1F4
ow3fk1rBHXH8biWiRDI1pkYGJknpGts9pNosKfx1B4jy2FU+7owgn5odVe3Jm4kD9YbtaP7DnirI
xMGc1tCQY114Sgk21iEJAJgI1Qdv0lW4vEHulhtoixMuBSuna8o3Ju25p1CG/jbXdkng907YbBr8
+EjDGutkaI/m1q091CEXaeceZSy8AHm2cVQJshZtZAhamPT2anSoTg+91pTpfQgIHkZhZtCZ4Zdn
c6Rdp83qYVjpTlIqQibWDSIRNjtIpTcebQcHlYEp8EXZINTI2kw2curSD0zeNuiJyAyrZZOEyTGp
fOdUUOa8cWhxPggtRlfJy0DeDBakFfA6pXmf0I7+yO8RTCe7LpRcNkMXkI2KIrJGZLkctRwqOI2F
VujHUHBOJwJOTG5BarqGMdJ6kXWTic46/z/qzqu5bWRNw3/FNRd7tVAhh9qaU7XMyrREWbJvUFRC
zgARfv0+ICVblGWN52CqjpZ3Nu0m0OhufOENqJSi+1eTt48sC6f5sdg4wCsxYQ2EsaYl4rWf9WcO
Gtt1NxYrpZpRe2hu1MZ3TzeFCdsrMDboyiCbmVdjtdfhQT9JkPMTM3MhctmIlBzmtWEGZwqwnflG
U7ox4srmFX2X+EyTPZjagZm2xSwy7fQWJwyk78IwLNGYS3T/SNkUAL3rptKNhZPgqKwSoswTNDqu
0r45EJRpClHGidQVEtW02QR4AVM5jUMkmaIEOZ0aI1oP6aCcB2+I2hlAEuHUEoXkgVNWLr52kCS1
SYNSSVWMMWLWy4nnRnY1FsNed60lCWu+BIBHtGNB1jNUGOOoB9xtUmnulYJwhLip9K3QTO8Ut93c
I+30wt433s2qReDpXjnv5d7oNkg1lTtV7G5oq2po5Dd16EytWnZXVZpkp/hRoI0ZCFa6gM1Dxc8B
tI+2YhDi67uxCjmdRNAVj0Cm09HhwWhgHrokuy8LG21Vik1g2/BqBE0pI+m2DAOPVwaYz5aSnaw9
oqwVqyPFLnR0CBwEMsataZrteS7kBWpP1A/H9KSVzzGAb3lROo583dHe/1yZOBHnmFWeSHFh6rMW
b3DUPFE1nFquSRdKrCge6Hphry3U2C7QGUtc6i2uhW49nLxw2qQ6+vFYzQuPZPLdzMir/BCVZeg5
3SZDF9KOoeTBFM1HqgB+qPTpIRGuiskarlMqL31oF1N0v5oRf2qWiRim7TgGXgAKLs0RPSrzXIbV
lbnobgMUUgLTOQ9EjDYAvRSGhMcYgkKjXEFhFQGOLHWufA8+5UjKlfRLyvqkw4ix2GOCC+hFrkDp
G4VigKOmnVUTwReAzVQNHai8weobs7KpbiupMwZ3QAGmRWVr4sRlOa060RrjRxdoI43tunaBIx33
zFJn1Eg4iQulZD22qmG3c+RLjQbrBE9YbUBYJCPTLcj52SniSObIlecgXOyjBMDLXRtaVe/VLjkX
rVhT2VIo3xybgI8O01KkANyg4j4XhaIabzJ0YBHCg8+Uy9lUl92gGUHH6g5VnzqcIEIYsxKBJLkt
KspppXpEUUyEv1dmUyuw4lkgeaCC0PdHmwWhQAzXsMEc+wYg24ZGw0Wi9iXFSEGmeGTDGmfvi95n
Q+zCqZRaPZcVt4pjEa32KXVfeyrr9m2DrNtc9PgncI0xiUXm8ZucR+VtS1+E4gMWYxOnlYNvTpEY
n50OttbIg0t0VCdCOO+ECP4Z/rirprGXYJWlrxKe9p81uBz0ExuKsLauNUdmtqkXaho6x7qeBsy7
7h2hlW5RNYCeOE8CUb7O8s7IoBMmujiC3KvMXGRMnJGhqiltZMff3FmBJ95qm9paeELhTAOr8eER
A6BlESloQeWIlSBo6/nlxFG68DBBJhnqR+Qlq8RxzVnoJ/oSiqR6qXaJckiRSaDDQOeh1hO2ooMN
zCoTUqceeaYsH+oOmEMDnskqlTz7q6vLnTs27QpLGctBcaKoUB+mEyJGZ3GbukeKjTbQRpV1cDfs
Xm8E0RtFO0GpFi6omjNPhi8zsnFipfKfOfgRi5EwcZG6ObQjpy2QG/DLy1YOvStc7jZLHMu1O/au
tJTc3HrIMAeZ5ZZPU12n/I04Sq1K1zKlTM6nwD/UMt0/hXWO8Lu4sdRxVFLW9SpEwUaVGfkwnirq
MXEUzW0zA4BuCc2hnOopVuBqc0xXGr6owSAjCGVZzIwn+lTDJfw6x9fC5dcwGoa4zphiGV7acmiu
SheZvFFbpZSVU7fWZxmVL2wl5eYUhweYr0FYV9pYNdx4JfHWnunqxl8mqvxoGDkA1NbpxbETM8jp
uQjlSauCQ9LsSjfhnhgIG4eNWn/BYD15yAkEeR/liGZNEsTxxrR1yvsADY6dTMY/Xe35f1THQceS
agkhrKzi9UUNpk9n3inpvGnC+ul/cWWdrKN1vPVnZeG8zO7e/ImnSBqHVmosGA+pryNpFA0MSQMU
hBgOHd4XkbQsHpBlokPAF1w2Mf73SJqvyMh0xuN2+iHNvxNJS8rrCpBmmgp6IADmdASz0R7ZT/XA
wNW+o2OSYNdXFZp01kqaOTNcift4wR6z0jxtJhYXClqCIwvemn9VZB4Oj9c2kskeUFgYeb2VCV4h
G+TjwDoXowr2ipnPNyn7vcB4x7xtG3VC5wN6qgcZ9BsYPtRMc5323KWSCj1s81xx85kiHKXmI4zj
cGHrq4185ty71ERjDWl/ur41ANcK85XHKNbHQY5dDz07SYcWXhInitIZJ+CkrYVxCIg+QiAPVgwh
p+rPNGFOBJzPfKkXOazCs8YFjwKqI65vRSu+KkrxM9xnbJ950WGHQ7m8MODHxndleK5DSB1VmwD5
JB9IJwdkCAIcyQBoeUvJ9wH3docKXnViKy8EFXoNmOKxHgGzlYCRpel5UfWKhk4+qYD86L64DCVQ
3CktB0FBGa1SkSbL1K+iL8x5TNNNAuqYOptv1zO1CGbomIzzsgGsmdMVKU4Vr1yWunIm2cpdYOiU
j7lWgIPaKJXkL7iFXGEwM5MRdHVUeJXYXNAbJKcf6RtGdVxv6SDjP8pw4RuppneWAXD2m9MX2+ap
2PgprqJl4sVl8ecfkkRdZK+M0O87PBXB7ksw9/TXXnTBRiwaLxGsadNFV3kpJGNVLZbNBrhRzeEq
Q6IIDZ0wNaaYfq5FzRzBEJg0SJ23UINGUYGCpG1bhzo9CaizM6+qZ7kf2KgxKUtlk8yaRrukstm3
X4iTFO84i49F0Pp5Gh9L7UwSzCnvplHqdZ+10F2YRj3NJeus5BGCmn+EJX6hBV/RhZ3ZHNSIVc4c
PwAv647znvxQ0xj0ixNUQiZyk/Q0gQWyb8tcy2cbRV22onUC4ekUTghN7ggF1nLl437Ekpx31pEq
fdO1vrdbHWV6Bx4WOACOPBkJXQPah1UZ9AZoG+/EjE+NLJwL0GVhlN9GZbsIEeai6IjcmYBTblB1
Jx1K76Zpr4FBz2gNoMdADF6JyDkLUnvEcQHAy8FkZyXn+WkORrGQ6lXcfANi2RynMmJNuGUYXzNb
qUaCG97AhsaJASiTzxKpdRUHVJSdlPyeVCujb92eOyiejgjmtIlFyHdMdXiU6t2395eJ/Frep18l
CpJgYFZ6XSJKA3u6TB1UK1rWsT2FHfTgCNW1zfTZufQNkeoxQtpHkpFfYLRy1lU0Two0uevmzMOg
ACMn8HkYtAea5U/8Ij0kwT53sRrIvfICQYsYHjKsKHfzmGrxX6xu4FqvVjdWygbrmwOcFwxUwlfg
mAKgaLqRsMXN0GOHM6Ggic0Fa8m4gasyynHrtUPXnAOSmYBaWwig4yhqV2vsn5s0nmduiCCBQAsz
z8hhU9L8Y8mRp4nsLYzKp0mmh5A3NpccrMi7I2PuV5epIF11CsIduXzvaM1lpPY8FrOcJG5eQs8J
+GGd1LlBeXTkbeRHsaL44ZSlgC5ITe2OisUoTOsLd7NZ1mZ1nOrInIHXxdnWJkDRLUoW4GjRvFvp
Uni+CYF9VxpSKAJMG01JV3UpPFoo4o5NT3/UhfCygEsSIaCWb5BY1qRHwItzF0wfhG3UbLHBorLQ
mda4dLUvdSTNFbO2Rgb68q5w2KI1k0T1tIBGLNZgCQH0BNp1jNFH7bkL1W6mkVaeioK3LIiBR7Rm
J75pLQS0uEZuVV37eXmFZgPnuHrTBdmV4zXnlRx3k02flwAAUPrajiMuwEJfam69EB1qAiWqgWJ6
GUIurGRlQi4yzn1tovsICsTiYZLWS6hkE2K8y0iCJYFe2aQSSU6RofbQgXdcccajPxElzKo2vS2Q
dx02wDXJYUqQHFp7KiYnpU0HtNVmpRXijoFjVnHjd5e2Tr/eMydudWyhaOIjcZozhbjwOR5+ZtIM
8uPcDLqpW4M2zxUUimleN6W+rOCDZrn/NYvQObcKP17IMlYRnUL309eN8tqPjM+Jo+QAXVHuyGFV
W+lmSU58l4U0gQX5EZ2ZQ1uwrlVoB7aQ3JuOMOvlZEZJYp/EbENyqmRZZsFChiXlJ+llVOsXAfUf
FWIFsBsdKpzWjqEb8f9LakzVjKbOxHaAYYXBjS/XCwU2ZlS5CI/GVG/g0V8pbnyDLsoJ4OcvYUk/
XNNvtC5bNVFVQjjFec7Gf01WjpHf06c1/MdRKDnHbaMb4LbbdpI7ZjjV1O4kADSf6ck5Fns51TFx
rRakbnKdXyRKuw6AAKMKVN6IITKJaDEkYw9n6lwtrzadebSBZgndFZhEcIgY5xeqm/gkSc1Ydv2V
VOjQaapjsWluo4ZCnRCHEylUFkLdTBpRXEY68g2a/SWCVmPmcDpV6wIMy6kTfO3I4BPcvSzbPSs2
3mcFYlXLaldR4O08mUpNS3vYumxa5VrOvHlSdoc5KjO2cLsJzEerE781TjMCaTyTKuvOx4jbiwwE
zjXtwrYeEPscGUAHhLPcPEulM005j6sLJFuXOQYxFWwdXbnYtAC7ffMqahB7J+pIOoomOliRtJnI
/gNYgHlck+IUNwbFQg3mWUPJhdYVwjWS/LVyLg0HaoyZAwD5jADzCB3qi6SSWS7CqS9eNDLaRW6H
KB26pADzSt5Rnq4e5sZMU6Mp4rYoO+i8H86l+g7X73FkKDdlRfmlZV8HMpLey6ipx0YItQC+CGfl
NdJZwbjytInj3dZw+KLqsfGTMYJAtw0WflRMi1sh1RcIlFCvku43NWzCygI9i3T3BI13UnpUe+Q2
G5VWYh7iEmWgG2thT+ZEX7xWcKaN3Kr3wIpQwRHMSUKNelYn3THVyZXrANxGL64ngH5N2vY6CbpV
1/hwJEsD4eAcw1SUMQ6dMsADIjRj5D7Rht3U8V1SdXN0nBYl9Qa0eLDyMwmnHLe5hGGCaqQIQwTQ
Q+TX6xL2aAVITYeAMq4Q7e104zbabI6s2n0AFrOyYoTBM19e+EDT0SMiNLHQI53aSNyRzdsgxcpV
qHSEdtGUQP0Eff3HAA0eX5o7pX6kqrirJPlpUGPXIKmnbga/ty3nppLJExWO4yxXab2qtSZM6szy
JqWWI6igWvjG9JI4/+12JLNGRZiWahbODGgjEoGtPDG6yTsnpsjrBqwGiCCudMTceLAD6MXKKWCy
xDBKvOkrzHUEWO1qpF9uo4N/IB3dQwj/PUjw06+/iQn+3ifrv92GtqvkJ+Dwb/2j5wbc2wP9NsiY
7PGnxs72urYo5/eGCdeAoav7BxTy1ANqlCjrKXQPt58/PoVJ7Dx9bSGhQOaHHB/dyKevSZBfTNOv
JuL9e/wZgv3zOO/dwMO2DXZ4T26h4+Quq+LrDtffngjpQCYPgdNOqNl/KAW8mAhTJrmWZENDD6Iv
EXygGcA0fndNP/Dsf/vmtQOdxwwIBVD3GzfP16KlU1r4T9085yZaeiD3HS+JX9ZXtqnlXsnmF/f+
aoQXO4AGpCZTLaGj+bzEXzx4wzpgc+hIhWxx9WIvL/Kxnj99VXPw6lcONMWEMQBV/Y0FYJgHsmla
uoL65fZDxvOxJqHv+26vacAm0FkIao+S6N3r+8/eCQDvAkgUKSlU1e3nw80BEBAJ3NjAaZBkNrso
ylBLfrp/Co9gT368KT7WGgBCxyP7ncNgfR95MXyIMvfuSu7y++tQ0g7YAxor4MdN7h8GFuACCano
D7oGVABCr4lHvzgRfz0J1gFaRWIPMnrzMNAPqGlYqLTv5qCHDn6shWCgKKXLr+GZf3sawLPoQJUt
+c3zAEViUUOJSpfhYfWfDzcNz6HR0E0hKwfQveg5mE8nH52AF5vCBNyjgzjiaNhNBOfGx1sPSHAN
PBtkDkZ0pq3vofD++8GQttrV4HW3SupMxUebBlSzlaGbQoFHSKeMSPnNMNkwDsCcyeC/Pmy0RJg3
9BWpEC0RL9NiewqHXq0EjQOSpgZgy92G+HghYw/TG7gdJDJHdOZkQKC/ekswR2QUHzVcgm/bZ9CD
T0eOP+JGiVbt7mnvLwaLvNIwiNDFD3sskNftjux/P3aWxAOVcID48+0docNN4GCETbBbK/+pPPJV
zPOjjCDTqRl6LNCAB/lKD57AaffZf0/CzpZNMgzY0tvPhwsY5J45MvRYkHo3BrBeILC2n/06Cuk0
m6GHPey+7cssHytY6K9t8ErQDzQTDBp2OG+tBIOqGu8OiD20wPvPh1sJtFy1oS8IzDdogxJyyG/m
UiZ8JaOnGGEXuf18uLckEa2+ezIDDkbpAMoFQuE9hudF0ExFhZolU/M0zR+onsjlmorMe3voSWAc
EAQiOdGTSF7eunVAM7+vtD4lkHz9sY6AJyWOwRtAAaul9SyMn0IC3AowGn2OoT/e9u/NdwY+fhld
5j5TgIu4++y/CExeljrqIfJzUrlbbh9rH2w7C0MnAgYWyTF8HCAS289P24FTAIHo5yrDx1sNPMOh
5yA1BEIfMI0Gu+rFYWAaB5ZBxtzTXbefv3H3v7FWvrfjxi4Usm23znsoXqgA/eU/eO5j/TzAU39q
24QC4Lb3D3u24G7oXYjZ//lfe8HntoP04svnjtL2d57++9MN/vzTe7/1fFfPf7nwHvJ1fue22y/a
p8vsxZP+/AOsqpuvPy3z9f1D4e41UrbF0x8X9Ocfe5f74jB4d/y8itd37jp86yfwreIgHPwTRbGv
m7Qr/Q8dFj3ddf58df0z3bXVhg77juPZr5l8vA13Ecd7U73wol/O9FOlZ+jFH62jqPr0X+so/Z9P
x+vCBa/wcobI7fucaeivHK/zmI56sH4eatfW3VYoBo/NVghfDbzNdocOfLIOCnd9Xz88pHuXbdCM
e/6LNynDv/VsT9f3bvv2Nt01+4Ze/vm9x+U/X2g/4U8J8NCBl9V9dec+5Hm7N/gusRw++K+cIAbu
pYu1vy5K6Nl7F71LBIde9KUXBN6e0NtTcjV04NU68sJPZ+v76uVVPyUtQwe/Kst1/tYhDlikDw2H
jn/9UJSfRg+xsw6fB9seurtQY+jop2sOcw6sMt9b40/NsaGjzyuf0ekb7gbqr7vvOG07DIPHTvau
+Hsna+i4vPi/U1TOvLvklqd7WIQIEhT79/HUQh78e+8FAn1+JW1B/0N/5n0ZxYGnwir30mp/Bf3I
DIde+eRNMtHLZ7H9LarKz3/3779OztZsMx7180jbF+yu+k3RZeidnGJYwzw9D/RicEL9wYM/OEST
63ZvVzAzT5X7ocO/p9IzcPX8khK2u/peoGDo1f+loMjAWxi77rosveInyZIfmLuht7B9z6A+8Xp1
Pv3CP/CmOeJV8Mvx/4F8ZPXA1nJeuxr/qKENnaHfVecY+KzfPo/+HXLjuxfyVkr7HU35c6L7jBN9
67/tZ/H9v7gLH9b5v/4PAAD//w==</cx:binary>
              </cx:geoCache>
            </cx:geography>
          </cx:layoutPr>
          <cx:valueColors>
            <cx:minColor>
              <a:srgbClr val="92D050"/>
            </cx:minColor>
            <cx:midColor>
              <a:srgbClr val="FFFF00"/>
            </cx:midColor>
            <cx:maxColor>
              <a:srgbClr val="FF0000"/>
            </cx:maxColor>
          </cx:valueColors>
          <cx:valueColorPositions count="3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4" Type="http://schemas.openxmlformats.org/officeDocument/2006/relationships/image" Target="../media/image5.sv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Chart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4</xdr:col>
      <xdr:colOff>1</xdr:colOff>
      <xdr:row>63</xdr:row>
      <xdr:rowOff>6350</xdr:rowOff>
    </xdr:from>
    <xdr:to>
      <xdr:col>6</xdr:col>
      <xdr:colOff>685801</xdr:colOff>
      <xdr:row>75</xdr:row>
      <xdr:rowOff>44450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12E2A7FF-9AF2-4BF1-B409-0C6AF2572F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0201" y="11607800"/>
              <a:ext cx="2114550" cy="224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965200</xdr:colOff>
      <xdr:row>62</xdr:row>
      <xdr:rowOff>165100</xdr:rowOff>
    </xdr:from>
    <xdr:to>
      <xdr:col>7</xdr:col>
      <xdr:colOff>815975</xdr:colOff>
      <xdr:row>75</xdr:row>
      <xdr:rowOff>63500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E079FAE6-679F-49B4-AB6D-860D614D02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4150" y="11582400"/>
              <a:ext cx="1673225" cy="2292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63</xdr:row>
      <xdr:rowOff>0</xdr:rowOff>
    </xdr:from>
    <xdr:to>
      <xdr:col>11</xdr:col>
      <xdr:colOff>219075</xdr:colOff>
      <xdr:row>77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169B8D63-9F97-48C5-8E03-258436A52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8200" y="11601450"/>
              <a:ext cx="2339975" cy="257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63</xdr:row>
      <xdr:rowOff>25400</xdr:rowOff>
    </xdr:from>
    <xdr:to>
      <xdr:col>14</xdr:col>
      <xdr:colOff>431800</xdr:colOff>
      <xdr:row>77</xdr:row>
      <xdr:rowOff>165100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36CD4468-6B9C-4DF4-B6BE-8215756A01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79200" y="11626850"/>
              <a:ext cx="2432050" cy="271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1041400</xdr:colOff>
      <xdr:row>18</xdr:row>
      <xdr:rowOff>139700</xdr:rowOff>
    </xdr:from>
    <xdr:to>
      <xdr:col>9</xdr:col>
      <xdr:colOff>384175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340519</xdr:colOff>
      <xdr:row>6</xdr:row>
      <xdr:rowOff>156765</xdr:rowOff>
    </xdr:from>
    <xdr:to>
      <xdr:col>15</xdr:col>
      <xdr:colOff>334169</xdr:colOff>
      <xdr:row>24</xdr:row>
      <xdr:rowOff>118666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0.01581</cdr:x>
      <cdr:y>0.52713</cdr:y>
    </cdr:from>
    <cdr:to>
      <cdr:x>0.08726</cdr:x>
      <cdr:y>0.64621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6188B90E-6D1B-FAC1-23B9-7053F694E480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96300" y="1727200"/>
          <a:ext cx="435087" cy="39017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0.91977</cdr:x>
      <cdr:y>0.14535</cdr:y>
    </cdr:from>
    <cdr:to>
      <cdr:x>1</cdr:x>
      <cdr:y>0.27907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5BCA3945-AF7B-D984-9810-057D9F330BBE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01062" y="476250"/>
          <a:ext cx="488588" cy="438150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187325</xdr:colOff>
      <xdr:row>1</xdr:row>
      <xdr:rowOff>82550</xdr:rowOff>
    </xdr:from>
    <xdr:to>
      <xdr:col>10</xdr:col>
      <xdr:colOff>492125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5</xdr:col>
      <xdr:colOff>539750</xdr:colOff>
      <xdr:row>50</xdr:row>
      <xdr:rowOff>165100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9CC3FB6-320B-46C2-9782-7D4676EBD6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8350" y="12338050"/>
              <a:ext cx="3416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36</xdr:row>
      <xdr:rowOff>0</xdr:rowOff>
    </xdr:from>
    <xdr:to>
      <xdr:col>16</xdr:col>
      <xdr:colOff>139700</xdr:colOff>
      <xdr:row>55</xdr:row>
      <xdr:rowOff>31750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E3387F5D-22F2-4000-84B0-C0C29EF01A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3450" y="12338050"/>
              <a:ext cx="5969000" cy="353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ha Thomas" refreshedDate="45651.8671523148" createdVersion="8" refreshedVersion="8" minRefreshableVersion="3" recordCount="126" xr:uid="{00000000-000A-0000-FFFF-FFFF00000000}">
  <cacheSource type="worksheet">
    <worksheetSource name="#NAME?"/>
  </cacheSource>
  <cacheFields count="3">
    <cacheField name="Affected Population Location/Area" numFmtId="49">
      <sharedItems count="26">
        <s v="Andhra Pradesh"/>
        <s v="Maharashtra"/>
        <s v="Odisha"/>
        <s v="Gujarat"/>
        <s v="Tamil Nadu"/>
        <s v="Kerala"/>
        <s v="Puducherry"/>
        <s v="Andaman and Nicobar Islands"/>
        <s v="Jammu and Kashmir"/>
        <s v="Bihar"/>
        <s v="Karnataka"/>
        <s v="Uttar Pradesh"/>
        <s v="Rajasthan"/>
        <s v="Jharkhand"/>
        <s v="Sikkim"/>
        <s v="West Bengal"/>
        <s v="Assam"/>
        <s v="Meghalaya"/>
        <s v="Tripura"/>
        <s v="Uttarakhand"/>
        <s v="Himachal Pradesh"/>
        <s v="Madhya Pradesh"/>
        <s v="Goa"/>
        <s v="Telangana"/>
        <s v="Chhattisgarh"/>
        <s v="Manipur"/>
      </sharedItems>
    </cacheField>
    <cacheField name="Type" numFmtId="0">
      <sharedItems count="13">
        <s v="Cyclone"/>
        <s v="Earthquake"/>
        <s v="Tsunami"/>
        <s v="Floods"/>
        <s v="Drought"/>
        <s v="Cloudburst"/>
        <s v=" Floods"/>
        <s v="Cyclonic Storms"/>
        <s v="Lightning"/>
        <s v="Cold Wave"/>
        <s v="Landslide"/>
        <s v="Dust Storms"/>
        <s v="Heat Wave"/>
      </sharedItems>
    </cacheField>
    <cacheField name="Column3" numFmtId="0">
      <sharedItems count="4">
        <s v="1990-1999"/>
        <s v="2000-2009"/>
        <s v="2010-2019"/>
        <s v="2020-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x v="0"/>
    <x v="0"/>
    <x v="0"/>
  </r>
  <r>
    <x v="1"/>
    <x v="1"/>
    <x v="0"/>
  </r>
  <r>
    <x v="0"/>
    <x v="0"/>
    <x v="0"/>
  </r>
  <r>
    <x v="2"/>
    <x v="0"/>
    <x v="0"/>
  </r>
  <r>
    <x v="3"/>
    <x v="1"/>
    <x v="1"/>
  </r>
  <r>
    <x v="4"/>
    <x v="2"/>
    <x v="1"/>
  </r>
  <r>
    <x v="5"/>
    <x v="2"/>
    <x v="1"/>
  </r>
  <r>
    <x v="0"/>
    <x v="2"/>
    <x v="1"/>
  </r>
  <r>
    <x v="6"/>
    <x v="2"/>
    <x v="1"/>
  </r>
  <r>
    <x v="7"/>
    <x v="2"/>
    <x v="1"/>
  </r>
  <r>
    <x v="8"/>
    <x v="1"/>
    <x v="1"/>
  </r>
  <r>
    <x v="1"/>
    <x v="3"/>
    <x v="1"/>
  </r>
  <r>
    <x v="4"/>
    <x v="0"/>
    <x v="1"/>
  </r>
  <r>
    <x v="9"/>
    <x v="3"/>
    <x v="1"/>
  </r>
  <r>
    <x v="0"/>
    <x v="3"/>
    <x v="1"/>
  </r>
  <r>
    <x v="10"/>
    <x v="3"/>
    <x v="1"/>
  </r>
  <r>
    <x v="11"/>
    <x v="4"/>
    <x v="1"/>
  </r>
  <r>
    <x v="12"/>
    <x v="4"/>
    <x v="1"/>
  </r>
  <r>
    <x v="9"/>
    <x v="4"/>
    <x v="1"/>
  </r>
  <r>
    <x v="0"/>
    <x v="4"/>
    <x v="1"/>
  </r>
  <r>
    <x v="13"/>
    <x v="4"/>
    <x v="1"/>
  </r>
  <r>
    <x v="1"/>
    <x v="4"/>
    <x v="1"/>
  </r>
  <r>
    <x v="3"/>
    <x v="4"/>
    <x v="1"/>
  </r>
  <r>
    <x v="10"/>
    <x v="4"/>
    <x v="1"/>
  </r>
  <r>
    <x v="8"/>
    <x v="5"/>
    <x v="2"/>
  </r>
  <r>
    <x v="14"/>
    <x v="1"/>
    <x v="2"/>
  </r>
  <r>
    <x v="15"/>
    <x v="1"/>
    <x v="2"/>
  </r>
  <r>
    <x v="9"/>
    <x v="1"/>
    <x v="2"/>
  </r>
  <r>
    <x v="16"/>
    <x v="1"/>
    <x v="2"/>
  </r>
  <r>
    <x v="17"/>
    <x v="1"/>
    <x v="2"/>
  </r>
  <r>
    <x v="18"/>
    <x v="1"/>
    <x v="2"/>
  </r>
  <r>
    <x v="2"/>
    <x v="6"/>
    <x v="2"/>
  </r>
  <r>
    <x v="14"/>
    <x v="1"/>
    <x v="2"/>
  </r>
  <r>
    <x v="15"/>
    <x v="1"/>
    <x v="2"/>
  </r>
  <r>
    <x v="9"/>
    <x v="1"/>
    <x v="2"/>
  </r>
  <r>
    <x v="4"/>
    <x v="0"/>
    <x v="2"/>
  </r>
  <r>
    <x v="6"/>
    <x v="0"/>
    <x v="2"/>
  </r>
  <r>
    <x v="16"/>
    <x v="3"/>
    <x v="2"/>
  </r>
  <r>
    <x v="19"/>
    <x v="3"/>
    <x v="2"/>
  </r>
  <r>
    <x v="4"/>
    <x v="0"/>
    <x v="2"/>
  </r>
  <r>
    <x v="4"/>
    <x v="0"/>
    <x v="2"/>
  </r>
  <r>
    <x v="19"/>
    <x v="3"/>
    <x v="2"/>
  </r>
  <r>
    <x v="20"/>
    <x v="3"/>
    <x v="2"/>
  </r>
  <r>
    <x v="2"/>
    <x v="0"/>
    <x v="2"/>
  </r>
  <r>
    <x v="0"/>
    <x v="0"/>
    <x v="2"/>
  </r>
  <r>
    <x v="0"/>
    <x v="3"/>
    <x v="2"/>
  </r>
  <r>
    <x v="2"/>
    <x v="3"/>
    <x v="2"/>
  </r>
  <r>
    <x v="0"/>
    <x v="0"/>
    <x v="2"/>
  </r>
  <r>
    <x v="2"/>
    <x v="0"/>
    <x v="2"/>
  </r>
  <r>
    <x v="8"/>
    <x v="3"/>
    <x v="2"/>
  </r>
  <r>
    <x v="15"/>
    <x v="7"/>
    <x v="2"/>
  </r>
  <r>
    <x v="4"/>
    <x v="3"/>
    <x v="2"/>
  </r>
  <r>
    <x v="12"/>
    <x v="3"/>
    <x v="2"/>
  </r>
  <r>
    <x v="0"/>
    <x v="3"/>
    <x v="2"/>
  </r>
  <r>
    <x v="3"/>
    <x v="3"/>
    <x v="2"/>
  </r>
  <r>
    <x v="4"/>
    <x v="7"/>
    <x v="2"/>
  </r>
  <r>
    <x v="2"/>
    <x v="8"/>
    <x v="2"/>
  </r>
  <r>
    <x v="1"/>
    <x v="8"/>
    <x v="2"/>
  </r>
  <r>
    <x v="5"/>
    <x v="3"/>
    <x v="2"/>
  </r>
  <r>
    <x v="11"/>
    <x v="3"/>
    <x v="2"/>
  </r>
  <r>
    <x v="9"/>
    <x v="3"/>
    <x v="2"/>
  </r>
  <r>
    <x v="1"/>
    <x v="3"/>
    <x v="2"/>
  </r>
  <r>
    <x v="5"/>
    <x v="3"/>
    <x v="2"/>
  </r>
  <r>
    <x v="9"/>
    <x v="8"/>
    <x v="3"/>
  </r>
  <r>
    <x v="11"/>
    <x v="8"/>
    <x v="3"/>
  </r>
  <r>
    <x v="13"/>
    <x v="8"/>
    <x v="3"/>
  </r>
  <r>
    <x v="9"/>
    <x v="9"/>
    <x v="3"/>
  </r>
  <r>
    <x v="11"/>
    <x v="9"/>
    <x v="3"/>
  </r>
  <r>
    <x v="1"/>
    <x v="3"/>
    <x v="3"/>
  </r>
  <r>
    <x v="19"/>
    <x v="3"/>
    <x v="3"/>
  </r>
  <r>
    <x v="2"/>
    <x v="8"/>
    <x v="3"/>
  </r>
  <r>
    <x v="21"/>
    <x v="8"/>
    <x v="3"/>
  </r>
  <r>
    <x v="9"/>
    <x v="8"/>
    <x v="3"/>
  </r>
  <r>
    <x v="1"/>
    <x v="8"/>
    <x v="3"/>
  </r>
  <r>
    <x v="15"/>
    <x v="8"/>
    <x v="3"/>
  </r>
  <r>
    <x v="13"/>
    <x v="8"/>
    <x v="3"/>
  </r>
  <r>
    <x v="3"/>
    <x v="7"/>
    <x v="3"/>
  </r>
  <r>
    <x v="1"/>
    <x v="7"/>
    <x v="3"/>
  </r>
  <r>
    <x v="5"/>
    <x v="7"/>
    <x v="3"/>
  </r>
  <r>
    <x v="10"/>
    <x v="7"/>
    <x v="3"/>
  </r>
  <r>
    <x v="0"/>
    <x v="7"/>
    <x v="3"/>
  </r>
  <r>
    <x v="2"/>
    <x v="7"/>
    <x v="3"/>
  </r>
  <r>
    <x v="22"/>
    <x v="7"/>
    <x v="3"/>
  </r>
  <r>
    <x v="23"/>
    <x v="7"/>
    <x v="3"/>
  </r>
  <r>
    <x v="13"/>
    <x v="7"/>
    <x v="3"/>
  </r>
  <r>
    <x v="15"/>
    <x v="7"/>
    <x v="3"/>
  </r>
  <r>
    <x v="9"/>
    <x v="7"/>
    <x v="3"/>
  </r>
  <r>
    <x v="9"/>
    <x v="8"/>
    <x v="3"/>
  </r>
  <r>
    <x v="2"/>
    <x v="8"/>
    <x v="3"/>
  </r>
  <r>
    <x v="21"/>
    <x v="8"/>
    <x v="3"/>
  </r>
  <r>
    <x v="13"/>
    <x v="8"/>
    <x v="3"/>
  </r>
  <r>
    <x v="11"/>
    <x v="8"/>
    <x v="3"/>
  </r>
  <r>
    <x v="12"/>
    <x v="8"/>
    <x v="3"/>
  </r>
  <r>
    <x v="24"/>
    <x v="8"/>
    <x v="3"/>
  </r>
  <r>
    <x v="1"/>
    <x v="8"/>
    <x v="3"/>
  </r>
  <r>
    <x v="16"/>
    <x v="3"/>
    <x v="3"/>
  </r>
  <r>
    <x v="1"/>
    <x v="3"/>
    <x v="3"/>
  </r>
  <r>
    <x v="11"/>
    <x v="3"/>
    <x v="3"/>
  </r>
  <r>
    <x v="25"/>
    <x v="10"/>
    <x v="3"/>
  </r>
  <r>
    <x v="11"/>
    <x v="11"/>
    <x v="3"/>
  </r>
  <r>
    <x v="9"/>
    <x v="8"/>
    <x v="3"/>
  </r>
  <r>
    <x v="2"/>
    <x v="8"/>
    <x v="3"/>
  </r>
  <r>
    <x v="21"/>
    <x v="8"/>
    <x v="3"/>
  </r>
  <r>
    <x v="1"/>
    <x v="8"/>
    <x v="3"/>
  </r>
  <r>
    <x v="13"/>
    <x v="8"/>
    <x v="3"/>
  </r>
  <r>
    <x v="11"/>
    <x v="8"/>
    <x v="3"/>
  </r>
  <r>
    <x v="24"/>
    <x v="8"/>
    <x v="3"/>
  </r>
  <r>
    <x v="12"/>
    <x v="8"/>
    <x v="3"/>
  </r>
  <r>
    <x v="21"/>
    <x v="3"/>
    <x v="3"/>
  </r>
  <r>
    <x v="20"/>
    <x v="3"/>
    <x v="3"/>
  </r>
  <r>
    <x v="14"/>
    <x v="3"/>
    <x v="3"/>
  </r>
  <r>
    <x v="11"/>
    <x v="3"/>
    <x v="3"/>
  </r>
  <r>
    <x v="19"/>
    <x v="3"/>
    <x v="3"/>
  </r>
  <r>
    <x v="1"/>
    <x v="3"/>
    <x v="3"/>
  </r>
  <r>
    <x v="12"/>
    <x v="3"/>
    <x v="3"/>
  </r>
  <r>
    <x v="11"/>
    <x v="12"/>
    <x v="3"/>
  </r>
  <r>
    <x v="2"/>
    <x v="12"/>
    <x v="3"/>
  </r>
  <r>
    <x v="13"/>
    <x v="12"/>
    <x v="3"/>
  </r>
  <r>
    <x v="1"/>
    <x v="12"/>
    <x v="3"/>
  </r>
  <r>
    <x v="0"/>
    <x v="12"/>
    <x v="3"/>
  </r>
  <r>
    <x v="3"/>
    <x v="7"/>
    <x v="3"/>
  </r>
  <r>
    <x v="12"/>
    <x v="7"/>
    <x v="3"/>
  </r>
  <r>
    <x v="4"/>
    <x v="7"/>
    <x v="3"/>
  </r>
  <r>
    <x v="0"/>
    <x v="7"/>
    <x v="3"/>
  </r>
  <r>
    <x v="23"/>
    <x v="7"/>
    <x v="3"/>
  </r>
  <r>
    <x v="2"/>
    <x v="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5" cacheId="2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rowHeaderCaption="States">
  <location ref="G3:L31" firstHeaderRow="1" firstDataRow="2" firstDataCol="1"/>
  <pivotFields count="3">
    <pivotField axis="axisRow" showAll="0">
      <items count="27">
        <item x="7"/>
        <item x="0"/>
        <item x="16"/>
        <item x="9"/>
        <item x="24"/>
        <item x="22"/>
        <item x="3"/>
        <item x="20"/>
        <item x="8"/>
        <item x="13"/>
        <item x="10"/>
        <item x="5"/>
        <item x="21"/>
        <item x="1"/>
        <item x="25"/>
        <item x="17"/>
        <item x="2"/>
        <item x="6"/>
        <item x="12"/>
        <item x="14"/>
        <item x="4"/>
        <item x="23"/>
        <item x="18"/>
        <item x="11"/>
        <item x="19"/>
        <item x="15"/>
        <item t="default"/>
      </items>
    </pivotField>
    <pivotField dataField="1" showAll="0">
      <items count="14">
        <item x="6"/>
        <item x="5"/>
        <item x="9"/>
        <item x="0"/>
        <item x="7"/>
        <item x="4"/>
        <item x="11"/>
        <item x="1"/>
        <item x="3"/>
        <item x="12"/>
        <item x="10"/>
        <item x="8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46" cacheId="2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>
  <location ref="A3:F18" firstHeaderRow="1" firstDataRow="2" firstDataCol="1"/>
  <pivotFields count="3">
    <pivotField showAll="0">
      <items count="27">
        <item x="7"/>
        <item x="0"/>
        <item x="16"/>
        <item x="9"/>
        <item x="24"/>
        <item x="22"/>
        <item x="3"/>
        <item x="20"/>
        <item x="8"/>
        <item x="13"/>
        <item x="10"/>
        <item x="5"/>
        <item x="21"/>
        <item x="1"/>
        <item x="25"/>
        <item x="17"/>
        <item x="2"/>
        <item x="6"/>
        <item x="12"/>
        <item x="14"/>
        <item x="4"/>
        <item x="23"/>
        <item x="18"/>
        <item x="11"/>
        <item x="19"/>
        <item x="15"/>
        <item t="default"/>
      </items>
    </pivotField>
    <pivotField axis="axisRow" dataField="1" showAll="0">
      <items count="14">
        <item x="6"/>
        <item x="5"/>
        <item x="9"/>
        <item x="0"/>
        <item x="7"/>
        <item x="4"/>
        <item x="11"/>
        <item x="1"/>
        <item x="3"/>
        <item x="12"/>
        <item x="10"/>
        <item x="8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51" totalsRowShown="0">
  <autoFilter ref="A1:C51" xr:uid="{00000000-0009-0000-0100-000001000000}"/>
  <tableColumns count="3">
    <tableColumn id="1" xr3:uid="{00000000-0010-0000-0000-000001000000}" name="Year_x000a_वर्ष   " dataDxfId="14"/>
    <tableColumn id="2" xr3:uid="{00000000-0010-0000-0000-000002000000}" name="Type" dataDxfId="13"/>
    <tableColumn id="3" xr3:uid="{00000000-0010-0000-0000-000003000000}" name="Affected Population Location/Area" dataDxfId="1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12" displayName="Table12" ref="L2:M33" totalsRowShown="0">
  <autoFilter ref="L2:M33" xr:uid="{00000000-0009-0000-0100-00000C000000}"/>
  <tableColumns count="2">
    <tableColumn id="1" xr3:uid="{00000000-0010-0000-0900-000001000000}" name="States" dataDxfId="5"/>
    <tableColumn id="2" xr3:uid="{00000000-0010-0000-0900-000002000000}" name="Average Rank" dataDxfId="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13" displayName="Table13" ref="S2:T28" totalsRowShown="0">
  <autoFilter ref="S2:T28" xr:uid="{00000000-0009-0000-0100-00000D000000}"/>
  <tableColumns count="2">
    <tableColumn id="1" xr3:uid="{00000000-0010-0000-0A00-000001000000}" name="States" dataDxfId="3"/>
    <tableColumn id="2" xr3:uid="{00000000-0010-0000-0A00-000002000000}" name="Incident Share in 2020-2024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127" totalsRowShown="0">
  <autoFilter ref="A1:C127" xr:uid="{00000000-0009-0000-0100-000002000000}"/>
  <tableColumns count="3">
    <tableColumn id="1" xr3:uid="{00000000-0010-0000-0100-000001000000}" name="Affected Population Location/Area" dataDxfId="11"/>
    <tableColumn id="2" xr3:uid="{00000000-0010-0000-0100-000002000000}" name="Type"/>
    <tableColumn id="3" xr3:uid="{00000000-0010-0000-0100-000003000000}" name="Deca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E33:F59" totalsRowShown="0">
  <autoFilter ref="E33:F59" xr:uid="{00000000-0009-0000-0100-000005000000}"/>
  <tableColumns count="2">
    <tableColumn id="1" xr3:uid="{00000000-0010-0000-0200-000001000000}" name="States"/>
    <tableColumn id="2" xr3:uid="{00000000-0010-0000-0200-000002000000}" name="1990-199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7" displayName="Table7" ref="G33:H59" totalsRowShown="0">
  <autoFilter ref="G33:H59" xr:uid="{00000000-0009-0000-0100-000006000000}"/>
  <tableColumns count="2">
    <tableColumn id="1" xr3:uid="{00000000-0010-0000-0300-000001000000}" name="States"/>
    <tableColumn id="2" xr3:uid="{00000000-0010-0000-0300-000002000000}" name="2000-200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8" displayName="Table8" ref="I33:J59" totalsRowShown="0">
  <autoFilter ref="I33:J59" xr:uid="{00000000-0009-0000-0100-000007000000}"/>
  <tableColumns count="2">
    <tableColumn id="1" xr3:uid="{00000000-0010-0000-0400-000001000000}" name="States"/>
    <tableColumn id="2" xr3:uid="{00000000-0010-0000-0400-000002000000}" name="2010-201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9" displayName="Table9" ref="K33:L59" totalsRowShown="0">
  <autoFilter ref="K33:L59" xr:uid="{00000000-0009-0000-0100-000008000000}"/>
  <tableColumns count="2">
    <tableColumn id="1" xr3:uid="{00000000-0010-0000-0500-000001000000}" name="States"/>
    <tableColumn id="2" xr3:uid="{00000000-0010-0000-0500-000002000000}" name="2020-2024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Table3" displayName="Table3" ref="H3:L15" totalsRowShown="0">
  <autoFilter ref="H3:L15" xr:uid="{00000000-0009-0000-0100-000003000000}"/>
  <tableColumns count="5">
    <tableColumn id="1" xr3:uid="{00000000-0010-0000-0600-000001000000}" name="Disaster Type"/>
    <tableColumn id="2" xr3:uid="{00000000-0010-0000-0600-000002000000}" name="1990-1999"/>
    <tableColumn id="3" xr3:uid="{00000000-0010-0000-0600-000003000000}" name="2000-2009"/>
    <tableColumn id="4" xr3:uid="{00000000-0010-0000-0600-000004000000}" name="2010-2019"/>
    <tableColumn id="5" xr3:uid="{00000000-0010-0000-0600-000005000000}" name="2020-202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10" displayName="Table10" ref="A1:B7" totalsRowShown="0">
  <autoFilter ref="A1:B7" xr:uid="{00000000-0009-0000-0100-000009000000}"/>
  <tableColumns count="2">
    <tableColumn id="1" xr3:uid="{00000000-0010-0000-0700-000001000000}" name="Year" dataDxfId="10"/>
    <tableColumn id="2" xr3:uid="{00000000-0010-0000-0700-000002000000}" name="Expenditure" dataDxfId="9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11" displayName="Table11" ref="O2:Q28" totalsRowShown="0">
  <autoFilter ref="O2:Q28" xr:uid="{00000000-0009-0000-0100-00000B000000}"/>
  <tableColumns count="3">
    <tableColumn id="1" xr3:uid="{00000000-0010-0000-0800-000001000000}" name="States" dataDxfId="8"/>
    <tableColumn id="2" xr3:uid="{00000000-0010-0000-0800-000002000000}" name="2020-2024" dataDxfId="7"/>
    <tableColumn id="3" xr3:uid="{00000000-0010-0000-0800-000003000000}" name="Incident Share in 2020-2024" dataDxfId="6">
      <calculatedColumnFormula>(P3/$P$29)*100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rbi.org.in/Scripts/AnnualPublications.aspx?head=State%20Finances%20:%20A%20Study%20of%20Budgets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Relationship Id="rId4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BN32"/>
  <sheetViews>
    <sheetView view="pageBreakPreview" zoomScaleNormal="100" zoomScalePageLayoutView="80" workbookViewId="0">
      <selection activeCell="BC4" sqref="BC4"/>
    </sheetView>
  </sheetViews>
  <sheetFormatPr defaultColWidth="9.1796875" defaultRowHeight="14.5"/>
  <cols>
    <col min="1" max="1" width="7" style="223" customWidth="1"/>
    <col min="2" max="2" width="20.54296875" style="224" customWidth="1"/>
    <col min="3" max="49" width="9.1796875" style="224" hidden="1" customWidth="1"/>
    <col min="50" max="63" width="7.7265625" style="224" customWidth="1"/>
    <col min="64" max="64" width="17.81640625" style="224" customWidth="1"/>
    <col min="65" max="16384" width="9.1796875" style="224"/>
  </cols>
  <sheetData>
    <row r="1" spans="1:66" ht="15.5">
      <c r="A1" s="251" t="s">
        <v>0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252"/>
      <c r="AR1" s="252"/>
      <c r="AS1" s="252"/>
      <c r="AT1" s="252"/>
      <c r="AU1" s="252"/>
      <c r="AV1" s="252"/>
      <c r="AW1" s="252"/>
      <c r="AX1" s="252"/>
      <c r="AY1" s="252"/>
      <c r="AZ1" s="252"/>
      <c r="BA1" s="252"/>
      <c r="BB1" s="252"/>
      <c r="BC1" s="252"/>
      <c r="BD1" s="252"/>
      <c r="BE1" s="252"/>
      <c r="BF1" s="252"/>
      <c r="BG1" s="252"/>
      <c r="BH1" s="252"/>
      <c r="BI1" s="252"/>
      <c r="BJ1" s="252"/>
      <c r="BK1" s="252"/>
      <c r="BL1" s="253"/>
      <c r="BM1" s="250"/>
      <c r="BN1" s="250"/>
    </row>
    <row r="2" spans="1:66" ht="15.5">
      <c r="A2" s="254" t="s">
        <v>1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5"/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5"/>
      <c r="AZ2" s="255"/>
      <c r="BA2" s="255"/>
      <c r="BB2" s="255"/>
      <c r="BC2" s="255"/>
      <c r="BD2" s="255"/>
      <c r="BE2" s="255"/>
      <c r="BF2" s="255"/>
      <c r="BG2" s="255"/>
      <c r="BH2" s="255"/>
      <c r="BI2" s="255"/>
      <c r="BJ2" s="255"/>
      <c r="BK2" s="255"/>
      <c r="BL2" s="256"/>
      <c r="BM2" s="250"/>
      <c r="BN2" s="250"/>
    </row>
    <row r="3" spans="1:66" ht="16.5" customHeight="1">
      <c r="A3" s="243"/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44"/>
      <c r="AZ3" s="244"/>
      <c r="BA3" s="244"/>
      <c r="BB3" s="244"/>
      <c r="BC3" s="244"/>
      <c r="BD3" s="244"/>
      <c r="BE3" s="244"/>
      <c r="BF3" s="244"/>
      <c r="BG3" s="244"/>
      <c r="BH3" s="244"/>
      <c r="BI3" s="244"/>
      <c r="BJ3" s="244"/>
      <c r="BK3" s="244"/>
      <c r="BL3" s="247" t="s">
        <v>2</v>
      </c>
      <c r="BM3" s="250"/>
      <c r="BN3" s="250"/>
    </row>
    <row r="4" spans="1:66" s="242" customFormat="1" ht="60.75" customHeight="1">
      <c r="A4" s="141" t="s">
        <v>3</v>
      </c>
      <c r="B4" s="141" t="s">
        <v>4</v>
      </c>
      <c r="C4" s="225">
        <v>1967</v>
      </c>
      <c r="D4" s="225">
        <v>1968</v>
      </c>
      <c r="E4" s="225">
        <v>1969</v>
      </c>
      <c r="F4" s="225">
        <v>1970</v>
      </c>
      <c r="G4" s="225">
        <v>1971</v>
      </c>
      <c r="H4" s="225">
        <v>1972</v>
      </c>
      <c r="I4" s="225">
        <v>1973</v>
      </c>
      <c r="J4" s="225">
        <v>1974</v>
      </c>
      <c r="K4" s="225">
        <v>1975</v>
      </c>
      <c r="L4" s="225">
        <v>1976</v>
      </c>
      <c r="M4" s="225">
        <v>1977</v>
      </c>
      <c r="N4" s="225">
        <v>1978</v>
      </c>
      <c r="O4" s="225">
        <v>1979</v>
      </c>
      <c r="P4" s="234" t="s">
        <v>5</v>
      </c>
      <c r="Q4" s="234">
        <v>1980</v>
      </c>
      <c r="R4" s="234">
        <v>1981</v>
      </c>
      <c r="S4" s="234">
        <v>1982</v>
      </c>
      <c r="T4" s="234">
        <v>1983</v>
      </c>
      <c r="U4" s="234">
        <v>1984</v>
      </c>
      <c r="V4" s="234">
        <v>1985</v>
      </c>
      <c r="W4" s="234">
        <v>1986</v>
      </c>
      <c r="X4" s="234">
        <v>1987</v>
      </c>
      <c r="Y4" s="234">
        <v>1988</v>
      </c>
      <c r="Z4" s="234">
        <v>1989</v>
      </c>
      <c r="AA4" s="234" t="s">
        <v>6</v>
      </c>
      <c r="AB4" s="234">
        <v>1990</v>
      </c>
      <c r="AC4" s="234">
        <v>1991</v>
      </c>
      <c r="AD4" s="234">
        <v>1992</v>
      </c>
      <c r="AE4" s="234">
        <v>1993</v>
      </c>
      <c r="AF4" s="234">
        <v>1994</v>
      </c>
      <c r="AG4" s="234">
        <v>1995</v>
      </c>
      <c r="AH4" s="234">
        <v>1996</v>
      </c>
      <c r="AI4" s="234">
        <v>1997</v>
      </c>
      <c r="AJ4" s="234">
        <v>1998</v>
      </c>
      <c r="AK4" s="234">
        <v>1999</v>
      </c>
      <c r="AL4" s="234" t="s">
        <v>7</v>
      </c>
      <c r="AM4" s="234">
        <v>2000</v>
      </c>
      <c r="AN4" s="234">
        <v>2001</v>
      </c>
      <c r="AO4" s="234">
        <v>2002</v>
      </c>
      <c r="AP4" s="234">
        <v>2003</v>
      </c>
      <c r="AQ4" s="234">
        <v>2004</v>
      </c>
      <c r="AR4" s="234">
        <v>2005</v>
      </c>
      <c r="AS4" s="234">
        <v>2006</v>
      </c>
      <c r="AT4" s="234">
        <v>2007</v>
      </c>
      <c r="AU4" s="234">
        <v>2008</v>
      </c>
      <c r="AV4" s="234">
        <v>2009</v>
      </c>
      <c r="AW4" s="234" t="s">
        <v>8</v>
      </c>
      <c r="AX4" s="234">
        <v>2010</v>
      </c>
      <c r="AY4" s="234">
        <v>2011</v>
      </c>
      <c r="AZ4" s="234">
        <v>2012</v>
      </c>
      <c r="BA4" s="234">
        <v>2013</v>
      </c>
      <c r="BB4" s="234">
        <v>2014</v>
      </c>
      <c r="BC4" s="234">
        <v>2015</v>
      </c>
      <c r="BD4" s="234">
        <v>2016</v>
      </c>
      <c r="BE4" s="234">
        <v>2017</v>
      </c>
      <c r="BF4" s="234">
        <v>2018</v>
      </c>
      <c r="BG4" s="234">
        <v>2019</v>
      </c>
      <c r="BH4" s="234">
        <v>2020</v>
      </c>
      <c r="BI4" s="234">
        <v>2021</v>
      </c>
      <c r="BJ4" s="234">
        <v>2022</v>
      </c>
      <c r="BK4" s="235">
        <v>2023</v>
      </c>
      <c r="BL4" s="225" t="s">
        <v>9</v>
      </c>
    </row>
    <row r="5" spans="1:66" s="221" customFormat="1" ht="18.75" customHeight="1">
      <c r="A5" s="197">
        <v>1</v>
      </c>
      <c r="B5" s="245" t="s">
        <v>10</v>
      </c>
      <c r="C5" s="229">
        <v>10.375</v>
      </c>
      <c r="D5" s="229">
        <v>8.5</v>
      </c>
      <c r="E5" s="229">
        <v>5.125</v>
      </c>
      <c r="F5" s="229">
        <v>5.125</v>
      </c>
      <c r="G5" s="229">
        <v>2.75</v>
      </c>
      <c r="H5" s="229">
        <v>14.5</v>
      </c>
      <c r="I5" s="229">
        <v>11.5</v>
      </c>
      <c r="J5" s="229">
        <v>9.875</v>
      </c>
      <c r="K5" s="229">
        <v>10.75</v>
      </c>
      <c r="L5" s="229">
        <v>14.125</v>
      </c>
      <c r="M5" s="229">
        <v>6.375</v>
      </c>
      <c r="N5" s="229">
        <v>11.75</v>
      </c>
      <c r="O5" s="229">
        <v>9.625</v>
      </c>
      <c r="P5" s="229">
        <f>AVERAGE(F5:O5)</f>
        <v>9.6374999999999993</v>
      </c>
      <c r="Q5" s="229">
        <v>9</v>
      </c>
      <c r="R5" s="229">
        <v>12.5</v>
      </c>
      <c r="S5" s="229">
        <v>7.375</v>
      </c>
      <c r="T5" s="229">
        <v>10.375</v>
      </c>
      <c r="U5" s="229">
        <v>9.625</v>
      </c>
      <c r="V5" s="229">
        <v>10.375</v>
      </c>
      <c r="W5" s="229">
        <v>9</v>
      </c>
      <c r="X5" s="229">
        <v>9.25</v>
      </c>
      <c r="Y5" s="229">
        <v>8.75</v>
      </c>
      <c r="Z5" s="229">
        <v>7.75</v>
      </c>
      <c r="AA5" s="229">
        <f>AVERAGE(Q5:Z5)</f>
        <v>9.4</v>
      </c>
      <c r="AB5" s="229">
        <v>1.75</v>
      </c>
      <c r="AC5" s="229">
        <v>5.375</v>
      </c>
      <c r="AD5" s="229">
        <v>6.625</v>
      </c>
      <c r="AE5" s="229">
        <v>11.375</v>
      </c>
      <c r="AF5" s="229">
        <v>8.125</v>
      </c>
      <c r="AG5" s="229">
        <v>5.625</v>
      </c>
      <c r="AH5" s="229">
        <v>11.125</v>
      </c>
      <c r="AI5" s="229">
        <v>10.375</v>
      </c>
      <c r="AJ5" s="229">
        <v>12.75</v>
      </c>
      <c r="AK5" s="229">
        <v>7.875</v>
      </c>
      <c r="AL5" s="229">
        <f>AVERAGE(AB5:AK5)</f>
        <v>8.1</v>
      </c>
      <c r="AM5" s="229">
        <v>9.625</v>
      </c>
      <c r="AN5" s="229">
        <v>8.5</v>
      </c>
      <c r="AO5" s="229">
        <v>9.5</v>
      </c>
      <c r="AP5" s="229">
        <v>10.25</v>
      </c>
      <c r="AQ5" s="229">
        <v>5.125</v>
      </c>
      <c r="AR5" s="229">
        <v>10.75</v>
      </c>
      <c r="AS5" s="229">
        <v>5.5</v>
      </c>
      <c r="AT5" s="229">
        <v>9.375</v>
      </c>
      <c r="AU5" s="229">
        <v>11</v>
      </c>
      <c r="AV5" s="229">
        <v>10</v>
      </c>
      <c r="AW5" s="229">
        <f>AVERAGE(AM5:AV5)</f>
        <v>8.9625000000000004</v>
      </c>
      <c r="AX5" s="229">
        <v>8.875</v>
      </c>
      <c r="AY5" s="229">
        <v>7.625</v>
      </c>
      <c r="AZ5" s="229">
        <v>15.75</v>
      </c>
      <c r="BA5" s="229">
        <v>10.75</v>
      </c>
      <c r="BB5" s="229">
        <v>15.625</v>
      </c>
      <c r="BC5" s="229">
        <v>7.375</v>
      </c>
      <c r="BD5" s="229">
        <v>10</v>
      </c>
      <c r="BE5" s="248">
        <v>10</v>
      </c>
      <c r="BF5" s="248">
        <v>8</v>
      </c>
      <c r="BG5" s="229">
        <v>13.375</v>
      </c>
      <c r="BH5" s="229">
        <v>3</v>
      </c>
      <c r="BI5" s="229">
        <v>4</v>
      </c>
      <c r="BJ5" s="229">
        <v>5</v>
      </c>
      <c r="BK5" s="236">
        <v>15</v>
      </c>
      <c r="BL5" s="237" t="s">
        <v>11</v>
      </c>
    </row>
    <row r="6" spans="1:66" s="221" customFormat="1" ht="18.75" customHeight="1">
      <c r="A6" s="199">
        <v>2</v>
      </c>
      <c r="B6" s="246" t="s">
        <v>12</v>
      </c>
      <c r="C6" s="232">
        <v>0</v>
      </c>
      <c r="D6" s="232">
        <v>0</v>
      </c>
      <c r="E6" s="232">
        <v>0</v>
      </c>
      <c r="F6" s="232">
        <v>0</v>
      </c>
      <c r="G6" s="232">
        <v>0</v>
      </c>
      <c r="H6" s="232">
        <v>0</v>
      </c>
      <c r="I6" s="232">
        <v>0</v>
      </c>
      <c r="J6" s="232">
        <v>0</v>
      </c>
      <c r="K6" s="232">
        <v>0</v>
      </c>
      <c r="L6" s="232">
        <v>0</v>
      </c>
      <c r="M6" s="232">
        <v>0</v>
      </c>
      <c r="N6" s="232">
        <v>0</v>
      </c>
      <c r="O6" s="232">
        <v>0</v>
      </c>
      <c r="P6" s="232">
        <f t="shared" ref="P6:P26" si="0">AVERAGE(F6:O6)</f>
        <v>0</v>
      </c>
      <c r="Q6" s="232">
        <v>0</v>
      </c>
      <c r="R6" s="232">
        <v>0</v>
      </c>
      <c r="S6" s="232">
        <v>0</v>
      </c>
      <c r="T6" s="232">
        <v>0</v>
      </c>
      <c r="U6" s="232">
        <v>0</v>
      </c>
      <c r="V6" s="232">
        <v>0</v>
      </c>
      <c r="W6" s="232">
        <v>0</v>
      </c>
      <c r="X6" s="232">
        <v>0</v>
      </c>
      <c r="Y6" s="232">
        <v>0</v>
      </c>
      <c r="Z6" s="232">
        <v>0</v>
      </c>
      <c r="AA6" s="232">
        <f t="shared" ref="AA6:AA26" si="1">AVERAGE(Q6:Z6)</f>
        <v>0</v>
      </c>
      <c r="AB6" s="232">
        <v>0</v>
      </c>
      <c r="AC6" s="232">
        <v>0</v>
      </c>
      <c r="AD6" s="232">
        <v>0</v>
      </c>
      <c r="AE6" s="232">
        <v>0</v>
      </c>
      <c r="AF6" s="232">
        <v>0</v>
      </c>
      <c r="AG6" s="232">
        <v>0</v>
      </c>
      <c r="AH6" s="232">
        <v>0</v>
      </c>
      <c r="AI6" s="232">
        <v>0</v>
      </c>
      <c r="AJ6" s="232">
        <v>0</v>
      </c>
      <c r="AK6" s="232">
        <v>0</v>
      </c>
      <c r="AL6" s="232">
        <f t="shared" ref="AL6:AL26" si="2">AVERAGE(AB6:AK6)</f>
        <v>0</v>
      </c>
      <c r="AM6" s="232">
        <v>0</v>
      </c>
      <c r="AN6" s="232">
        <v>0</v>
      </c>
      <c r="AO6" s="232">
        <v>0</v>
      </c>
      <c r="AP6" s="232">
        <v>0</v>
      </c>
      <c r="AQ6" s="232">
        <v>0</v>
      </c>
      <c r="AR6" s="232">
        <v>0</v>
      </c>
      <c r="AS6" s="232">
        <v>0</v>
      </c>
      <c r="AT6" s="232">
        <v>0</v>
      </c>
      <c r="AU6" s="232">
        <v>0</v>
      </c>
      <c r="AV6" s="232">
        <v>0</v>
      </c>
      <c r="AW6" s="232">
        <f t="shared" ref="AW6:AW26" si="3">AVERAGE(AM6:AV6)</f>
        <v>0</v>
      </c>
      <c r="AX6" s="232">
        <v>0</v>
      </c>
      <c r="AY6" s="232">
        <v>0</v>
      </c>
      <c r="AZ6" s="232">
        <v>0</v>
      </c>
      <c r="BA6" s="232">
        <v>0</v>
      </c>
      <c r="BB6" s="232">
        <v>0</v>
      </c>
      <c r="BC6" s="232">
        <v>0</v>
      </c>
      <c r="BD6" s="232">
        <v>0</v>
      </c>
      <c r="BE6" s="232">
        <v>0</v>
      </c>
      <c r="BF6" s="232">
        <v>0</v>
      </c>
      <c r="BG6" s="232">
        <v>0</v>
      </c>
      <c r="BH6" s="232">
        <v>0</v>
      </c>
      <c r="BI6" s="232">
        <v>0</v>
      </c>
      <c r="BJ6" s="232">
        <v>0</v>
      </c>
      <c r="BK6" s="238">
        <v>0</v>
      </c>
      <c r="BL6" s="239" t="s">
        <v>13</v>
      </c>
    </row>
    <row r="7" spans="1:66" s="221" customFormat="1" ht="18.75" customHeight="1">
      <c r="A7" s="197">
        <v>3</v>
      </c>
      <c r="B7" s="245" t="s">
        <v>14</v>
      </c>
      <c r="C7" s="229">
        <v>8.6666666666666696</v>
      </c>
      <c r="D7" s="229">
        <v>12.3333333333333</v>
      </c>
      <c r="E7" s="229">
        <v>4.3333333333333304</v>
      </c>
      <c r="F7" s="229">
        <v>6.6666666666666696</v>
      </c>
      <c r="G7" s="229">
        <v>0</v>
      </c>
      <c r="H7" s="229">
        <v>19.3333333333333</v>
      </c>
      <c r="I7" s="229">
        <v>3.3333333333333299</v>
      </c>
      <c r="J7" s="229">
        <v>6.6666666666666696</v>
      </c>
      <c r="K7" s="229">
        <v>7.3333333333333304</v>
      </c>
      <c r="L7" s="229">
        <v>3.3333333333333299</v>
      </c>
      <c r="M7" s="229">
        <v>1.6666666666666701</v>
      </c>
      <c r="N7" s="229">
        <v>2</v>
      </c>
      <c r="O7" s="229">
        <v>12</v>
      </c>
      <c r="P7" s="229">
        <f t="shared" si="0"/>
        <v>6.2333333333333298</v>
      </c>
      <c r="Q7" s="229">
        <v>11</v>
      </c>
      <c r="R7" s="229">
        <v>2.3333333333333299</v>
      </c>
      <c r="S7" s="229">
        <v>4.3333333333333304</v>
      </c>
      <c r="T7" s="229">
        <v>7.6666666666666696</v>
      </c>
      <c r="U7" s="229">
        <v>6.3333333333333304</v>
      </c>
      <c r="V7" s="229">
        <v>4.6666666666666696</v>
      </c>
      <c r="W7" s="229">
        <v>2.6666666666666701</v>
      </c>
      <c r="X7" s="229">
        <v>7</v>
      </c>
      <c r="Y7" s="229">
        <v>4.6666666666666696</v>
      </c>
      <c r="Z7" s="229">
        <v>7.3333333333333304</v>
      </c>
      <c r="AA7" s="229">
        <f t="shared" si="1"/>
        <v>5.8</v>
      </c>
      <c r="AB7" s="229">
        <v>0.66666666666666696</v>
      </c>
      <c r="AC7" s="229">
        <v>3</v>
      </c>
      <c r="AD7" s="229">
        <v>3</v>
      </c>
      <c r="AE7" s="229">
        <v>1.3333333333333299</v>
      </c>
      <c r="AF7" s="229">
        <v>2</v>
      </c>
      <c r="AG7" s="229">
        <v>5.6666666666666696</v>
      </c>
      <c r="AH7" s="229">
        <v>7.6666666666666696</v>
      </c>
      <c r="AI7" s="229">
        <v>3.3333333333333299</v>
      </c>
      <c r="AJ7" s="229">
        <v>8.6666666666666696</v>
      </c>
      <c r="AK7" s="229">
        <v>5.3333333333333304</v>
      </c>
      <c r="AL7" s="229">
        <f t="shared" si="2"/>
        <v>4.06666666666667</v>
      </c>
      <c r="AM7" s="229">
        <v>0.33333333333333298</v>
      </c>
      <c r="AN7" s="229">
        <v>0.33333333333333298</v>
      </c>
      <c r="AO7" s="229">
        <v>1</v>
      </c>
      <c r="AP7" s="229">
        <v>3</v>
      </c>
      <c r="AQ7" s="229">
        <v>4.3333333333333304</v>
      </c>
      <c r="AR7" s="229">
        <v>13.6666666666667</v>
      </c>
      <c r="AS7" s="229">
        <v>0.33333333333333298</v>
      </c>
      <c r="AT7" s="229">
        <v>4.6666666666666696</v>
      </c>
      <c r="AU7" s="229">
        <v>0.66666666666666696</v>
      </c>
      <c r="AV7" s="229">
        <v>13</v>
      </c>
      <c r="AW7" s="229">
        <f t="shared" si="3"/>
        <v>4.1333333333333302</v>
      </c>
      <c r="AX7" s="229">
        <v>17.6666666666667</v>
      </c>
      <c r="AY7" s="229">
        <v>0.66666666666666696</v>
      </c>
      <c r="AZ7" s="229">
        <v>20</v>
      </c>
      <c r="BA7" s="229">
        <v>1.3333333333333299</v>
      </c>
      <c r="BB7" s="229">
        <v>9.3333333333333304</v>
      </c>
      <c r="BC7" s="229">
        <v>5.3333333333333304</v>
      </c>
      <c r="BD7" s="229">
        <v>11</v>
      </c>
      <c r="BE7" s="248">
        <v>3</v>
      </c>
      <c r="BF7" s="248">
        <v>6</v>
      </c>
      <c r="BG7" s="229">
        <v>12.3333333333333</v>
      </c>
      <c r="BH7" s="229">
        <v>1</v>
      </c>
      <c r="BI7" s="229">
        <v>1</v>
      </c>
      <c r="BJ7" s="229">
        <v>6</v>
      </c>
      <c r="BK7" s="236">
        <v>18</v>
      </c>
      <c r="BL7" s="237" t="s">
        <v>15</v>
      </c>
    </row>
    <row r="8" spans="1:66" s="221" customFormat="1" ht="18.75" customHeight="1">
      <c r="A8" s="199">
        <v>4</v>
      </c>
      <c r="B8" s="246" t="s">
        <v>16</v>
      </c>
      <c r="C8" s="232">
        <v>9</v>
      </c>
      <c r="D8" s="232">
        <v>2.5</v>
      </c>
      <c r="E8" s="232">
        <v>8.5</v>
      </c>
      <c r="F8" s="232">
        <v>2.5</v>
      </c>
      <c r="G8" s="232">
        <v>0</v>
      </c>
      <c r="H8" s="232">
        <v>6</v>
      </c>
      <c r="I8" s="232">
        <v>3.5</v>
      </c>
      <c r="J8" s="232">
        <v>0.5</v>
      </c>
      <c r="K8" s="232">
        <v>3</v>
      </c>
      <c r="L8" s="232">
        <v>0</v>
      </c>
      <c r="M8" s="232">
        <v>0</v>
      </c>
      <c r="N8" s="232">
        <v>1.5</v>
      </c>
      <c r="O8" s="232">
        <v>4.5</v>
      </c>
      <c r="P8" s="232">
        <f t="shared" si="0"/>
        <v>2.15</v>
      </c>
      <c r="Q8" s="232">
        <v>0.5</v>
      </c>
      <c r="R8" s="232">
        <v>4.5</v>
      </c>
      <c r="S8" s="232">
        <v>0.5</v>
      </c>
      <c r="T8" s="232">
        <v>4</v>
      </c>
      <c r="U8" s="232">
        <v>2.5</v>
      </c>
      <c r="V8" s="232">
        <v>2</v>
      </c>
      <c r="W8" s="232">
        <v>4</v>
      </c>
      <c r="X8" s="232">
        <v>5</v>
      </c>
      <c r="Y8" s="232">
        <v>4.5</v>
      </c>
      <c r="Z8" s="232">
        <v>3.5</v>
      </c>
      <c r="AA8" s="232">
        <f t="shared" si="1"/>
        <v>3.1</v>
      </c>
      <c r="AB8" s="232">
        <v>0</v>
      </c>
      <c r="AC8" s="232">
        <v>1</v>
      </c>
      <c r="AD8" s="232">
        <v>4</v>
      </c>
      <c r="AE8" s="232">
        <v>5.5</v>
      </c>
      <c r="AF8" s="232">
        <v>4</v>
      </c>
      <c r="AG8" s="232">
        <v>6.5</v>
      </c>
      <c r="AH8" s="232">
        <v>0</v>
      </c>
      <c r="AI8" s="232">
        <v>0</v>
      </c>
      <c r="AJ8" s="232">
        <v>7</v>
      </c>
      <c r="AK8" s="232">
        <v>2</v>
      </c>
      <c r="AL8" s="232">
        <f t="shared" si="2"/>
        <v>3</v>
      </c>
      <c r="AM8" s="232">
        <v>1</v>
      </c>
      <c r="AN8" s="232">
        <v>2</v>
      </c>
      <c r="AO8" s="232">
        <v>8</v>
      </c>
      <c r="AP8" s="232">
        <v>10</v>
      </c>
      <c r="AQ8" s="232">
        <v>0.5</v>
      </c>
      <c r="AR8" s="232">
        <v>7.5</v>
      </c>
      <c r="AS8" s="232">
        <v>0</v>
      </c>
      <c r="AT8" s="232">
        <v>0</v>
      </c>
      <c r="AU8" s="232">
        <v>0</v>
      </c>
      <c r="AV8" s="232">
        <v>6</v>
      </c>
      <c r="AW8" s="232">
        <f t="shared" si="3"/>
        <v>3.5</v>
      </c>
      <c r="AX8" s="232">
        <v>11</v>
      </c>
      <c r="AY8" s="232">
        <v>0.5</v>
      </c>
      <c r="AZ8" s="232">
        <v>6</v>
      </c>
      <c r="BA8" s="232">
        <v>3</v>
      </c>
      <c r="BB8" s="232">
        <v>5.5</v>
      </c>
      <c r="BC8" s="232">
        <v>1</v>
      </c>
      <c r="BD8" s="232">
        <v>2</v>
      </c>
      <c r="BE8" s="249">
        <v>2.5</v>
      </c>
      <c r="BF8" s="249">
        <v>0</v>
      </c>
      <c r="BG8" s="232">
        <v>3</v>
      </c>
      <c r="BH8" s="232">
        <v>0</v>
      </c>
      <c r="BI8" s="232">
        <v>1</v>
      </c>
      <c r="BJ8" s="232">
        <v>6</v>
      </c>
      <c r="BK8" s="238">
        <v>6</v>
      </c>
      <c r="BL8" s="239" t="s">
        <v>17</v>
      </c>
    </row>
    <row r="9" spans="1:66" s="221" customFormat="1" ht="18.75" customHeight="1">
      <c r="A9" s="197">
        <v>5</v>
      </c>
      <c r="B9" s="245" t="s">
        <v>18</v>
      </c>
      <c r="C9" s="229">
        <v>2</v>
      </c>
      <c r="D9" s="229">
        <v>1</v>
      </c>
      <c r="E9" s="229">
        <v>1</v>
      </c>
      <c r="F9" s="229">
        <v>12</v>
      </c>
      <c r="G9" s="229">
        <v>2</v>
      </c>
      <c r="H9" s="229">
        <v>10</v>
      </c>
      <c r="I9" s="229">
        <v>7</v>
      </c>
      <c r="J9" s="229">
        <v>2</v>
      </c>
      <c r="K9" s="229">
        <v>0</v>
      </c>
      <c r="L9" s="229">
        <v>2</v>
      </c>
      <c r="M9" s="229">
        <v>0</v>
      </c>
      <c r="N9" s="229">
        <v>7</v>
      </c>
      <c r="O9" s="229">
        <v>3</v>
      </c>
      <c r="P9" s="229">
        <f t="shared" si="0"/>
        <v>4.5</v>
      </c>
      <c r="Q9" s="229">
        <v>3</v>
      </c>
      <c r="R9" s="229">
        <v>4</v>
      </c>
      <c r="S9" s="229">
        <v>0</v>
      </c>
      <c r="T9" s="229">
        <v>2</v>
      </c>
      <c r="U9" s="229">
        <v>6</v>
      </c>
      <c r="V9" s="229">
        <v>1</v>
      </c>
      <c r="W9" s="229">
        <v>1</v>
      </c>
      <c r="X9" s="229">
        <v>6</v>
      </c>
      <c r="Y9" s="229">
        <v>9</v>
      </c>
      <c r="Z9" s="229">
        <v>0</v>
      </c>
      <c r="AA9" s="229">
        <f t="shared" si="1"/>
        <v>3.2</v>
      </c>
      <c r="AB9" s="229">
        <v>0</v>
      </c>
      <c r="AC9" s="229">
        <v>5</v>
      </c>
      <c r="AD9" s="229">
        <v>2</v>
      </c>
      <c r="AE9" s="229">
        <v>11</v>
      </c>
      <c r="AF9" s="229">
        <v>9</v>
      </c>
      <c r="AG9" s="229">
        <v>16</v>
      </c>
      <c r="AH9" s="229">
        <v>1</v>
      </c>
      <c r="AI9" s="229">
        <v>0</v>
      </c>
      <c r="AJ9" s="229">
        <v>10</v>
      </c>
      <c r="AK9" s="229">
        <v>8</v>
      </c>
      <c r="AL9" s="229">
        <f t="shared" si="2"/>
        <v>6.2</v>
      </c>
      <c r="AM9" s="229">
        <v>2</v>
      </c>
      <c r="AN9" s="229">
        <v>3</v>
      </c>
      <c r="AO9" s="229">
        <v>10</v>
      </c>
      <c r="AP9" s="229">
        <v>6</v>
      </c>
      <c r="AQ9" s="229">
        <v>4</v>
      </c>
      <c r="AR9" s="229">
        <v>6</v>
      </c>
      <c r="AS9" s="229" t="s">
        <v>19</v>
      </c>
      <c r="AT9" s="229">
        <v>3</v>
      </c>
      <c r="AU9" s="229">
        <v>0</v>
      </c>
      <c r="AV9" s="229">
        <v>10</v>
      </c>
      <c r="AW9" s="229">
        <f t="shared" si="3"/>
        <v>4.8888888888888902</v>
      </c>
      <c r="AX9" s="229">
        <v>23</v>
      </c>
      <c r="AY9" s="229">
        <v>1</v>
      </c>
      <c r="AZ9" s="229">
        <v>11</v>
      </c>
      <c r="BA9" s="229">
        <v>7</v>
      </c>
      <c r="BB9" s="229">
        <v>7</v>
      </c>
      <c r="BC9" s="229">
        <v>3</v>
      </c>
      <c r="BD9" s="229">
        <v>2</v>
      </c>
      <c r="BE9" s="248">
        <v>9</v>
      </c>
      <c r="BF9" s="248">
        <v>6</v>
      </c>
      <c r="BG9" s="229">
        <v>8</v>
      </c>
      <c r="BH9" s="229">
        <v>4</v>
      </c>
      <c r="BI9" s="229">
        <v>3</v>
      </c>
      <c r="BJ9" s="229">
        <v>17</v>
      </c>
      <c r="BK9" s="236">
        <v>4</v>
      </c>
      <c r="BL9" s="237" t="s">
        <v>20</v>
      </c>
    </row>
    <row r="10" spans="1:66" s="221" customFormat="1" ht="18.75" customHeight="1">
      <c r="A10" s="199">
        <v>6</v>
      </c>
      <c r="B10" s="246" t="s">
        <v>21</v>
      </c>
      <c r="C10" s="232">
        <v>2.5</v>
      </c>
      <c r="D10" s="232">
        <v>0.66666666666666696</v>
      </c>
      <c r="E10" s="232">
        <v>4.1666666666666696</v>
      </c>
      <c r="F10" s="232">
        <v>2.3333333333333299</v>
      </c>
      <c r="G10" s="232">
        <v>2</v>
      </c>
      <c r="H10" s="232">
        <v>2.8333333333333299</v>
      </c>
      <c r="I10" s="232">
        <v>4.6666666666666696</v>
      </c>
      <c r="J10" s="232">
        <v>2.6666666666666701</v>
      </c>
      <c r="K10" s="232">
        <v>1</v>
      </c>
      <c r="L10" s="232">
        <v>0.66666666666666696</v>
      </c>
      <c r="M10" s="232">
        <v>0.83333333333333304</v>
      </c>
      <c r="N10" s="232">
        <v>0.16666666666666699</v>
      </c>
      <c r="O10" s="232">
        <v>4.6666666666666696</v>
      </c>
      <c r="P10" s="232">
        <f t="shared" si="0"/>
        <v>2.18333333333333</v>
      </c>
      <c r="Q10" s="232">
        <v>1.3333333333333299</v>
      </c>
      <c r="R10" s="232">
        <v>2.8333333333333299</v>
      </c>
      <c r="S10" s="232">
        <v>0.66666666666666696</v>
      </c>
      <c r="T10" s="232">
        <v>1</v>
      </c>
      <c r="U10" s="232">
        <v>1</v>
      </c>
      <c r="V10" s="232">
        <v>0.5</v>
      </c>
      <c r="W10" s="232">
        <v>0.83333333333333304</v>
      </c>
      <c r="X10" s="232">
        <v>2.8333333333333299</v>
      </c>
      <c r="Y10" s="232">
        <v>4.5</v>
      </c>
      <c r="Z10" s="232">
        <v>4</v>
      </c>
      <c r="AA10" s="232">
        <f t="shared" si="1"/>
        <v>1.95</v>
      </c>
      <c r="AB10" s="232">
        <v>0.33333333333333298</v>
      </c>
      <c r="AC10" s="232">
        <v>4.1666666666666696</v>
      </c>
      <c r="AD10" s="232">
        <v>2.1666666666666701</v>
      </c>
      <c r="AE10" s="232">
        <v>0.83333333333333304</v>
      </c>
      <c r="AF10" s="232">
        <v>1.8333333333333299</v>
      </c>
      <c r="AG10" s="232">
        <v>1.6666666666666701</v>
      </c>
      <c r="AH10" s="232">
        <v>2.3333333333333299</v>
      </c>
      <c r="AI10" s="232">
        <v>0</v>
      </c>
      <c r="AJ10" s="232">
        <v>8.8333333333333304</v>
      </c>
      <c r="AK10" s="232">
        <v>2.5</v>
      </c>
      <c r="AL10" s="232">
        <f t="shared" si="2"/>
        <v>2.4666666666666699</v>
      </c>
      <c r="AM10" s="232">
        <v>0.33333333333333298</v>
      </c>
      <c r="AN10" s="232">
        <v>0.83333333333333304</v>
      </c>
      <c r="AO10" s="232">
        <v>3.5</v>
      </c>
      <c r="AP10" s="232">
        <v>0.83333333333333304</v>
      </c>
      <c r="AQ10" s="232">
        <v>2.5</v>
      </c>
      <c r="AR10" s="232">
        <v>1.6666666666666701</v>
      </c>
      <c r="AS10" s="232">
        <v>1.5</v>
      </c>
      <c r="AT10" s="232">
        <v>1.8333333333333299</v>
      </c>
      <c r="AU10" s="232">
        <v>0</v>
      </c>
      <c r="AV10" s="232">
        <v>3.1666666666666701</v>
      </c>
      <c r="AW10" s="232">
        <f t="shared" si="3"/>
        <v>1.61666666666667</v>
      </c>
      <c r="AX10" s="232">
        <v>9.3333333333333304</v>
      </c>
      <c r="AY10" s="232">
        <v>0.83333333333333304</v>
      </c>
      <c r="AZ10" s="232">
        <v>0.5</v>
      </c>
      <c r="BA10" s="232">
        <v>0.5</v>
      </c>
      <c r="BB10" s="232">
        <v>2.6666666666666701</v>
      </c>
      <c r="BC10" s="232">
        <v>1.8333333333333299</v>
      </c>
      <c r="BD10" s="232">
        <v>3</v>
      </c>
      <c r="BE10" s="249">
        <v>3.8333333333333299</v>
      </c>
      <c r="BF10" s="249">
        <v>2.5</v>
      </c>
      <c r="BG10" s="232">
        <v>4.1666666666666696</v>
      </c>
      <c r="BH10" s="232">
        <v>2</v>
      </c>
      <c r="BI10" s="232">
        <v>0</v>
      </c>
      <c r="BJ10" s="232">
        <v>5</v>
      </c>
      <c r="BK10" s="238">
        <v>0</v>
      </c>
      <c r="BL10" s="239" t="s">
        <v>22</v>
      </c>
    </row>
    <row r="11" spans="1:66" s="221" customFormat="1" ht="18.75" customHeight="1">
      <c r="A11" s="197">
        <v>7</v>
      </c>
      <c r="B11" s="245" t="s">
        <v>23</v>
      </c>
      <c r="C11" s="229">
        <v>7</v>
      </c>
      <c r="D11" s="229">
        <v>2</v>
      </c>
      <c r="E11" s="229">
        <v>7.5</v>
      </c>
      <c r="F11" s="229">
        <v>12.5</v>
      </c>
      <c r="G11" s="229">
        <v>1.5</v>
      </c>
      <c r="H11" s="229">
        <v>9</v>
      </c>
      <c r="I11" s="229">
        <v>13.5</v>
      </c>
      <c r="J11" s="229">
        <v>9</v>
      </c>
      <c r="K11" s="229">
        <v>5.5</v>
      </c>
      <c r="L11" s="229">
        <v>3.5</v>
      </c>
      <c r="M11" s="229">
        <v>3.5</v>
      </c>
      <c r="N11" s="229">
        <v>16</v>
      </c>
      <c r="O11" s="229">
        <v>9</v>
      </c>
      <c r="P11" s="229">
        <f t="shared" si="0"/>
        <v>8.3000000000000007</v>
      </c>
      <c r="Q11" s="229">
        <v>11</v>
      </c>
      <c r="R11" s="229">
        <v>12.5</v>
      </c>
      <c r="S11" s="229">
        <v>2</v>
      </c>
      <c r="T11" s="229">
        <v>3</v>
      </c>
      <c r="U11" s="229">
        <v>20.5</v>
      </c>
      <c r="V11" s="229">
        <v>7</v>
      </c>
      <c r="W11" s="229">
        <v>5.5</v>
      </c>
      <c r="X11" s="229">
        <v>7</v>
      </c>
      <c r="Y11" s="229">
        <v>19.5</v>
      </c>
      <c r="Z11" s="229">
        <v>5</v>
      </c>
      <c r="AA11" s="229">
        <f t="shared" si="1"/>
        <v>9.3000000000000007</v>
      </c>
      <c r="AB11" s="229">
        <v>4</v>
      </c>
      <c r="AC11" s="229">
        <v>1</v>
      </c>
      <c r="AD11" s="229">
        <v>6.5</v>
      </c>
      <c r="AE11" s="229">
        <v>15</v>
      </c>
      <c r="AF11" s="229">
        <v>11.5</v>
      </c>
      <c r="AG11" s="229">
        <v>13.5</v>
      </c>
      <c r="AH11" s="229">
        <v>6</v>
      </c>
      <c r="AI11" s="229">
        <v>1.5</v>
      </c>
      <c r="AJ11" s="229">
        <v>15.5</v>
      </c>
      <c r="AK11" s="229">
        <v>17.5</v>
      </c>
      <c r="AL11" s="229">
        <f t="shared" si="2"/>
        <v>9.1999999999999993</v>
      </c>
      <c r="AM11" s="229">
        <v>11</v>
      </c>
      <c r="AN11" s="229">
        <v>8</v>
      </c>
      <c r="AO11" s="229">
        <v>3.5</v>
      </c>
      <c r="AP11" s="229">
        <v>14.5</v>
      </c>
      <c r="AQ11" s="229">
        <v>18</v>
      </c>
      <c r="AR11" s="229">
        <v>9</v>
      </c>
      <c r="AS11" s="229">
        <v>11</v>
      </c>
      <c r="AT11" s="229">
        <v>11</v>
      </c>
      <c r="AU11" s="229">
        <v>3</v>
      </c>
      <c r="AV11" s="229">
        <v>14.5</v>
      </c>
      <c r="AW11" s="229">
        <f t="shared" si="3"/>
        <v>10.35</v>
      </c>
      <c r="AX11" s="229">
        <v>25.5</v>
      </c>
      <c r="AY11" s="229">
        <v>3</v>
      </c>
      <c r="AZ11" s="229">
        <v>8</v>
      </c>
      <c r="BA11" s="229">
        <v>7.5</v>
      </c>
      <c r="BB11" s="229">
        <v>8.5</v>
      </c>
      <c r="BC11" s="229">
        <v>3.5</v>
      </c>
      <c r="BD11" s="229">
        <v>9.5</v>
      </c>
      <c r="BE11" s="248">
        <v>12.5</v>
      </c>
      <c r="BF11" s="248">
        <v>9</v>
      </c>
      <c r="BG11" s="229">
        <v>8</v>
      </c>
      <c r="BH11" s="229">
        <v>3</v>
      </c>
      <c r="BI11" s="229">
        <v>2</v>
      </c>
      <c r="BJ11" s="229">
        <v>24</v>
      </c>
      <c r="BK11" s="236">
        <v>5</v>
      </c>
      <c r="BL11" s="237" t="s">
        <v>24</v>
      </c>
    </row>
    <row r="12" spans="1:66" s="221" customFormat="1" ht="18.75" customHeight="1">
      <c r="A12" s="199">
        <v>8</v>
      </c>
      <c r="B12" s="246" t="s">
        <v>25</v>
      </c>
      <c r="C12" s="232" t="s">
        <v>19</v>
      </c>
      <c r="D12" s="232" t="s">
        <v>19</v>
      </c>
      <c r="E12" s="232">
        <v>0</v>
      </c>
      <c r="F12" s="232">
        <v>0</v>
      </c>
      <c r="G12" s="232">
        <v>0</v>
      </c>
      <c r="H12" s="232">
        <v>0</v>
      </c>
      <c r="I12" s="232">
        <v>0</v>
      </c>
      <c r="J12" s="232">
        <v>0</v>
      </c>
      <c r="K12" s="232">
        <v>0</v>
      </c>
      <c r="L12" s="232">
        <v>0</v>
      </c>
      <c r="M12" s="232">
        <v>0</v>
      </c>
      <c r="N12" s="232">
        <v>0</v>
      </c>
      <c r="O12" s="232" t="s">
        <v>19</v>
      </c>
      <c r="P12" s="232">
        <f t="shared" si="0"/>
        <v>0</v>
      </c>
      <c r="Q12" s="232">
        <v>0</v>
      </c>
      <c r="R12" s="232">
        <v>0</v>
      </c>
      <c r="S12" s="232">
        <v>0</v>
      </c>
      <c r="T12" s="232">
        <v>0</v>
      </c>
      <c r="U12" s="232">
        <v>0</v>
      </c>
      <c r="V12" s="232">
        <v>0</v>
      </c>
      <c r="W12" s="232">
        <v>0</v>
      </c>
      <c r="X12" s="232">
        <v>0</v>
      </c>
      <c r="Y12" s="232">
        <v>0</v>
      </c>
      <c r="Z12" s="232">
        <v>0</v>
      </c>
      <c r="AA12" s="232">
        <f t="shared" si="1"/>
        <v>0</v>
      </c>
      <c r="AB12" s="232">
        <v>0</v>
      </c>
      <c r="AC12" s="232">
        <v>0</v>
      </c>
      <c r="AD12" s="232">
        <v>0</v>
      </c>
      <c r="AE12" s="232">
        <v>0</v>
      </c>
      <c r="AF12" s="232">
        <v>0</v>
      </c>
      <c r="AG12" s="232">
        <v>0</v>
      </c>
      <c r="AH12" s="232">
        <v>0</v>
      </c>
      <c r="AI12" s="232">
        <v>0</v>
      </c>
      <c r="AJ12" s="232">
        <v>0</v>
      </c>
      <c r="AK12" s="232" t="s">
        <v>19</v>
      </c>
      <c r="AL12" s="232">
        <f t="shared" si="2"/>
        <v>0</v>
      </c>
      <c r="AM12" s="232" t="s">
        <v>19</v>
      </c>
      <c r="AN12" s="232" t="s">
        <v>19</v>
      </c>
      <c r="AO12" s="232" t="s">
        <v>19</v>
      </c>
      <c r="AP12" s="232">
        <v>0</v>
      </c>
      <c r="AQ12" s="232">
        <v>0</v>
      </c>
      <c r="AR12" s="232">
        <v>0</v>
      </c>
      <c r="AS12" s="232">
        <v>0</v>
      </c>
      <c r="AT12" s="232">
        <v>0</v>
      </c>
      <c r="AU12" s="232">
        <v>0</v>
      </c>
      <c r="AV12" s="232">
        <v>0</v>
      </c>
      <c r="AW12" s="232">
        <f t="shared" si="3"/>
        <v>0</v>
      </c>
      <c r="AX12" s="232" t="s">
        <v>19</v>
      </c>
      <c r="AY12" s="232">
        <v>0</v>
      </c>
      <c r="AZ12" s="232">
        <v>0</v>
      </c>
      <c r="BA12" s="232">
        <v>0</v>
      </c>
      <c r="BB12" s="232">
        <v>0</v>
      </c>
      <c r="BC12" s="232">
        <v>0</v>
      </c>
      <c r="BD12" s="232">
        <v>0</v>
      </c>
      <c r="BE12" s="232">
        <v>0</v>
      </c>
      <c r="BF12" s="232">
        <v>0</v>
      </c>
      <c r="BG12" s="232">
        <v>0</v>
      </c>
      <c r="BH12" s="232">
        <v>0</v>
      </c>
      <c r="BI12" s="232">
        <v>0</v>
      </c>
      <c r="BJ12" s="232">
        <v>0</v>
      </c>
      <c r="BK12" s="238">
        <v>0</v>
      </c>
      <c r="BL12" s="239" t="s">
        <v>26</v>
      </c>
    </row>
    <row r="13" spans="1:66" s="221" customFormat="1" ht="18.75" customHeight="1">
      <c r="A13" s="197">
        <v>9</v>
      </c>
      <c r="B13" s="245" t="s">
        <v>27</v>
      </c>
      <c r="C13" s="229">
        <v>11</v>
      </c>
      <c r="D13" s="229">
        <v>2.6666666666666701</v>
      </c>
      <c r="E13" s="229">
        <v>3</v>
      </c>
      <c r="F13" s="229">
        <v>4.6666666666666696</v>
      </c>
      <c r="G13" s="229">
        <v>0</v>
      </c>
      <c r="H13" s="229">
        <v>18.3333333333333</v>
      </c>
      <c r="I13" s="229">
        <v>8.3333333333333304</v>
      </c>
      <c r="J13" s="229">
        <v>3.3333333333333299</v>
      </c>
      <c r="K13" s="229">
        <v>5.3333333333333304</v>
      </c>
      <c r="L13" s="229">
        <v>3</v>
      </c>
      <c r="M13" s="229">
        <v>1</v>
      </c>
      <c r="N13" s="229">
        <v>4.3333333333333304</v>
      </c>
      <c r="O13" s="229">
        <v>5</v>
      </c>
      <c r="P13" s="229">
        <f t="shared" si="0"/>
        <v>5.3333333333333304</v>
      </c>
      <c r="Q13" s="229">
        <v>6</v>
      </c>
      <c r="R13" s="229">
        <v>2.3333333333333299</v>
      </c>
      <c r="S13" s="229">
        <v>1</v>
      </c>
      <c r="T13" s="229">
        <v>3.6666666666666701</v>
      </c>
      <c r="U13" s="229">
        <v>11</v>
      </c>
      <c r="V13" s="229">
        <v>4</v>
      </c>
      <c r="W13" s="229">
        <v>1.3333333333333299</v>
      </c>
      <c r="X13" s="229">
        <v>4</v>
      </c>
      <c r="Y13" s="229">
        <v>5</v>
      </c>
      <c r="Z13" s="229">
        <v>2.3333333333333299</v>
      </c>
      <c r="AA13" s="229">
        <f t="shared" si="1"/>
        <v>4.06666666666667</v>
      </c>
      <c r="AB13" s="229">
        <v>0</v>
      </c>
      <c r="AC13" s="229">
        <v>1.3333333333333299</v>
      </c>
      <c r="AD13" s="229">
        <v>0</v>
      </c>
      <c r="AE13" s="229">
        <v>4.6666666666666696</v>
      </c>
      <c r="AF13" s="229">
        <v>3</v>
      </c>
      <c r="AG13" s="229">
        <v>0</v>
      </c>
      <c r="AH13" s="229">
        <v>1.6666666666666701</v>
      </c>
      <c r="AI13" s="229">
        <v>0</v>
      </c>
      <c r="AJ13" s="229">
        <v>7.3333333333333304</v>
      </c>
      <c r="AK13" s="229">
        <v>6.6666666666666696</v>
      </c>
      <c r="AL13" s="229">
        <f t="shared" si="2"/>
        <v>2.4666666666666699</v>
      </c>
      <c r="AM13" s="229">
        <v>0</v>
      </c>
      <c r="AN13" s="229">
        <v>0.33333333333333298</v>
      </c>
      <c r="AO13" s="229">
        <v>0</v>
      </c>
      <c r="AP13" s="229">
        <v>3.6666666666666701</v>
      </c>
      <c r="AQ13" s="229">
        <v>8.6666666666666696</v>
      </c>
      <c r="AR13" s="229">
        <v>16.3333333333333</v>
      </c>
      <c r="AS13" s="229">
        <v>0</v>
      </c>
      <c r="AT13" s="229">
        <v>0.66666666666666696</v>
      </c>
      <c r="AU13" s="229">
        <v>0.33333333333333298</v>
      </c>
      <c r="AV13" s="229">
        <v>17</v>
      </c>
      <c r="AW13" s="229">
        <f t="shared" si="3"/>
        <v>4.7</v>
      </c>
      <c r="AX13" s="229">
        <v>26</v>
      </c>
      <c r="AY13" s="229">
        <v>0.66666666666666696</v>
      </c>
      <c r="AZ13" s="229">
        <v>19</v>
      </c>
      <c r="BA13" s="229">
        <v>5.3333333333333304</v>
      </c>
      <c r="BB13" s="229">
        <v>6.6666666666666696</v>
      </c>
      <c r="BC13" s="229">
        <v>9</v>
      </c>
      <c r="BD13" s="229">
        <v>16</v>
      </c>
      <c r="BE13" s="248">
        <v>9.6666666666666696</v>
      </c>
      <c r="BF13" s="248">
        <v>3.3333333333333299</v>
      </c>
      <c r="BG13" s="229">
        <v>10</v>
      </c>
      <c r="BH13" s="229">
        <v>1</v>
      </c>
      <c r="BI13" s="229">
        <v>0</v>
      </c>
      <c r="BJ13" s="229">
        <v>18</v>
      </c>
      <c r="BK13" s="236">
        <v>13</v>
      </c>
      <c r="BL13" s="237" t="s">
        <v>28</v>
      </c>
    </row>
    <row r="14" spans="1:66" s="221" customFormat="1" ht="18.75" customHeight="1">
      <c r="A14" s="199">
        <v>10</v>
      </c>
      <c r="B14" s="246" t="s">
        <v>29</v>
      </c>
      <c r="C14" s="232">
        <v>2.1666666666666701</v>
      </c>
      <c r="D14" s="232">
        <v>0.16666666666666699</v>
      </c>
      <c r="E14" s="232">
        <v>0</v>
      </c>
      <c r="F14" s="232">
        <v>0</v>
      </c>
      <c r="G14" s="232">
        <v>0.16666666666666699</v>
      </c>
      <c r="H14" s="232">
        <v>2.5</v>
      </c>
      <c r="I14" s="232">
        <v>0.66666666666666696</v>
      </c>
      <c r="J14" s="232">
        <v>0</v>
      </c>
      <c r="K14" s="232">
        <v>0</v>
      </c>
      <c r="L14" s="232">
        <v>0</v>
      </c>
      <c r="M14" s="232">
        <v>0</v>
      </c>
      <c r="N14" s="232">
        <v>0</v>
      </c>
      <c r="O14" s="232">
        <v>2.1666666666666701</v>
      </c>
      <c r="P14" s="232">
        <f t="shared" si="0"/>
        <v>0.55000000000000004</v>
      </c>
      <c r="Q14" s="232">
        <v>0</v>
      </c>
      <c r="R14" s="232">
        <v>0</v>
      </c>
      <c r="S14" s="232">
        <v>0</v>
      </c>
      <c r="T14" s="232">
        <v>0.83333333333333304</v>
      </c>
      <c r="U14" s="232">
        <v>0.5</v>
      </c>
      <c r="V14" s="232">
        <v>0</v>
      </c>
      <c r="W14" s="232">
        <v>0</v>
      </c>
      <c r="X14" s="232">
        <v>0.33333333333333298</v>
      </c>
      <c r="Y14" s="232">
        <v>1.5</v>
      </c>
      <c r="Z14" s="232">
        <v>2</v>
      </c>
      <c r="AA14" s="232">
        <f t="shared" si="1"/>
        <v>0.51666666666666705</v>
      </c>
      <c r="AB14" s="232">
        <v>0</v>
      </c>
      <c r="AC14" s="232">
        <v>0.16666666666666699</v>
      </c>
      <c r="AD14" s="232">
        <v>2.1666666666666701</v>
      </c>
      <c r="AE14" s="232">
        <v>1.1666666666666701</v>
      </c>
      <c r="AF14" s="232">
        <v>1</v>
      </c>
      <c r="AG14" s="232">
        <v>4.6666666666666696</v>
      </c>
      <c r="AH14" s="232">
        <v>1.1666666666666701</v>
      </c>
      <c r="AI14" s="232">
        <v>0.83333333333333304</v>
      </c>
      <c r="AJ14" s="232">
        <v>3.3333333333333299</v>
      </c>
      <c r="AK14" s="232">
        <v>0</v>
      </c>
      <c r="AL14" s="232">
        <f t="shared" si="2"/>
        <v>1.45</v>
      </c>
      <c r="AM14" s="232">
        <v>1.3333333333333299</v>
      </c>
      <c r="AN14" s="232">
        <v>0</v>
      </c>
      <c r="AO14" s="232">
        <v>0.33333333333333298</v>
      </c>
      <c r="AP14" s="232">
        <v>3.5</v>
      </c>
      <c r="AQ14" s="232">
        <v>0</v>
      </c>
      <c r="AR14" s="232">
        <v>1.6666666666666701</v>
      </c>
      <c r="AS14" s="232">
        <v>0</v>
      </c>
      <c r="AT14" s="232">
        <v>0</v>
      </c>
      <c r="AU14" s="232">
        <v>0</v>
      </c>
      <c r="AV14" s="232">
        <v>0.33333333333333298</v>
      </c>
      <c r="AW14" s="232">
        <f t="shared" si="3"/>
        <v>0.71666666666666701</v>
      </c>
      <c r="AX14" s="232">
        <v>3.1666666666666701</v>
      </c>
      <c r="AY14" s="232">
        <v>0.16666666666666699</v>
      </c>
      <c r="AZ14" s="232">
        <v>1.6666666666666701</v>
      </c>
      <c r="BA14" s="232">
        <v>0.5</v>
      </c>
      <c r="BB14" s="232">
        <v>1.3333333333333299</v>
      </c>
      <c r="BC14" s="232">
        <v>1.8333333333333299</v>
      </c>
      <c r="BD14" s="232">
        <v>2.6666666666666701</v>
      </c>
      <c r="BE14" s="249">
        <v>0.16666666666666699</v>
      </c>
      <c r="BF14" s="249">
        <v>0</v>
      </c>
      <c r="BG14" s="232">
        <v>2.1666666666666701</v>
      </c>
      <c r="BH14" s="232">
        <v>4</v>
      </c>
      <c r="BI14" s="232">
        <v>0</v>
      </c>
      <c r="BJ14" s="232">
        <v>0</v>
      </c>
      <c r="BK14" s="238">
        <v>1</v>
      </c>
      <c r="BL14" s="239" t="s">
        <v>30</v>
      </c>
    </row>
    <row r="15" spans="1:66" s="221" customFormat="1" ht="18.75" customHeight="1">
      <c r="A15" s="197">
        <v>11</v>
      </c>
      <c r="B15" s="245" t="s">
        <v>31</v>
      </c>
      <c r="C15" s="229" t="s">
        <v>19</v>
      </c>
      <c r="D15" s="229" t="s">
        <v>19</v>
      </c>
      <c r="E15" s="229" t="s">
        <v>19</v>
      </c>
      <c r="F15" s="229" t="s">
        <v>19</v>
      </c>
      <c r="G15" s="229" t="s">
        <v>19</v>
      </c>
      <c r="H15" s="229" t="s">
        <v>19</v>
      </c>
      <c r="I15" s="229" t="s">
        <v>19</v>
      </c>
      <c r="J15" s="229" t="s">
        <v>19</v>
      </c>
      <c r="K15" s="229" t="s">
        <v>19</v>
      </c>
      <c r="L15" s="229" t="s">
        <v>19</v>
      </c>
      <c r="M15" s="229" t="s">
        <v>19</v>
      </c>
      <c r="N15" s="229" t="s">
        <v>19</v>
      </c>
      <c r="O15" s="229" t="s">
        <v>19</v>
      </c>
      <c r="P15" s="229" t="s">
        <v>19</v>
      </c>
      <c r="Q15" s="229" t="s">
        <v>19</v>
      </c>
      <c r="R15" s="229" t="s">
        <v>19</v>
      </c>
      <c r="S15" s="229" t="s">
        <v>19</v>
      </c>
      <c r="T15" s="229" t="s">
        <v>19</v>
      </c>
      <c r="U15" s="229" t="s">
        <v>19</v>
      </c>
      <c r="V15" s="229" t="s">
        <v>19</v>
      </c>
      <c r="W15" s="229" t="s">
        <v>19</v>
      </c>
      <c r="X15" s="229" t="s">
        <v>19</v>
      </c>
      <c r="Y15" s="229" t="s">
        <v>19</v>
      </c>
      <c r="Z15" s="229" t="s">
        <v>19</v>
      </c>
      <c r="AA15" s="229" t="s">
        <v>19</v>
      </c>
      <c r="AB15" s="229" t="s">
        <v>19</v>
      </c>
      <c r="AC15" s="229" t="s">
        <v>19</v>
      </c>
      <c r="AD15" s="229" t="s">
        <v>19</v>
      </c>
      <c r="AE15" s="229" t="s">
        <v>19</v>
      </c>
      <c r="AF15" s="229" t="s">
        <v>19</v>
      </c>
      <c r="AG15" s="229" t="s">
        <v>19</v>
      </c>
      <c r="AH15" s="229" t="s">
        <v>19</v>
      </c>
      <c r="AI15" s="229" t="s">
        <v>19</v>
      </c>
      <c r="AJ15" s="229" t="s">
        <v>19</v>
      </c>
      <c r="AK15" s="229" t="s">
        <v>19</v>
      </c>
      <c r="AL15" s="229" t="s">
        <v>19</v>
      </c>
      <c r="AM15" s="229" t="s">
        <v>19</v>
      </c>
      <c r="AN15" s="229" t="s">
        <v>19</v>
      </c>
      <c r="AO15" s="229" t="s">
        <v>19</v>
      </c>
      <c r="AP15" s="229" t="s">
        <v>19</v>
      </c>
      <c r="AQ15" s="229" t="s">
        <v>19</v>
      </c>
      <c r="AR15" s="229" t="s">
        <v>19</v>
      </c>
      <c r="AS15" s="229" t="s">
        <v>19</v>
      </c>
      <c r="AT15" s="229" t="s">
        <v>19</v>
      </c>
      <c r="AU15" s="229" t="s">
        <v>19</v>
      </c>
      <c r="AV15" s="229" t="s">
        <v>19</v>
      </c>
      <c r="AW15" s="229" t="s">
        <v>19</v>
      </c>
      <c r="AX15" s="229" t="s">
        <v>19</v>
      </c>
      <c r="AY15" s="229" t="s">
        <v>19</v>
      </c>
      <c r="AZ15" s="229" t="s">
        <v>19</v>
      </c>
      <c r="BA15" s="229" t="s">
        <v>19</v>
      </c>
      <c r="BB15" s="229" t="s">
        <v>19</v>
      </c>
      <c r="BC15" s="229" t="s">
        <v>19</v>
      </c>
      <c r="BD15" s="229" t="s">
        <v>19</v>
      </c>
      <c r="BE15" s="248" t="s">
        <v>19</v>
      </c>
      <c r="BF15" s="248" t="s">
        <v>19</v>
      </c>
      <c r="BG15" s="229" t="s">
        <v>19</v>
      </c>
      <c r="BH15" s="229" t="s">
        <v>19</v>
      </c>
      <c r="BI15" s="229" t="s">
        <v>19</v>
      </c>
      <c r="BJ15" s="229" t="s">
        <v>19</v>
      </c>
      <c r="BK15" s="236" t="s">
        <v>32</v>
      </c>
      <c r="BL15" s="237" t="s">
        <v>33</v>
      </c>
    </row>
    <row r="16" spans="1:66" s="221" customFormat="1" ht="18.75" customHeight="1">
      <c r="A16" s="199">
        <v>12</v>
      </c>
      <c r="B16" s="246" t="s">
        <v>34</v>
      </c>
      <c r="C16" s="232">
        <v>4.75</v>
      </c>
      <c r="D16" s="232">
        <v>2.5</v>
      </c>
      <c r="E16" s="232">
        <v>11</v>
      </c>
      <c r="F16" s="232">
        <v>4.5</v>
      </c>
      <c r="G16" s="232">
        <v>1.125</v>
      </c>
      <c r="H16" s="232">
        <v>7.625</v>
      </c>
      <c r="I16" s="232">
        <v>8.5</v>
      </c>
      <c r="J16" s="232">
        <v>1.625</v>
      </c>
      <c r="K16" s="232">
        <v>2.25</v>
      </c>
      <c r="L16" s="232">
        <v>1.75</v>
      </c>
      <c r="M16" s="232">
        <v>2.875</v>
      </c>
      <c r="N16" s="232">
        <v>5.625</v>
      </c>
      <c r="O16" s="232">
        <v>7.125</v>
      </c>
      <c r="P16" s="232">
        <f t="shared" si="0"/>
        <v>4.3</v>
      </c>
      <c r="Q16" s="232">
        <v>2.5</v>
      </c>
      <c r="R16" s="232">
        <v>7.75</v>
      </c>
      <c r="S16" s="232">
        <v>0.625</v>
      </c>
      <c r="T16" s="232">
        <v>1.625</v>
      </c>
      <c r="U16" s="232">
        <v>4.375</v>
      </c>
      <c r="V16" s="232">
        <v>3</v>
      </c>
      <c r="W16" s="232">
        <v>2.75</v>
      </c>
      <c r="X16" s="232">
        <v>5.875</v>
      </c>
      <c r="Y16" s="232">
        <v>7.5</v>
      </c>
      <c r="Z16" s="232">
        <v>6.875</v>
      </c>
      <c r="AA16" s="232">
        <f t="shared" si="1"/>
        <v>4.2874999999999996</v>
      </c>
      <c r="AB16" s="232">
        <v>0.25</v>
      </c>
      <c r="AC16" s="232">
        <v>3</v>
      </c>
      <c r="AD16" s="232">
        <v>9.125</v>
      </c>
      <c r="AE16" s="232">
        <v>8.875</v>
      </c>
      <c r="AF16" s="232">
        <v>7</v>
      </c>
      <c r="AG16" s="232">
        <v>10</v>
      </c>
      <c r="AH16" s="232">
        <v>1.5</v>
      </c>
      <c r="AI16" s="232">
        <v>0</v>
      </c>
      <c r="AJ16" s="232">
        <v>7.875</v>
      </c>
      <c r="AK16" s="232">
        <v>4.25</v>
      </c>
      <c r="AL16" s="232">
        <f t="shared" si="2"/>
        <v>5.1875</v>
      </c>
      <c r="AM16" s="232">
        <v>0.25</v>
      </c>
      <c r="AN16" s="232">
        <v>2.375</v>
      </c>
      <c r="AO16" s="232">
        <v>8.25</v>
      </c>
      <c r="AP16" s="232">
        <v>5.5</v>
      </c>
      <c r="AQ16" s="232">
        <v>3.25</v>
      </c>
      <c r="AR16" s="232">
        <v>9</v>
      </c>
      <c r="AS16" s="232">
        <v>2.5</v>
      </c>
      <c r="AT16" s="232">
        <v>2.75</v>
      </c>
      <c r="AU16" s="232">
        <v>0.25</v>
      </c>
      <c r="AV16" s="232">
        <v>9.5</v>
      </c>
      <c r="AW16" s="232">
        <f t="shared" si="3"/>
        <v>4.3624999999999998</v>
      </c>
      <c r="AX16" s="232">
        <v>20.375</v>
      </c>
      <c r="AY16" s="232">
        <v>2.375</v>
      </c>
      <c r="AZ16" s="232">
        <v>4</v>
      </c>
      <c r="BA16" s="232">
        <v>5.25</v>
      </c>
      <c r="BB16" s="232">
        <v>10.25</v>
      </c>
      <c r="BC16" s="232">
        <v>3.875</v>
      </c>
      <c r="BD16" s="232">
        <v>9.875</v>
      </c>
      <c r="BE16" s="249">
        <v>7</v>
      </c>
      <c r="BF16" s="249">
        <v>6.875</v>
      </c>
      <c r="BG16" s="232">
        <v>12.5</v>
      </c>
      <c r="BH16" s="232">
        <v>2</v>
      </c>
      <c r="BI16" s="232">
        <v>1</v>
      </c>
      <c r="BJ16" s="232">
        <v>13</v>
      </c>
      <c r="BK16" s="238">
        <v>1</v>
      </c>
      <c r="BL16" s="239" t="s">
        <v>35</v>
      </c>
    </row>
    <row r="17" spans="1:64" s="221" customFormat="1" ht="18.75" customHeight="1">
      <c r="A17" s="197">
        <v>13</v>
      </c>
      <c r="B17" s="245" t="s">
        <v>36</v>
      </c>
      <c r="C17" s="229">
        <v>5.75</v>
      </c>
      <c r="D17" s="229">
        <v>2</v>
      </c>
      <c r="E17" s="229">
        <v>5.875</v>
      </c>
      <c r="F17" s="229">
        <v>4.25</v>
      </c>
      <c r="G17" s="229">
        <v>0.375</v>
      </c>
      <c r="H17" s="229">
        <v>3.75</v>
      </c>
      <c r="I17" s="229">
        <v>10.875</v>
      </c>
      <c r="J17" s="229">
        <v>0.75</v>
      </c>
      <c r="K17" s="229">
        <v>1.625</v>
      </c>
      <c r="L17" s="229">
        <v>0.5</v>
      </c>
      <c r="M17" s="229">
        <v>0.625</v>
      </c>
      <c r="N17" s="229">
        <v>4.625</v>
      </c>
      <c r="O17" s="229">
        <v>10.75</v>
      </c>
      <c r="P17" s="229">
        <f t="shared" si="0"/>
        <v>3.8125</v>
      </c>
      <c r="Q17" s="229">
        <v>4.25</v>
      </c>
      <c r="R17" s="229">
        <v>3.25</v>
      </c>
      <c r="S17" s="229">
        <v>0.125</v>
      </c>
      <c r="T17" s="229">
        <v>3.875</v>
      </c>
      <c r="U17" s="229">
        <v>4.875</v>
      </c>
      <c r="V17" s="229">
        <v>3.25</v>
      </c>
      <c r="W17" s="229">
        <v>1.375</v>
      </c>
      <c r="X17" s="229">
        <v>3.375</v>
      </c>
      <c r="Y17" s="229">
        <v>7.875</v>
      </c>
      <c r="Z17" s="229">
        <v>5.5</v>
      </c>
      <c r="AA17" s="229">
        <f t="shared" si="1"/>
        <v>3.7749999999999999</v>
      </c>
      <c r="AB17" s="229">
        <v>0.375</v>
      </c>
      <c r="AC17" s="229">
        <v>4.625</v>
      </c>
      <c r="AD17" s="229">
        <v>5.375</v>
      </c>
      <c r="AE17" s="229">
        <v>6.375</v>
      </c>
      <c r="AF17" s="229">
        <v>3.875</v>
      </c>
      <c r="AG17" s="229">
        <v>6.625</v>
      </c>
      <c r="AH17" s="229">
        <v>4.75</v>
      </c>
      <c r="AI17" s="229">
        <v>0.25</v>
      </c>
      <c r="AJ17" s="229">
        <v>6.875</v>
      </c>
      <c r="AK17" s="229">
        <v>3.375</v>
      </c>
      <c r="AL17" s="229">
        <f t="shared" si="2"/>
        <v>4.25</v>
      </c>
      <c r="AM17" s="229">
        <v>2</v>
      </c>
      <c r="AN17" s="229">
        <v>4.5</v>
      </c>
      <c r="AO17" s="229">
        <v>5.375</v>
      </c>
      <c r="AP17" s="229">
        <v>5.625</v>
      </c>
      <c r="AQ17" s="229">
        <v>1</v>
      </c>
      <c r="AR17" s="229">
        <v>10.375</v>
      </c>
      <c r="AS17" s="229">
        <v>2.75</v>
      </c>
      <c r="AT17" s="229">
        <v>3.875</v>
      </c>
      <c r="AU17" s="229">
        <v>1.625</v>
      </c>
      <c r="AV17" s="229">
        <v>8.625</v>
      </c>
      <c r="AW17" s="229">
        <f t="shared" si="3"/>
        <v>4.5750000000000002</v>
      </c>
      <c r="AX17" s="229">
        <v>11.75</v>
      </c>
      <c r="AY17" s="229">
        <v>1.125</v>
      </c>
      <c r="AZ17" s="229">
        <v>2.625</v>
      </c>
      <c r="BA17" s="229">
        <v>7.875</v>
      </c>
      <c r="BB17" s="229">
        <v>4.875</v>
      </c>
      <c r="BC17" s="229">
        <v>4.875</v>
      </c>
      <c r="BD17" s="229">
        <v>7.625</v>
      </c>
      <c r="BE17" s="248">
        <v>5.625</v>
      </c>
      <c r="BF17" s="248">
        <v>7.5</v>
      </c>
      <c r="BG17" s="229">
        <v>15.125</v>
      </c>
      <c r="BH17" s="229">
        <v>5</v>
      </c>
      <c r="BI17" s="229">
        <v>0</v>
      </c>
      <c r="BJ17" s="229">
        <v>4</v>
      </c>
      <c r="BK17" s="236">
        <v>2</v>
      </c>
      <c r="BL17" s="237" t="s">
        <v>37</v>
      </c>
    </row>
    <row r="18" spans="1:64" s="221" customFormat="1" ht="18.75" customHeight="1">
      <c r="A18" s="199">
        <v>14</v>
      </c>
      <c r="B18" s="246" t="s">
        <v>38</v>
      </c>
      <c r="C18" s="232" t="s">
        <v>19</v>
      </c>
      <c r="D18" s="232" t="s">
        <v>19</v>
      </c>
      <c r="E18" s="232" t="s">
        <v>19</v>
      </c>
      <c r="F18" s="232" t="s">
        <v>19</v>
      </c>
      <c r="G18" s="232" t="s">
        <v>19</v>
      </c>
      <c r="H18" s="232" t="s">
        <v>19</v>
      </c>
      <c r="I18" s="232" t="s">
        <v>19</v>
      </c>
      <c r="J18" s="232" t="s">
        <v>19</v>
      </c>
      <c r="K18" s="232" t="s">
        <v>19</v>
      </c>
      <c r="L18" s="232" t="s">
        <v>19</v>
      </c>
      <c r="M18" s="232" t="s">
        <v>19</v>
      </c>
      <c r="N18" s="232" t="s">
        <v>19</v>
      </c>
      <c r="O18" s="232" t="s">
        <v>19</v>
      </c>
      <c r="P18" s="232" t="s">
        <v>19</v>
      </c>
      <c r="Q18" s="232" t="s">
        <v>19</v>
      </c>
      <c r="R18" s="232" t="s">
        <v>19</v>
      </c>
      <c r="S18" s="232" t="s">
        <v>19</v>
      </c>
      <c r="T18" s="232" t="s">
        <v>19</v>
      </c>
      <c r="U18" s="232" t="s">
        <v>19</v>
      </c>
      <c r="V18" s="232" t="s">
        <v>19</v>
      </c>
      <c r="W18" s="232" t="s">
        <v>19</v>
      </c>
      <c r="X18" s="232" t="s">
        <v>19</v>
      </c>
      <c r="Y18" s="232" t="s">
        <v>19</v>
      </c>
      <c r="Z18" s="232" t="s">
        <v>19</v>
      </c>
      <c r="AA18" s="232" t="s">
        <v>19</v>
      </c>
      <c r="AB18" s="232" t="s">
        <v>19</v>
      </c>
      <c r="AC18" s="232" t="s">
        <v>19</v>
      </c>
      <c r="AD18" s="232" t="s">
        <v>19</v>
      </c>
      <c r="AE18" s="232" t="s">
        <v>19</v>
      </c>
      <c r="AF18" s="232" t="s">
        <v>19</v>
      </c>
      <c r="AG18" s="232" t="s">
        <v>19</v>
      </c>
      <c r="AH18" s="232" t="s">
        <v>19</v>
      </c>
      <c r="AI18" s="232" t="s">
        <v>19</v>
      </c>
      <c r="AJ18" s="232" t="s">
        <v>19</v>
      </c>
      <c r="AK18" s="232" t="s">
        <v>19</v>
      </c>
      <c r="AL18" s="232" t="s">
        <v>19</v>
      </c>
      <c r="AM18" s="232" t="s">
        <v>19</v>
      </c>
      <c r="AN18" s="232" t="s">
        <v>19</v>
      </c>
      <c r="AO18" s="232" t="s">
        <v>19</v>
      </c>
      <c r="AP18" s="232" t="s">
        <v>19</v>
      </c>
      <c r="AQ18" s="232" t="s">
        <v>19</v>
      </c>
      <c r="AR18" s="232" t="s">
        <v>19</v>
      </c>
      <c r="AS18" s="232" t="s">
        <v>19</v>
      </c>
      <c r="AT18" s="232" t="s">
        <v>19</v>
      </c>
      <c r="AU18" s="232" t="s">
        <v>19</v>
      </c>
      <c r="AV18" s="232" t="s">
        <v>19</v>
      </c>
      <c r="AW18" s="232" t="s">
        <v>19</v>
      </c>
      <c r="AX18" s="232" t="s">
        <v>19</v>
      </c>
      <c r="AY18" s="232" t="s">
        <v>19</v>
      </c>
      <c r="AZ18" s="232" t="s">
        <v>19</v>
      </c>
      <c r="BA18" s="232" t="s">
        <v>19</v>
      </c>
      <c r="BB18" s="232" t="s">
        <v>19</v>
      </c>
      <c r="BC18" s="232" t="s">
        <v>19</v>
      </c>
      <c r="BD18" s="232" t="s">
        <v>19</v>
      </c>
      <c r="BE18" s="232" t="s">
        <v>19</v>
      </c>
      <c r="BF18" s="232" t="s">
        <v>19</v>
      </c>
      <c r="BG18" s="232" t="s">
        <v>19</v>
      </c>
      <c r="BH18" s="232" t="s">
        <v>19</v>
      </c>
      <c r="BI18" s="232" t="s">
        <v>19</v>
      </c>
      <c r="BJ18" s="232" t="s">
        <v>19</v>
      </c>
      <c r="BK18" s="238" t="s">
        <v>32</v>
      </c>
      <c r="BL18" s="239" t="s">
        <v>39</v>
      </c>
    </row>
    <row r="19" spans="1:64" s="221" customFormat="1" ht="18.75" customHeight="1">
      <c r="A19" s="197">
        <v>15</v>
      </c>
      <c r="B19" s="245" t="s">
        <v>40</v>
      </c>
      <c r="C19" s="229">
        <v>5.4</v>
      </c>
      <c r="D19" s="229">
        <v>3.2</v>
      </c>
      <c r="E19" s="229">
        <v>3.8</v>
      </c>
      <c r="F19" s="229">
        <v>4.2</v>
      </c>
      <c r="G19" s="229">
        <v>0.2</v>
      </c>
      <c r="H19" s="229">
        <v>14.8</v>
      </c>
      <c r="I19" s="229">
        <v>8.6</v>
      </c>
      <c r="J19" s="229">
        <v>7.6</v>
      </c>
      <c r="K19" s="229">
        <v>11.2</v>
      </c>
      <c r="L19" s="229">
        <v>8</v>
      </c>
      <c r="M19" s="229">
        <v>2.4</v>
      </c>
      <c r="N19" s="229">
        <v>9.6</v>
      </c>
      <c r="O19" s="229">
        <v>14</v>
      </c>
      <c r="P19" s="229">
        <f t="shared" si="0"/>
        <v>8.06</v>
      </c>
      <c r="Q19" s="229">
        <v>15.8</v>
      </c>
      <c r="R19" s="229">
        <v>2.4</v>
      </c>
      <c r="S19" s="229">
        <v>4</v>
      </c>
      <c r="T19" s="229">
        <v>5.6</v>
      </c>
      <c r="U19" s="229">
        <v>10.199999999999999</v>
      </c>
      <c r="V19" s="229">
        <v>4.8</v>
      </c>
      <c r="W19" s="229">
        <v>3.4</v>
      </c>
      <c r="X19" s="229">
        <v>8.4</v>
      </c>
      <c r="Y19" s="229">
        <v>5.4</v>
      </c>
      <c r="Z19" s="229">
        <v>8</v>
      </c>
      <c r="AA19" s="229">
        <f t="shared" si="1"/>
        <v>6.8</v>
      </c>
      <c r="AB19" s="229">
        <v>0.2</v>
      </c>
      <c r="AC19" s="229">
        <v>4.4000000000000004</v>
      </c>
      <c r="AD19" s="229">
        <v>3.4</v>
      </c>
      <c r="AE19" s="229">
        <v>3.6</v>
      </c>
      <c r="AF19" s="229">
        <v>5</v>
      </c>
      <c r="AG19" s="229">
        <v>5.2</v>
      </c>
      <c r="AH19" s="229">
        <v>6.4</v>
      </c>
      <c r="AI19" s="229">
        <v>4</v>
      </c>
      <c r="AJ19" s="229">
        <v>11</v>
      </c>
      <c r="AK19" s="229">
        <v>7.8</v>
      </c>
      <c r="AL19" s="229">
        <f t="shared" si="2"/>
        <v>5.0999999999999996</v>
      </c>
      <c r="AM19" s="229">
        <v>2.6</v>
      </c>
      <c r="AN19" s="229">
        <v>0.4</v>
      </c>
      <c r="AO19" s="229">
        <v>13.2</v>
      </c>
      <c r="AP19" s="229">
        <v>14</v>
      </c>
      <c r="AQ19" s="229">
        <v>11</v>
      </c>
      <c r="AR19" s="229">
        <v>19.399999999999999</v>
      </c>
      <c r="AS19" s="229">
        <v>4.2</v>
      </c>
      <c r="AT19" s="229">
        <v>4</v>
      </c>
      <c r="AU19" s="229">
        <v>5.4</v>
      </c>
      <c r="AV19" s="229">
        <v>17.2</v>
      </c>
      <c r="AW19" s="229">
        <f t="shared" si="3"/>
        <v>9.14</v>
      </c>
      <c r="AX19" s="229">
        <v>19.399999999999999</v>
      </c>
      <c r="AY19" s="229">
        <v>2.2000000000000002</v>
      </c>
      <c r="AZ19" s="229">
        <v>18.399999999999999</v>
      </c>
      <c r="BA19" s="229">
        <v>9.4</v>
      </c>
      <c r="BB19" s="229">
        <v>16.8</v>
      </c>
      <c r="BC19" s="229">
        <v>11.4</v>
      </c>
      <c r="BD19" s="229">
        <v>19.399999999999999</v>
      </c>
      <c r="BE19" s="248">
        <v>8.6</v>
      </c>
      <c r="BF19" s="248">
        <v>4.4000000000000004</v>
      </c>
      <c r="BG19" s="229">
        <v>7.6</v>
      </c>
      <c r="BH19" s="229">
        <v>2</v>
      </c>
      <c r="BI19" s="229">
        <v>4</v>
      </c>
      <c r="BJ19" s="229">
        <v>5</v>
      </c>
      <c r="BK19" s="236">
        <v>15</v>
      </c>
      <c r="BL19" s="237" t="s">
        <v>41</v>
      </c>
    </row>
    <row r="20" spans="1:64" s="221" customFormat="1" ht="18.75" customHeight="1">
      <c r="A20" s="199">
        <v>16</v>
      </c>
      <c r="B20" s="246" t="s">
        <v>42</v>
      </c>
      <c r="C20" s="232">
        <v>3.5</v>
      </c>
      <c r="D20" s="232">
        <v>0</v>
      </c>
      <c r="E20" s="232">
        <v>2.5</v>
      </c>
      <c r="F20" s="232">
        <v>13</v>
      </c>
      <c r="G20" s="232">
        <v>0</v>
      </c>
      <c r="H20" s="232">
        <v>13.5</v>
      </c>
      <c r="I20" s="232">
        <v>13.5</v>
      </c>
      <c r="J20" s="232">
        <v>6.5</v>
      </c>
      <c r="K20" s="232">
        <v>7</v>
      </c>
      <c r="L20" s="232">
        <v>5.5</v>
      </c>
      <c r="M20" s="232">
        <v>0.5</v>
      </c>
      <c r="N20" s="232">
        <v>14.5</v>
      </c>
      <c r="O20" s="232">
        <v>7.5</v>
      </c>
      <c r="P20" s="232">
        <f t="shared" si="0"/>
        <v>8.15</v>
      </c>
      <c r="Q20" s="232">
        <v>9.5</v>
      </c>
      <c r="R20" s="232">
        <v>7</v>
      </c>
      <c r="S20" s="232">
        <v>1</v>
      </c>
      <c r="T20" s="232">
        <v>1</v>
      </c>
      <c r="U20" s="232">
        <v>7.5</v>
      </c>
      <c r="V20" s="232">
        <v>3.5</v>
      </c>
      <c r="W20" s="232">
        <v>4</v>
      </c>
      <c r="X20" s="232">
        <v>7</v>
      </c>
      <c r="Y20" s="232">
        <v>14</v>
      </c>
      <c r="Z20" s="232">
        <v>0.5</v>
      </c>
      <c r="AA20" s="232">
        <f t="shared" si="1"/>
        <v>5.5</v>
      </c>
      <c r="AB20" s="232">
        <v>0</v>
      </c>
      <c r="AC20" s="232">
        <v>2</v>
      </c>
      <c r="AD20" s="232">
        <v>0</v>
      </c>
      <c r="AE20" s="232">
        <v>12</v>
      </c>
      <c r="AF20" s="232">
        <v>6.5</v>
      </c>
      <c r="AG20" s="232">
        <v>17</v>
      </c>
      <c r="AH20" s="232">
        <v>0.5</v>
      </c>
      <c r="AI20" s="232">
        <v>0</v>
      </c>
      <c r="AJ20" s="232">
        <v>8</v>
      </c>
      <c r="AK20" s="232">
        <v>6.5</v>
      </c>
      <c r="AL20" s="232">
        <f t="shared" si="2"/>
        <v>5.25</v>
      </c>
      <c r="AM20" s="232">
        <v>4.5</v>
      </c>
      <c r="AN20" s="232">
        <v>2</v>
      </c>
      <c r="AO20" s="232">
        <v>9</v>
      </c>
      <c r="AP20" s="232">
        <v>4.5</v>
      </c>
      <c r="AQ20" s="232">
        <v>16</v>
      </c>
      <c r="AR20" s="232">
        <v>6</v>
      </c>
      <c r="AS20" s="232">
        <v>5</v>
      </c>
      <c r="AT20" s="232">
        <v>11</v>
      </c>
      <c r="AU20" s="232">
        <v>6</v>
      </c>
      <c r="AV20" s="232">
        <v>16.5</v>
      </c>
      <c r="AW20" s="232">
        <f t="shared" si="3"/>
        <v>8.0500000000000007</v>
      </c>
      <c r="AX20" s="232">
        <v>17.5</v>
      </c>
      <c r="AY20" s="232">
        <v>5.5</v>
      </c>
      <c r="AZ20" s="232">
        <v>16.5</v>
      </c>
      <c r="BA20" s="232">
        <v>11</v>
      </c>
      <c r="BB20" s="232">
        <v>11.5</v>
      </c>
      <c r="BC20" s="232">
        <v>2.5</v>
      </c>
      <c r="BD20" s="232">
        <v>5</v>
      </c>
      <c r="BE20" s="249">
        <v>11.5</v>
      </c>
      <c r="BF20" s="249">
        <v>4</v>
      </c>
      <c r="BG20" s="232">
        <v>7.5</v>
      </c>
      <c r="BH20" s="232">
        <v>1</v>
      </c>
      <c r="BI20" s="232">
        <v>2</v>
      </c>
      <c r="BJ20" s="232">
        <v>24</v>
      </c>
      <c r="BK20" s="238">
        <v>5</v>
      </c>
      <c r="BL20" s="239" t="s">
        <v>43</v>
      </c>
    </row>
    <row r="21" spans="1:64" s="221" customFormat="1" ht="18.75" customHeight="1">
      <c r="A21" s="197">
        <v>17</v>
      </c>
      <c r="B21" s="245" t="s">
        <v>44</v>
      </c>
      <c r="C21" s="229">
        <v>4.7</v>
      </c>
      <c r="D21" s="229">
        <v>3.3</v>
      </c>
      <c r="E21" s="229">
        <v>9.3000000000000007</v>
      </c>
      <c r="F21" s="229">
        <v>10.6</v>
      </c>
      <c r="G21" s="229">
        <v>4.2</v>
      </c>
      <c r="H21" s="229">
        <v>6.4</v>
      </c>
      <c r="I21" s="229">
        <v>9.3000000000000007</v>
      </c>
      <c r="J21" s="229">
        <v>2.8</v>
      </c>
      <c r="K21" s="229">
        <v>1</v>
      </c>
      <c r="L21" s="229">
        <v>3.5</v>
      </c>
      <c r="M21" s="229">
        <v>2.2999999999999998</v>
      </c>
      <c r="N21" s="229">
        <v>10.5</v>
      </c>
      <c r="O21" s="229">
        <v>8.4</v>
      </c>
      <c r="P21" s="229">
        <f t="shared" si="0"/>
        <v>5.9</v>
      </c>
      <c r="Q21" s="229">
        <v>10.6</v>
      </c>
      <c r="R21" s="229">
        <v>12.4</v>
      </c>
      <c r="S21" s="229">
        <v>1.1000000000000001</v>
      </c>
      <c r="T21" s="229">
        <v>1.1000000000000001</v>
      </c>
      <c r="U21" s="229">
        <v>10.5</v>
      </c>
      <c r="V21" s="229">
        <v>6.5</v>
      </c>
      <c r="W21" s="229">
        <v>8.8000000000000007</v>
      </c>
      <c r="X21" s="229">
        <v>3.8</v>
      </c>
      <c r="Y21" s="229">
        <v>19.5</v>
      </c>
      <c r="Z21" s="229">
        <v>8.3000000000000007</v>
      </c>
      <c r="AA21" s="229">
        <f t="shared" si="1"/>
        <v>8.26</v>
      </c>
      <c r="AB21" s="229">
        <v>3.5</v>
      </c>
      <c r="AC21" s="229">
        <v>8.3000000000000007</v>
      </c>
      <c r="AD21" s="229">
        <v>9.6999999999999993</v>
      </c>
      <c r="AE21" s="229">
        <v>10.4</v>
      </c>
      <c r="AF21" s="229">
        <v>15.4</v>
      </c>
      <c r="AG21" s="229">
        <v>11.9</v>
      </c>
      <c r="AH21" s="229">
        <v>4.5</v>
      </c>
      <c r="AI21" s="229">
        <v>0.9</v>
      </c>
      <c r="AJ21" s="229">
        <v>19.7</v>
      </c>
      <c r="AK21" s="229">
        <v>11.9</v>
      </c>
      <c r="AL21" s="229">
        <f t="shared" si="2"/>
        <v>9.6199999999999992</v>
      </c>
      <c r="AM21" s="229">
        <v>8.6999999999999993</v>
      </c>
      <c r="AN21" s="229">
        <v>7.1</v>
      </c>
      <c r="AO21" s="229">
        <v>15.7</v>
      </c>
      <c r="AP21" s="229">
        <v>6.2</v>
      </c>
      <c r="AQ21" s="229">
        <v>8.1</v>
      </c>
      <c r="AR21" s="229">
        <v>6.1</v>
      </c>
      <c r="AS21" s="229">
        <v>13</v>
      </c>
      <c r="AT21" s="229">
        <v>7.3</v>
      </c>
      <c r="AU21" s="229">
        <v>1</v>
      </c>
      <c r="AV21" s="229">
        <v>12.2</v>
      </c>
      <c r="AW21" s="229">
        <f t="shared" si="3"/>
        <v>8.5399999999999991</v>
      </c>
      <c r="AX21" s="229">
        <v>19</v>
      </c>
      <c r="AY21" s="229">
        <v>6.7</v>
      </c>
      <c r="AZ21" s="229">
        <v>6.6</v>
      </c>
      <c r="BA21" s="229">
        <v>9.3000000000000007</v>
      </c>
      <c r="BB21" s="229">
        <v>11.4</v>
      </c>
      <c r="BC21" s="229">
        <v>8.8000000000000007</v>
      </c>
      <c r="BD21" s="229">
        <v>15.2</v>
      </c>
      <c r="BE21" s="248">
        <v>14.1</v>
      </c>
      <c r="BF21" s="248">
        <v>16.5</v>
      </c>
      <c r="BG21" s="229">
        <v>20.2</v>
      </c>
      <c r="BH21" s="229">
        <v>6</v>
      </c>
      <c r="BI21" s="229">
        <v>4</v>
      </c>
      <c r="BJ21" s="229">
        <v>26</v>
      </c>
      <c r="BK21" s="236">
        <v>3</v>
      </c>
      <c r="BL21" s="237" t="s">
        <v>45</v>
      </c>
    </row>
    <row r="22" spans="1:64" s="221" customFormat="1" ht="18.75" customHeight="1">
      <c r="A22" s="199">
        <v>18</v>
      </c>
      <c r="B22" s="246" t="s">
        <v>46</v>
      </c>
      <c r="C22" s="232">
        <v>4</v>
      </c>
      <c r="D22" s="232">
        <v>3.25</v>
      </c>
      <c r="E22" s="232">
        <v>2.75</v>
      </c>
      <c r="F22" s="232">
        <v>3.5</v>
      </c>
      <c r="G22" s="232">
        <v>2.25</v>
      </c>
      <c r="H22" s="232">
        <v>4.5</v>
      </c>
      <c r="I22" s="232">
        <v>4.75</v>
      </c>
      <c r="J22" s="232">
        <v>1.75</v>
      </c>
      <c r="K22" s="232">
        <v>5</v>
      </c>
      <c r="L22" s="232">
        <v>7.25</v>
      </c>
      <c r="M22" s="232">
        <v>2.25</v>
      </c>
      <c r="N22" s="232">
        <v>4</v>
      </c>
      <c r="O22" s="232">
        <v>3</v>
      </c>
      <c r="P22" s="232">
        <f t="shared" si="0"/>
        <v>3.8250000000000002</v>
      </c>
      <c r="Q22" s="232">
        <v>4.5</v>
      </c>
      <c r="R22" s="232">
        <v>4.25</v>
      </c>
      <c r="S22" s="232">
        <v>3.5</v>
      </c>
      <c r="T22" s="232">
        <v>5</v>
      </c>
      <c r="U22" s="232">
        <v>4</v>
      </c>
      <c r="V22" s="232">
        <v>4.25</v>
      </c>
      <c r="W22" s="232">
        <v>6</v>
      </c>
      <c r="X22" s="232">
        <v>4.5</v>
      </c>
      <c r="Y22" s="232">
        <v>5.75</v>
      </c>
      <c r="Z22" s="232">
        <v>4.5</v>
      </c>
      <c r="AA22" s="232">
        <f t="shared" si="1"/>
        <v>4.625</v>
      </c>
      <c r="AB22" s="232">
        <v>1</v>
      </c>
      <c r="AC22" s="232">
        <v>2.25</v>
      </c>
      <c r="AD22" s="232">
        <v>2</v>
      </c>
      <c r="AE22" s="232">
        <v>2.5</v>
      </c>
      <c r="AF22" s="232">
        <v>4</v>
      </c>
      <c r="AG22" s="232">
        <v>2</v>
      </c>
      <c r="AH22" s="232">
        <v>5.75</v>
      </c>
      <c r="AI22" s="232">
        <v>5.75</v>
      </c>
      <c r="AJ22" s="232">
        <v>8.25</v>
      </c>
      <c r="AK22" s="232">
        <v>2</v>
      </c>
      <c r="AL22" s="232">
        <f t="shared" si="2"/>
        <v>3.55</v>
      </c>
      <c r="AM22" s="232">
        <v>5.5</v>
      </c>
      <c r="AN22" s="232">
        <v>6.75</v>
      </c>
      <c r="AO22" s="232">
        <v>4.5</v>
      </c>
      <c r="AP22" s="232">
        <v>6.75</v>
      </c>
      <c r="AQ22" s="232">
        <v>1.75</v>
      </c>
      <c r="AR22" s="232">
        <v>6.25</v>
      </c>
      <c r="AS22" s="232">
        <v>4.25</v>
      </c>
      <c r="AT22" s="232">
        <v>5.5</v>
      </c>
      <c r="AU22" s="232">
        <v>6</v>
      </c>
      <c r="AV22" s="232">
        <v>7</v>
      </c>
      <c r="AW22" s="232">
        <f t="shared" si="3"/>
        <v>5.4249999999999998</v>
      </c>
      <c r="AX22" s="232">
        <v>3.5</v>
      </c>
      <c r="AY22" s="232">
        <v>3</v>
      </c>
      <c r="AZ22" s="232">
        <v>10</v>
      </c>
      <c r="BA22" s="232">
        <v>4</v>
      </c>
      <c r="BB22" s="232">
        <v>5</v>
      </c>
      <c r="BC22" s="232">
        <v>2.5</v>
      </c>
      <c r="BD22" s="232">
        <v>2.5</v>
      </c>
      <c r="BE22" s="249">
        <v>7.5</v>
      </c>
      <c r="BF22" s="249">
        <v>1.5</v>
      </c>
      <c r="BG22" s="232">
        <v>11.25</v>
      </c>
      <c r="BH22" s="232">
        <v>4</v>
      </c>
      <c r="BI22" s="232">
        <v>3</v>
      </c>
      <c r="BJ22" s="232">
        <v>3</v>
      </c>
      <c r="BK22" s="238">
        <v>6</v>
      </c>
      <c r="BL22" s="239" t="s">
        <v>47</v>
      </c>
    </row>
    <row r="23" spans="1:64" s="221" customFormat="1" ht="18.75" customHeight="1">
      <c r="A23" s="197">
        <v>19</v>
      </c>
      <c r="B23" s="245" t="s">
        <v>48</v>
      </c>
      <c r="C23" s="229">
        <v>5.5</v>
      </c>
      <c r="D23" s="229">
        <v>3.5</v>
      </c>
      <c r="E23" s="229">
        <v>4.5</v>
      </c>
      <c r="F23" s="229">
        <v>5</v>
      </c>
      <c r="G23" s="229">
        <v>0</v>
      </c>
      <c r="H23" s="229">
        <v>10.5</v>
      </c>
      <c r="I23" s="229">
        <v>3.5</v>
      </c>
      <c r="J23" s="229">
        <v>0</v>
      </c>
      <c r="K23" s="229">
        <v>3</v>
      </c>
      <c r="L23" s="229">
        <v>3</v>
      </c>
      <c r="M23" s="229">
        <v>3.5</v>
      </c>
      <c r="N23" s="229">
        <v>5.5</v>
      </c>
      <c r="O23" s="229">
        <v>12.5</v>
      </c>
      <c r="P23" s="229">
        <f t="shared" si="0"/>
        <v>4.6500000000000004</v>
      </c>
      <c r="Q23" s="229">
        <v>11</v>
      </c>
      <c r="R23" s="229">
        <v>4.5</v>
      </c>
      <c r="S23" s="229">
        <v>3</v>
      </c>
      <c r="T23" s="229">
        <v>11</v>
      </c>
      <c r="U23" s="229">
        <v>10</v>
      </c>
      <c r="V23" s="229">
        <v>1.5</v>
      </c>
      <c r="W23" s="229">
        <v>3.5</v>
      </c>
      <c r="X23" s="229">
        <v>4.5</v>
      </c>
      <c r="Y23" s="229">
        <v>11</v>
      </c>
      <c r="Z23" s="229">
        <v>5.5</v>
      </c>
      <c r="AA23" s="229">
        <f t="shared" si="1"/>
        <v>6.55</v>
      </c>
      <c r="AB23" s="229">
        <v>1</v>
      </c>
      <c r="AC23" s="229">
        <v>4</v>
      </c>
      <c r="AD23" s="229">
        <v>7.5</v>
      </c>
      <c r="AE23" s="229">
        <v>9.5</v>
      </c>
      <c r="AF23" s="229">
        <v>8</v>
      </c>
      <c r="AG23" s="229">
        <v>9.5</v>
      </c>
      <c r="AH23" s="229">
        <v>5.5</v>
      </c>
      <c r="AI23" s="229">
        <v>4</v>
      </c>
      <c r="AJ23" s="229">
        <v>9.5</v>
      </c>
      <c r="AK23" s="229">
        <v>1</v>
      </c>
      <c r="AL23" s="229">
        <f t="shared" si="2"/>
        <v>5.95</v>
      </c>
      <c r="AM23" s="229">
        <v>2.5</v>
      </c>
      <c r="AN23" s="229">
        <v>2.5</v>
      </c>
      <c r="AO23" s="229">
        <v>3</v>
      </c>
      <c r="AP23" s="229">
        <v>4</v>
      </c>
      <c r="AQ23" s="229">
        <v>1</v>
      </c>
      <c r="AR23" s="229">
        <v>12</v>
      </c>
      <c r="AS23" s="229">
        <v>0</v>
      </c>
      <c r="AT23" s="229">
        <v>0.5</v>
      </c>
      <c r="AU23" s="229">
        <v>0</v>
      </c>
      <c r="AV23" s="229">
        <v>5.5</v>
      </c>
      <c r="AW23" s="229">
        <f t="shared" si="3"/>
        <v>3.1</v>
      </c>
      <c r="AX23" s="229">
        <v>12.5</v>
      </c>
      <c r="AY23" s="229">
        <v>0</v>
      </c>
      <c r="AZ23" s="229">
        <v>9</v>
      </c>
      <c r="BA23" s="229">
        <v>6</v>
      </c>
      <c r="BB23" s="229">
        <v>1.5</v>
      </c>
      <c r="BC23" s="229">
        <v>7</v>
      </c>
      <c r="BD23" s="229">
        <v>13.5</v>
      </c>
      <c r="BE23" s="248">
        <v>4.5</v>
      </c>
      <c r="BF23" s="248">
        <v>0</v>
      </c>
      <c r="BG23" s="229">
        <v>10</v>
      </c>
      <c r="BH23" s="229">
        <v>2</v>
      </c>
      <c r="BI23" s="229">
        <v>0</v>
      </c>
      <c r="BJ23" s="229">
        <v>2</v>
      </c>
      <c r="BK23" s="236">
        <v>3</v>
      </c>
      <c r="BL23" s="237" t="s">
        <v>49</v>
      </c>
    </row>
    <row r="24" spans="1:64" s="221" customFormat="1" ht="18.75" customHeight="1">
      <c r="A24" s="199">
        <v>20</v>
      </c>
      <c r="B24" s="246" t="s">
        <v>50</v>
      </c>
      <c r="C24" s="232">
        <v>8.875</v>
      </c>
      <c r="D24" s="232">
        <v>3.875</v>
      </c>
      <c r="E24" s="232">
        <v>9.875</v>
      </c>
      <c r="F24" s="232">
        <v>9</v>
      </c>
      <c r="G24" s="232">
        <v>0.625</v>
      </c>
      <c r="H24" s="232">
        <v>20.375</v>
      </c>
      <c r="I24" s="232">
        <v>8.75</v>
      </c>
      <c r="J24" s="232">
        <v>5</v>
      </c>
      <c r="K24" s="232">
        <v>9.875</v>
      </c>
      <c r="L24" s="232">
        <v>5.375</v>
      </c>
      <c r="M24" s="232">
        <v>3.25</v>
      </c>
      <c r="N24" s="232">
        <v>10</v>
      </c>
      <c r="O24" s="232">
        <v>8.875</v>
      </c>
      <c r="P24" s="232">
        <f t="shared" si="0"/>
        <v>8.1125000000000007</v>
      </c>
      <c r="Q24" s="232">
        <v>13.25</v>
      </c>
      <c r="R24" s="232">
        <v>8</v>
      </c>
      <c r="S24" s="232">
        <v>2.25</v>
      </c>
      <c r="T24" s="232">
        <v>4</v>
      </c>
      <c r="U24" s="232">
        <v>11.375</v>
      </c>
      <c r="V24" s="232">
        <v>8.25</v>
      </c>
      <c r="W24" s="232">
        <v>3.5</v>
      </c>
      <c r="X24" s="232">
        <v>14.75</v>
      </c>
      <c r="Y24" s="232">
        <v>14.125</v>
      </c>
      <c r="Z24" s="232">
        <v>4.75</v>
      </c>
      <c r="AA24" s="232">
        <f t="shared" si="1"/>
        <v>8.4250000000000007</v>
      </c>
      <c r="AB24" s="232">
        <v>3.375</v>
      </c>
      <c r="AC24" s="232">
        <v>6.75</v>
      </c>
      <c r="AD24" s="232">
        <v>6.75</v>
      </c>
      <c r="AE24" s="232">
        <v>9.75</v>
      </c>
      <c r="AF24" s="232">
        <v>11.5</v>
      </c>
      <c r="AG24" s="232">
        <v>16.375</v>
      </c>
      <c r="AH24" s="232">
        <v>5.5</v>
      </c>
      <c r="AI24" s="232">
        <v>2.75</v>
      </c>
      <c r="AJ24" s="232">
        <v>9.75</v>
      </c>
      <c r="AK24" s="232">
        <v>10.375</v>
      </c>
      <c r="AL24" s="232">
        <f t="shared" si="2"/>
        <v>8.2874999999999996</v>
      </c>
      <c r="AM24" s="232">
        <v>2</v>
      </c>
      <c r="AN24" s="232">
        <v>3.25</v>
      </c>
      <c r="AO24" s="232">
        <v>3.875</v>
      </c>
      <c r="AP24" s="232">
        <v>5.25</v>
      </c>
      <c r="AQ24" s="232">
        <v>4.875</v>
      </c>
      <c r="AR24" s="232">
        <v>13.5</v>
      </c>
      <c r="AS24" s="232">
        <v>3.125</v>
      </c>
      <c r="AT24" s="232">
        <v>2.875</v>
      </c>
      <c r="AU24" s="232">
        <v>1.375</v>
      </c>
      <c r="AV24" s="232">
        <v>10.25</v>
      </c>
      <c r="AW24" s="232">
        <f t="shared" si="3"/>
        <v>5.0374999999999996</v>
      </c>
      <c r="AX24" s="232">
        <v>16.125</v>
      </c>
      <c r="AY24" s="232">
        <v>2.375</v>
      </c>
      <c r="AZ24" s="232">
        <v>17</v>
      </c>
      <c r="BA24" s="232">
        <v>5.875</v>
      </c>
      <c r="BB24" s="232">
        <v>9.125</v>
      </c>
      <c r="BC24" s="232">
        <v>8</v>
      </c>
      <c r="BD24" s="232">
        <v>4.625</v>
      </c>
      <c r="BE24" s="232">
        <v>4.25</v>
      </c>
      <c r="BF24" s="232">
        <v>5.875</v>
      </c>
      <c r="BG24" s="232">
        <v>12.625</v>
      </c>
      <c r="BH24" s="232">
        <v>2</v>
      </c>
      <c r="BI24" s="232">
        <v>1</v>
      </c>
      <c r="BJ24" s="232">
        <v>15</v>
      </c>
      <c r="BK24" s="238">
        <v>6</v>
      </c>
      <c r="BL24" s="239" t="s">
        <v>51</v>
      </c>
    </row>
    <row r="25" spans="1:64" s="221" customFormat="1" ht="18.75" customHeight="1">
      <c r="A25" s="197">
        <v>21</v>
      </c>
      <c r="B25" s="245" t="s">
        <v>52</v>
      </c>
      <c r="C25" s="229">
        <v>6</v>
      </c>
      <c r="D25" s="229">
        <v>4</v>
      </c>
      <c r="E25" s="229">
        <v>14</v>
      </c>
      <c r="F25" s="229">
        <v>15</v>
      </c>
      <c r="G25" s="229">
        <v>3</v>
      </c>
      <c r="H25" s="229">
        <v>22</v>
      </c>
      <c r="I25" s="229">
        <v>14</v>
      </c>
      <c r="J25" s="229">
        <v>15</v>
      </c>
      <c r="K25" s="229" t="s">
        <v>19</v>
      </c>
      <c r="L25" s="229">
        <v>2</v>
      </c>
      <c r="M25" s="229">
        <v>2</v>
      </c>
      <c r="N25" s="229">
        <v>6</v>
      </c>
      <c r="O25" s="229">
        <v>0</v>
      </c>
      <c r="P25" s="229">
        <f t="shared" si="0"/>
        <v>8.7777777777777803</v>
      </c>
      <c r="Q25" s="229">
        <v>4</v>
      </c>
      <c r="R25" s="229">
        <v>1</v>
      </c>
      <c r="S25" s="229">
        <v>0</v>
      </c>
      <c r="T25" s="229">
        <v>4</v>
      </c>
      <c r="U25" s="229">
        <v>10</v>
      </c>
      <c r="V25" s="229">
        <v>9</v>
      </c>
      <c r="W25" s="229">
        <v>3</v>
      </c>
      <c r="X25" s="229">
        <v>6</v>
      </c>
      <c r="Y25" s="229">
        <v>13</v>
      </c>
      <c r="Z25" s="229">
        <v>0</v>
      </c>
      <c r="AA25" s="229">
        <f t="shared" si="1"/>
        <v>5</v>
      </c>
      <c r="AB25" s="229">
        <v>1</v>
      </c>
      <c r="AC25" s="229">
        <v>2</v>
      </c>
      <c r="AD25" s="229">
        <v>2</v>
      </c>
      <c r="AE25" s="229">
        <v>3</v>
      </c>
      <c r="AF25" s="229">
        <v>6</v>
      </c>
      <c r="AG25" s="229">
        <v>18</v>
      </c>
      <c r="AH25" s="229">
        <v>0</v>
      </c>
      <c r="AI25" s="229">
        <v>0</v>
      </c>
      <c r="AJ25" s="229">
        <v>0</v>
      </c>
      <c r="AK25" s="229">
        <v>16</v>
      </c>
      <c r="AL25" s="229">
        <f t="shared" si="2"/>
        <v>4.8</v>
      </c>
      <c r="AM25" s="229">
        <v>0</v>
      </c>
      <c r="AN25" s="229">
        <v>2</v>
      </c>
      <c r="AO25" s="229">
        <v>0</v>
      </c>
      <c r="AP25" s="229">
        <v>2</v>
      </c>
      <c r="AQ25" s="229">
        <v>8</v>
      </c>
      <c r="AR25" s="229">
        <v>7</v>
      </c>
      <c r="AS25" s="229">
        <v>0</v>
      </c>
      <c r="AT25" s="229">
        <v>3</v>
      </c>
      <c r="AU25" s="229">
        <v>0</v>
      </c>
      <c r="AV25" s="229">
        <v>17</v>
      </c>
      <c r="AW25" s="229">
        <f t="shared" si="3"/>
        <v>3.9</v>
      </c>
      <c r="AX25" s="229">
        <v>32</v>
      </c>
      <c r="AY25" s="229">
        <v>0</v>
      </c>
      <c r="AZ25" s="229">
        <v>27</v>
      </c>
      <c r="BA25" s="229">
        <v>2</v>
      </c>
      <c r="BB25" s="229">
        <v>3</v>
      </c>
      <c r="BC25" s="229">
        <v>2</v>
      </c>
      <c r="BD25" s="229">
        <v>9</v>
      </c>
      <c r="BE25" s="248">
        <v>4</v>
      </c>
      <c r="BF25" s="248">
        <v>5</v>
      </c>
      <c r="BG25" s="229">
        <v>13</v>
      </c>
      <c r="BH25" s="229">
        <v>0</v>
      </c>
      <c r="BI25" s="229">
        <v>0</v>
      </c>
      <c r="BJ25" s="229">
        <v>15</v>
      </c>
      <c r="BK25" s="236">
        <v>0</v>
      </c>
      <c r="BL25" s="237" t="s">
        <v>53</v>
      </c>
    </row>
    <row r="26" spans="1:64" s="221" customFormat="1" ht="18.75" customHeight="1">
      <c r="A26" s="199">
        <v>22</v>
      </c>
      <c r="B26" s="246" t="s">
        <v>54</v>
      </c>
      <c r="C26" s="232">
        <v>2.6666666666666701</v>
      </c>
      <c r="D26" s="232">
        <v>9.6666666666666696</v>
      </c>
      <c r="E26" s="232">
        <v>2</v>
      </c>
      <c r="F26" s="232">
        <v>4</v>
      </c>
      <c r="G26" s="232">
        <v>0</v>
      </c>
      <c r="H26" s="232">
        <v>13.6666666666667</v>
      </c>
      <c r="I26" s="232">
        <v>7.6666666666666696</v>
      </c>
      <c r="J26" s="232">
        <v>1.6666666666666701</v>
      </c>
      <c r="K26" s="232">
        <v>6</v>
      </c>
      <c r="L26" s="232">
        <v>3</v>
      </c>
      <c r="M26" s="232">
        <v>0.33333333333333298</v>
      </c>
      <c r="N26" s="232">
        <v>1</v>
      </c>
      <c r="O26" s="232">
        <v>12</v>
      </c>
      <c r="P26" s="232">
        <f t="shared" si="0"/>
        <v>4.93333333333333</v>
      </c>
      <c r="Q26" s="232">
        <v>2.3333333333333299</v>
      </c>
      <c r="R26" s="232">
        <v>0</v>
      </c>
      <c r="S26" s="232">
        <v>1.3333333333333299</v>
      </c>
      <c r="T26" s="232">
        <v>0.33333333333333298</v>
      </c>
      <c r="U26" s="232">
        <v>2.3333333333333299</v>
      </c>
      <c r="V26" s="232">
        <v>1</v>
      </c>
      <c r="W26" s="232">
        <v>2</v>
      </c>
      <c r="X26" s="232">
        <v>4</v>
      </c>
      <c r="Y26" s="232">
        <v>1.3333333333333299</v>
      </c>
      <c r="Z26" s="232">
        <v>7.6666666666666696</v>
      </c>
      <c r="AA26" s="232">
        <f t="shared" si="1"/>
        <v>2.2333333333333298</v>
      </c>
      <c r="AB26" s="232">
        <v>0</v>
      </c>
      <c r="AC26" s="232">
        <v>0</v>
      </c>
      <c r="AD26" s="232">
        <v>4.6666666666666696</v>
      </c>
      <c r="AE26" s="232">
        <v>0</v>
      </c>
      <c r="AF26" s="232">
        <v>4.6666666666666696</v>
      </c>
      <c r="AG26" s="232">
        <v>12</v>
      </c>
      <c r="AH26" s="232">
        <v>2.3333333333333299</v>
      </c>
      <c r="AI26" s="232">
        <v>1.6666666666666701</v>
      </c>
      <c r="AJ26" s="232">
        <v>3</v>
      </c>
      <c r="AK26" s="232">
        <v>0</v>
      </c>
      <c r="AL26" s="232">
        <f t="shared" si="2"/>
        <v>2.8333333333333299</v>
      </c>
      <c r="AM26" s="232">
        <v>1</v>
      </c>
      <c r="AN26" s="232">
        <v>0</v>
      </c>
      <c r="AO26" s="232">
        <v>0.66666666666666696</v>
      </c>
      <c r="AP26" s="232">
        <v>1.6666666666666701</v>
      </c>
      <c r="AQ26" s="232">
        <v>1.6666666666666701</v>
      </c>
      <c r="AR26" s="232">
        <v>2.6666666666666701</v>
      </c>
      <c r="AS26" s="232">
        <v>1.6666666666666701</v>
      </c>
      <c r="AT26" s="232">
        <v>3</v>
      </c>
      <c r="AU26" s="232">
        <v>0.33333333333333298</v>
      </c>
      <c r="AV26" s="232">
        <v>6</v>
      </c>
      <c r="AW26" s="232">
        <f t="shared" si="3"/>
        <v>1.86666666666667</v>
      </c>
      <c r="AX26" s="232">
        <v>1.3333333333333299</v>
      </c>
      <c r="AY26" s="232">
        <v>0.66666666666666696</v>
      </c>
      <c r="AZ26" s="232">
        <v>6</v>
      </c>
      <c r="BA26" s="232">
        <v>3</v>
      </c>
      <c r="BB26" s="232">
        <v>11.6666666666667</v>
      </c>
      <c r="BC26" s="232">
        <v>1</v>
      </c>
      <c r="BD26" s="232">
        <v>5</v>
      </c>
      <c r="BE26" s="249">
        <v>1.6666666666666701</v>
      </c>
      <c r="BF26" s="249">
        <v>2</v>
      </c>
      <c r="BG26" s="232">
        <v>2.6666666666666701</v>
      </c>
      <c r="BH26" s="232">
        <v>0</v>
      </c>
      <c r="BI26" s="232">
        <v>3</v>
      </c>
      <c r="BJ26" s="232">
        <v>2</v>
      </c>
      <c r="BK26" s="238">
        <v>8</v>
      </c>
      <c r="BL26" s="239" t="s">
        <v>55</v>
      </c>
    </row>
    <row r="27" spans="1:64" s="221" customFormat="1" ht="18.75" customHeight="1">
      <c r="A27" s="197">
        <v>23</v>
      </c>
      <c r="B27" s="245" t="s">
        <v>56</v>
      </c>
      <c r="C27" s="229" t="s">
        <v>32</v>
      </c>
      <c r="D27" s="229" t="s">
        <v>32</v>
      </c>
      <c r="E27" s="229" t="s">
        <v>32</v>
      </c>
      <c r="F27" s="229" t="s">
        <v>32</v>
      </c>
      <c r="G27" s="229" t="s">
        <v>32</v>
      </c>
      <c r="H27" s="229" t="s">
        <v>32</v>
      </c>
      <c r="I27" s="229" t="s">
        <v>32</v>
      </c>
      <c r="J27" s="229" t="s">
        <v>32</v>
      </c>
      <c r="K27" s="229" t="s">
        <v>32</v>
      </c>
      <c r="L27" s="229" t="s">
        <v>32</v>
      </c>
      <c r="M27" s="229" t="s">
        <v>32</v>
      </c>
      <c r="N27" s="229" t="s">
        <v>32</v>
      </c>
      <c r="O27" s="229" t="s">
        <v>32</v>
      </c>
      <c r="P27" s="229" t="s">
        <v>32</v>
      </c>
      <c r="Q27" s="229" t="s">
        <v>32</v>
      </c>
      <c r="R27" s="229" t="s">
        <v>32</v>
      </c>
      <c r="S27" s="229" t="s">
        <v>32</v>
      </c>
      <c r="T27" s="229" t="s">
        <v>32</v>
      </c>
      <c r="U27" s="229" t="s">
        <v>32</v>
      </c>
      <c r="V27" s="229" t="s">
        <v>32</v>
      </c>
      <c r="W27" s="229" t="s">
        <v>32</v>
      </c>
      <c r="X27" s="229" t="s">
        <v>32</v>
      </c>
      <c r="Y27" s="229" t="s">
        <v>32</v>
      </c>
      <c r="Z27" s="229" t="s">
        <v>32</v>
      </c>
      <c r="AA27" s="229" t="s">
        <v>32</v>
      </c>
      <c r="AB27" s="229" t="s">
        <v>32</v>
      </c>
      <c r="AC27" s="229" t="s">
        <v>32</v>
      </c>
      <c r="AD27" s="229" t="s">
        <v>32</v>
      </c>
      <c r="AE27" s="229" t="s">
        <v>32</v>
      </c>
      <c r="AF27" s="229" t="s">
        <v>32</v>
      </c>
      <c r="AG27" s="229" t="s">
        <v>32</v>
      </c>
      <c r="AH27" s="229" t="s">
        <v>32</v>
      </c>
      <c r="AI27" s="229" t="s">
        <v>32</v>
      </c>
      <c r="AJ27" s="229" t="s">
        <v>32</v>
      </c>
      <c r="AK27" s="229" t="s">
        <v>32</v>
      </c>
      <c r="AL27" s="229" t="s">
        <v>32</v>
      </c>
      <c r="AM27" s="229" t="s">
        <v>32</v>
      </c>
      <c r="AN27" s="229" t="s">
        <v>32</v>
      </c>
      <c r="AO27" s="229" t="s">
        <v>32</v>
      </c>
      <c r="AP27" s="229" t="s">
        <v>32</v>
      </c>
      <c r="AQ27" s="229" t="s">
        <v>32</v>
      </c>
      <c r="AR27" s="229" t="s">
        <v>32</v>
      </c>
      <c r="AS27" s="229" t="s">
        <v>32</v>
      </c>
      <c r="AT27" s="229" t="s">
        <v>32</v>
      </c>
      <c r="AU27" s="229" t="s">
        <v>32</v>
      </c>
      <c r="AV27" s="229" t="s">
        <v>32</v>
      </c>
      <c r="AW27" s="229" t="s">
        <v>32</v>
      </c>
      <c r="AX27" s="229" t="s">
        <v>32</v>
      </c>
      <c r="AY27" s="229" t="s">
        <v>32</v>
      </c>
      <c r="AZ27" s="229" t="s">
        <v>32</v>
      </c>
      <c r="BA27" s="229" t="s">
        <v>32</v>
      </c>
      <c r="BB27" s="229" t="s">
        <v>32</v>
      </c>
      <c r="BC27" s="229" t="s">
        <v>32</v>
      </c>
      <c r="BD27" s="229" t="s">
        <v>32</v>
      </c>
      <c r="BE27" s="248" t="s">
        <v>32</v>
      </c>
      <c r="BF27" s="248" t="s">
        <v>32</v>
      </c>
      <c r="BG27" s="229" t="s">
        <v>32</v>
      </c>
      <c r="BH27" s="229" t="s">
        <v>19</v>
      </c>
      <c r="BI27" s="229" t="s">
        <v>19</v>
      </c>
      <c r="BJ27" s="229" t="s">
        <v>19</v>
      </c>
      <c r="BK27" s="236" t="s">
        <v>32</v>
      </c>
      <c r="BL27" s="237" t="s">
        <v>57</v>
      </c>
    </row>
    <row r="28" spans="1:64" s="221" customFormat="1" ht="18.75" customHeight="1">
      <c r="A28" s="199">
        <v>24</v>
      </c>
      <c r="B28" s="246" t="s">
        <v>58</v>
      </c>
      <c r="C28" s="232" t="s">
        <v>32</v>
      </c>
      <c r="D28" s="232" t="s">
        <v>32</v>
      </c>
      <c r="E28" s="232" t="s">
        <v>32</v>
      </c>
      <c r="F28" s="232" t="s">
        <v>32</v>
      </c>
      <c r="G28" s="232" t="s">
        <v>32</v>
      </c>
      <c r="H28" s="232" t="s">
        <v>32</v>
      </c>
      <c r="I28" s="232" t="s">
        <v>32</v>
      </c>
      <c r="J28" s="232" t="s">
        <v>32</v>
      </c>
      <c r="K28" s="232" t="s">
        <v>32</v>
      </c>
      <c r="L28" s="232" t="s">
        <v>32</v>
      </c>
      <c r="M28" s="232" t="s">
        <v>32</v>
      </c>
      <c r="N28" s="232" t="s">
        <v>32</v>
      </c>
      <c r="O28" s="232" t="s">
        <v>32</v>
      </c>
      <c r="P28" s="232" t="s">
        <v>32</v>
      </c>
      <c r="Q28" s="232" t="s">
        <v>32</v>
      </c>
      <c r="R28" s="232" t="s">
        <v>32</v>
      </c>
      <c r="S28" s="232" t="s">
        <v>32</v>
      </c>
      <c r="T28" s="232" t="s">
        <v>32</v>
      </c>
      <c r="U28" s="232" t="s">
        <v>32</v>
      </c>
      <c r="V28" s="232" t="s">
        <v>32</v>
      </c>
      <c r="W28" s="232" t="s">
        <v>32</v>
      </c>
      <c r="X28" s="232" t="s">
        <v>32</v>
      </c>
      <c r="Y28" s="232" t="s">
        <v>32</v>
      </c>
      <c r="Z28" s="232" t="s">
        <v>32</v>
      </c>
      <c r="AA28" s="232" t="s">
        <v>32</v>
      </c>
      <c r="AB28" s="232" t="s">
        <v>32</v>
      </c>
      <c r="AC28" s="232" t="s">
        <v>32</v>
      </c>
      <c r="AD28" s="232" t="s">
        <v>32</v>
      </c>
      <c r="AE28" s="232" t="s">
        <v>32</v>
      </c>
      <c r="AF28" s="232" t="s">
        <v>32</v>
      </c>
      <c r="AG28" s="232" t="s">
        <v>32</v>
      </c>
      <c r="AH28" s="232" t="s">
        <v>32</v>
      </c>
      <c r="AI28" s="232" t="s">
        <v>32</v>
      </c>
      <c r="AJ28" s="232" t="s">
        <v>32</v>
      </c>
      <c r="AK28" s="232" t="s">
        <v>32</v>
      </c>
      <c r="AL28" s="232" t="s">
        <v>32</v>
      </c>
      <c r="AM28" s="232" t="s">
        <v>32</v>
      </c>
      <c r="AN28" s="232" t="s">
        <v>32</v>
      </c>
      <c r="AO28" s="232" t="s">
        <v>32</v>
      </c>
      <c r="AP28" s="232" t="s">
        <v>32</v>
      </c>
      <c r="AQ28" s="232" t="s">
        <v>32</v>
      </c>
      <c r="AR28" s="232" t="s">
        <v>32</v>
      </c>
      <c r="AS28" s="232" t="s">
        <v>32</v>
      </c>
      <c r="AT28" s="232" t="s">
        <v>32</v>
      </c>
      <c r="AU28" s="232" t="s">
        <v>32</v>
      </c>
      <c r="AV28" s="232" t="s">
        <v>32</v>
      </c>
      <c r="AW28" s="232" t="s">
        <v>32</v>
      </c>
      <c r="AX28" s="232" t="s">
        <v>32</v>
      </c>
      <c r="AY28" s="232" t="s">
        <v>32</v>
      </c>
      <c r="AZ28" s="232" t="s">
        <v>32</v>
      </c>
      <c r="BA28" s="232" t="s">
        <v>32</v>
      </c>
      <c r="BB28" s="232" t="s">
        <v>32</v>
      </c>
      <c r="BC28" s="232" t="s">
        <v>32</v>
      </c>
      <c r="BD28" s="232" t="s">
        <v>32</v>
      </c>
      <c r="BE28" s="249" t="s">
        <v>32</v>
      </c>
      <c r="BF28" s="249" t="s">
        <v>32</v>
      </c>
      <c r="BG28" s="232" t="s">
        <v>32</v>
      </c>
      <c r="BH28" s="232" t="s">
        <v>19</v>
      </c>
      <c r="BI28" s="232" t="s">
        <v>19</v>
      </c>
      <c r="BJ28" s="232" t="s">
        <v>19</v>
      </c>
      <c r="BK28" s="238" t="s">
        <v>32</v>
      </c>
      <c r="BL28" s="239" t="s">
        <v>59</v>
      </c>
    </row>
    <row r="29" spans="1:64" s="221" customFormat="1" ht="54.75" customHeight="1">
      <c r="A29" s="257" t="s">
        <v>60</v>
      </c>
      <c r="B29" s="258"/>
      <c r="C29" s="258"/>
      <c r="D29" s="258"/>
      <c r="E29" s="258"/>
      <c r="F29" s="258"/>
      <c r="G29" s="258"/>
      <c r="H29" s="258"/>
      <c r="I29" s="258"/>
      <c r="J29" s="258"/>
      <c r="K29" s="258"/>
      <c r="L29" s="258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  <c r="BJ29" s="258"/>
      <c r="BK29" s="258"/>
      <c r="BL29" s="259"/>
    </row>
    <row r="32" spans="1:64" hidden="1">
      <c r="AX32" s="224" t="s">
        <v>61</v>
      </c>
    </row>
  </sheetData>
  <mergeCells count="3">
    <mergeCell ref="A1:BL1"/>
    <mergeCell ref="A2:BL2"/>
    <mergeCell ref="A29:BL29"/>
  </mergeCells>
  <printOptions horizontalCentered="1"/>
  <pageMargins left="0.25" right="0.25" top="0.69" bottom="0.52" header="0.3" footer="0.3"/>
  <pageSetup paperSize="9" scale="8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3"/>
  <sheetViews>
    <sheetView view="pageBreakPreview" zoomScale="91" zoomScaleNormal="100" zoomScalePageLayoutView="50" workbookViewId="0">
      <selection activeCell="BC4" sqref="BC4"/>
    </sheetView>
  </sheetViews>
  <sheetFormatPr defaultColWidth="9.1796875" defaultRowHeight="14.5"/>
  <cols>
    <col min="1" max="1" width="7.1796875" style="95" customWidth="1"/>
    <col min="2" max="2" width="21.26953125" style="95" customWidth="1"/>
    <col min="3" max="3" width="9.54296875" style="95" customWidth="1"/>
    <col min="4" max="4" width="9.453125" style="95" customWidth="1"/>
    <col min="5" max="5" width="12.26953125" style="95" customWidth="1"/>
    <col min="6" max="6" width="11.453125" style="95" customWidth="1"/>
    <col min="7" max="7" width="9.1796875" style="95"/>
    <col min="8" max="8" width="9" style="95" customWidth="1"/>
    <col min="9" max="9" width="10.26953125" style="95" customWidth="1"/>
    <col min="10" max="10" width="10.54296875" style="95" customWidth="1"/>
    <col min="11" max="11" width="20.26953125" style="95" customWidth="1"/>
    <col min="12" max="15" width="9.1796875" style="96"/>
    <col min="16" max="16384" width="9.1796875" style="95"/>
  </cols>
  <sheetData>
    <row r="1" spans="1:15" ht="38.25" customHeight="1">
      <c r="A1" s="294" t="s">
        <v>322</v>
      </c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24" customHeight="1">
      <c r="A2" s="297" t="s">
        <v>323</v>
      </c>
      <c r="B2" s="298"/>
      <c r="C2" s="298"/>
      <c r="D2" s="298"/>
      <c r="E2" s="298"/>
      <c r="F2" s="298"/>
      <c r="G2" s="298"/>
      <c r="H2" s="298"/>
      <c r="I2" s="298"/>
      <c r="J2" s="298"/>
      <c r="K2" s="299"/>
    </row>
    <row r="3" spans="1:15">
      <c r="A3" s="306" t="s">
        <v>3</v>
      </c>
      <c r="B3" s="308" t="s">
        <v>4</v>
      </c>
      <c r="C3" s="300" t="s">
        <v>324</v>
      </c>
      <c r="D3" s="301"/>
      <c r="E3" s="301"/>
      <c r="F3" s="301"/>
      <c r="G3" s="302" t="s">
        <v>325</v>
      </c>
      <c r="H3" s="302"/>
      <c r="I3" s="302"/>
      <c r="J3" s="302"/>
      <c r="K3" s="309" t="s">
        <v>65</v>
      </c>
    </row>
    <row r="4" spans="1:15" s="52" customFormat="1" ht="155.25" customHeight="1">
      <c r="A4" s="307"/>
      <c r="B4" s="308"/>
      <c r="C4" s="53" t="s">
        <v>326</v>
      </c>
      <c r="D4" s="1" t="s">
        <v>327</v>
      </c>
      <c r="E4" s="1" t="s">
        <v>328</v>
      </c>
      <c r="F4" s="1" t="s">
        <v>329</v>
      </c>
      <c r="G4" s="1" t="s">
        <v>326</v>
      </c>
      <c r="H4" s="1" t="s">
        <v>327</v>
      </c>
      <c r="I4" s="1" t="s">
        <v>328</v>
      </c>
      <c r="J4" s="1" t="s">
        <v>329</v>
      </c>
      <c r="K4" s="309"/>
      <c r="L4" s="114"/>
      <c r="M4" s="114"/>
      <c r="N4" s="114"/>
      <c r="O4" s="114"/>
    </row>
    <row r="5" spans="1:15" s="24" customFormat="1" ht="20.25" customHeight="1">
      <c r="A5" s="97">
        <v>1</v>
      </c>
      <c r="B5" s="98" t="s">
        <v>10</v>
      </c>
      <c r="C5" s="99">
        <v>31</v>
      </c>
      <c r="D5" s="100">
        <v>55</v>
      </c>
      <c r="E5" s="100">
        <v>6557</v>
      </c>
      <c r="F5" s="100">
        <v>0.45</v>
      </c>
      <c r="G5" s="100">
        <v>81</v>
      </c>
      <c r="H5" s="100">
        <v>5884</v>
      </c>
      <c r="I5" s="100">
        <v>47855</v>
      </c>
      <c r="J5" s="100">
        <v>1.67</v>
      </c>
      <c r="K5" s="115" t="s">
        <v>11</v>
      </c>
    </row>
    <row r="6" spans="1:15" s="24" customFormat="1" ht="20.25" customHeight="1">
      <c r="A6" s="32">
        <v>2</v>
      </c>
      <c r="B6" s="101" t="s">
        <v>330</v>
      </c>
      <c r="C6" s="102">
        <v>48</v>
      </c>
      <c r="D6" s="88">
        <v>3564</v>
      </c>
      <c r="E6" s="88">
        <v>1379</v>
      </c>
      <c r="F6" s="88">
        <v>0.08</v>
      </c>
      <c r="G6" s="88">
        <v>33</v>
      </c>
      <c r="H6" s="88">
        <v>47</v>
      </c>
      <c r="I6" s="88">
        <v>1647</v>
      </c>
      <c r="J6" s="88">
        <v>7.0000000000000001E-3</v>
      </c>
      <c r="K6" s="6" t="s">
        <v>331</v>
      </c>
    </row>
    <row r="7" spans="1:15" s="24" customFormat="1" ht="20.25" customHeight="1">
      <c r="A7" s="36">
        <v>3</v>
      </c>
      <c r="B7" s="98" t="s">
        <v>12</v>
      </c>
      <c r="C7" s="103">
        <v>160</v>
      </c>
      <c r="D7" s="87">
        <v>2763</v>
      </c>
      <c r="E7" s="87">
        <v>111070</v>
      </c>
      <c r="F7" s="87">
        <v>2.8</v>
      </c>
      <c r="G7" s="87">
        <v>53</v>
      </c>
      <c r="H7" s="87">
        <v>122</v>
      </c>
      <c r="I7" s="87">
        <v>77948</v>
      </c>
      <c r="J7" s="87">
        <v>0.31</v>
      </c>
      <c r="K7" s="3" t="s">
        <v>13</v>
      </c>
    </row>
    <row r="8" spans="1:15" s="24" customFormat="1" ht="20.25" customHeight="1">
      <c r="A8" s="32">
        <v>4</v>
      </c>
      <c r="B8" s="101" t="s">
        <v>14</v>
      </c>
      <c r="C8" s="102">
        <v>514</v>
      </c>
      <c r="D8" s="88">
        <v>275</v>
      </c>
      <c r="E8" s="88">
        <v>118410</v>
      </c>
      <c r="F8" s="88">
        <v>8.1</v>
      </c>
      <c r="G8" s="88"/>
      <c r="H8" s="88"/>
      <c r="I8" s="88">
        <v>920</v>
      </c>
      <c r="J8" s="88" t="s">
        <v>32</v>
      </c>
      <c r="K8" s="6" t="s">
        <v>15</v>
      </c>
    </row>
    <row r="9" spans="1:15" s="24" customFormat="1" ht="20.25" customHeight="1">
      <c r="A9" s="36">
        <v>5</v>
      </c>
      <c r="B9" s="98" t="s">
        <v>332</v>
      </c>
      <c r="C9" s="103">
        <v>52</v>
      </c>
      <c r="D9" s="87">
        <v>102</v>
      </c>
      <c r="E9" s="87">
        <v>909</v>
      </c>
      <c r="F9" s="87">
        <v>0</v>
      </c>
      <c r="G9" s="87">
        <v>7</v>
      </c>
      <c r="H9" s="87">
        <v>11</v>
      </c>
      <c r="I9" s="87">
        <v>145</v>
      </c>
      <c r="J9" s="87" t="s">
        <v>32</v>
      </c>
      <c r="K9" s="3" t="s">
        <v>333</v>
      </c>
    </row>
    <row r="10" spans="1:15" s="24" customFormat="1" ht="20.25" customHeight="1">
      <c r="A10" s="32">
        <v>6</v>
      </c>
      <c r="B10" s="101" t="s">
        <v>334</v>
      </c>
      <c r="C10" s="102">
        <v>1</v>
      </c>
      <c r="D10" s="88">
        <v>0</v>
      </c>
      <c r="E10" s="88">
        <v>61</v>
      </c>
      <c r="F10" s="88">
        <v>0</v>
      </c>
      <c r="G10" s="88" t="s">
        <v>32</v>
      </c>
      <c r="H10" s="88" t="s">
        <v>32</v>
      </c>
      <c r="I10" s="88">
        <v>74</v>
      </c>
      <c r="J10" s="88" t="s">
        <v>32</v>
      </c>
      <c r="K10" s="6" t="s">
        <v>170</v>
      </c>
    </row>
    <row r="11" spans="1:15" s="24" customFormat="1" ht="20.25" customHeight="1">
      <c r="A11" s="36">
        <v>7</v>
      </c>
      <c r="B11" s="98" t="s">
        <v>21</v>
      </c>
      <c r="C11" s="103">
        <v>229</v>
      </c>
      <c r="D11" s="87">
        <v>16381</v>
      </c>
      <c r="E11" s="87">
        <v>42834</v>
      </c>
      <c r="F11" s="87">
        <v>11.12</v>
      </c>
      <c r="G11" s="87">
        <v>72</v>
      </c>
      <c r="H11" s="87">
        <v>361</v>
      </c>
      <c r="I11" s="87">
        <v>5202</v>
      </c>
      <c r="J11" s="87" t="s">
        <v>32</v>
      </c>
      <c r="K11" s="3" t="s">
        <v>22</v>
      </c>
    </row>
    <row r="12" spans="1:15" s="24" customFormat="1" ht="20.25" customHeight="1">
      <c r="A12" s="32">
        <v>8</v>
      </c>
      <c r="B12" s="101" t="s">
        <v>23</v>
      </c>
      <c r="C12" s="102" t="s">
        <v>32</v>
      </c>
      <c r="D12" s="88" t="s">
        <v>32</v>
      </c>
      <c r="E12" s="88" t="s">
        <v>32</v>
      </c>
      <c r="F12" s="88" t="s">
        <v>32</v>
      </c>
      <c r="G12" s="88">
        <v>3</v>
      </c>
      <c r="H12" s="88">
        <v>2</v>
      </c>
      <c r="I12" s="88">
        <v>43</v>
      </c>
      <c r="J12" s="88" t="s">
        <v>32</v>
      </c>
      <c r="K12" s="6" t="s">
        <v>24</v>
      </c>
    </row>
    <row r="13" spans="1:15" s="24" customFormat="1" ht="20.25" customHeight="1">
      <c r="A13" s="36">
        <v>9</v>
      </c>
      <c r="B13" s="98" t="s">
        <v>25</v>
      </c>
      <c r="C13" s="103">
        <v>75</v>
      </c>
      <c r="D13" s="87">
        <v>199</v>
      </c>
      <c r="E13" s="87">
        <v>2195</v>
      </c>
      <c r="F13" s="87">
        <v>0.8</v>
      </c>
      <c r="G13" s="87">
        <v>343</v>
      </c>
      <c r="H13" s="87">
        <v>416</v>
      </c>
      <c r="I13" s="87">
        <v>5886</v>
      </c>
      <c r="J13" s="87">
        <v>0.45</v>
      </c>
      <c r="K13" s="3" t="s">
        <v>26</v>
      </c>
    </row>
    <row r="14" spans="1:15" s="24" customFormat="1" ht="20.25" customHeight="1">
      <c r="A14" s="32">
        <v>10</v>
      </c>
      <c r="B14" s="101" t="s">
        <v>335</v>
      </c>
      <c r="C14" s="102">
        <v>7</v>
      </c>
      <c r="D14" s="88">
        <v>4</v>
      </c>
      <c r="E14" s="88">
        <v>90</v>
      </c>
      <c r="F14" s="88" t="s">
        <v>32</v>
      </c>
      <c r="G14" s="88">
        <v>31</v>
      </c>
      <c r="H14" s="88">
        <v>32</v>
      </c>
      <c r="I14" s="88">
        <v>42</v>
      </c>
      <c r="J14" s="88" t="s">
        <v>32</v>
      </c>
      <c r="K14" s="6" t="s">
        <v>336</v>
      </c>
    </row>
    <row r="15" spans="1:15" s="24" customFormat="1" ht="20.25" customHeight="1">
      <c r="A15" s="36">
        <v>11</v>
      </c>
      <c r="B15" s="98" t="s">
        <v>27</v>
      </c>
      <c r="C15" s="103">
        <v>12</v>
      </c>
      <c r="D15" s="87">
        <v>3</v>
      </c>
      <c r="E15" s="87">
        <v>2668</v>
      </c>
      <c r="F15" s="87" t="s">
        <v>32</v>
      </c>
      <c r="G15" s="87" t="s">
        <v>32</v>
      </c>
      <c r="H15" s="87" t="s">
        <v>32</v>
      </c>
      <c r="I15" s="87" t="s">
        <v>32</v>
      </c>
      <c r="J15" s="87" t="s">
        <v>32</v>
      </c>
      <c r="K15" s="3" t="s">
        <v>28</v>
      </c>
    </row>
    <row r="16" spans="1:15" s="24" customFormat="1" ht="20.25" customHeight="1">
      <c r="A16" s="32">
        <v>12</v>
      </c>
      <c r="B16" s="101" t="s">
        <v>29</v>
      </c>
      <c r="C16" s="102">
        <v>70</v>
      </c>
      <c r="D16" s="88">
        <v>745</v>
      </c>
      <c r="E16" s="88">
        <v>1533</v>
      </c>
      <c r="F16" s="88" t="s">
        <v>32</v>
      </c>
      <c r="G16" s="88">
        <v>67</v>
      </c>
      <c r="H16" s="88">
        <v>240</v>
      </c>
      <c r="I16" s="88">
        <v>7865</v>
      </c>
      <c r="J16" s="88">
        <v>3.63</v>
      </c>
      <c r="K16" s="6" t="s">
        <v>30</v>
      </c>
    </row>
    <row r="17" spans="1:11" s="24" customFormat="1" ht="20.25" customHeight="1">
      <c r="A17" s="36">
        <v>13</v>
      </c>
      <c r="B17" s="98" t="s">
        <v>31</v>
      </c>
      <c r="C17" s="103">
        <v>130</v>
      </c>
      <c r="D17" s="87">
        <v>77</v>
      </c>
      <c r="E17" s="87">
        <v>5880</v>
      </c>
      <c r="F17" s="87" t="s">
        <v>32</v>
      </c>
      <c r="G17" s="87">
        <v>477</v>
      </c>
      <c r="H17" s="87">
        <v>76830</v>
      </c>
      <c r="I17" s="87">
        <v>654062</v>
      </c>
      <c r="J17" s="87">
        <v>1</v>
      </c>
      <c r="K17" s="3" t="s">
        <v>33</v>
      </c>
    </row>
    <row r="18" spans="1:11" s="24" customFormat="1" ht="20.25" customHeight="1">
      <c r="A18" s="32">
        <v>14</v>
      </c>
      <c r="B18" s="101" t="s">
        <v>34</v>
      </c>
      <c r="C18" s="102" t="s">
        <v>32</v>
      </c>
      <c r="D18" s="88" t="s">
        <v>32</v>
      </c>
      <c r="E18" s="88" t="s">
        <v>32</v>
      </c>
      <c r="F18" s="88" t="s">
        <v>32</v>
      </c>
      <c r="G18" s="88">
        <v>31</v>
      </c>
      <c r="H18" s="88">
        <v>2</v>
      </c>
      <c r="I18" s="88">
        <v>191</v>
      </c>
      <c r="J18" s="88" t="s">
        <v>32</v>
      </c>
      <c r="K18" s="6" t="s">
        <v>35</v>
      </c>
    </row>
    <row r="19" spans="1:11" s="24" customFormat="1" ht="20.25" customHeight="1">
      <c r="A19" s="36">
        <v>15</v>
      </c>
      <c r="B19" s="98" t="s">
        <v>36</v>
      </c>
      <c r="C19" s="103">
        <v>134</v>
      </c>
      <c r="D19" s="87">
        <v>164</v>
      </c>
      <c r="E19" s="87" t="s">
        <v>32</v>
      </c>
      <c r="F19" s="87" t="s">
        <v>32</v>
      </c>
      <c r="G19" s="87">
        <v>106</v>
      </c>
      <c r="H19" s="87">
        <v>1560</v>
      </c>
      <c r="I19" s="87" t="s">
        <v>32</v>
      </c>
      <c r="J19" s="87" t="s">
        <v>32</v>
      </c>
      <c r="K19" s="3" t="s">
        <v>37</v>
      </c>
    </row>
    <row r="20" spans="1:11" s="24" customFormat="1" ht="20.25" customHeight="1">
      <c r="A20" s="32">
        <v>16</v>
      </c>
      <c r="B20" s="101" t="s">
        <v>337</v>
      </c>
      <c r="C20" s="102">
        <v>16</v>
      </c>
      <c r="D20" s="88">
        <v>2902</v>
      </c>
      <c r="E20" s="88">
        <v>17821</v>
      </c>
      <c r="F20" s="88">
        <v>0.55000000000000004</v>
      </c>
      <c r="G20" s="88">
        <v>25</v>
      </c>
      <c r="H20" s="88">
        <v>142</v>
      </c>
      <c r="I20" s="88">
        <v>10820</v>
      </c>
      <c r="J20" s="88">
        <v>0.06</v>
      </c>
      <c r="K20" s="6" t="s">
        <v>153</v>
      </c>
    </row>
    <row r="21" spans="1:11" s="24" customFormat="1" ht="20.25" customHeight="1">
      <c r="A21" s="36">
        <v>17</v>
      </c>
      <c r="B21" s="98" t="s">
        <v>338</v>
      </c>
      <c r="C21" s="103">
        <v>11</v>
      </c>
      <c r="D21" s="87" t="s">
        <v>32</v>
      </c>
      <c r="E21" s="87">
        <v>163</v>
      </c>
      <c r="F21" s="87" t="s">
        <v>32</v>
      </c>
      <c r="G21" s="87">
        <v>9</v>
      </c>
      <c r="H21" s="87">
        <v>4632</v>
      </c>
      <c r="I21" s="87">
        <v>13100</v>
      </c>
      <c r="J21" s="87">
        <v>0.02</v>
      </c>
      <c r="K21" s="3" t="s">
        <v>171</v>
      </c>
    </row>
    <row r="22" spans="1:11" s="24" customFormat="1" ht="20.25" customHeight="1">
      <c r="A22" s="32">
        <v>18</v>
      </c>
      <c r="B22" s="101" t="s">
        <v>38</v>
      </c>
      <c r="C22" s="102">
        <v>13</v>
      </c>
      <c r="D22" s="88">
        <v>14</v>
      </c>
      <c r="E22" s="88">
        <v>3452</v>
      </c>
      <c r="F22" s="88">
        <v>0.09</v>
      </c>
      <c r="G22" s="88" t="s">
        <v>32</v>
      </c>
      <c r="H22" s="88" t="s">
        <v>32</v>
      </c>
      <c r="I22" s="88" t="s">
        <v>32</v>
      </c>
      <c r="J22" s="88" t="s">
        <v>32</v>
      </c>
      <c r="K22" s="6" t="s">
        <v>39</v>
      </c>
    </row>
    <row r="23" spans="1:11" s="24" customFormat="1" ht="20.25" customHeight="1">
      <c r="A23" s="36">
        <v>19</v>
      </c>
      <c r="B23" s="98" t="s">
        <v>339</v>
      </c>
      <c r="C23" s="103">
        <v>22</v>
      </c>
      <c r="D23" s="87">
        <v>665</v>
      </c>
      <c r="E23" s="87">
        <v>7700</v>
      </c>
      <c r="F23" s="87">
        <v>0.05</v>
      </c>
      <c r="G23" s="87">
        <v>12</v>
      </c>
      <c r="H23" s="87">
        <v>896</v>
      </c>
      <c r="I23" s="87">
        <v>5202</v>
      </c>
      <c r="J23" s="87">
        <v>0.05</v>
      </c>
      <c r="K23" s="3" t="s">
        <v>340</v>
      </c>
    </row>
    <row r="24" spans="1:11" s="24" customFormat="1" ht="20.25" customHeight="1">
      <c r="A24" s="32">
        <v>20</v>
      </c>
      <c r="B24" s="101" t="s">
        <v>40</v>
      </c>
      <c r="C24" s="102">
        <v>8</v>
      </c>
      <c r="D24" s="88">
        <v>399</v>
      </c>
      <c r="E24" s="88">
        <v>562</v>
      </c>
      <c r="F24" s="88">
        <v>0.42</v>
      </c>
      <c r="G24" s="88">
        <v>102</v>
      </c>
      <c r="H24" s="88">
        <v>4812</v>
      </c>
      <c r="I24" s="88">
        <v>62341</v>
      </c>
      <c r="J24" s="88">
        <v>3.9</v>
      </c>
      <c r="K24" s="6" t="s">
        <v>41</v>
      </c>
    </row>
    <row r="25" spans="1:11" s="24" customFormat="1" ht="20.25" customHeight="1">
      <c r="A25" s="36">
        <v>21</v>
      </c>
      <c r="B25" s="98" t="s">
        <v>42</v>
      </c>
      <c r="C25" s="103">
        <v>4</v>
      </c>
      <c r="D25" s="87">
        <v>6</v>
      </c>
      <c r="E25" s="87">
        <v>34</v>
      </c>
      <c r="F25" s="87" t="s">
        <v>32</v>
      </c>
      <c r="G25" s="87">
        <v>14</v>
      </c>
      <c r="H25" s="87">
        <v>29</v>
      </c>
      <c r="I25" s="87">
        <v>229</v>
      </c>
      <c r="J25" s="87">
        <v>0.52</v>
      </c>
      <c r="K25" s="3" t="s">
        <v>43</v>
      </c>
    </row>
    <row r="26" spans="1:11" s="24" customFormat="1" ht="20.25" customHeight="1">
      <c r="A26" s="32">
        <v>22</v>
      </c>
      <c r="B26" s="101" t="s">
        <v>44</v>
      </c>
      <c r="C26" s="102">
        <v>80</v>
      </c>
      <c r="D26" s="88">
        <v>5711</v>
      </c>
      <c r="E26" s="88">
        <v>54776</v>
      </c>
      <c r="F26" s="88">
        <v>8.34</v>
      </c>
      <c r="G26" s="88">
        <v>17</v>
      </c>
      <c r="H26" s="88">
        <v>8</v>
      </c>
      <c r="I26" s="88" t="s">
        <v>32</v>
      </c>
      <c r="J26" s="88" t="s">
        <v>32</v>
      </c>
      <c r="K26" s="6" t="s">
        <v>45</v>
      </c>
    </row>
    <row r="27" spans="1:11" s="24" customFormat="1" ht="20.25" customHeight="1">
      <c r="A27" s="36">
        <v>23</v>
      </c>
      <c r="B27" s="98" t="s">
        <v>341</v>
      </c>
      <c r="C27" s="103">
        <v>11</v>
      </c>
      <c r="D27" s="87">
        <v>80</v>
      </c>
      <c r="E27" s="87">
        <v>810</v>
      </c>
      <c r="F27" s="87">
        <v>0.01</v>
      </c>
      <c r="G27" s="87">
        <v>3</v>
      </c>
      <c r="H27" s="87" t="s">
        <v>32</v>
      </c>
      <c r="I27" s="87">
        <v>83</v>
      </c>
      <c r="J27" s="87" t="s">
        <v>32</v>
      </c>
      <c r="K27" s="3" t="s">
        <v>87</v>
      </c>
    </row>
    <row r="28" spans="1:11" s="24" customFormat="1" ht="20.25" customHeight="1">
      <c r="A28" s="32">
        <v>24</v>
      </c>
      <c r="B28" s="101" t="s">
        <v>46</v>
      </c>
      <c r="C28" s="102">
        <v>48</v>
      </c>
      <c r="D28" s="88">
        <v>8671</v>
      </c>
      <c r="E28" s="88">
        <v>13465</v>
      </c>
      <c r="F28" s="88">
        <v>7.0000000000000007E-2</v>
      </c>
      <c r="G28" s="88">
        <v>97</v>
      </c>
      <c r="H28" s="88">
        <v>21790</v>
      </c>
      <c r="I28" s="88">
        <v>567453</v>
      </c>
      <c r="J28" s="88">
        <v>1.22</v>
      </c>
      <c r="K28" s="6" t="s">
        <v>47</v>
      </c>
    </row>
    <row r="29" spans="1:11" s="24" customFormat="1" ht="20.25" customHeight="1">
      <c r="A29" s="36">
        <v>25</v>
      </c>
      <c r="B29" s="98" t="s">
        <v>48</v>
      </c>
      <c r="C29" s="103" t="s">
        <v>32</v>
      </c>
      <c r="D29" s="87" t="s">
        <v>32</v>
      </c>
      <c r="E29" s="87" t="s">
        <v>32</v>
      </c>
      <c r="F29" s="87" t="s">
        <v>32</v>
      </c>
      <c r="G29" s="87" t="s">
        <v>32</v>
      </c>
      <c r="H29" s="87" t="s">
        <v>32</v>
      </c>
      <c r="I29" s="87" t="s">
        <v>32</v>
      </c>
      <c r="J29" s="87" t="s">
        <v>32</v>
      </c>
      <c r="K29" s="3" t="s">
        <v>49</v>
      </c>
    </row>
    <row r="30" spans="1:11" s="24" customFormat="1" ht="20.25" customHeight="1">
      <c r="A30" s="32">
        <v>26</v>
      </c>
      <c r="B30" s="101" t="s">
        <v>342</v>
      </c>
      <c r="C30" s="102">
        <v>17</v>
      </c>
      <c r="D30" s="88">
        <v>13</v>
      </c>
      <c r="E30" s="88">
        <v>3222</v>
      </c>
      <c r="F30" s="88" t="s">
        <v>32</v>
      </c>
      <c r="G30" s="88">
        <v>22</v>
      </c>
      <c r="H30" s="88">
        <v>4167</v>
      </c>
      <c r="I30" s="88">
        <v>40897</v>
      </c>
      <c r="J30" s="88">
        <v>0.32</v>
      </c>
      <c r="K30" s="6" t="s">
        <v>90</v>
      </c>
    </row>
    <row r="31" spans="1:11" s="24" customFormat="1" ht="20.25" customHeight="1">
      <c r="A31" s="36">
        <v>27</v>
      </c>
      <c r="B31" s="98" t="s">
        <v>50</v>
      </c>
      <c r="C31" s="103">
        <v>110</v>
      </c>
      <c r="D31" s="87">
        <v>101</v>
      </c>
      <c r="E31" s="87">
        <v>21545</v>
      </c>
      <c r="F31" s="87">
        <v>3.96</v>
      </c>
      <c r="G31" s="87">
        <v>105</v>
      </c>
      <c r="H31" s="87">
        <v>140</v>
      </c>
      <c r="I31" s="87">
        <v>28063</v>
      </c>
      <c r="J31" s="87">
        <v>2.9</v>
      </c>
      <c r="K31" s="3" t="s">
        <v>51</v>
      </c>
    </row>
    <row r="32" spans="1:11" s="24" customFormat="1" ht="20.25" customHeight="1">
      <c r="A32" s="32">
        <v>28</v>
      </c>
      <c r="B32" s="101" t="s">
        <v>52</v>
      </c>
      <c r="C32" s="102">
        <v>57</v>
      </c>
      <c r="D32" s="88">
        <v>737</v>
      </c>
      <c r="E32" s="88">
        <v>1380</v>
      </c>
      <c r="F32" s="88" t="s">
        <v>32</v>
      </c>
      <c r="G32" s="88">
        <v>69</v>
      </c>
      <c r="H32" s="88">
        <v>770</v>
      </c>
      <c r="I32" s="88">
        <v>2648</v>
      </c>
      <c r="J32" s="88">
        <v>0.55000000000000004</v>
      </c>
      <c r="K32" s="6" t="s">
        <v>53</v>
      </c>
    </row>
    <row r="33" spans="1:11" s="24" customFormat="1" ht="20.25" customHeight="1">
      <c r="A33" s="36">
        <v>29</v>
      </c>
      <c r="B33" s="98" t="s">
        <v>54</v>
      </c>
      <c r="C33" s="103">
        <v>197</v>
      </c>
      <c r="D33" s="87">
        <v>2857</v>
      </c>
      <c r="E33" s="87">
        <v>497362</v>
      </c>
      <c r="F33" s="87">
        <v>10.6</v>
      </c>
      <c r="G33" s="87">
        <v>266</v>
      </c>
      <c r="H33" s="87">
        <v>93</v>
      </c>
      <c r="I33" s="87">
        <v>23964</v>
      </c>
      <c r="J33" s="87">
        <v>0.49</v>
      </c>
      <c r="K33" s="3" t="s">
        <v>55</v>
      </c>
    </row>
    <row r="34" spans="1:11" s="24" customFormat="1" ht="20.25" customHeight="1">
      <c r="A34" s="32">
        <v>30</v>
      </c>
      <c r="B34" s="101" t="s">
        <v>58</v>
      </c>
      <c r="C34" s="102" t="s">
        <v>32</v>
      </c>
      <c r="D34" s="88" t="s">
        <v>32</v>
      </c>
      <c r="E34" s="88" t="s">
        <v>32</v>
      </c>
      <c r="F34" s="88" t="s">
        <v>32</v>
      </c>
      <c r="G34" s="88" t="s">
        <v>32</v>
      </c>
      <c r="H34" s="88">
        <v>28</v>
      </c>
      <c r="I34" s="88">
        <v>1228</v>
      </c>
      <c r="J34" s="88" t="s">
        <v>32</v>
      </c>
      <c r="K34" s="6" t="s">
        <v>59</v>
      </c>
    </row>
    <row r="35" spans="1:11" s="24" customFormat="1" ht="20.25" customHeight="1">
      <c r="A35" s="104"/>
      <c r="B35" s="105" t="s">
        <v>343</v>
      </c>
      <c r="C35" s="106">
        <f t="shared" ref="C35:J35" si="0">SUM(C5:C34)</f>
        <v>2057</v>
      </c>
      <c r="D35" s="107">
        <f t="shared" si="0"/>
        <v>46488</v>
      </c>
      <c r="E35" s="107">
        <f t="shared" si="0"/>
        <v>915878</v>
      </c>
      <c r="F35" s="108">
        <f t="shared" si="0"/>
        <v>47.44</v>
      </c>
      <c r="G35" s="37">
        <f t="shared" si="0"/>
        <v>2045</v>
      </c>
      <c r="H35" s="37">
        <f t="shared" si="0"/>
        <v>123014</v>
      </c>
      <c r="I35" s="37">
        <f t="shared" si="0"/>
        <v>1557908</v>
      </c>
      <c r="J35" s="116">
        <f t="shared" si="0"/>
        <v>17.097000000000001</v>
      </c>
      <c r="K35" s="46" t="s">
        <v>344</v>
      </c>
    </row>
    <row r="36" spans="1:11" s="24" customFormat="1" ht="18.75" hidden="1" customHeight="1">
      <c r="A36" s="109"/>
      <c r="B36" s="22"/>
      <c r="C36" s="110"/>
      <c r="D36" s="110"/>
      <c r="E36" s="110"/>
      <c r="F36" s="111"/>
      <c r="G36" s="112"/>
      <c r="H36" s="112"/>
      <c r="I36" s="112"/>
      <c r="J36" s="117"/>
      <c r="K36" s="118"/>
    </row>
    <row r="37" spans="1:11" ht="33" customHeight="1">
      <c r="A37" s="291" t="s">
        <v>345</v>
      </c>
      <c r="B37" s="292"/>
      <c r="C37" s="292"/>
      <c r="D37" s="292"/>
      <c r="E37" s="292"/>
      <c r="F37" s="292"/>
      <c r="G37" s="292"/>
      <c r="H37" s="292"/>
      <c r="I37" s="292"/>
      <c r="J37" s="292"/>
      <c r="K37" s="293"/>
    </row>
    <row r="38" spans="1:11" ht="17.25" customHeight="1">
      <c r="A38" s="303" t="s">
        <v>346</v>
      </c>
      <c r="B38" s="304"/>
      <c r="C38" s="304"/>
      <c r="D38" s="304"/>
      <c r="E38" s="304"/>
      <c r="F38" s="304"/>
      <c r="G38" s="304"/>
      <c r="H38" s="304"/>
      <c r="I38" s="304"/>
      <c r="J38" s="304"/>
      <c r="K38" s="305"/>
    </row>
    <row r="39" spans="1:11">
      <c r="B39" s="51"/>
      <c r="D39" s="52"/>
      <c r="E39" s="113"/>
    </row>
    <row r="43" spans="1:11" hidden="1">
      <c r="G43" s="95" t="s">
        <v>347</v>
      </c>
    </row>
  </sheetData>
  <mergeCells count="9">
    <mergeCell ref="A38:K38"/>
    <mergeCell ref="A3:A4"/>
    <mergeCell ref="B3:B4"/>
    <mergeCell ref="K3:K4"/>
    <mergeCell ref="A1:K1"/>
    <mergeCell ref="A2:K2"/>
    <mergeCell ref="C3:F3"/>
    <mergeCell ref="G3:J3"/>
    <mergeCell ref="A37:K37"/>
  </mergeCells>
  <printOptions horizontalCentered="1"/>
  <pageMargins left="0.25" right="0.25" top="0.69" bottom="0.52" header="0.3" footer="0.3"/>
  <pageSetup scale="73" fitToHeight="0" orientation="portrait" r:id="rId1"/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Y23"/>
  <sheetViews>
    <sheetView view="pageBreakPreview" topLeftCell="AN4" zoomScale="85" zoomScaleNormal="100" zoomScalePageLayoutView="60" workbookViewId="0">
      <selection activeCell="AX5" sqref="AX5:AX18"/>
    </sheetView>
  </sheetViews>
  <sheetFormatPr defaultColWidth="9.1796875" defaultRowHeight="14.5"/>
  <cols>
    <col min="1" max="1" width="7.26953125" style="51" customWidth="1"/>
    <col min="2" max="2" width="21" style="52" customWidth="1"/>
    <col min="3" max="3" width="5.7265625" style="52" hidden="1" customWidth="1"/>
    <col min="4" max="4" width="6.81640625" style="52" hidden="1" customWidth="1"/>
    <col min="5" max="5" width="5.81640625" style="52" hidden="1" customWidth="1"/>
    <col min="6" max="6" width="6.26953125" style="52" hidden="1" customWidth="1"/>
    <col min="7" max="7" width="5.453125" style="52" hidden="1" customWidth="1"/>
    <col min="8" max="8" width="7.7265625" style="52" hidden="1" customWidth="1"/>
    <col min="9" max="9" width="5.54296875" style="52" hidden="1" customWidth="1"/>
    <col min="10" max="10" width="7" style="52" hidden="1" customWidth="1"/>
    <col min="11" max="11" width="6.81640625" style="52" hidden="1" customWidth="1"/>
    <col min="12" max="12" width="6.7265625" style="52" hidden="1" customWidth="1"/>
    <col min="13" max="13" width="6.453125" style="52" hidden="1" customWidth="1"/>
    <col min="14" max="14" width="7" style="52" hidden="1" customWidth="1"/>
    <col min="15" max="15" width="7.1796875" style="52" hidden="1" customWidth="1"/>
    <col min="16" max="16" width="7" style="52" hidden="1" customWidth="1"/>
    <col min="17" max="17" width="7.1796875" style="52" hidden="1" customWidth="1"/>
    <col min="18" max="18" width="7" style="52" hidden="1" customWidth="1"/>
    <col min="19" max="19" width="7.1796875" style="52" hidden="1" customWidth="1"/>
    <col min="20" max="20" width="16" style="52" hidden="1" customWidth="1"/>
    <col min="21" max="21" width="7.1796875" style="52" hidden="1" customWidth="1"/>
    <col min="22" max="22" width="7" style="52" hidden="1" customWidth="1"/>
    <col min="23" max="23" width="5.7265625" style="52" hidden="1" customWidth="1"/>
    <col min="24" max="24" width="1.1796875" style="52" hidden="1" customWidth="1"/>
    <col min="25" max="25" width="8.54296875" style="52" hidden="1" customWidth="1"/>
    <col min="26" max="26" width="9.7265625" style="52" hidden="1" customWidth="1"/>
    <col min="27" max="28" width="9" style="52" hidden="1" customWidth="1"/>
    <col min="29" max="29" width="11.453125" style="52" hidden="1" customWidth="1"/>
    <col min="30" max="30" width="10.54296875" style="52" hidden="1" customWidth="1"/>
    <col min="31" max="31" width="12" style="52" hidden="1" customWidth="1"/>
    <col min="32" max="32" width="10.1796875" style="52" hidden="1" customWidth="1"/>
    <col min="33" max="33" width="11.453125" style="52" hidden="1" customWidth="1"/>
    <col min="34" max="34" width="10.54296875" style="52" hidden="1" customWidth="1"/>
    <col min="35" max="35" width="11.7265625" style="52" hidden="1" customWidth="1"/>
    <col min="36" max="36" width="10.1796875" style="52" hidden="1" customWidth="1"/>
    <col min="37" max="37" width="11.54296875" style="52" hidden="1" customWidth="1"/>
    <col min="38" max="38" width="10.1796875" style="52" hidden="1" customWidth="1"/>
    <col min="39" max="39" width="12.1796875" style="52" customWidth="1"/>
    <col min="40" max="40" width="10.1796875" style="52" customWidth="1"/>
    <col min="41" max="41" width="11.54296875" style="52" customWidth="1"/>
    <col min="42" max="50" width="10.54296875" style="52" customWidth="1"/>
    <col min="51" max="51" width="22.7265625" style="52" customWidth="1"/>
    <col min="52" max="16384" width="9.1796875" style="52"/>
  </cols>
  <sheetData>
    <row r="1" spans="1:51" ht="36" customHeight="1">
      <c r="A1" s="294" t="s">
        <v>348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295"/>
      <c r="AL1" s="295"/>
      <c r="AM1" s="295"/>
      <c r="AN1" s="295"/>
      <c r="AO1" s="295"/>
      <c r="AP1" s="295"/>
      <c r="AQ1" s="295"/>
      <c r="AR1" s="295"/>
      <c r="AS1" s="295"/>
      <c r="AT1" s="295"/>
      <c r="AU1" s="295"/>
      <c r="AV1" s="295"/>
      <c r="AW1" s="295"/>
      <c r="AX1" s="295"/>
      <c r="AY1" s="296"/>
    </row>
    <row r="2" spans="1:51" ht="30" customHeight="1">
      <c r="A2" s="310" t="s">
        <v>349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2"/>
    </row>
    <row r="3" spans="1:51" ht="15" customHeight="1">
      <c r="A3" s="307" t="s">
        <v>350</v>
      </c>
      <c r="B3" s="321" t="s">
        <v>351</v>
      </c>
      <c r="C3" s="313">
        <v>2000</v>
      </c>
      <c r="D3" s="307"/>
      <c r="E3" s="307">
        <v>2001</v>
      </c>
      <c r="F3" s="307"/>
      <c r="G3" s="307">
        <v>2002</v>
      </c>
      <c r="H3" s="307"/>
      <c r="I3" s="307">
        <v>2003</v>
      </c>
      <c r="J3" s="307"/>
      <c r="K3" s="307">
        <v>2004</v>
      </c>
      <c r="L3" s="307"/>
      <c r="M3" s="307">
        <v>2005</v>
      </c>
      <c r="N3" s="307"/>
      <c r="O3" s="307">
        <v>2006</v>
      </c>
      <c r="P3" s="307"/>
      <c r="Q3" s="307">
        <v>2007</v>
      </c>
      <c r="R3" s="307"/>
      <c r="S3" s="307">
        <v>2008</v>
      </c>
      <c r="T3" s="307"/>
      <c r="U3" s="307">
        <v>2009</v>
      </c>
      <c r="V3" s="307"/>
      <c r="W3" s="307" t="s">
        <v>352</v>
      </c>
      <c r="X3" s="307" t="s">
        <v>353</v>
      </c>
      <c r="Y3" s="307">
        <v>2010</v>
      </c>
      <c r="Z3" s="307"/>
      <c r="AA3" s="307">
        <v>2011</v>
      </c>
      <c r="AB3" s="307"/>
      <c r="AC3" s="307">
        <v>2012</v>
      </c>
      <c r="AD3" s="307"/>
      <c r="AE3" s="307">
        <v>2013</v>
      </c>
      <c r="AF3" s="307"/>
      <c r="AG3" s="307">
        <v>2014</v>
      </c>
      <c r="AH3" s="307"/>
      <c r="AI3" s="307">
        <v>2015</v>
      </c>
      <c r="AJ3" s="307"/>
      <c r="AK3" s="307">
        <v>2016</v>
      </c>
      <c r="AL3" s="307"/>
      <c r="AM3" s="307">
        <v>2017</v>
      </c>
      <c r="AN3" s="307"/>
      <c r="AO3" s="307">
        <v>2018</v>
      </c>
      <c r="AP3" s="307"/>
      <c r="AQ3" s="307">
        <v>2019</v>
      </c>
      <c r="AR3" s="307"/>
      <c r="AS3" s="307">
        <v>2020</v>
      </c>
      <c r="AT3" s="307"/>
      <c r="AU3" s="307">
        <v>2021</v>
      </c>
      <c r="AV3" s="307"/>
      <c r="AW3" s="314">
        <v>2022</v>
      </c>
      <c r="AX3" s="313"/>
      <c r="AY3" s="307" t="s">
        <v>353</v>
      </c>
    </row>
    <row r="4" spans="1:51" ht="91.5" customHeight="1">
      <c r="A4" s="309"/>
      <c r="B4" s="308"/>
      <c r="C4" s="53" t="s">
        <v>354</v>
      </c>
      <c r="D4" s="1" t="s">
        <v>355</v>
      </c>
      <c r="E4" s="1" t="s">
        <v>354</v>
      </c>
      <c r="F4" s="1" t="s">
        <v>355</v>
      </c>
      <c r="G4" s="1" t="s">
        <v>354</v>
      </c>
      <c r="H4" s="1" t="s">
        <v>355</v>
      </c>
      <c r="I4" s="1" t="s">
        <v>354</v>
      </c>
      <c r="J4" s="1" t="s">
        <v>355</v>
      </c>
      <c r="K4" s="1" t="s">
        <v>354</v>
      </c>
      <c r="L4" s="1" t="s">
        <v>355</v>
      </c>
      <c r="M4" s="1" t="s">
        <v>354</v>
      </c>
      <c r="N4" s="1" t="s">
        <v>355</v>
      </c>
      <c r="O4" s="1" t="s">
        <v>354</v>
      </c>
      <c r="P4" s="1" t="s">
        <v>355</v>
      </c>
      <c r="Q4" s="1" t="s">
        <v>354</v>
      </c>
      <c r="R4" s="1" t="s">
        <v>355</v>
      </c>
      <c r="S4" s="1" t="s">
        <v>354</v>
      </c>
      <c r="T4" s="1" t="s">
        <v>355</v>
      </c>
      <c r="U4" s="1" t="s">
        <v>354</v>
      </c>
      <c r="V4" s="1" t="s">
        <v>355</v>
      </c>
      <c r="W4" s="309"/>
      <c r="X4" s="309"/>
      <c r="Y4" s="1" t="s">
        <v>354</v>
      </c>
      <c r="Z4" s="1" t="s">
        <v>355</v>
      </c>
      <c r="AA4" s="1" t="s">
        <v>356</v>
      </c>
      <c r="AB4" s="1" t="s">
        <v>357</v>
      </c>
      <c r="AC4" s="1" t="s">
        <v>356</v>
      </c>
      <c r="AD4" s="1" t="s">
        <v>357</v>
      </c>
      <c r="AE4" s="1" t="s">
        <v>356</v>
      </c>
      <c r="AF4" s="1" t="s">
        <v>357</v>
      </c>
      <c r="AG4" s="1" t="s">
        <v>356</v>
      </c>
      <c r="AH4" s="1" t="s">
        <v>357</v>
      </c>
      <c r="AI4" s="1" t="s">
        <v>356</v>
      </c>
      <c r="AJ4" s="1" t="s">
        <v>357</v>
      </c>
      <c r="AK4" s="1" t="s">
        <v>358</v>
      </c>
      <c r="AL4" s="1" t="s">
        <v>359</v>
      </c>
      <c r="AM4" s="1" t="s">
        <v>360</v>
      </c>
      <c r="AN4" s="1" t="s">
        <v>361</v>
      </c>
      <c r="AO4" s="1" t="s">
        <v>360</v>
      </c>
      <c r="AP4" s="1" t="s">
        <v>361</v>
      </c>
      <c r="AQ4" s="1" t="s">
        <v>360</v>
      </c>
      <c r="AR4" s="1" t="s">
        <v>361</v>
      </c>
      <c r="AS4" s="1" t="s">
        <v>360</v>
      </c>
      <c r="AT4" s="1" t="s">
        <v>361</v>
      </c>
      <c r="AU4" s="1" t="s">
        <v>360</v>
      </c>
      <c r="AV4" s="1" t="s">
        <v>361</v>
      </c>
      <c r="AW4" s="1" t="s">
        <v>360</v>
      </c>
      <c r="AX4" s="1" t="s">
        <v>361</v>
      </c>
      <c r="AY4" s="309"/>
    </row>
    <row r="5" spans="1:51" s="24" customFormat="1" ht="31.5" customHeight="1">
      <c r="A5" s="54">
        <v>1</v>
      </c>
      <c r="B5" s="55" t="s">
        <v>362</v>
      </c>
      <c r="C5" s="56">
        <v>13</v>
      </c>
      <c r="D5" s="57">
        <v>7.4858919728204507E-2</v>
      </c>
      <c r="E5" s="12">
        <v>55</v>
      </c>
      <c r="F5" s="57">
        <v>0.150064118305094</v>
      </c>
      <c r="G5" s="12">
        <v>47</v>
      </c>
      <c r="H5" s="57">
        <v>0.281050050828201</v>
      </c>
      <c r="I5" s="12">
        <v>70</v>
      </c>
      <c r="J5" s="57">
        <v>0.468102180018724</v>
      </c>
      <c r="K5" s="12">
        <v>9</v>
      </c>
      <c r="L5" s="57">
        <v>4.75260072873211E-2</v>
      </c>
      <c r="M5" s="12">
        <v>238</v>
      </c>
      <c r="N5" s="57">
        <v>1.06178898059335</v>
      </c>
      <c r="O5" s="12">
        <v>18</v>
      </c>
      <c r="P5" s="57">
        <v>8.37131429634453E-2</v>
      </c>
      <c r="Q5" s="12">
        <v>33</v>
      </c>
      <c r="R5" s="57">
        <v>0.13119707390768501</v>
      </c>
      <c r="S5" s="12">
        <v>47</v>
      </c>
      <c r="T5" s="57">
        <v>0.195890468053182</v>
      </c>
      <c r="U5" s="12">
        <v>22</v>
      </c>
      <c r="V5" s="57">
        <v>9.8854190069647296E-2</v>
      </c>
      <c r="W5" s="28">
        <v>1</v>
      </c>
      <c r="X5" s="69" t="s">
        <v>363</v>
      </c>
      <c r="Y5" s="12">
        <v>45</v>
      </c>
      <c r="Z5" s="74">
        <f t="shared" ref="Z5:Z17" si="0">Y5/$Y$18*100</f>
        <v>0.179526051224767</v>
      </c>
      <c r="AA5" s="12">
        <v>60</v>
      </c>
      <c r="AB5" s="74">
        <f t="shared" ref="AB5:AB17" si="1">AA5/$AA$18*100</f>
        <v>0.25327142254115698</v>
      </c>
      <c r="AC5" s="28">
        <v>40</v>
      </c>
      <c r="AD5" s="75">
        <f t="shared" ref="AD5:AD17" si="2">AC5/$AC$18*100</f>
        <v>0.174216027874564</v>
      </c>
      <c r="AE5" s="28">
        <v>52</v>
      </c>
      <c r="AF5" s="76">
        <f t="shared" ref="AF5:AF17" si="3">AE5/$AE$18*100</f>
        <v>0.228481040467507</v>
      </c>
      <c r="AG5" s="28">
        <v>23</v>
      </c>
      <c r="AH5" s="76">
        <f t="shared" ref="AH5:AH17" si="4">AG5/$AG$18*100</f>
        <v>0.113855749715361</v>
      </c>
      <c r="AI5" s="28">
        <v>38</v>
      </c>
      <c r="AJ5" s="76">
        <f t="shared" ref="AJ5:AJ17" si="5">AI5/$AI$18*100</f>
        <v>0.36156041864890598</v>
      </c>
      <c r="AK5" s="36">
        <v>19</v>
      </c>
      <c r="AL5" s="36">
        <v>0.2</v>
      </c>
      <c r="AM5" s="36">
        <v>38</v>
      </c>
      <c r="AN5" s="83">
        <v>0.5</v>
      </c>
      <c r="AO5" s="36">
        <v>5</v>
      </c>
      <c r="AP5" s="83">
        <v>0.1</v>
      </c>
      <c r="AQ5" s="36">
        <v>35</v>
      </c>
      <c r="AR5" s="83">
        <v>0.4</v>
      </c>
      <c r="AS5" s="36">
        <v>13</v>
      </c>
      <c r="AT5" s="83">
        <f>AS5/AS18*100</f>
        <v>0.175557056043214</v>
      </c>
      <c r="AU5" s="87">
        <v>8</v>
      </c>
      <c r="AV5" s="83">
        <f>AU5/AU18*100</f>
        <v>0.11226494527083899</v>
      </c>
      <c r="AW5" s="92">
        <v>29</v>
      </c>
      <c r="AX5" s="92">
        <f>AW5/AW18*100</f>
        <v>0.35980148883374702</v>
      </c>
      <c r="AY5" s="12" t="s">
        <v>363</v>
      </c>
    </row>
    <row r="6" spans="1:51" s="24" customFormat="1" ht="31.5" customHeight="1">
      <c r="A6" s="58">
        <v>2</v>
      </c>
      <c r="B6" s="59" t="s">
        <v>364</v>
      </c>
      <c r="C6" s="60">
        <v>115</v>
      </c>
      <c r="D6" s="61">
        <v>0.66221352067257899</v>
      </c>
      <c r="E6" s="14">
        <v>93</v>
      </c>
      <c r="F6" s="61">
        <v>0.25374478186134097</v>
      </c>
      <c r="G6" s="14">
        <v>62</v>
      </c>
      <c r="H6" s="61">
        <v>0.37074687556060498</v>
      </c>
      <c r="I6" s="14">
        <v>120</v>
      </c>
      <c r="J6" s="61">
        <v>0.80246088003209803</v>
      </c>
      <c r="K6" s="14">
        <v>1512</v>
      </c>
      <c r="L6" s="61">
        <v>7.9843692242699502</v>
      </c>
      <c r="M6" s="14">
        <v>1438</v>
      </c>
      <c r="N6" s="61">
        <v>6.4153468659379902</v>
      </c>
      <c r="O6" s="14">
        <v>96</v>
      </c>
      <c r="P6" s="61">
        <v>0.44647009580504099</v>
      </c>
      <c r="Q6" s="14">
        <v>118</v>
      </c>
      <c r="R6" s="61">
        <v>0.46912893094263097</v>
      </c>
      <c r="S6" s="14">
        <v>99</v>
      </c>
      <c r="T6" s="61">
        <v>0.412620347601384</v>
      </c>
      <c r="U6" s="14">
        <v>128</v>
      </c>
      <c r="V6" s="61">
        <v>0.57515165131431101</v>
      </c>
      <c r="W6" s="70">
        <v>3</v>
      </c>
      <c r="X6" s="71" t="s">
        <v>365</v>
      </c>
      <c r="Y6" s="14">
        <v>106</v>
      </c>
      <c r="Z6" s="77">
        <f t="shared" si="0"/>
        <v>0.42288358732944997</v>
      </c>
      <c r="AA6" s="14">
        <v>117</v>
      </c>
      <c r="AB6" s="77">
        <f t="shared" si="1"/>
        <v>0.49387927395525499</v>
      </c>
      <c r="AC6" s="70">
        <v>47</v>
      </c>
      <c r="AD6" s="78">
        <f t="shared" si="2"/>
        <v>0.204703832752613</v>
      </c>
      <c r="AE6" s="70">
        <v>52</v>
      </c>
      <c r="AF6" s="79">
        <f t="shared" si="3"/>
        <v>0.228481040467507</v>
      </c>
      <c r="AG6" s="70">
        <f>62+42+0</f>
        <v>104</v>
      </c>
      <c r="AH6" s="79">
        <f t="shared" si="4"/>
        <v>0.514825998712935</v>
      </c>
      <c r="AI6" s="70">
        <v>28</v>
      </c>
      <c r="AJ6" s="79">
        <f t="shared" si="5"/>
        <v>0.26641294005708799</v>
      </c>
      <c r="AK6" s="32">
        <v>24</v>
      </c>
      <c r="AL6" s="32">
        <v>0.3</v>
      </c>
      <c r="AM6" s="32">
        <v>147</v>
      </c>
      <c r="AN6" s="84">
        <v>2.1</v>
      </c>
      <c r="AO6" s="32">
        <v>161</v>
      </c>
      <c r="AP6" s="84">
        <v>2.2999999999999998</v>
      </c>
      <c r="AQ6" s="32">
        <v>48</v>
      </c>
      <c r="AR6" s="84">
        <v>0.6</v>
      </c>
      <c r="AS6" s="32">
        <f>37+16</f>
        <v>53</v>
      </c>
      <c r="AT6" s="84">
        <f>AS6/AS18*100</f>
        <v>0.71573261309925695</v>
      </c>
      <c r="AU6" s="88">
        <v>120</v>
      </c>
      <c r="AV6" s="84">
        <f>AU6/AU18*100</f>
        <v>1.6839741790625899</v>
      </c>
      <c r="AW6" s="93">
        <v>9</v>
      </c>
      <c r="AX6" s="93">
        <f>AW6/AW18*100</f>
        <v>0.11166253101737</v>
      </c>
      <c r="AY6" s="14" t="s">
        <v>366</v>
      </c>
    </row>
    <row r="7" spans="1:51" s="24" customFormat="1" ht="31.5" customHeight="1">
      <c r="A7" s="54">
        <v>3</v>
      </c>
      <c r="B7" s="55" t="s">
        <v>367</v>
      </c>
      <c r="C7" s="56">
        <v>1</v>
      </c>
      <c r="D7" s="57">
        <v>5.7583784406311199E-3</v>
      </c>
      <c r="E7" s="12">
        <v>13702</v>
      </c>
      <c r="F7" s="57">
        <v>37.385064527570897</v>
      </c>
      <c r="G7" s="12">
        <v>5</v>
      </c>
      <c r="H7" s="57">
        <v>2.98989415774682E-2</v>
      </c>
      <c r="I7" s="12">
        <v>6</v>
      </c>
      <c r="J7" s="57">
        <v>4.01230440016049E-2</v>
      </c>
      <c r="K7" s="12">
        <v>44</v>
      </c>
      <c r="L7" s="57">
        <v>0.232349368960237</v>
      </c>
      <c r="M7" s="12">
        <v>724</v>
      </c>
      <c r="N7" s="57">
        <v>3.2299799241579299</v>
      </c>
      <c r="O7" s="12">
        <v>8</v>
      </c>
      <c r="P7" s="57">
        <v>3.7205841317086798E-2</v>
      </c>
      <c r="Q7" s="12">
        <v>14</v>
      </c>
      <c r="R7" s="57">
        <v>5.5659364688108802E-2</v>
      </c>
      <c r="S7" s="12">
        <v>6</v>
      </c>
      <c r="T7" s="57">
        <v>2.5007293794023298E-2</v>
      </c>
      <c r="U7" s="12">
        <v>2</v>
      </c>
      <c r="V7" s="57">
        <v>8.9867445517861095E-3</v>
      </c>
      <c r="W7" s="28">
        <v>4</v>
      </c>
      <c r="X7" s="69" t="s">
        <v>123</v>
      </c>
      <c r="Y7" s="12">
        <v>8</v>
      </c>
      <c r="Z7" s="74">
        <f t="shared" si="0"/>
        <v>3.1915742439958497E-2</v>
      </c>
      <c r="AA7" s="12">
        <v>69</v>
      </c>
      <c r="AB7" s="74">
        <f t="shared" si="1"/>
        <v>0.29126213592233002</v>
      </c>
      <c r="AC7" s="28">
        <v>3</v>
      </c>
      <c r="AD7" s="75">
        <f t="shared" si="2"/>
        <v>1.30662020905923E-2</v>
      </c>
      <c r="AE7" s="28">
        <v>9</v>
      </c>
      <c r="AF7" s="76">
        <f t="shared" si="3"/>
        <v>3.9544795465530101E-2</v>
      </c>
      <c r="AG7" s="28">
        <v>2</v>
      </c>
      <c r="AH7" s="76">
        <f t="shared" si="4"/>
        <v>9.9004999752487499E-3</v>
      </c>
      <c r="AI7" s="28">
        <v>92</v>
      </c>
      <c r="AJ7" s="76">
        <f t="shared" si="5"/>
        <v>0.87535680304471897</v>
      </c>
      <c r="AK7" s="36">
        <v>3</v>
      </c>
      <c r="AL7" s="36">
        <v>0</v>
      </c>
      <c r="AM7" s="36">
        <v>2</v>
      </c>
      <c r="AN7" s="83">
        <v>0</v>
      </c>
      <c r="AO7" s="36">
        <v>0</v>
      </c>
      <c r="AP7" s="83">
        <v>0</v>
      </c>
      <c r="AQ7" s="36">
        <v>1</v>
      </c>
      <c r="AR7" s="83">
        <v>0</v>
      </c>
      <c r="AS7" s="36">
        <v>0</v>
      </c>
      <c r="AT7" s="83">
        <f>AS7*AS18*100</f>
        <v>0</v>
      </c>
      <c r="AU7" s="89" t="s">
        <v>368</v>
      </c>
      <c r="AV7" s="83">
        <v>0</v>
      </c>
      <c r="AW7" s="92">
        <v>0</v>
      </c>
      <c r="AX7" s="92">
        <f>AW7/AW18*100</f>
        <v>0</v>
      </c>
      <c r="AY7" s="12" t="s">
        <v>123</v>
      </c>
    </row>
    <row r="8" spans="1:51" s="24" customFormat="1" ht="31.5" customHeight="1">
      <c r="A8" s="58">
        <v>4</v>
      </c>
      <c r="B8" s="59" t="s">
        <v>369</v>
      </c>
      <c r="C8" s="60">
        <v>102</v>
      </c>
      <c r="D8" s="61">
        <v>0.58735460094437397</v>
      </c>
      <c r="E8" s="14">
        <v>103</v>
      </c>
      <c r="F8" s="61">
        <v>0.28102916700772201</v>
      </c>
      <c r="G8" s="14">
        <v>64</v>
      </c>
      <c r="H8" s="61">
        <v>0.38270645219159199</v>
      </c>
      <c r="I8" s="14">
        <v>78</v>
      </c>
      <c r="J8" s="61">
        <v>0.52159957202086404</v>
      </c>
      <c r="K8" s="14">
        <v>69</v>
      </c>
      <c r="L8" s="61">
        <v>0.36436605586946202</v>
      </c>
      <c r="M8" s="14">
        <v>103</v>
      </c>
      <c r="N8" s="61">
        <v>0.459513718492081</v>
      </c>
      <c r="O8" s="14">
        <v>76</v>
      </c>
      <c r="P8" s="61">
        <v>0.353455492512324</v>
      </c>
      <c r="Q8" s="14">
        <v>47</v>
      </c>
      <c r="R8" s="61">
        <v>0.18685643859579401</v>
      </c>
      <c r="S8" s="14">
        <v>73</v>
      </c>
      <c r="T8" s="61">
        <v>0.304255407827283</v>
      </c>
      <c r="U8" s="14">
        <v>75</v>
      </c>
      <c r="V8" s="61">
        <v>0.33700292069197901</v>
      </c>
      <c r="W8" s="70">
        <v>5</v>
      </c>
      <c r="X8" s="71" t="s">
        <v>370</v>
      </c>
      <c r="Y8" s="14">
        <v>57</v>
      </c>
      <c r="Z8" s="77">
        <f t="shared" si="0"/>
        <v>0.22739966488470401</v>
      </c>
      <c r="AA8" s="14">
        <v>127</v>
      </c>
      <c r="AB8" s="77">
        <f t="shared" si="1"/>
        <v>0.53609117771211501</v>
      </c>
      <c r="AC8" s="70">
        <v>80</v>
      </c>
      <c r="AD8" s="78">
        <f t="shared" si="2"/>
        <v>0.348432055749129</v>
      </c>
      <c r="AE8" s="70">
        <v>57</v>
      </c>
      <c r="AF8" s="79">
        <f t="shared" si="3"/>
        <v>0.25045037128169101</v>
      </c>
      <c r="AG8" s="70">
        <v>48</v>
      </c>
      <c r="AH8" s="79">
        <f t="shared" si="4"/>
        <v>0.23761199940597</v>
      </c>
      <c r="AI8" s="70">
        <v>218</v>
      </c>
      <c r="AJ8" s="79">
        <f t="shared" si="5"/>
        <v>2.0742150333016198</v>
      </c>
      <c r="AK8" s="32">
        <v>36</v>
      </c>
      <c r="AL8" s="32">
        <v>0.4</v>
      </c>
      <c r="AM8" s="32">
        <v>3</v>
      </c>
      <c r="AN8" s="84">
        <v>0</v>
      </c>
      <c r="AO8" s="32">
        <v>0</v>
      </c>
      <c r="AP8" s="84">
        <v>0</v>
      </c>
      <c r="AQ8" s="32">
        <v>1</v>
      </c>
      <c r="AR8" s="84">
        <v>0</v>
      </c>
      <c r="AS8" s="32" t="s">
        <v>368</v>
      </c>
      <c r="AT8" s="84">
        <v>0</v>
      </c>
      <c r="AU8" s="90" t="s">
        <v>368</v>
      </c>
      <c r="AV8" s="84">
        <v>0</v>
      </c>
      <c r="AW8" s="93">
        <v>0</v>
      </c>
      <c r="AX8" s="93">
        <f>AW8/AW18*100</f>
        <v>0</v>
      </c>
      <c r="AY8" s="14" t="s">
        <v>370</v>
      </c>
    </row>
    <row r="9" spans="1:51" s="24" customFormat="1" ht="31.5" customHeight="1">
      <c r="A9" s="54">
        <v>5</v>
      </c>
      <c r="B9" s="55" t="s">
        <v>371</v>
      </c>
      <c r="C9" s="56">
        <v>762</v>
      </c>
      <c r="D9" s="57">
        <v>4.3878843717609097</v>
      </c>
      <c r="E9" s="12">
        <v>641</v>
      </c>
      <c r="F9" s="57">
        <v>1.7489290878829999</v>
      </c>
      <c r="G9" s="12">
        <v>525</v>
      </c>
      <c r="H9" s="57">
        <v>3.1393888656341602</v>
      </c>
      <c r="I9" s="12">
        <v>835</v>
      </c>
      <c r="J9" s="57">
        <v>5.5837902902233498</v>
      </c>
      <c r="K9" s="12">
        <v>570</v>
      </c>
      <c r="L9" s="57">
        <v>3.0099804615303398</v>
      </c>
      <c r="M9" s="12">
        <v>646</v>
      </c>
      <c r="N9" s="57">
        <v>2.8819986616105302</v>
      </c>
      <c r="O9" s="12">
        <v>694</v>
      </c>
      <c r="P9" s="57">
        <v>3.2276067342572801</v>
      </c>
      <c r="Q9" s="12">
        <v>802</v>
      </c>
      <c r="R9" s="57">
        <v>3.1884864628473699</v>
      </c>
      <c r="S9" s="12">
        <v>836</v>
      </c>
      <c r="T9" s="57">
        <v>3.48434960196724</v>
      </c>
      <c r="U9" s="12">
        <v>742</v>
      </c>
      <c r="V9" s="57">
        <v>3.3340822287126501</v>
      </c>
      <c r="W9" s="28">
        <v>2</v>
      </c>
      <c r="X9" s="69" t="s">
        <v>372</v>
      </c>
      <c r="Y9" s="12">
        <v>937</v>
      </c>
      <c r="Z9" s="74">
        <f t="shared" si="0"/>
        <v>3.73813133328014</v>
      </c>
      <c r="AA9" s="12">
        <v>849</v>
      </c>
      <c r="AB9" s="74">
        <f t="shared" si="1"/>
        <v>3.5837906289573702</v>
      </c>
      <c r="AC9" s="28">
        <v>997</v>
      </c>
      <c r="AD9" s="75">
        <f t="shared" si="2"/>
        <v>4.3423344947735201</v>
      </c>
      <c r="AE9" s="28">
        <v>946</v>
      </c>
      <c r="AF9" s="76">
        <f t="shared" si="3"/>
        <v>4.1565973900435003</v>
      </c>
      <c r="AG9" s="28">
        <v>913</v>
      </c>
      <c r="AH9" s="76">
        <f t="shared" si="4"/>
        <v>4.5195782387010501</v>
      </c>
      <c r="AI9" s="28">
        <v>1149</v>
      </c>
      <c r="AJ9" s="76">
        <f t="shared" si="5"/>
        <v>10.9324452901998</v>
      </c>
      <c r="AK9" s="36">
        <v>687</v>
      </c>
      <c r="AL9" s="36">
        <v>7.9</v>
      </c>
      <c r="AM9" s="36">
        <v>738</v>
      </c>
      <c r="AN9" s="83">
        <v>10.3</v>
      </c>
      <c r="AO9" s="36">
        <v>757</v>
      </c>
      <c r="AP9" s="83">
        <v>11</v>
      </c>
      <c r="AQ9" s="36">
        <v>796</v>
      </c>
      <c r="AR9" s="83">
        <v>9.8000000000000007</v>
      </c>
      <c r="AS9" s="36">
        <v>776</v>
      </c>
      <c r="AT9" s="83">
        <f>AS9/AS18*100</f>
        <v>10.4794058068872</v>
      </c>
      <c r="AU9" s="87">
        <v>618</v>
      </c>
      <c r="AV9" s="83">
        <f>AU9/AU18*100</f>
        <v>8.6724670221723308</v>
      </c>
      <c r="AW9" s="92">
        <v>720</v>
      </c>
      <c r="AX9" s="92">
        <f>AW9/AW18*100</f>
        <v>8.9330024813895808</v>
      </c>
      <c r="AY9" s="12" t="s">
        <v>373</v>
      </c>
    </row>
    <row r="10" spans="1:51" s="24" customFormat="1" ht="31.5" customHeight="1">
      <c r="A10" s="62">
        <v>6</v>
      </c>
      <c r="B10" s="59" t="s">
        <v>374</v>
      </c>
      <c r="C10" s="60">
        <v>1863</v>
      </c>
      <c r="D10" s="61">
        <v>10.727859034895801</v>
      </c>
      <c r="E10" s="14">
        <v>399</v>
      </c>
      <c r="F10" s="61">
        <v>1.0886469673405901</v>
      </c>
      <c r="G10" s="14">
        <v>484</v>
      </c>
      <c r="H10" s="61">
        <v>2.89421754469892</v>
      </c>
      <c r="I10" s="14">
        <v>453</v>
      </c>
      <c r="J10" s="61">
        <v>3.0292898221211702</v>
      </c>
      <c r="K10" s="14">
        <v>754</v>
      </c>
      <c r="L10" s="61">
        <v>3.9816232771822402</v>
      </c>
      <c r="M10" s="14">
        <v>785</v>
      </c>
      <c r="N10" s="61">
        <v>3.5021191166629499</v>
      </c>
      <c r="O10" s="14">
        <v>1097</v>
      </c>
      <c r="P10" s="61">
        <v>5.1018509906055201</v>
      </c>
      <c r="Q10" s="14">
        <v>1348</v>
      </c>
      <c r="R10" s="61">
        <v>5.3592016856836198</v>
      </c>
      <c r="S10" s="14">
        <v>861</v>
      </c>
      <c r="T10" s="61">
        <v>3.5885466594423399</v>
      </c>
      <c r="U10" s="14">
        <v>726</v>
      </c>
      <c r="V10" s="61">
        <v>3.2621882722983599</v>
      </c>
      <c r="W10" s="70">
        <v>6</v>
      </c>
      <c r="X10" s="71" t="s">
        <v>375</v>
      </c>
      <c r="Y10" s="14">
        <v>965</v>
      </c>
      <c r="Z10" s="77">
        <f t="shared" si="0"/>
        <v>3.8498364318199898</v>
      </c>
      <c r="AA10" s="14">
        <v>585</v>
      </c>
      <c r="AB10" s="77">
        <f t="shared" si="1"/>
        <v>2.46939636977628</v>
      </c>
      <c r="AC10" s="70">
        <v>420</v>
      </c>
      <c r="AD10" s="78">
        <f t="shared" si="2"/>
        <v>1.82926829268293</v>
      </c>
      <c r="AE10" s="70">
        <v>700</v>
      </c>
      <c r="AF10" s="79">
        <f t="shared" si="3"/>
        <v>3.07570631398568</v>
      </c>
      <c r="AG10" s="70">
        <v>541</v>
      </c>
      <c r="AH10" s="79">
        <f t="shared" si="4"/>
        <v>2.6780852433047899</v>
      </c>
      <c r="AI10" s="70">
        <v>846</v>
      </c>
      <c r="AJ10" s="79">
        <f t="shared" si="5"/>
        <v>8.0494766888677507</v>
      </c>
      <c r="AK10" s="32">
        <v>775</v>
      </c>
      <c r="AL10" s="32">
        <v>8.9</v>
      </c>
      <c r="AM10" s="32">
        <v>496</v>
      </c>
      <c r="AN10" s="84">
        <v>6.9</v>
      </c>
      <c r="AO10" s="32">
        <v>500</v>
      </c>
      <c r="AP10" s="84">
        <v>7.3</v>
      </c>
      <c r="AQ10" s="32">
        <v>948</v>
      </c>
      <c r="AR10" s="84">
        <v>11.6</v>
      </c>
      <c r="AS10" s="32">
        <v>959</v>
      </c>
      <c r="AT10" s="84">
        <f>AS10/AS18*100</f>
        <v>12.9507089804186</v>
      </c>
      <c r="AU10" s="88">
        <v>656</v>
      </c>
      <c r="AV10" s="84">
        <f>AU10/AU18*100</f>
        <v>9.2057255122088097</v>
      </c>
      <c r="AW10" s="93">
        <v>547</v>
      </c>
      <c r="AX10" s="93">
        <f>AW10/AW18*100</f>
        <v>6.7866004962779201</v>
      </c>
      <c r="AY10" s="14" t="s">
        <v>375</v>
      </c>
    </row>
    <row r="11" spans="1:51" s="24" customFormat="1" ht="31.5" customHeight="1">
      <c r="A11" s="63">
        <v>7</v>
      </c>
      <c r="B11" s="55" t="s">
        <v>376</v>
      </c>
      <c r="C11" s="56"/>
      <c r="D11" s="57"/>
      <c r="E11" s="12"/>
      <c r="F11" s="57"/>
      <c r="G11" s="12"/>
      <c r="H11" s="57"/>
      <c r="I11" s="12"/>
      <c r="J11" s="57"/>
      <c r="K11" s="12"/>
      <c r="L11" s="57"/>
      <c r="M11" s="12"/>
      <c r="N11" s="57"/>
      <c r="O11" s="12"/>
      <c r="P11" s="57"/>
      <c r="Q11" s="12"/>
      <c r="R11" s="57"/>
      <c r="S11" s="12">
        <v>0</v>
      </c>
      <c r="T11" s="57">
        <v>0</v>
      </c>
      <c r="U11" s="12">
        <v>0</v>
      </c>
      <c r="V11" s="57">
        <v>0</v>
      </c>
      <c r="W11" s="28">
        <v>12</v>
      </c>
      <c r="X11" s="69" t="s">
        <v>377</v>
      </c>
      <c r="Y11" s="12">
        <v>0</v>
      </c>
      <c r="Z11" s="74">
        <f t="shared" si="0"/>
        <v>0</v>
      </c>
      <c r="AA11" s="12">
        <v>0</v>
      </c>
      <c r="AB11" s="74">
        <f t="shared" si="1"/>
        <v>0</v>
      </c>
      <c r="AC11" s="28">
        <v>0</v>
      </c>
      <c r="AD11" s="75">
        <f t="shared" si="2"/>
        <v>0</v>
      </c>
      <c r="AE11" s="28">
        <v>0</v>
      </c>
      <c r="AF11" s="76">
        <f t="shared" si="3"/>
        <v>0</v>
      </c>
      <c r="AG11" s="28">
        <v>11</v>
      </c>
      <c r="AH11" s="76">
        <f t="shared" si="4"/>
        <v>5.4452749863868097E-2</v>
      </c>
      <c r="AI11" s="28">
        <v>19</v>
      </c>
      <c r="AJ11" s="76">
        <f t="shared" si="5"/>
        <v>0.18078020932445299</v>
      </c>
      <c r="AK11" s="36">
        <v>21</v>
      </c>
      <c r="AL11" s="36">
        <v>0.2</v>
      </c>
      <c r="AM11" s="36">
        <v>19</v>
      </c>
      <c r="AN11" s="83">
        <v>0.3</v>
      </c>
      <c r="AO11" s="36">
        <v>10</v>
      </c>
      <c r="AP11" s="83">
        <v>0.1</v>
      </c>
      <c r="AQ11" s="36">
        <v>9</v>
      </c>
      <c r="AR11" s="83">
        <v>0.1</v>
      </c>
      <c r="AS11" s="36">
        <v>13</v>
      </c>
      <c r="AT11" s="83">
        <f>AS11/AS18*100</f>
        <v>0.175557056043214</v>
      </c>
      <c r="AU11" s="87">
        <v>23</v>
      </c>
      <c r="AV11" s="83">
        <f>AU11/AU18*100</f>
        <v>0.32276171765366302</v>
      </c>
      <c r="AW11" s="92">
        <v>7</v>
      </c>
      <c r="AX11" s="92">
        <f>AW11/AW18*100</f>
        <v>8.6848635235731997E-2</v>
      </c>
      <c r="AY11" s="12" t="s">
        <v>377</v>
      </c>
    </row>
    <row r="12" spans="1:51" s="24" customFormat="1" ht="31.5" customHeight="1">
      <c r="A12" s="58">
        <v>8</v>
      </c>
      <c r="B12" s="59" t="s">
        <v>378</v>
      </c>
      <c r="C12" s="60">
        <v>534</v>
      </c>
      <c r="D12" s="61">
        <v>3.0749740872970199</v>
      </c>
      <c r="E12" s="14">
        <v>505</v>
      </c>
      <c r="F12" s="61">
        <v>1.3778614498922299</v>
      </c>
      <c r="G12" s="14">
        <v>720</v>
      </c>
      <c r="H12" s="61">
        <v>4.3054475871554096</v>
      </c>
      <c r="I12" s="14">
        <v>807</v>
      </c>
      <c r="J12" s="61">
        <v>5.3965494182158604</v>
      </c>
      <c r="K12" s="14">
        <v>756</v>
      </c>
      <c r="L12" s="61">
        <v>3.9921846121349698</v>
      </c>
      <c r="M12" s="14">
        <v>1075</v>
      </c>
      <c r="N12" s="61">
        <v>4.7958956056212401</v>
      </c>
      <c r="O12" s="14">
        <v>754</v>
      </c>
      <c r="P12" s="61">
        <v>3.5066505441354301</v>
      </c>
      <c r="Q12" s="14">
        <v>932</v>
      </c>
      <c r="R12" s="61">
        <v>3.7053234206655299</v>
      </c>
      <c r="S12" s="14">
        <v>616</v>
      </c>
      <c r="T12" s="61">
        <v>2.5674154961863902</v>
      </c>
      <c r="U12" s="14">
        <v>1071</v>
      </c>
      <c r="V12" s="61">
        <v>4.8124017074814596</v>
      </c>
      <c r="W12" s="70">
        <v>7</v>
      </c>
      <c r="X12" s="71" t="s">
        <v>379</v>
      </c>
      <c r="Y12" s="14">
        <v>1274</v>
      </c>
      <c r="Z12" s="77">
        <f t="shared" si="0"/>
        <v>5.0825819835633901</v>
      </c>
      <c r="AA12" s="14">
        <v>793</v>
      </c>
      <c r="AB12" s="77">
        <f t="shared" si="1"/>
        <v>3.3474039679189498</v>
      </c>
      <c r="AC12" s="70">
        <v>1247</v>
      </c>
      <c r="AD12" s="78">
        <f t="shared" si="2"/>
        <v>5.43118466898955</v>
      </c>
      <c r="AE12" s="70">
        <v>1216</v>
      </c>
      <c r="AF12" s="79">
        <f t="shared" si="3"/>
        <v>5.3429412540093999</v>
      </c>
      <c r="AG12" s="70">
        <v>1248</v>
      </c>
      <c r="AH12" s="79">
        <f t="shared" si="4"/>
        <v>6.1779119845552204</v>
      </c>
      <c r="AI12" s="70">
        <v>1908</v>
      </c>
      <c r="AJ12" s="79">
        <f t="shared" si="5"/>
        <v>18.1541389153187</v>
      </c>
      <c r="AK12" s="32">
        <v>1338</v>
      </c>
      <c r="AL12" s="32">
        <v>15.4</v>
      </c>
      <c r="AM12" s="32">
        <v>1127</v>
      </c>
      <c r="AN12" s="84">
        <v>15.8</v>
      </c>
      <c r="AO12" s="32">
        <v>890</v>
      </c>
      <c r="AP12" s="84">
        <v>12.9</v>
      </c>
      <c r="AQ12" s="32">
        <v>1274</v>
      </c>
      <c r="AR12" s="84">
        <v>15.6</v>
      </c>
      <c r="AS12" s="32">
        <v>530</v>
      </c>
      <c r="AT12" s="84">
        <f>AS12/AS18*100</f>
        <v>7.15732613099257</v>
      </c>
      <c r="AU12" s="88">
        <v>374</v>
      </c>
      <c r="AV12" s="84">
        <f>AU12/AU18*100</f>
        <v>5.24838619141173</v>
      </c>
      <c r="AW12" s="93">
        <v>730</v>
      </c>
      <c r="AX12" s="93">
        <f>AW12/AW18*100</f>
        <v>9.0570719602977707</v>
      </c>
      <c r="AY12" s="14" t="s">
        <v>379</v>
      </c>
    </row>
    <row r="13" spans="1:51" s="24" customFormat="1" ht="31.5" customHeight="1">
      <c r="A13" s="54">
        <v>9</v>
      </c>
      <c r="B13" s="55" t="s">
        <v>380</v>
      </c>
      <c r="C13" s="56">
        <v>264</v>
      </c>
      <c r="D13" s="57">
        <v>1.5202119083266199</v>
      </c>
      <c r="E13" s="12">
        <v>254</v>
      </c>
      <c r="F13" s="57">
        <v>0.69302338271806996</v>
      </c>
      <c r="G13" s="12">
        <v>235</v>
      </c>
      <c r="H13" s="57">
        <v>1.4052502541409999</v>
      </c>
      <c r="I13" s="12">
        <v>334</v>
      </c>
      <c r="J13" s="57">
        <v>2.2335161160893402</v>
      </c>
      <c r="K13" s="12">
        <v>357</v>
      </c>
      <c r="L13" s="57">
        <v>1.88519828906374</v>
      </c>
      <c r="M13" s="12">
        <v>590</v>
      </c>
      <c r="N13" s="57">
        <v>2.6321659602944498</v>
      </c>
      <c r="O13" s="12">
        <v>274</v>
      </c>
      <c r="P13" s="57">
        <v>1.2743000651102201</v>
      </c>
      <c r="Q13" s="12">
        <v>312</v>
      </c>
      <c r="R13" s="57">
        <v>1.2404086987635701</v>
      </c>
      <c r="S13" s="12">
        <v>340</v>
      </c>
      <c r="T13" s="57">
        <v>1.41707998166132</v>
      </c>
      <c r="U13" s="12">
        <v>394</v>
      </c>
      <c r="V13" s="57">
        <v>1.77038867670186</v>
      </c>
      <c r="W13" s="28">
        <v>8</v>
      </c>
      <c r="X13" s="69" t="s">
        <v>152</v>
      </c>
      <c r="Y13" s="12">
        <v>347</v>
      </c>
      <c r="Z13" s="74">
        <f t="shared" si="0"/>
        <v>1.3843453283331999</v>
      </c>
      <c r="AA13" s="12">
        <v>302</v>
      </c>
      <c r="AB13" s="74">
        <f t="shared" si="1"/>
        <v>1.27479949345715</v>
      </c>
      <c r="AC13" s="28">
        <v>282</v>
      </c>
      <c r="AD13" s="75">
        <f t="shared" si="2"/>
        <v>1.2282229965156799</v>
      </c>
      <c r="AE13" s="28">
        <v>264</v>
      </c>
      <c r="AF13" s="76">
        <f t="shared" si="3"/>
        <v>1.1599806669888799</v>
      </c>
      <c r="AG13" s="28">
        <v>499</v>
      </c>
      <c r="AH13" s="76">
        <f t="shared" si="4"/>
        <v>2.4701747438245598</v>
      </c>
      <c r="AI13" s="28">
        <v>232</v>
      </c>
      <c r="AJ13" s="76">
        <f t="shared" si="5"/>
        <v>2.2074215033301599</v>
      </c>
      <c r="AK13" s="36">
        <v>210</v>
      </c>
      <c r="AL13" s="36">
        <v>2.4</v>
      </c>
      <c r="AM13" s="36">
        <v>231</v>
      </c>
      <c r="AN13" s="83">
        <v>3.2</v>
      </c>
      <c r="AO13" s="36">
        <v>404</v>
      </c>
      <c r="AP13" s="83">
        <v>5.9</v>
      </c>
      <c r="AQ13" s="36">
        <v>264</v>
      </c>
      <c r="AR13" s="83">
        <v>3.2</v>
      </c>
      <c r="AS13" s="36">
        <v>295</v>
      </c>
      <c r="AT13" s="83">
        <f>AS13/AS18*100</f>
        <v>3.9837947332883199</v>
      </c>
      <c r="AU13" s="89">
        <v>380</v>
      </c>
      <c r="AV13" s="83">
        <f>AU13/AU18*100</f>
        <v>5.3325849003648598</v>
      </c>
      <c r="AW13" s="92">
        <v>269</v>
      </c>
      <c r="AX13" s="92">
        <f>AW13/AW18*100</f>
        <v>3.3374689826302699</v>
      </c>
      <c r="AY13" s="12" t="s">
        <v>152</v>
      </c>
    </row>
    <row r="14" spans="1:51" s="24" customFormat="1" ht="31.5" customHeight="1">
      <c r="A14" s="58">
        <v>10</v>
      </c>
      <c r="B14" s="59" t="s">
        <v>381</v>
      </c>
      <c r="C14" s="60">
        <v>1472</v>
      </c>
      <c r="D14" s="61">
        <v>8.4763330646089994</v>
      </c>
      <c r="E14" s="14">
        <v>1507</v>
      </c>
      <c r="F14" s="61">
        <v>4.11175684155958</v>
      </c>
      <c r="G14" s="14">
        <v>1383</v>
      </c>
      <c r="H14" s="61">
        <v>8.2700472403276901</v>
      </c>
      <c r="I14" s="14">
        <v>1792</v>
      </c>
      <c r="J14" s="61">
        <v>11.9834158084793</v>
      </c>
      <c r="K14" s="14">
        <v>1842</v>
      </c>
      <c r="L14" s="61">
        <v>9.7269894914717199</v>
      </c>
      <c r="M14" s="14">
        <v>2064</v>
      </c>
      <c r="N14" s="61">
        <v>9.2081195627927706</v>
      </c>
      <c r="O14" s="14">
        <v>2387</v>
      </c>
      <c r="P14" s="61">
        <v>11.101292902985801</v>
      </c>
      <c r="Q14" s="14">
        <v>2790</v>
      </c>
      <c r="R14" s="61">
        <v>11.092116248558799</v>
      </c>
      <c r="S14" s="14">
        <v>2553</v>
      </c>
      <c r="T14" s="61">
        <v>10.6406035093569</v>
      </c>
      <c r="U14" s="14">
        <v>2113</v>
      </c>
      <c r="V14" s="61">
        <v>9.4944956189620306</v>
      </c>
      <c r="W14" s="70">
        <v>9</v>
      </c>
      <c r="X14" s="71" t="s">
        <v>382</v>
      </c>
      <c r="Y14" s="14">
        <v>2622</v>
      </c>
      <c r="Z14" s="77">
        <f t="shared" si="0"/>
        <v>10.460384584696399</v>
      </c>
      <c r="AA14" s="14">
        <v>2550</v>
      </c>
      <c r="AB14" s="77">
        <f t="shared" si="1"/>
        <v>10.764035457999199</v>
      </c>
      <c r="AC14" s="70">
        <v>2263</v>
      </c>
      <c r="AD14" s="78">
        <f t="shared" si="2"/>
        <v>9.8562717770034904</v>
      </c>
      <c r="AE14" s="70">
        <v>2833</v>
      </c>
      <c r="AF14" s="79">
        <f t="shared" si="3"/>
        <v>12.4478228393163</v>
      </c>
      <c r="AG14" s="70">
        <v>2582</v>
      </c>
      <c r="AH14" s="79">
        <f t="shared" si="4"/>
        <v>12.781545468046099</v>
      </c>
      <c r="AI14" s="70">
        <v>2641</v>
      </c>
      <c r="AJ14" s="79">
        <f t="shared" si="5"/>
        <v>25.128449096099001</v>
      </c>
      <c r="AK14" s="32">
        <v>3315</v>
      </c>
      <c r="AL14" s="32">
        <v>38.200000000000003</v>
      </c>
      <c r="AM14" s="32">
        <v>2885</v>
      </c>
      <c r="AN14" s="84">
        <v>40.4</v>
      </c>
      <c r="AO14" s="32">
        <v>2357</v>
      </c>
      <c r="AP14" s="84">
        <v>34.200000000000003</v>
      </c>
      <c r="AQ14" s="32">
        <v>2876</v>
      </c>
      <c r="AR14" s="84">
        <v>35.299999999999997</v>
      </c>
      <c r="AS14" s="32">
        <v>2862</v>
      </c>
      <c r="AT14" s="84">
        <f>AS14/AS18*100</f>
        <v>38.649561107359901</v>
      </c>
      <c r="AU14" s="90">
        <v>2880</v>
      </c>
      <c r="AV14" s="84">
        <f>AU14/AU18*100</f>
        <v>40.415380297502097</v>
      </c>
      <c r="AW14" s="93">
        <v>2887</v>
      </c>
      <c r="AX14" s="93">
        <f>AW14/AW18*100</f>
        <v>35.818858560793998</v>
      </c>
      <c r="AY14" s="14" t="s">
        <v>382</v>
      </c>
    </row>
    <row r="15" spans="1:51" s="24" customFormat="1" ht="31.5" customHeight="1">
      <c r="A15" s="54">
        <v>11</v>
      </c>
      <c r="B15" s="55" t="s">
        <v>383</v>
      </c>
      <c r="C15" s="56">
        <v>587</v>
      </c>
      <c r="D15" s="57">
        <v>3.3801681446504701</v>
      </c>
      <c r="E15" s="12">
        <v>338</v>
      </c>
      <c r="F15" s="57">
        <v>0.92221221794766906</v>
      </c>
      <c r="G15" s="12">
        <v>244</v>
      </c>
      <c r="H15" s="57">
        <v>1.4590683489804499</v>
      </c>
      <c r="I15" s="12">
        <v>230</v>
      </c>
      <c r="J15" s="57">
        <v>1.5380500200615199</v>
      </c>
      <c r="K15" s="12">
        <v>134</v>
      </c>
      <c r="L15" s="57">
        <v>0.70760944183344798</v>
      </c>
      <c r="M15" s="12">
        <v>163</v>
      </c>
      <c r="N15" s="57">
        <v>0.72719161275931299</v>
      </c>
      <c r="O15" s="12">
        <v>174</v>
      </c>
      <c r="P15" s="57">
        <v>0.80922704864663697</v>
      </c>
      <c r="Q15" s="12">
        <v>147</v>
      </c>
      <c r="R15" s="57">
        <v>0.58442332922514195</v>
      </c>
      <c r="S15" s="12">
        <v>227</v>
      </c>
      <c r="T15" s="57">
        <v>0.94610928187387999</v>
      </c>
      <c r="U15" s="12">
        <v>175</v>
      </c>
      <c r="V15" s="57">
        <v>0.78634014828128496</v>
      </c>
      <c r="W15" s="28">
        <v>11</v>
      </c>
      <c r="X15" s="69" t="s">
        <v>384</v>
      </c>
      <c r="Y15" s="12">
        <v>210</v>
      </c>
      <c r="Z15" s="74">
        <f t="shared" si="0"/>
        <v>0.83778823904891098</v>
      </c>
      <c r="AA15" s="12">
        <v>136</v>
      </c>
      <c r="AB15" s="74">
        <f t="shared" si="1"/>
        <v>0.574081891093288</v>
      </c>
      <c r="AC15" s="28">
        <v>217</v>
      </c>
      <c r="AD15" s="75">
        <f t="shared" si="2"/>
        <v>0.94512195121951204</v>
      </c>
      <c r="AE15" s="28">
        <v>109</v>
      </c>
      <c r="AF15" s="76">
        <f t="shared" si="3"/>
        <v>0.47893141174919801</v>
      </c>
      <c r="AG15" s="28">
        <v>50</v>
      </c>
      <c r="AH15" s="76">
        <f t="shared" si="4"/>
        <v>0.247512499381219</v>
      </c>
      <c r="AI15" s="28">
        <v>30</v>
      </c>
      <c r="AJ15" s="76">
        <f t="shared" si="5"/>
        <v>0.28544243577545197</v>
      </c>
      <c r="AK15" s="36">
        <v>0</v>
      </c>
      <c r="AL15" s="36">
        <v>0</v>
      </c>
      <c r="AM15" s="36">
        <v>0</v>
      </c>
      <c r="AN15" s="83">
        <v>0</v>
      </c>
      <c r="AO15" s="36">
        <v>0</v>
      </c>
      <c r="AP15" s="83">
        <v>0</v>
      </c>
      <c r="AQ15" s="36">
        <v>0</v>
      </c>
      <c r="AR15" s="83">
        <v>0</v>
      </c>
      <c r="AS15" s="36">
        <v>0</v>
      </c>
      <c r="AT15" s="83">
        <f>AS15/AS18*100</f>
        <v>0</v>
      </c>
      <c r="AU15" s="87">
        <v>0</v>
      </c>
      <c r="AV15" s="83">
        <f>AU15/AU18*100</f>
        <v>0</v>
      </c>
      <c r="AW15" s="92">
        <v>0</v>
      </c>
      <c r="AX15" s="92">
        <f>AW15/AW18*100</f>
        <v>0</v>
      </c>
      <c r="AY15" s="12" t="s">
        <v>385</v>
      </c>
    </row>
    <row r="16" spans="1:51" s="24" customFormat="1" ht="31.5" customHeight="1">
      <c r="A16" s="62">
        <v>12</v>
      </c>
      <c r="B16" s="59" t="s">
        <v>386</v>
      </c>
      <c r="C16" s="60">
        <v>150</v>
      </c>
      <c r="D16" s="61">
        <v>0.863756766094668</v>
      </c>
      <c r="E16" s="14">
        <v>114</v>
      </c>
      <c r="F16" s="61">
        <v>0.31104199066874</v>
      </c>
      <c r="G16" s="14">
        <v>1296</v>
      </c>
      <c r="H16" s="61">
        <v>7.74980565687975</v>
      </c>
      <c r="I16" s="14">
        <v>257</v>
      </c>
      <c r="J16" s="61">
        <v>1.7186037180687399</v>
      </c>
      <c r="K16" s="14">
        <v>133</v>
      </c>
      <c r="L16" s="61">
        <v>0.70232877435707897</v>
      </c>
      <c r="M16" s="14">
        <v>557</v>
      </c>
      <c r="N16" s="61">
        <v>2.48494311844747</v>
      </c>
      <c r="O16" s="14">
        <v>259</v>
      </c>
      <c r="P16" s="61">
        <v>1.2045391126406799</v>
      </c>
      <c r="Q16" s="14">
        <v>100</v>
      </c>
      <c r="R16" s="61">
        <v>0.39756689062934802</v>
      </c>
      <c r="S16" s="14">
        <v>148</v>
      </c>
      <c r="T16" s="61">
        <v>0.61684658025257399</v>
      </c>
      <c r="U16" s="14">
        <v>132</v>
      </c>
      <c r="V16" s="61">
        <v>0.593125140417884</v>
      </c>
      <c r="W16" s="70">
        <v>10</v>
      </c>
      <c r="X16" s="71" t="s">
        <v>387</v>
      </c>
      <c r="Y16" s="14">
        <v>123</v>
      </c>
      <c r="Z16" s="77">
        <f t="shared" si="0"/>
        <v>0.49070454001436198</v>
      </c>
      <c r="AA16" s="14">
        <v>170</v>
      </c>
      <c r="AB16" s="77">
        <f t="shared" si="1"/>
        <v>0.71760236386661003</v>
      </c>
      <c r="AC16" s="70">
        <v>203</v>
      </c>
      <c r="AD16" s="78">
        <f t="shared" si="2"/>
        <v>0.88414634146341498</v>
      </c>
      <c r="AE16" s="70">
        <v>142</v>
      </c>
      <c r="AF16" s="79">
        <f t="shared" si="3"/>
        <v>0.62392899512280897</v>
      </c>
      <c r="AG16" s="70">
        <v>156</v>
      </c>
      <c r="AH16" s="79">
        <f t="shared" si="4"/>
        <v>0.77223899806940199</v>
      </c>
      <c r="AI16" s="70">
        <v>195</v>
      </c>
      <c r="AJ16" s="79">
        <f t="shared" si="5"/>
        <v>1.8553758325404399</v>
      </c>
      <c r="AK16" s="32">
        <v>143</v>
      </c>
      <c r="AL16" s="32">
        <v>1.6</v>
      </c>
      <c r="AM16" s="32">
        <v>259</v>
      </c>
      <c r="AN16" s="84">
        <v>3.6</v>
      </c>
      <c r="AO16" s="32">
        <v>101</v>
      </c>
      <c r="AP16" s="84">
        <v>1.5</v>
      </c>
      <c r="AQ16" s="32">
        <v>69</v>
      </c>
      <c r="AR16" s="84">
        <v>0.8</v>
      </c>
      <c r="AS16" s="32">
        <v>43</v>
      </c>
      <c r="AT16" s="84">
        <f>AS16/AS18*100</f>
        <v>0.58068872383524694</v>
      </c>
      <c r="AU16" s="88">
        <v>63</v>
      </c>
      <c r="AV16" s="84">
        <f>AU16/AU18*100</f>
        <v>0.88408644400785896</v>
      </c>
      <c r="AW16" s="93">
        <v>89</v>
      </c>
      <c r="AX16" s="93">
        <f>AW16/AW18*100</f>
        <v>1.1042183622828801</v>
      </c>
      <c r="AY16" s="14" t="s">
        <v>387</v>
      </c>
    </row>
    <row r="17" spans="1:51" s="24" customFormat="1" ht="31.5" customHeight="1">
      <c r="A17" s="63">
        <v>13</v>
      </c>
      <c r="B17" s="55" t="s">
        <v>388</v>
      </c>
      <c r="C17" s="56">
        <v>11503</v>
      </c>
      <c r="D17" s="57">
        <v>66.238627202579806</v>
      </c>
      <c r="E17" s="12">
        <v>18940</v>
      </c>
      <c r="F17" s="57">
        <v>51.676625467245103</v>
      </c>
      <c r="G17" s="12">
        <v>11658</v>
      </c>
      <c r="H17" s="57">
        <v>69.712372182024794</v>
      </c>
      <c r="I17" s="12">
        <v>9972</v>
      </c>
      <c r="J17" s="57">
        <v>66.684499130667405</v>
      </c>
      <c r="K17" s="12">
        <v>12757</v>
      </c>
      <c r="L17" s="57">
        <v>67.365474996039495</v>
      </c>
      <c r="M17" s="12">
        <v>14032</v>
      </c>
      <c r="N17" s="57">
        <v>62.600936872629902</v>
      </c>
      <c r="O17" s="12">
        <v>15665</v>
      </c>
      <c r="P17" s="57">
        <v>72.853688029020603</v>
      </c>
      <c r="Q17" s="12">
        <v>18510</v>
      </c>
      <c r="R17" s="57">
        <v>73.589631455492395</v>
      </c>
      <c r="S17" s="12">
        <v>18187</v>
      </c>
      <c r="T17" s="57">
        <v>75.801275371983493</v>
      </c>
      <c r="U17" s="12">
        <v>16675</v>
      </c>
      <c r="V17" s="57">
        <v>74.926982700516703</v>
      </c>
      <c r="W17" s="28">
        <v>13</v>
      </c>
      <c r="X17" s="69" t="s">
        <v>389</v>
      </c>
      <c r="Y17" s="12">
        <v>18372</v>
      </c>
      <c r="Z17" s="74">
        <f t="shared" si="0"/>
        <v>73.294502513364705</v>
      </c>
      <c r="AA17" s="12">
        <v>17932</v>
      </c>
      <c r="AB17" s="74">
        <f t="shared" si="1"/>
        <v>75.694385816800306</v>
      </c>
      <c r="AC17" s="28">
        <v>17161</v>
      </c>
      <c r="AD17" s="75">
        <f t="shared" si="2"/>
        <v>74.743031358885005</v>
      </c>
      <c r="AE17" s="28">
        <v>16379</v>
      </c>
      <c r="AF17" s="76">
        <f t="shared" si="3"/>
        <v>71.967133881102001</v>
      </c>
      <c r="AG17" s="28">
        <v>14024</v>
      </c>
      <c r="AH17" s="76">
        <f t="shared" si="4"/>
        <v>69.422305826444202</v>
      </c>
      <c r="AI17" s="28">
        <v>3114</v>
      </c>
      <c r="AJ17" s="76">
        <f t="shared" si="5"/>
        <v>29.628924833491901</v>
      </c>
      <c r="AK17" s="36">
        <v>2113</v>
      </c>
      <c r="AL17" s="36">
        <v>24.3</v>
      </c>
      <c r="AM17" s="36">
        <v>1198</v>
      </c>
      <c r="AN17" s="83">
        <v>16.8</v>
      </c>
      <c r="AO17" s="36">
        <v>1706</v>
      </c>
      <c r="AP17" s="83">
        <v>24.8</v>
      </c>
      <c r="AQ17" s="36">
        <v>1824</v>
      </c>
      <c r="AR17" s="83">
        <v>22.4</v>
      </c>
      <c r="AS17" s="36">
        <v>1861</v>
      </c>
      <c r="AT17" s="83">
        <f>AS17/AS18*100</f>
        <v>25.131667792032399</v>
      </c>
      <c r="AU17" s="87">
        <v>2004</v>
      </c>
      <c r="AV17" s="83">
        <f>AU17/AU18*100</f>
        <v>28.122368790345199</v>
      </c>
      <c r="AW17" s="92">
        <v>2773</v>
      </c>
      <c r="AX17" s="92">
        <f>AW17/AW18*100</f>
        <v>34.404466501240698</v>
      </c>
      <c r="AY17" s="12" t="s">
        <v>390</v>
      </c>
    </row>
    <row r="18" spans="1:51" s="22" customFormat="1" ht="31.5" customHeight="1">
      <c r="A18" s="64"/>
      <c r="B18" s="65" t="s">
        <v>343</v>
      </c>
      <c r="C18" s="66">
        <v>17366</v>
      </c>
      <c r="D18" s="67">
        <v>100</v>
      </c>
      <c r="E18" s="68">
        <v>36651</v>
      </c>
      <c r="F18" s="67">
        <v>100</v>
      </c>
      <c r="G18" s="68">
        <v>16723</v>
      </c>
      <c r="H18" s="67">
        <v>100</v>
      </c>
      <c r="I18" s="68">
        <v>14954</v>
      </c>
      <c r="J18" s="67">
        <v>100</v>
      </c>
      <c r="K18" s="68">
        <v>18937</v>
      </c>
      <c r="L18" s="67">
        <v>100</v>
      </c>
      <c r="M18" s="68">
        <v>22415</v>
      </c>
      <c r="N18" s="67">
        <v>100</v>
      </c>
      <c r="O18" s="68">
        <v>21502</v>
      </c>
      <c r="P18" s="67">
        <v>100</v>
      </c>
      <c r="Q18" s="68">
        <v>25153</v>
      </c>
      <c r="R18" s="67">
        <v>100</v>
      </c>
      <c r="S18" s="68">
        <v>23993</v>
      </c>
      <c r="T18" s="67">
        <v>100</v>
      </c>
      <c r="U18" s="68">
        <v>22255</v>
      </c>
      <c r="V18" s="67">
        <v>100</v>
      </c>
      <c r="W18" s="72"/>
      <c r="X18" s="73" t="s">
        <v>344</v>
      </c>
      <c r="Y18" s="68">
        <f t="shared" ref="Y18:AQ18" si="6">SUM(Y5:Y17)</f>
        <v>25066</v>
      </c>
      <c r="Z18" s="80">
        <f t="shared" si="6"/>
        <v>100</v>
      </c>
      <c r="AA18" s="68">
        <f t="shared" si="6"/>
        <v>23690</v>
      </c>
      <c r="AB18" s="80">
        <f t="shared" si="6"/>
        <v>100</v>
      </c>
      <c r="AC18" s="72">
        <f t="shared" si="6"/>
        <v>22960</v>
      </c>
      <c r="AD18" s="81">
        <f t="shared" si="6"/>
        <v>100</v>
      </c>
      <c r="AE18" s="72">
        <f t="shared" si="6"/>
        <v>22759</v>
      </c>
      <c r="AF18" s="82">
        <f t="shared" si="6"/>
        <v>100</v>
      </c>
      <c r="AG18" s="72">
        <f t="shared" si="6"/>
        <v>20201</v>
      </c>
      <c r="AH18" s="82">
        <f t="shared" si="6"/>
        <v>100</v>
      </c>
      <c r="AI18" s="72">
        <f t="shared" si="6"/>
        <v>10510</v>
      </c>
      <c r="AJ18" s="82">
        <f t="shared" si="6"/>
        <v>100</v>
      </c>
      <c r="AK18" s="85">
        <f t="shared" si="6"/>
        <v>8684</v>
      </c>
      <c r="AL18" s="85">
        <f t="shared" si="6"/>
        <v>99.8</v>
      </c>
      <c r="AM18" s="85">
        <f t="shared" si="6"/>
        <v>7143</v>
      </c>
      <c r="AN18" s="86">
        <f t="shared" si="6"/>
        <v>99.9</v>
      </c>
      <c r="AO18" s="85">
        <f t="shared" si="6"/>
        <v>6891</v>
      </c>
      <c r="AP18" s="86">
        <f t="shared" si="6"/>
        <v>100.1</v>
      </c>
      <c r="AQ18" s="85">
        <f t="shared" si="6"/>
        <v>8145</v>
      </c>
      <c r="AR18" s="86">
        <v>100</v>
      </c>
      <c r="AS18" s="85">
        <f t="shared" ref="AS18:AX18" si="7">SUM(AS5:AS17)</f>
        <v>7405</v>
      </c>
      <c r="AT18" s="86">
        <f t="shared" si="7"/>
        <v>100</v>
      </c>
      <c r="AU18" s="91">
        <f t="shared" si="7"/>
        <v>7126</v>
      </c>
      <c r="AV18" s="86">
        <f t="shared" si="7"/>
        <v>100</v>
      </c>
      <c r="AW18" s="94">
        <f t="shared" si="7"/>
        <v>8060</v>
      </c>
      <c r="AX18" s="94">
        <f t="shared" si="7"/>
        <v>100</v>
      </c>
      <c r="AY18" s="68" t="s">
        <v>344</v>
      </c>
    </row>
    <row r="19" spans="1:51" ht="35.25" customHeight="1">
      <c r="A19" s="315" t="s">
        <v>391</v>
      </c>
      <c r="B19" s="316"/>
      <c r="C19" s="316"/>
      <c r="D19" s="316"/>
      <c r="E19" s="316"/>
      <c r="F19" s="316"/>
      <c r="G19" s="316"/>
      <c r="H19" s="316"/>
      <c r="I19" s="316"/>
      <c r="J19" s="316"/>
      <c r="K19" s="316"/>
      <c r="L19" s="316"/>
      <c r="M19" s="316"/>
      <c r="N19" s="316"/>
      <c r="O19" s="316"/>
      <c r="P19" s="316"/>
      <c r="Q19" s="316"/>
      <c r="R19" s="316"/>
      <c r="S19" s="316"/>
      <c r="T19" s="316"/>
      <c r="U19" s="316"/>
      <c r="V19" s="316"/>
      <c r="W19" s="316"/>
      <c r="X19" s="316"/>
      <c r="Y19" s="316"/>
      <c r="Z19" s="316"/>
      <c r="AA19" s="316"/>
      <c r="AB19" s="316"/>
      <c r="AC19" s="316"/>
      <c r="AD19" s="316"/>
      <c r="AE19" s="316"/>
      <c r="AF19" s="316"/>
      <c r="AG19" s="316"/>
      <c r="AH19" s="316"/>
      <c r="AI19" s="316"/>
      <c r="AJ19" s="316"/>
      <c r="AK19" s="316"/>
      <c r="AL19" s="316"/>
      <c r="AM19" s="316"/>
      <c r="AN19" s="316"/>
      <c r="AO19" s="316"/>
      <c r="AP19" s="316"/>
      <c r="AQ19" s="316"/>
      <c r="AR19" s="316"/>
      <c r="AS19" s="316"/>
      <c r="AT19" s="316"/>
      <c r="AU19" s="316"/>
      <c r="AV19" s="316"/>
      <c r="AW19" s="316"/>
      <c r="AX19" s="316"/>
      <c r="AY19" s="317"/>
    </row>
    <row r="20" spans="1:51">
      <c r="A20" s="318" t="s">
        <v>392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19"/>
      <c r="Y20" s="319"/>
      <c r="Z20" s="319"/>
      <c r="AA20" s="319"/>
      <c r="AB20" s="319"/>
      <c r="AC20" s="319"/>
      <c r="AD20" s="319"/>
      <c r="AE20" s="319"/>
      <c r="AF20" s="319"/>
      <c r="AG20" s="319"/>
      <c r="AH20" s="319"/>
      <c r="AI20" s="319"/>
      <c r="AJ20" s="319"/>
      <c r="AK20" s="319"/>
      <c r="AL20" s="319"/>
      <c r="AM20" s="319"/>
      <c r="AN20" s="319"/>
      <c r="AO20" s="319"/>
      <c r="AP20" s="319"/>
      <c r="AQ20" s="319"/>
      <c r="AR20" s="319"/>
      <c r="AS20" s="319"/>
      <c r="AT20" s="319"/>
      <c r="AU20" s="319"/>
      <c r="AV20" s="319"/>
      <c r="AW20" s="319"/>
      <c r="AX20" s="319"/>
      <c r="AY20" s="320"/>
    </row>
    <row r="23" spans="1:51" hidden="1">
      <c r="AH23" s="52" t="s">
        <v>393</v>
      </c>
    </row>
  </sheetData>
  <mergeCells count="32">
    <mergeCell ref="A20:AY20"/>
    <mergeCell ref="A3:A4"/>
    <mergeCell ref="B3:B4"/>
    <mergeCell ref="W3:W4"/>
    <mergeCell ref="X3:X4"/>
    <mergeCell ref="AY3:AY4"/>
    <mergeCell ref="AQ3:AR3"/>
    <mergeCell ref="AS3:AT3"/>
    <mergeCell ref="AU3:AV3"/>
    <mergeCell ref="AW3:AX3"/>
    <mergeCell ref="A19:AY19"/>
    <mergeCell ref="AG3:AH3"/>
    <mergeCell ref="AI3:AJ3"/>
    <mergeCell ref="AK3:AL3"/>
    <mergeCell ref="AM3:AN3"/>
    <mergeCell ref="AO3:AP3"/>
    <mergeCell ref="A1:AY1"/>
    <mergeCell ref="A2:AY2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Y3:Z3"/>
    <mergeCell ref="AA3:AB3"/>
    <mergeCell ref="AC3:AD3"/>
    <mergeCell ref="AE3:AF3"/>
  </mergeCells>
  <printOptions horizontalCentered="1"/>
  <pageMargins left="0.23622047244094499" right="0.23622047244094499" top="0.70866141732283505" bottom="0.511811023622047" header="0.31496062992126" footer="0.31496062992126"/>
  <pageSetup scale="72" orientation="landscape" r:id="rId1"/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S39"/>
  <sheetViews>
    <sheetView view="pageBreakPreview" topLeftCell="J25" zoomScale="91" zoomScaleNormal="100" workbookViewId="0">
      <selection activeCell="F4" sqref="F4:M35"/>
    </sheetView>
  </sheetViews>
  <sheetFormatPr defaultColWidth="9.1796875" defaultRowHeight="14.5"/>
  <cols>
    <col min="1" max="1" width="7.26953125" style="23" customWidth="1"/>
    <col min="2" max="2" width="20.81640625" style="24" customWidth="1"/>
    <col min="3" max="4" width="10.453125" style="24" hidden="1" customWidth="1"/>
    <col min="5" max="5" width="10.7265625" style="24" hidden="1" customWidth="1"/>
    <col min="6" max="6" width="22.90625" style="24" customWidth="1"/>
    <col min="7" max="7" width="23.90625" style="24" customWidth="1"/>
    <col min="8" max="8" width="27.6328125" style="24" customWidth="1"/>
    <col min="9" max="9" width="22.81640625" style="24" customWidth="1"/>
    <col min="10" max="10" width="23.26953125" style="24" customWidth="1"/>
    <col min="11" max="11" width="27.1796875" style="24" customWidth="1"/>
    <col min="12" max="12" width="27.08984375" style="24" customWidth="1"/>
    <col min="13" max="13" width="22.81640625" style="24" customWidth="1"/>
    <col min="14" max="14" width="11.7265625" style="24" customWidth="1"/>
    <col min="15" max="15" width="9.1796875" style="24"/>
    <col min="16" max="16" width="9.7265625" style="24" customWidth="1"/>
    <col min="17" max="19" width="8.1796875" style="24" customWidth="1"/>
    <col min="20" max="16384" width="9.1796875" style="24"/>
  </cols>
  <sheetData>
    <row r="1" spans="1:19" ht="30.75" customHeight="1">
      <c r="A1" s="294" t="s">
        <v>394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6"/>
    </row>
    <row r="2" spans="1:19" ht="23.25" customHeight="1">
      <c r="A2" s="297" t="s">
        <v>395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9"/>
    </row>
    <row r="3" spans="1:19" ht="19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322" t="s">
        <v>396</v>
      </c>
      <c r="L3" s="322"/>
      <c r="M3" s="43" t="s">
        <v>397</v>
      </c>
      <c r="N3" s="21"/>
    </row>
    <row r="4" spans="1:19" s="21" customFormat="1" ht="80.25" customHeight="1">
      <c r="A4" s="1" t="s">
        <v>3</v>
      </c>
      <c r="B4" s="1" t="s">
        <v>398</v>
      </c>
      <c r="C4" s="27" t="s">
        <v>399</v>
      </c>
      <c r="D4" s="27" t="s">
        <v>400</v>
      </c>
      <c r="E4" s="27" t="s">
        <v>401</v>
      </c>
      <c r="F4" s="1" t="s">
        <v>402</v>
      </c>
      <c r="G4" s="1" t="s">
        <v>403</v>
      </c>
      <c r="H4" s="1" t="s">
        <v>404</v>
      </c>
      <c r="I4" s="1" t="s">
        <v>405</v>
      </c>
      <c r="J4" s="1" t="s">
        <v>406</v>
      </c>
      <c r="K4" s="1" t="s">
        <v>407</v>
      </c>
      <c r="L4" s="1" t="s">
        <v>408</v>
      </c>
      <c r="M4" s="1" t="s">
        <v>409</v>
      </c>
    </row>
    <row r="5" spans="1:19" ht="22.5" customHeight="1">
      <c r="A5" s="28">
        <v>1</v>
      </c>
      <c r="B5" s="29" t="s">
        <v>66</v>
      </c>
      <c r="C5" s="30">
        <v>10503.4</v>
      </c>
      <c r="D5" s="31">
        <v>12069.8</v>
      </c>
      <c r="E5" s="31">
        <v>192303.3</v>
      </c>
      <c r="F5" s="4">
        <v>145783.5</v>
      </c>
      <c r="G5" s="4">
        <v>110379.3</v>
      </c>
      <c r="H5" s="4">
        <v>282412.3</v>
      </c>
      <c r="I5" s="4">
        <v>185096.9</v>
      </c>
      <c r="J5" s="4">
        <v>200898</v>
      </c>
      <c r="K5" s="4">
        <v>102196.7</v>
      </c>
      <c r="L5" s="4">
        <v>208057.3</v>
      </c>
      <c r="M5" s="3" t="s">
        <v>11</v>
      </c>
    </row>
    <row r="6" spans="1:19" ht="22.5" customHeight="1">
      <c r="A6" s="32">
        <v>2</v>
      </c>
      <c r="B6" s="33" t="s">
        <v>410</v>
      </c>
      <c r="C6" s="34">
        <v>625</v>
      </c>
      <c r="D6" s="35">
        <v>1288.7</v>
      </c>
      <c r="E6" s="35">
        <v>11496.7</v>
      </c>
      <c r="F6" s="7">
        <v>16880.3</v>
      </c>
      <c r="G6" s="7">
        <v>7150</v>
      </c>
      <c r="H6" s="7">
        <v>32544.2</v>
      </c>
      <c r="I6" s="7">
        <v>18155</v>
      </c>
      <c r="J6" s="7">
        <v>27600</v>
      </c>
      <c r="K6" s="7">
        <v>30382.1</v>
      </c>
      <c r="L6" s="7">
        <v>32643</v>
      </c>
      <c r="M6" s="6" t="s">
        <v>331</v>
      </c>
    </row>
    <row r="7" spans="1:19" ht="22.5" customHeight="1">
      <c r="A7" s="36">
        <v>3</v>
      </c>
      <c r="B7" s="29" t="s">
        <v>68</v>
      </c>
      <c r="C7" s="30">
        <v>4299.3999999999996</v>
      </c>
      <c r="D7" s="31">
        <v>17311</v>
      </c>
      <c r="E7" s="31">
        <v>10262.6</v>
      </c>
      <c r="F7" s="4">
        <v>52504.4</v>
      </c>
      <c r="G7" s="4">
        <v>56001.1</v>
      </c>
      <c r="H7" s="4">
        <v>62031.4</v>
      </c>
      <c r="I7" s="4">
        <v>59740.1</v>
      </c>
      <c r="J7" s="4">
        <v>191630.2</v>
      </c>
      <c r="K7" s="4">
        <v>347493.2</v>
      </c>
      <c r="L7" s="4">
        <v>142895.79999999999</v>
      </c>
      <c r="M7" s="3" t="s">
        <v>13</v>
      </c>
    </row>
    <row r="8" spans="1:19" ht="22.5" customHeight="1">
      <c r="A8" s="32">
        <v>4</v>
      </c>
      <c r="B8" s="33" t="s">
        <v>69</v>
      </c>
      <c r="C8" s="34">
        <v>3475.2</v>
      </c>
      <c r="D8" s="35">
        <v>8188.9</v>
      </c>
      <c r="E8" s="35">
        <v>346895.7</v>
      </c>
      <c r="F8" s="7">
        <v>160713.79999999999</v>
      </c>
      <c r="G8" s="7">
        <v>110940.6</v>
      </c>
      <c r="H8" s="7">
        <v>663564.6</v>
      </c>
      <c r="I8" s="7">
        <v>380298.7</v>
      </c>
      <c r="J8" s="7">
        <v>365963.1</v>
      </c>
      <c r="K8" s="7">
        <v>411608.1</v>
      </c>
      <c r="L8" s="7">
        <v>508502.5</v>
      </c>
      <c r="M8" s="6" t="s">
        <v>15</v>
      </c>
    </row>
    <row r="9" spans="1:19" ht="22.5" customHeight="1">
      <c r="A9" s="36">
        <v>5</v>
      </c>
      <c r="B9" s="29" t="s">
        <v>71</v>
      </c>
      <c r="C9" s="30">
        <v>7347.8</v>
      </c>
      <c r="D9" s="31">
        <v>5605.7</v>
      </c>
      <c r="E9" s="31">
        <v>26025.9</v>
      </c>
      <c r="F9" s="4">
        <v>32220.799999999999</v>
      </c>
      <c r="G9" s="4">
        <v>34427.9</v>
      </c>
      <c r="H9" s="4">
        <v>37813.4</v>
      </c>
      <c r="I9" s="4">
        <v>51973.1</v>
      </c>
      <c r="J9" s="4">
        <v>43846.6</v>
      </c>
      <c r="K9" s="4">
        <v>43846.6</v>
      </c>
      <c r="L9" s="4">
        <v>68524.7</v>
      </c>
      <c r="M9" s="3" t="s">
        <v>17</v>
      </c>
    </row>
    <row r="10" spans="1:19" ht="22.5" customHeight="1">
      <c r="A10" s="32">
        <v>6</v>
      </c>
      <c r="B10" s="33" t="s">
        <v>73</v>
      </c>
      <c r="C10" s="34">
        <v>1017.8</v>
      </c>
      <c r="D10" s="35">
        <v>197.4</v>
      </c>
      <c r="E10" s="35">
        <v>1965.5</v>
      </c>
      <c r="F10" s="7">
        <v>2110.4</v>
      </c>
      <c r="G10" s="7">
        <v>4656</v>
      </c>
      <c r="H10" s="7">
        <v>65921.7</v>
      </c>
      <c r="I10" s="7">
        <v>119704.7</v>
      </c>
      <c r="J10" s="7">
        <v>39456</v>
      </c>
      <c r="K10" s="7">
        <v>49647.5</v>
      </c>
      <c r="L10" s="7">
        <v>24521</v>
      </c>
      <c r="M10" s="6" t="s">
        <v>20</v>
      </c>
      <c r="P10" s="44"/>
      <c r="Q10" s="44"/>
      <c r="R10" s="44"/>
      <c r="S10" s="44"/>
    </row>
    <row r="11" spans="1:19" ht="22.5" customHeight="1">
      <c r="A11" s="36">
        <v>7</v>
      </c>
      <c r="B11" s="29" t="s">
        <v>411</v>
      </c>
      <c r="C11" s="30">
        <v>78</v>
      </c>
      <c r="D11" s="31">
        <v>47.7</v>
      </c>
      <c r="E11" s="31">
        <v>586</v>
      </c>
      <c r="F11" s="4">
        <v>287.5</v>
      </c>
      <c r="G11" s="4">
        <v>991.6</v>
      </c>
      <c r="H11" s="4">
        <v>3852.3</v>
      </c>
      <c r="I11" s="4">
        <v>3428.6</v>
      </c>
      <c r="J11" s="4">
        <v>2547.1999999999998</v>
      </c>
      <c r="K11" s="4">
        <v>2547.1999999999998</v>
      </c>
      <c r="L11" s="4">
        <v>2369.6999999999998</v>
      </c>
      <c r="M11" s="3" t="s">
        <v>170</v>
      </c>
      <c r="P11" s="44"/>
      <c r="Q11" s="44"/>
      <c r="R11" s="44"/>
      <c r="S11" s="44"/>
    </row>
    <row r="12" spans="1:19" ht="22.5" customHeight="1">
      <c r="A12" s="32">
        <v>8</v>
      </c>
      <c r="B12" s="33" t="s">
        <v>74</v>
      </c>
      <c r="C12" s="34">
        <v>11730.9</v>
      </c>
      <c r="D12" s="35">
        <v>7911</v>
      </c>
      <c r="E12" s="35">
        <v>113328</v>
      </c>
      <c r="F12" s="7">
        <v>74306</v>
      </c>
      <c r="G12" s="7">
        <v>155089</v>
      </c>
      <c r="H12" s="7">
        <v>176082</v>
      </c>
      <c r="I12" s="7">
        <v>284309</v>
      </c>
      <c r="J12" s="7">
        <v>76897</v>
      </c>
      <c r="K12" s="7">
        <v>74703</v>
      </c>
      <c r="L12" s="7">
        <v>106197</v>
      </c>
      <c r="M12" s="6" t="s">
        <v>22</v>
      </c>
      <c r="P12" s="45"/>
    </row>
    <row r="13" spans="1:19" ht="22.5" customHeight="1">
      <c r="A13" s="36">
        <v>9</v>
      </c>
      <c r="B13" s="29" t="s">
        <v>75</v>
      </c>
      <c r="C13" s="30">
        <v>5005</v>
      </c>
      <c r="D13" s="31">
        <v>10230.799999999999</v>
      </c>
      <c r="E13" s="31">
        <v>51197.2</v>
      </c>
      <c r="F13" s="4">
        <v>40862.800000000003</v>
      </c>
      <c r="G13" s="4">
        <v>40305.5</v>
      </c>
      <c r="H13" s="4">
        <v>69576.800000000003</v>
      </c>
      <c r="I13" s="4">
        <v>75459.199999999997</v>
      </c>
      <c r="J13" s="4">
        <v>57250.3</v>
      </c>
      <c r="K13" s="4">
        <v>74488.5</v>
      </c>
      <c r="L13" s="4">
        <v>74002.2</v>
      </c>
      <c r="M13" s="3" t="s">
        <v>24</v>
      </c>
    </row>
    <row r="14" spans="1:19" ht="22.5" customHeight="1">
      <c r="A14" s="32">
        <v>10</v>
      </c>
      <c r="B14" s="33" t="s">
        <v>76</v>
      </c>
      <c r="C14" s="34">
        <v>3813.1</v>
      </c>
      <c r="D14" s="35">
        <v>3305.6</v>
      </c>
      <c r="E14" s="35">
        <v>32425.599999999999</v>
      </c>
      <c r="F14" s="7">
        <v>50558.8</v>
      </c>
      <c r="G14" s="7">
        <v>74399</v>
      </c>
      <c r="H14" s="7">
        <v>45716.800000000003</v>
      </c>
      <c r="I14" s="7">
        <v>36300</v>
      </c>
      <c r="J14" s="7">
        <v>47600</v>
      </c>
      <c r="K14" s="7">
        <v>76680</v>
      </c>
      <c r="L14" s="7">
        <v>50100</v>
      </c>
      <c r="M14" s="6" t="s">
        <v>26</v>
      </c>
    </row>
    <row r="15" spans="1:19" ht="22.5" customHeight="1">
      <c r="A15" s="36">
        <v>11</v>
      </c>
      <c r="B15" s="29" t="s">
        <v>77</v>
      </c>
      <c r="C15" s="30">
        <v>1711.5</v>
      </c>
      <c r="D15" s="31">
        <v>2621.3000000000002</v>
      </c>
      <c r="E15" s="31">
        <v>13519.4</v>
      </c>
      <c r="F15" s="4">
        <v>28240.5</v>
      </c>
      <c r="G15" s="4">
        <v>51469.3</v>
      </c>
      <c r="H15" s="4">
        <v>31158.2</v>
      </c>
      <c r="I15" s="4">
        <v>31108</v>
      </c>
      <c r="J15" s="4">
        <v>31990.2</v>
      </c>
      <c r="K15" s="4">
        <v>31142.3</v>
      </c>
      <c r="L15" s="4">
        <v>31138.7</v>
      </c>
      <c r="M15" s="3" t="s">
        <v>412</v>
      </c>
    </row>
    <row r="16" spans="1:19" ht="22.5" customHeight="1">
      <c r="A16" s="32">
        <v>12</v>
      </c>
      <c r="B16" s="33" t="s">
        <v>79</v>
      </c>
      <c r="C16" s="34">
        <v>5221.2</v>
      </c>
      <c r="D16" s="35">
        <v>4533.2</v>
      </c>
      <c r="E16" s="35">
        <v>41202.6</v>
      </c>
      <c r="F16" s="7">
        <v>46854.6</v>
      </c>
      <c r="G16" s="7">
        <v>22123.599999999999</v>
      </c>
      <c r="H16" s="7">
        <v>97898.5</v>
      </c>
      <c r="I16" s="7">
        <v>0.3</v>
      </c>
      <c r="J16" s="7">
        <v>149684.20000000001</v>
      </c>
      <c r="K16" s="7">
        <v>149686.20000000001</v>
      </c>
      <c r="L16" s="7">
        <v>159027.70000000001</v>
      </c>
      <c r="M16" s="6" t="s">
        <v>28</v>
      </c>
    </row>
    <row r="17" spans="1:13" ht="22.5" customHeight="1">
      <c r="A17" s="36">
        <v>13</v>
      </c>
      <c r="B17" s="29" t="s">
        <v>82</v>
      </c>
      <c r="C17" s="30">
        <v>20841.5</v>
      </c>
      <c r="D17" s="31">
        <v>30372.6</v>
      </c>
      <c r="E17" s="31">
        <v>124508.6</v>
      </c>
      <c r="F17" s="4">
        <v>162892</v>
      </c>
      <c r="G17" s="4">
        <v>448594.8</v>
      </c>
      <c r="H17" s="4">
        <v>231581.2</v>
      </c>
      <c r="I17" s="4">
        <v>520227.6</v>
      </c>
      <c r="J17" s="4">
        <v>115178.1</v>
      </c>
      <c r="K17" s="4">
        <v>296085.09999999998</v>
      </c>
      <c r="L17" s="4">
        <v>120643.8</v>
      </c>
      <c r="M17" s="3" t="s">
        <v>30</v>
      </c>
    </row>
    <row r="18" spans="1:13" ht="22.5" customHeight="1">
      <c r="A18" s="32">
        <v>14</v>
      </c>
      <c r="B18" s="33" t="s">
        <v>413</v>
      </c>
      <c r="C18" s="34">
        <v>2173.1999999999998</v>
      </c>
      <c r="D18" s="35">
        <v>1964.4</v>
      </c>
      <c r="E18" s="35">
        <v>37603.1</v>
      </c>
      <c r="F18" s="7">
        <v>313376.09999999998</v>
      </c>
      <c r="G18" s="7">
        <v>22146.5</v>
      </c>
      <c r="H18" s="7">
        <v>46072.2</v>
      </c>
      <c r="I18" s="7">
        <v>46397.1</v>
      </c>
      <c r="J18" s="7">
        <v>45500</v>
      </c>
      <c r="K18" s="7">
        <v>47819.1</v>
      </c>
      <c r="L18" s="7">
        <v>47060</v>
      </c>
      <c r="M18" s="6" t="s">
        <v>33</v>
      </c>
    </row>
    <row r="19" spans="1:13" ht="22.5" customHeight="1">
      <c r="A19" s="36">
        <v>15</v>
      </c>
      <c r="B19" s="29" t="s">
        <v>80</v>
      </c>
      <c r="C19" s="30">
        <v>51061.5</v>
      </c>
      <c r="D19" s="31">
        <v>10969.7</v>
      </c>
      <c r="E19" s="31">
        <v>113111.5</v>
      </c>
      <c r="F19" s="4">
        <v>143399.6</v>
      </c>
      <c r="G19" s="4">
        <v>283801.5</v>
      </c>
      <c r="H19" s="4">
        <v>494436.7</v>
      </c>
      <c r="I19" s="4">
        <v>277183.5</v>
      </c>
      <c r="J19" s="4">
        <v>204030.7</v>
      </c>
      <c r="K19" s="4">
        <v>143345.1</v>
      </c>
      <c r="L19" s="4">
        <v>314671.09999999998</v>
      </c>
      <c r="M19" s="3" t="s">
        <v>35</v>
      </c>
    </row>
    <row r="20" spans="1:13" ht="22.5" customHeight="1">
      <c r="A20" s="32">
        <v>16</v>
      </c>
      <c r="B20" s="33" t="s">
        <v>81</v>
      </c>
      <c r="C20" s="34">
        <v>44893.7</v>
      </c>
      <c r="D20" s="35">
        <v>30594.3</v>
      </c>
      <c r="E20" s="35">
        <v>113309.1</v>
      </c>
      <c r="F20" s="7">
        <v>865424.1</v>
      </c>
      <c r="G20" s="7">
        <v>1095847.6000000001</v>
      </c>
      <c r="H20" s="7">
        <v>848848.3</v>
      </c>
      <c r="I20" s="7">
        <v>808587.7</v>
      </c>
      <c r="J20" s="7">
        <v>679745.8</v>
      </c>
      <c r="K20" s="7">
        <v>794831.2</v>
      </c>
      <c r="L20" s="7">
        <v>753777.9</v>
      </c>
      <c r="M20" s="6" t="s">
        <v>37</v>
      </c>
    </row>
    <row r="21" spans="1:13" ht="22.5" customHeight="1">
      <c r="A21" s="36">
        <v>17</v>
      </c>
      <c r="B21" s="29" t="s">
        <v>414</v>
      </c>
      <c r="C21" s="30">
        <v>231.9</v>
      </c>
      <c r="D21" s="31">
        <v>251.4</v>
      </c>
      <c r="E21" s="31">
        <v>4434.2</v>
      </c>
      <c r="F21" s="4">
        <v>6117.9</v>
      </c>
      <c r="G21" s="4">
        <v>8766.4</v>
      </c>
      <c r="H21" s="4">
        <v>4484.1000000000004</v>
      </c>
      <c r="I21" s="4">
        <v>779.6</v>
      </c>
      <c r="J21" s="4">
        <v>8688.9</v>
      </c>
      <c r="K21" s="4">
        <v>10107.4</v>
      </c>
      <c r="L21" s="4">
        <v>5849.4</v>
      </c>
      <c r="M21" s="3" t="s">
        <v>153</v>
      </c>
    </row>
    <row r="22" spans="1:13" ht="22.5" customHeight="1">
      <c r="A22" s="32">
        <v>18</v>
      </c>
      <c r="B22" s="33" t="s">
        <v>415</v>
      </c>
      <c r="C22" s="34">
        <v>568.4</v>
      </c>
      <c r="D22" s="35">
        <v>269.2</v>
      </c>
      <c r="E22" s="35">
        <v>2891.2</v>
      </c>
      <c r="F22" s="7">
        <v>1651.9</v>
      </c>
      <c r="G22" s="7">
        <v>4470.8</v>
      </c>
      <c r="H22" s="7">
        <v>5640.9</v>
      </c>
      <c r="I22" s="7">
        <v>9780.1</v>
      </c>
      <c r="J22" s="7">
        <v>7872.3</v>
      </c>
      <c r="K22" s="7">
        <v>9323.1</v>
      </c>
      <c r="L22" s="7">
        <v>16406.599999999999</v>
      </c>
      <c r="M22" s="6" t="s">
        <v>171</v>
      </c>
    </row>
    <row r="23" spans="1:13" ht="22.5" customHeight="1">
      <c r="A23" s="36">
        <v>19</v>
      </c>
      <c r="B23" s="29" t="s">
        <v>416</v>
      </c>
      <c r="C23" s="30">
        <v>205.3</v>
      </c>
      <c r="D23" s="31">
        <v>102.3</v>
      </c>
      <c r="E23" s="31">
        <v>1395.5</v>
      </c>
      <c r="F23" s="4">
        <v>1054.4000000000001</v>
      </c>
      <c r="G23" s="4">
        <v>3490.2</v>
      </c>
      <c r="H23" s="4">
        <v>3727.9</v>
      </c>
      <c r="I23" s="4">
        <v>682.9</v>
      </c>
      <c r="J23" s="4">
        <v>5450</v>
      </c>
      <c r="K23" s="4">
        <v>7186</v>
      </c>
      <c r="L23" s="4">
        <v>5850</v>
      </c>
      <c r="M23" s="3" t="s">
        <v>39</v>
      </c>
    </row>
    <row r="24" spans="1:13" ht="22.5" customHeight="1">
      <c r="A24" s="32">
        <v>20</v>
      </c>
      <c r="B24" s="33" t="s">
        <v>417</v>
      </c>
      <c r="C24" s="34">
        <v>105.3</v>
      </c>
      <c r="D24" s="35">
        <v>367.9</v>
      </c>
      <c r="E24" s="35">
        <v>3714.7</v>
      </c>
      <c r="F24" s="7">
        <v>20784.099999999999</v>
      </c>
      <c r="G24" s="7">
        <v>20622.7</v>
      </c>
      <c r="H24" s="7">
        <v>4821.8999999999996</v>
      </c>
      <c r="I24" s="7">
        <v>5068.8999999999996</v>
      </c>
      <c r="J24" s="7">
        <v>6245</v>
      </c>
      <c r="K24" s="7">
        <v>16335</v>
      </c>
      <c r="L24" s="7">
        <v>14145</v>
      </c>
      <c r="M24" s="6" t="s">
        <v>340</v>
      </c>
    </row>
    <row r="25" spans="1:13" ht="22.5" customHeight="1">
      <c r="A25" s="36">
        <v>21</v>
      </c>
      <c r="B25" s="29" t="s">
        <v>83</v>
      </c>
      <c r="C25" s="30">
        <v>13966</v>
      </c>
      <c r="D25" s="31">
        <v>19876.599999999999</v>
      </c>
      <c r="E25" s="31">
        <v>103041.1</v>
      </c>
      <c r="F25" s="4">
        <v>127700.7</v>
      </c>
      <c r="G25" s="4">
        <v>429024.6</v>
      </c>
      <c r="H25" s="4">
        <v>265330.2</v>
      </c>
      <c r="I25" s="4">
        <v>267457.8</v>
      </c>
      <c r="J25" s="4">
        <v>323096</v>
      </c>
      <c r="K25" s="4">
        <v>329596</v>
      </c>
      <c r="L25" s="4">
        <v>373000.1</v>
      </c>
      <c r="M25" s="3" t="s">
        <v>41</v>
      </c>
    </row>
    <row r="26" spans="1:13" ht="22.5" customHeight="1">
      <c r="A26" s="32">
        <v>22</v>
      </c>
      <c r="B26" s="33" t="s">
        <v>418</v>
      </c>
      <c r="C26" s="34">
        <v>1437.4</v>
      </c>
      <c r="D26" s="35">
        <v>25.3</v>
      </c>
      <c r="E26" s="35">
        <v>2775.3</v>
      </c>
      <c r="F26" s="7">
        <v>2118.6999999999998</v>
      </c>
      <c r="G26" s="7">
        <v>6066.5</v>
      </c>
      <c r="H26" s="7">
        <v>1237.0999999999999</v>
      </c>
      <c r="I26" s="7">
        <v>1649.3</v>
      </c>
      <c r="J26" s="7">
        <v>1500.3</v>
      </c>
      <c r="K26" s="7">
        <v>3329.7</v>
      </c>
      <c r="L26" s="7">
        <v>1123.7</v>
      </c>
      <c r="M26" s="6" t="s">
        <v>59</v>
      </c>
    </row>
    <row r="27" spans="1:13" ht="22.5" customHeight="1">
      <c r="A27" s="36">
        <v>23</v>
      </c>
      <c r="B27" s="29" t="s">
        <v>84</v>
      </c>
      <c r="C27" s="30">
        <v>5230.3999999999996</v>
      </c>
      <c r="D27" s="31">
        <v>6690.1</v>
      </c>
      <c r="E27" s="31">
        <v>28380.400000000001</v>
      </c>
      <c r="F27" s="4">
        <v>44284.6</v>
      </c>
      <c r="G27" s="4">
        <v>50893.7</v>
      </c>
      <c r="H27" s="4">
        <v>62005.3</v>
      </c>
      <c r="I27" s="4">
        <v>142776</v>
      </c>
      <c r="J27" s="4">
        <v>91868.2</v>
      </c>
      <c r="K27" s="4">
        <v>100119.7</v>
      </c>
      <c r="L27" s="4">
        <v>93428.2</v>
      </c>
      <c r="M27" s="3" t="s">
        <v>43</v>
      </c>
    </row>
    <row r="28" spans="1:13" ht="22.5" customHeight="1">
      <c r="A28" s="32">
        <v>24</v>
      </c>
      <c r="B28" s="33" t="s">
        <v>419</v>
      </c>
      <c r="C28" s="34">
        <v>24877.5</v>
      </c>
      <c r="D28" s="35">
        <v>21555.4</v>
      </c>
      <c r="E28" s="35">
        <v>152513</v>
      </c>
      <c r="F28" s="7">
        <v>205400</v>
      </c>
      <c r="G28" s="7">
        <v>260947.4</v>
      </c>
      <c r="H28" s="7">
        <v>283621</v>
      </c>
      <c r="I28" s="7">
        <v>202026.3</v>
      </c>
      <c r="J28" s="7">
        <v>208476.79999999999</v>
      </c>
      <c r="K28" s="7">
        <v>229693.3</v>
      </c>
      <c r="L28" s="7">
        <v>268850.5</v>
      </c>
      <c r="M28" s="6" t="s">
        <v>45</v>
      </c>
    </row>
    <row r="29" spans="1:13" ht="22.5" customHeight="1">
      <c r="A29" s="36">
        <v>25</v>
      </c>
      <c r="B29" s="29" t="s">
        <v>86</v>
      </c>
      <c r="C29" s="30">
        <v>319.2</v>
      </c>
      <c r="D29" s="31">
        <v>339.6</v>
      </c>
      <c r="E29" s="31">
        <v>3632.4</v>
      </c>
      <c r="F29" s="4">
        <v>9337.2999999999993</v>
      </c>
      <c r="G29" s="4">
        <v>4114.3999999999996</v>
      </c>
      <c r="H29" s="4">
        <v>14171.1</v>
      </c>
      <c r="I29" s="4">
        <v>6436.1</v>
      </c>
      <c r="J29" s="4">
        <v>14614</v>
      </c>
      <c r="K29" s="4">
        <v>10902</v>
      </c>
      <c r="L29" s="4">
        <v>16035.3</v>
      </c>
      <c r="M29" s="3" t="s">
        <v>87</v>
      </c>
    </row>
    <row r="30" spans="1:13" ht="22.5" customHeight="1">
      <c r="A30" s="32">
        <v>26</v>
      </c>
      <c r="B30" s="33" t="s">
        <v>88</v>
      </c>
      <c r="C30" s="34">
        <v>29846.6</v>
      </c>
      <c r="D30" s="35">
        <v>23639.8</v>
      </c>
      <c r="E30" s="35">
        <v>53616.1</v>
      </c>
      <c r="F30" s="7">
        <v>223847.1</v>
      </c>
      <c r="G30" s="7">
        <v>85930.8</v>
      </c>
      <c r="H30" s="7">
        <v>1202169.6000000001</v>
      </c>
      <c r="I30" s="7">
        <v>970444.3</v>
      </c>
      <c r="J30" s="7">
        <v>1.9</v>
      </c>
      <c r="K30" s="7">
        <v>63688.2</v>
      </c>
      <c r="L30" s="7">
        <v>1.7</v>
      </c>
      <c r="M30" s="6" t="s">
        <v>47</v>
      </c>
    </row>
    <row r="31" spans="1:13" ht="22.5" customHeight="1">
      <c r="A31" s="36">
        <v>27</v>
      </c>
      <c r="B31" s="29" t="s">
        <v>91</v>
      </c>
      <c r="C31" s="30">
        <v>7481.3</v>
      </c>
      <c r="D31" s="31">
        <v>6133.4</v>
      </c>
      <c r="E31" s="31">
        <v>6013.9</v>
      </c>
      <c r="F31" s="4">
        <v>29728.1</v>
      </c>
      <c r="G31" s="4">
        <v>183616</v>
      </c>
      <c r="H31" s="4">
        <v>365110.8</v>
      </c>
      <c r="I31" s="4">
        <v>-11893.6</v>
      </c>
      <c r="J31" s="4">
        <v>63616.7</v>
      </c>
      <c r="K31" s="4">
        <v>63616.7</v>
      </c>
      <c r="L31" s="4">
        <v>63608.2</v>
      </c>
      <c r="M31" s="3" t="s">
        <v>49</v>
      </c>
    </row>
    <row r="32" spans="1:13" ht="22.5" customHeight="1">
      <c r="A32" s="32">
        <v>28</v>
      </c>
      <c r="B32" s="33" t="s">
        <v>89</v>
      </c>
      <c r="C32" s="34">
        <v>319.3</v>
      </c>
      <c r="D32" s="35">
        <v>349.4</v>
      </c>
      <c r="E32" s="35">
        <v>3454.8</v>
      </c>
      <c r="F32" s="7">
        <v>5858.6</v>
      </c>
      <c r="G32" s="7">
        <v>3960</v>
      </c>
      <c r="H32" s="7">
        <v>8697.6</v>
      </c>
      <c r="I32" s="7">
        <v>6514.7</v>
      </c>
      <c r="J32" s="7">
        <v>8101</v>
      </c>
      <c r="K32" s="7">
        <v>8924.2000000000007</v>
      </c>
      <c r="L32" s="7">
        <v>8466.1</v>
      </c>
      <c r="M32" s="6" t="s">
        <v>90</v>
      </c>
    </row>
    <row r="33" spans="1:13" ht="22.5" customHeight="1">
      <c r="A33" s="36">
        <v>29</v>
      </c>
      <c r="B33" s="29" t="s">
        <v>92</v>
      </c>
      <c r="C33" s="30">
        <v>52739.7</v>
      </c>
      <c r="D33" s="31">
        <v>28327.200000000001</v>
      </c>
      <c r="E33" s="31">
        <v>74744.800000000003</v>
      </c>
      <c r="F33" s="4">
        <v>59934.2</v>
      </c>
      <c r="G33" s="4">
        <v>131679</v>
      </c>
      <c r="H33" s="4">
        <v>110281.9</v>
      </c>
      <c r="I33" s="4">
        <v>339900.4</v>
      </c>
      <c r="J33" s="4">
        <v>376266.2</v>
      </c>
      <c r="K33" s="4">
        <v>375775.6</v>
      </c>
      <c r="L33" s="4">
        <v>428400.9</v>
      </c>
      <c r="M33" s="3" t="s">
        <v>51</v>
      </c>
    </row>
    <row r="34" spans="1:13" ht="22.5" customHeight="1">
      <c r="A34" s="32">
        <v>30</v>
      </c>
      <c r="B34" s="33" t="s">
        <v>93</v>
      </c>
      <c r="C34" s="34">
        <v>13540.5</v>
      </c>
      <c r="D34" s="35">
        <v>12254.4</v>
      </c>
      <c r="E34" s="35">
        <v>51874.7</v>
      </c>
      <c r="F34" s="7">
        <v>40350.9</v>
      </c>
      <c r="G34" s="7">
        <v>35829.4</v>
      </c>
      <c r="H34" s="7">
        <v>132150.70000000001</v>
      </c>
      <c r="I34" s="7">
        <v>129758</v>
      </c>
      <c r="J34" s="7">
        <v>140313.60000000001</v>
      </c>
      <c r="K34" s="7">
        <v>140194.70000000001</v>
      </c>
      <c r="L34" s="7">
        <v>133311.70000000001</v>
      </c>
      <c r="M34" s="6" t="s">
        <v>53</v>
      </c>
    </row>
    <row r="35" spans="1:13" ht="22.5" customHeight="1">
      <c r="A35" s="36">
        <v>31</v>
      </c>
      <c r="B35" s="29" t="s">
        <v>94</v>
      </c>
      <c r="C35" s="30">
        <v>5172.8</v>
      </c>
      <c r="D35" s="31">
        <v>12816.9</v>
      </c>
      <c r="E35" s="31">
        <v>57200.6</v>
      </c>
      <c r="F35" s="4">
        <v>68185.3</v>
      </c>
      <c r="G35" s="4">
        <v>168256.3</v>
      </c>
      <c r="H35" s="4">
        <v>360618</v>
      </c>
      <c r="I35" s="4">
        <v>170376</v>
      </c>
      <c r="J35" s="4">
        <v>142309.9</v>
      </c>
      <c r="K35" s="4">
        <v>85816.5</v>
      </c>
      <c r="L35" s="4">
        <v>180240.2</v>
      </c>
      <c r="M35" s="3" t="s">
        <v>420</v>
      </c>
    </row>
    <row r="36" spans="1:13" s="22" customFormat="1" ht="22.5" customHeight="1">
      <c r="A36" s="323" t="s">
        <v>421</v>
      </c>
      <c r="B36" s="323"/>
      <c r="C36" s="38">
        <v>327384.59999999998</v>
      </c>
      <c r="D36" s="38">
        <v>279988.3</v>
      </c>
      <c r="E36" s="38">
        <v>1598587.1</v>
      </c>
      <c r="F36" s="38">
        <f t="shared" ref="F36:L36" si="0">SUM(F5:F35)</f>
        <v>2982769</v>
      </c>
      <c r="G36" s="38">
        <f t="shared" si="0"/>
        <v>3915991.5</v>
      </c>
      <c r="H36" s="38">
        <f t="shared" si="0"/>
        <v>6013578.7000000002</v>
      </c>
      <c r="I36" s="38">
        <f t="shared" si="0"/>
        <v>5139726.3</v>
      </c>
      <c r="J36" s="38">
        <f t="shared" si="0"/>
        <v>3678238.2</v>
      </c>
      <c r="K36" s="38">
        <f t="shared" si="0"/>
        <v>4131110</v>
      </c>
      <c r="L36" s="38">
        <f t="shared" si="0"/>
        <v>4252850</v>
      </c>
      <c r="M36" s="46" t="s">
        <v>344</v>
      </c>
    </row>
    <row r="37" spans="1:13" ht="33" customHeight="1">
      <c r="A37" s="324" t="s">
        <v>422</v>
      </c>
      <c r="B37" s="325"/>
      <c r="C37" s="325"/>
      <c r="D37" s="325"/>
      <c r="E37" s="325"/>
      <c r="F37" s="325"/>
      <c r="G37" s="325"/>
      <c r="H37" s="325"/>
      <c r="I37" s="325"/>
      <c r="J37" s="325"/>
      <c r="K37" s="325"/>
      <c r="L37" s="325"/>
      <c r="M37" s="326"/>
    </row>
    <row r="38" spans="1:13" ht="18.75" customHeight="1">
      <c r="A38" s="39" t="s">
        <v>423</v>
      </c>
      <c r="B38" s="40"/>
      <c r="C38" s="40"/>
      <c r="D38" s="40"/>
      <c r="E38" s="40"/>
      <c r="F38" s="40"/>
      <c r="G38" s="40"/>
      <c r="H38" s="40"/>
      <c r="I38" s="40"/>
      <c r="J38" s="47"/>
      <c r="K38" s="48"/>
      <c r="L38" s="48"/>
      <c r="M38" s="49"/>
    </row>
    <row r="39" spans="1:13">
      <c r="A39" s="41" t="s">
        <v>424</v>
      </c>
      <c r="B39" s="42"/>
      <c r="C39" s="42"/>
      <c r="D39" s="42"/>
      <c r="E39" s="42"/>
      <c r="F39" s="42"/>
      <c r="G39" s="42"/>
      <c r="H39" s="42"/>
      <c r="I39" s="42"/>
      <c r="J39" s="42"/>
      <c r="K39" s="42" t="s">
        <v>425</v>
      </c>
      <c r="L39" s="42"/>
      <c r="M39" s="50"/>
    </row>
  </sheetData>
  <mergeCells count="5">
    <mergeCell ref="A1:M1"/>
    <mergeCell ref="A2:M2"/>
    <mergeCell ref="K3:L3"/>
    <mergeCell ref="A36:B36"/>
    <mergeCell ref="A37:M37"/>
  </mergeCells>
  <conditionalFormatting sqref="P10:S11">
    <cfRule type="expression" dxfId="0" priority="1">
      <formula>MOD(ROW(),3)=1</formula>
    </cfRule>
  </conditionalFormatting>
  <hyperlinks>
    <hyperlink ref="A39" r:id="rId1" xr:uid="{00000000-0004-0000-0B00-000000000000}"/>
  </hyperlinks>
  <printOptions horizontalCentered="1"/>
  <pageMargins left="0.23622047244094499" right="0.23622047244094499" top="0.70866141732283505" bottom="0.511811023622047" header="0.31496062992126" footer="0.31496062992126"/>
  <pageSetup paperSize="9" scale="69" orientation="portrait"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1"/>
  <sheetViews>
    <sheetView workbookViewId="0">
      <selection activeCell="B14" sqref="B14"/>
    </sheetView>
  </sheetViews>
  <sheetFormatPr defaultColWidth="9" defaultRowHeight="14.5"/>
  <cols>
    <col min="1" max="1" width="26.6328125" customWidth="1"/>
    <col min="2" max="2" width="13" customWidth="1"/>
  </cols>
  <sheetData>
    <row r="1" spans="1:2">
      <c r="A1" t="s">
        <v>426</v>
      </c>
      <c r="B1" t="s">
        <v>427</v>
      </c>
    </row>
    <row r="2" spans="1:2">
      <c r="A2" s="17" t="s">
        <v>308</v>
      </c>
      <c r="B2" s="18">
        <v>2982769</v>
      </c>
    </row>
    <row r="3" spans="1:2">
      <c r="A3" s="17" t="s">
        <v>318</v>
      </c>
      <c r="B3" s="18">
        <v>3915991.5</v>
      </c>
    </row>
    <row r="4" spans="1:2">
      <c r="A4" s="17" t="s">
        <v>319</v>
      </c>
      <c r="B4" s="18">
        <v>6013578.7000000002</v>
      </c>
    </row>
    <row r="5" spans="1:2">
      <c r="A5" s="17" t="s">
        <v>320</v>
      </c>
      <c r="B5" s="18">
        <v>5139726.3</v>
      </c>
    </row>
    <row r="6" spans="1:2">
      <c r="A6" s="17" t="s">
        <v>428</v>
      </c>
      <c r="B6" s="18">
        <v>4131110</v>
      </c>
    </row>
    <row r="7" spans="1:2">
      <c r="A7" s="17" t="s">
        <v>429</v>
      </c>
      <c r="B7" s="18">
        <v>4252850</v>
      </c>
    </row>
    <row r="9" spans="1:2">
      <c r="A9" s="8"/>
    </row>
    <row r="10" spans="1:2">
      <c r="A10" s="19"/>
    </row>
    <row r="11" spans="1:2">
      <c r="A11" s="19"/>
    </row>
    <row r="12" spans="1:2">
      <c r="A12" s="19"/>
    </row>
    <row r="13" spans="1:2">
      <c r="A13" s="19"/>
    </row>
    <row r="14" spans="1:2">
      <c r="A14" s="19"/>
    </row>
    <row r="15" spans="1:2">
      <c r="A15" s="19"/>
    </row>
    <row r="16" spans="1:2">
      <c r="A16" s="19"/>
    </row>
    <row r="17" spans="1:1">
      <c r="A17" s="19"/>
    </row>
    <row r="18" spans="1:1">
      <c r="A18" s="19"/>
    </row>
    <row r="19" spans="1:1">
      <c r="A19" s="19"/>
    </row>
    <row r="20" spans="1:1">
      <c r="A20" s="19"/>
    </row>
    <row r="21" spans="1:1">
      <c r="A21" s="19"/>
    </row>
    <row r="22" spans="1:1">
      <c r="A22" s="19"/>
    </row>
    <row r="23" spans="1:1">
      <c r="A23" s="19"/>
    </row>
    <row r="24" spans="1:1">
      <c r="A24" s="19"/>
    </row>
    <row r="25" spans="1:1">
      <c r="A25" s="19"/>
    </row>
    <row r="26" spans="1:1">
      <c r="A26" s="19"/>
    </row>
    <row r="27" spans="1:1">
      <c r="A27" s="19"/>
    </row>
    <row r="28" spans="1:1">
      <c r="A28" s="19"/>
    </row>
    <row r="29" spans="1:1">
      <c r="A29" s="19"/>
    </row>
    <row r="30" spans="1:1">
      <c r="A30" s="19"/>
    </row>
    <row r="31" spans="1:1">
      <c r="A31" s="19"/>
    </row>
    <row r="32" spans="1:1">
      <c r="A32" s="19"/>
    </row>
    <row r="33" spans="1:1">
      <c r="A33" s="19"/>
    </row>
    <row r="34" spans="1:1">
      <c r="A34" s="19"/>
    </row>
    <row r="35" spans="1:1">
      <c r="A35" s="19"/>
    </row>
    <row r="36" spans="1:1">
      <c r="A36" s="19"/>
    </row>
    <row r="37" spans="1:1">
      <c r="A37" s="19"/>
    </row>
    <row r="38" spans="1:1">
      <c r="A38" s="19"/>
    </row>
    <row r="39" spans="1:1">
      <c r="A39" s="19"/>
    </row>
    <row r="40" spans="1:1">
      <c r="A40" s="19"/>
    </row>
    <row r="41" spans="1:1">
      <c r="A41" s="20"/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37"/>
  <sheetViews>
    <sheetView tabSelected="1" topLeftCell="A36" workbookViewId="0">
      <pane xSplit="1" topLeftCell="C1" activePane="topRight" state="frozen"/>
      <selection pane="topRight" activeCell="H37" sqref="H37"/>
    </sheetView>
  </sheetViews>
  <sheetFormatPr defaultColWidth="9" defaultRowHeight="14.5"/>
  <cols>
    <col min="1" max="1" width="14.26953125" customWidth="1"/>
    <col min="2" max="2" width="14.90625" customWidth="1"/>
    <col min="3" max="3" width="14.08984375" customWidth="1"/>
    <col min="4" max="4" width="13.7265625" customWidth="1"/>
    <col min="5" max="5" width="13.36328125" customWidth="1"/>
    <col min="6" max="6" width="8.1796875" customWidth="1"/>
    <col min="7" max="7" width="7.54296875" customWidth="1"/>
    <col min="13" max="13" width="9.54296875" customWidth="1"/>
    <col min="15" max="15" width="11.1796875" customWidth="1"/>
    <col min="16" max="16" width="8.7265625" customWidth="1"/>
    <col min="17" max="17" width="17.453125" customWidth="1"/>
    <col min="19" max="19" width="13.26953125" customWidth="1"/>
    <col min="20" max="20" width="15" customWidth="1"/>
  </cols>
  <sheetData>
    <row r="1" spans="1:20">
      <c r="O1" s="327" t="s">
        <v>430</v>
      </c>
      <c r="P1" s="327"/>
      <c r="Q1" s="327"/>
    </row>
    <row r="2" spans="1:20" ht="72.5">
      <c r="A2" s="1" t="s">
        <v>409</v>
      </c>
      <c r="B2" s="1" t="s">
        <v>404</v>
      </c>
      <c r="C2" s="1" t="s">
        <v>405</v>
      </c>
      <c r="D2" s="1" t="s">
        <v>407</v>
      </c>
      <c r="E2" s="1" t="s">
        <v>408</v>
      </c>
      <c r="F2" s="2" t="s">
        <v>431</v>
      </c>
      <c r="G2" s="2" t="s">
        <v>432</v>
      </c>
      <c r="H2" s="2" t="s">
        <v>433</v>
      </c>
      <c r="I2" s="2" t="s">
        <v>434</v>
      </c>
      <c r="J2" s="2" t="s">
        <v>435</v>
      </c>
      <c r="K2" s="8"/>
      <c r="L2" s="9" t="s">
        <v>165</v>
      </c>
      <c r="M2" s="9" t="s">
        <v>435</v>
      </c>
      <c r="O2" s="10" t="s">
        <v>165</v>
      </c>
      <c r="P2" s="11" t="s">
        <v>168</v>
      </c>
      <c r="Q2" s="11" t="s">
        <v>436</v>
      </c>
      <c r="S2" s="11" t="s">
        <v>165</v>
      </c>
      <c r="T2" s="11" t="s">
        <v>436</v>
      </c>
    </row>
    <row r="3" spans="1:20" ht="58">
      <c r="A3" s="3" t="s">
        <v>11</v>
      </c>
      <c r="B3" s="4">
        <v>282412.3</v>
      </c>
      <c r="C3" s="4">
        <v>185096.9</v>
      </c>
      <c r="D3" s="4">
        <v>102196.7</v>
      </c>
      <c r="E3" s="4">
        <v>208057.3</v>
      </c>
      <c r="F3" s="5">
        <f>RANK(B3,$B$3:$B$33,0)</f>
        <v>8</v>
      </c>
      <c r="G3" s="5">
        <f>RANK(C3,$C$3:$C$33,0)</f>
        <v>10</v>
      </c>
      <c r="H3" s="5">
        <f>RANK(D3,$D$3:$D$33,0)</f>
        <v>11</v>
      </c>
      <c r="I3" s="5">
        <f>RANK(E3,$E$3:$E$33,0)</f>
        <v>7</v>
      </c>
      <c r="J3" s="5">
        <v>8</v>
      </c>
      <c r="K3" s="5"/>
      <c r="L3" s="12" t="s">
        <v>11</v>
      </c>
      <c r="M3" s="5">
        <v>8</v>
      </c>
      <c r="O3" s="13" t="s">
        <v>169</v>
      </c>
      <c r="P3" s="11"/>
      <c r="Q3" s="11">
        <f>(P3/$P$29)*100</f>
        <v>0</v>
      </c>
      <c r="S3" s="11" t="s">
        <v>169</v>
      </c>
      <c r="T3" s="11">
        <v>0</v>
      </c>
    </row>
    <row r="4" spans="1:20" ht="43.5">
      <c r="A4" s="6" t="s">
        <v>331</v>
      </c>
      <c r="B4" s="7">
        <v>32544.2</v>
      </c>
      <c r="C4" s="7">
        <v>18155</v>
      </c>
      <c r="D4" s="7">
        <v>30382.1</v>
      </c>
      <c r="E4" s="7">
        <v>32643</v>
      </c>
      <c r="F4" s="5">
        <f t="shared" ref="F4:F33" si="0">RANK(B4,$B$3:$B$33,0)</f>
        <v>22</v>
      </c>
      <c r="G4" s="5">
        <f t="shared" ref="G4:G33" si="1">RANK(C4,$C$3:$C$33,0)</f>
        <v>21</v>
      </c>
      <c r="H4" s="5">
        <f t="shared" ref="H4:H33" si="2">RANK(D4,$D$3:$D$33,0)</f>
        <v>23</v>
      </c>
      <c r="I4" s="5">
        <f t="shared" ref="I4:I33" si="3">RANK(E4,$E$3:$E$33,0)</f>
        <v>20</v>
      </c>
      <c r="J4" s="5">
        <v>22</v>
      </c>
      <c r="K4" s="5"/>
      <c r="L4" s="14" t="s">
        <v>331</v>
      </c>
      <c r="M4" s="5">
        <v>22</v>
      </c>
      <c r="O4" s="13" t="s">
        <v>11</v>
      </c>
      <c r="P4" s="11">
        <v>3</v>
      </c>
      <c r="Q4" s="11">
        <f t="shared" ref="Q4:Q29" si="4">(P4/$P$29)*100</f>
        <v>4.7619047619047601</v>
      </c>
      <c r="S4" s="11" t="s">
        <v>11</v>
      </c>
      <c r="T4" s="11">
        <v>4.8</v>
      </c>
    </row>
    <row r="5" spans="1:20">
      <c r="A5" s="3" t="s">
        <v>13</v>
      </c>
      <c r="B5" s="4">
        <v>62031.4</v>
      </c>
      <c r="C5" s="4">
        <v>59740.1</v>
      </c>
      <c r="D5" s="4">
        <v>347493.2</v>
      </c>
      <c r="E5" s="4">
        <v>142895.79999999999</v>
      </c>
      <c r="F5" s="5">
        <f t="shared" si="0"/>
        <v>17</v>
      </c>
      <c r="G5" s="5">
        <f t="shared" si="1"/>
        <v>16</v>
      </c>
      <c r="H5" s="5">
        <f t="shared" si="2"/>
        <v>4</v>
      </c>
      <c r="I5" s="5">
        <f t="shared" si="3"/>
        <v>10</v>
      </c>
      <c r="J5" s="5">
        <v>12</v>
      </c>
      <c r="K5" s="5"/>
      <c r="L5" s="12" t="s">
        <v>13</v>
      </c>
      <c r="M5" s="5">
        <v>12</v>
      </c>
      <c r="O5" s="13" t="s">
        <v>13</v>
      </c>
      <c r="P5" s="11">
        <v>1</v>
      </c>
      <c r="Q5" s="11">
        <f t="shared" si="4"/>
        <v>1.5873015873015901</v>
      </c>
      <c r="S5" s="11" t="s">
        <v>13</v>
      </c>
      <c r="T5" s="11">
        <v>1.6</v>
      </c>
    </row>
    <row r="6" spans="1:20">
      <c r="A6" s="6" t="s">
        <v>15</v>
      </c>
      <c r="B6" s="7">
        <v>663564.6</v>
      </c>
      <c r="C6" s="7">
        <v>380298.7</v>
      </c>
      <c r="D6" s="7">
        <v>411608.1</v>
      </c>
      <c r="E6" s="7">
        <v>508502.5</v>
      </c>
      <c r="F6" s="5">
        <f t="shared" si="0"/>
        <v>3</v>
      </c>
      <c r="G6" s="5">
        <f t="shared" si="1"/>
        <v>4</v>
      </c>
      <c r="H6" s="5">
        <f t="shared" si="2"/>
        <v>2</v>
      </c>
      <c r="I6" s="5">
        <f t="shared" si="3"/>
        <v>2</v>
      </c>
      <c r="J6" s="5">
        <v>2</v>
      </c>
      <c r="K6" s="5"/>
      <c r="L6" s="14" t="s">
        <v>15</v>
      </c>
      <c r="M6" s="5">
        <v>2</v>
      </c>
      <c r="O6" s="13" t="s">
        <v>15</v>
      </c>
      <c r="P6" s="11">
        <v>6</v>
      </c>
      <c r="Q6" s="11">
        <f t="shared" si="4"/>
        <v>9.5238095238095202</v>
      </c>
      <c r="S6" s="11" t="s">
        <v>15</v>
      </c>
      <c r="T6" s="11">
        <v>9.5</v>
      </c>
    </row>
    <row r="7" spans="1:20" ht="29">
      <c r="A7" s="3" t="s">
        <v>17</v>
      </c>
      <c r="B7" s="4">
        <v>37813.4</v>
      </c>
      <c r="C7" s="4">
        <v>51973.1</v>
      </c>
      <c r="D7" s="4">
        <v>43846.6</v>
      </c>
      <c r="E7" s="4">
        <v>68524.7</v>
      </c>
      <c r="F7" s="5">
        <f t="shared" si="0"/>
        <v>21</v>
      </c>
      <c r="G7" s="5">
        <f t="shared" si="1"/>
        <v>17</v>
      </c>
      <c r="H7" s="5">
        <f t="shared" si="2"/>
        <v>21</v>
      </c>
      <c r="I7" s="5">
        <f t="shared" si="3"/>
        <v>16</v>
      </c>
      <c r="J7" s="5">
        <v>20</v>
      </c>
      <c r="K7" s="5"/>
      <c r="L7" s="12" t="s">
        <v>17</v>
      </c>
      <c r="M7" s="5">
        <v>20</v>
      </c>
      <c r="O7" s="13" t="s">
        <v>17</v>
      </c>
      <c r="P7" s="11">
        <v>2</v>
      </c>
      <c r="Q7" s="11">
        <f t="shared" si="4"/>
        <v>3.17460317460317</v>
      </c>
      <c r="S7" s="11" t="s">
        <v>17</v>
      </c>
      <c r="T7" s="11">
        <v>3.2</v>
      </c>
    </row>
    <row r="8" spans="1:20">
      <c r="A8" s="6" t="s">
        <v>20</v>
      </c>
      <c r="B8" s="7">
        <v>65921.7</v>
      </c>
      <c r="C8" s="7">
        <v>119704.7</v>
      </c>
      <c r="D8" s="7">
        <v>49647.5</v>
      </c>
      <c r="E8" s="7">
        <v>24521</v>
      </c>
      <c r="F8" s="5">
        <f t="shared" si="0"/>
        <v>16</v>
      </c>
      <c r="G8" s="5">
        <f t="shared" si="1"/>
        <v>14</v>
      </c>
      <c r="H8" s="5">
        <f t="shared" si="2"/>
        <v>19</v>
      </c>
      <c r="I8" s="5">
        <f t="shared" si="3"/>
        <v>22</v>
      </c>
      <c r="J8" s="5">
        <v>17</v>
      </c>
      <c r="K8" s="5"/>
      <c r="L8" s="14" t="s">
        <v>20</v>
      </c>
      <c r="M8" s="5">
        <v>17</v>
      </c>
      <c r="O8" s="13" t="s">
        <v>170</v>
      </c>
      <c r="P8" s="11">
        <v>1</v>
      </c>
      <c r="Q8" s="11">
        <f t="shared" si="4"/>
        <v>1.5873015873015901</v>
      </c>
      <c r="S8" s="11" t="s">
        <v>170</v>
      </c>
      <c r="T8" s="11">
        <v>1.6</v>
      </c>
    </row>
    <row r="9" spans="1:20">
      <c r="A9" s="3" t="s">
        <v>170</v>
      </c>
      <c r="B9" s="4">
        <v>3852.3</v>
      </c>
      <c r="C9" s="4">
        <v>3428.6</v>
      </c>
      <c r="D9" s="4">
        <v>2547.1999999999998</v>
      </c>
      <c r="E9" s="4">
        <v>2369.6999999999998</v>
      </c>
      <c r="F9" s="5">
        <f t="shared" si="0"/>
        <v>29</v>
      </c>
      <c r="G9" s="5">
        <f t="shared" si="1"/>
        <v>26</v>
      </c>
      <c r="H9" s="5">
        <f t="shared" si="2"/>
        <v>31</v>
      </c>
      <c r="I9" s="5">
        <f t="shared" si="3"/>
        <v>29</v>
      </c>
      <c r="J9" s="5">
        <v>29</v>
      </c>
      <c r="K9" s="5"/>
      <c r="L9" s="12" t="s">
        <v>170</v>
      </c>
      <c r="M9" s="5">
        <v>29</v>
      </c>
      <c r="O9" s="13" t="s">
        <v>22</v>
      </c>
      <c r="P9" s="11">
        <v>2</v>
      </c>
      <c r="Q9" s="11">
        <f t="shared" si="4"/>
        <v>3.17460317460317</v>
      </c>
      <c r="S9" s="11" t="s">
        <v>22</v>
      </c>
      <c r="T9" s="11">
        <v>3.2</v>
      </c>
    </row>
    <row r="10" spans="1:20" ht="29">
      <c r="A10" s="6" t="s">
        <v>22</v>
      </c>
      <c r="B10" s="7">
        <v>176082</v>
      </c>
      <c r="C10" s="7">
        <v>284309</v>
      </c>
      <c r="D10" s="7">
        <v>74703</v>
      </c>
      <c r="E10" s="7">
        <v>106197</v>
      </c>
      <c r="F10" s="5">
        <f t="shared" si="0"/>
        <v>11</v>
      </c>
      <c r="G10" s="5">
        <f t="shared" si="1"/>
        <v>6</v>
      </c>
      <c r="H10" s="5">
        <f t="shared" si="2"/>
        <v>15</v>
      </c>
      <c r="I10" s="5">
        <f t="shared" si="3"/>
        <v>13</v>
      </c>
      <c r="J10" s="5">
        <v>10</v>
      </c>
      <c r="K10" s="5"/>
      <c r="L10" s="14" t="s">
        <v>22</v>
      </c>
      <c r="M10" s="5">
        <v>10</v>
      </c>
      <c r="O10" s="13" t="s">
        <v>26</v>
      </c>
      <c r="P10" s="11">
        <v>1</v>
      </c>
      <c r="Q10" s="11">
        <f t="shared" si="4"/>
        <v>1.5873015873015901</v>
      </c>
      <c r="S10" s="11" t="s">
        <v>26</v>
      </c>
      <c r="T10" s="11">
        <v>1.6</v>
      </c>
    </row>
    <row r="11" spans="1:20" ht="29">
      <c r="A11" s="3" t="s">
        <v>24</v>
      </c>
      <c r="B11" s="4">
        <v>69576.800000000003</v>
      </c>
      <c r="C11" s="4">
        <v>75459.199999999997</v>
      </c>
      <c r="D11" s="4">
        <v>74488.5</v>
      </c>
      <c r="E11" s="4">
        <v>74002.2</v>
      </c>
      <c r="F11" s="5">
        <f t="shared" si="0"/>
        <v>15</v>
      </c>
      <c r="G11" s="5">
        <f t="shared" si="1"/>
        <v>15</v>
      </c>
      <c r="H11" s="5">
        <f t="shared" si="2"/>
        <v>16</v>
      </c>
      <c r="I11" s="5">
        <f t="shared" si="3"/>
        <v>15</v>
      </c>
      <c r="J11" s="5">
        <v>15</v>
      </c>
      <c r="K11" s="5"/>
      <c r="L11" s="12" t="s">
        <v>24</v>
      </c>
      <c r="M11" s="5">
        <v>15</v>
      </c>
      <c r="O11" s="13" t="s">
        <v>126</v>
      </c>
      <c r="P11" s="11"/>
      <c r="Q11" s="11">
        <f t="shared" si="4"/>
        <v>0</v>
      </c>
      <c r="S11" s="11" t="s">
        <v>126</v>
      </c>
      <c r="T11" s="11">
        <v>0</v>
      </c>
    </row>
    <row r="12" spans="1:20" ht="43.5">
      <c r="A12" s="6" t="s">
        <v>26</v>
      </c>
      <c r="B12" s="7">
        <v>45716.800000000003</v>
      </c>
      <c r="C12" s="7">
        <v>36300</v>
      </c>
      <c r="D12" s="7">
        <v>76680</v>
      </c>
      <c r="E12" s="7">
        <v>50100</v>
      </c>
      <c r="F12" s="5">
        <f t="shared" si="0"/>
        <v>20</v>
      </c>
      <c r="G12" s="5">
        <f t="shared" si="1"/>
        <v>19</v>
      </c>
      <c r="H12" s="5">
        <f t="shared" si="2"/>
        <v>14</v>
      </c>
      <c r="I12" s="5">
        <f t="shared" si="3"/>
        <v>18</v>
      </c>
      <c r="J12" s="5">
        <v>17</v>
      </c>
      <c r="K12" s="5"/>
      <c r="L12" s="14" t="s">
        <v>26</v>
      </c>
      <c r="M12" s="5">
        <v>17</v>
      </c>
      <c r="O12" s="13" t="s">
        <v>28</v>
      </c>
      <c r="P12" s="11">
        <v>6</v>
      </c>
      <c r="Q12" s="11">
        <f t="shared" si="4"/>
        <v>9.5238095238095202</v>
      </c>
      <c r="S12" s="11" t="s">
        <v>28</v>
      </c>
      <c r="T12" s="11">
        <v>9.5</v>
      </c>
    </row>
    <row r="13" spans="1:20" ht="43.5">
      <c r="A13" s="3" t="s">
        <v>412</v>
      </c>
      <c r="B13" s="4">
        <v>31158.2</v>
      </c>
      <c r="C13" s="4">
        <v>31108</v>
      </c>
      <c r="D13" s="4">
        <v>31142.3</v>
      </c>
      <c r="E13" s="4">
        <v>31138.7</v>
      </c>
      <c r="F13" s="5">
        <f t="shared" si="0"/>
        <v>23</v>
      </c>
      <c r="G13" s="5">
        <f t="shared" si="1"/>
        <v>20</v>
      </c>
      <c r="H13" s="5">
        <f t="shared" si="2"/>
        <v>22</v>
      </c>
      <c r="I13" s="5">
        <f t="shared" si="3"/>
        <v>21</v>
      </c>
      <c r="J13" s="5">
        <v>22</v>
      </c>
      <c r="K13" s="5"/>
      <c r="L13" s="12" t="s">
        <v>412</v>
      </c>
      <c r="M13" s="5">
        <v>22</v>
      </c>
      <c r="O13" s="13" t="s">
        <v>30</v>
      </c>
      <c r="P13" s="11">
        <v>1</v>
      </c>
      <c r="Q13" s="11">
        <f t="shared" si="4"/>
        <v>1.5873015873015901</v>
      </c>
      <c r="S13" s="11" t="s">
        <v>30</v>
      </c>
      <c r="T13" s="11">
        <v>1.6</v>
      </c>
    </row>
    <row r="14" spans="1:20" ht="29">
      <c r="A14" s="6" t="s">
        <v>28</v>
      </c>
      <c r="B14" s="7">
        <v>97898.5</v>
      </c>
      <c r="C14" s="7">
        <v>0.3</v>
      </c>
      <c r="D14" s="7">
        <v>149686.20000000001</v>
      </c>
      <c r="E14" s="7">
        <v>159027.70000000001</v>
      </c>
      <c r="F14" s="5">
        <f t="shared" si="0"/>
        <v>14</v>
      </c>
      <c r="G14" s="5">
        <f t="shared" si="1"/>
        <v>30</v>
      </c>
      <c r="H14" s="5">
        <f t="shared" si="2"/>
        <v>8</v>
      </c>
      <c r="I14" s="5">
        <f t="shared" si="3"/>
        <v>9</v>
      </c>
      <c r="J14" s="5">
        <v>15</v>
      </c>
      <c r="K14" s="5"/>
      <c r="L14" s="14" t="s">
        <v>28</v>
      </c>
      <c r="M14" s="5">
        <v>15</v>
      </c>
      <c r="O14" s="13" t="s">
        <v>33</v>
      </c>
      <c r="P14" s="11">
        <v>1</v>
      </c>
      <c r="Q14" s="11">
        <f t="shared" si="4"/>
        <v>1.5873015873015901</v>
      </c>
      <c r="S14" s="11" t="s">
        <v>33</v>
      </c>
      <c r="T14" s="11">
        <v>1.6</v>
      </c>
    </row>
    <row r="15" spans="1:20" ht="29">
      <c r="A15" s="3" t="s">
        <v>30</v>
      </c>
      <c r="B15" s="4">
        <v>231581.2</v>
      </c>
      <c r="C15" s="4">
        <v>520227.6</v>
      </c>
      <c r="D15" s="4">
        <v>296085.09999999998</v>
      </c>
      <c r="E15" s="4">
        <v>120643.8</v>
      </c>
      <c r="F15" s="5">
        <f t="shared" si="0"/>
        <v>10</v>
      </c>
      <c r="G15" s="5">
        <f t="shared" si="1"/>
        <v>3</v>
      </c>
      <c r="H15" s="5">
        <f t="shared" si="2"/>
        <v>6</v>
      </c>
      <c r="I15" s="5">
        <f t="shared" si="3"/>
        <v>12</v>
      </c>
      <c r="J15" s="5">
        <v>7</v>
      </c>
      <c r="K15" s="5"/>
      <c r="L15" s="12" t="s">
        <v>30</v>
      </c>
      <c r="M15" s="5">
        <v>7</v>
      </c>
      <c r="O15" s="13" t="s">
        <v>35</v>
      </c>
      <c r="P15" s="11">
        <v>4</v>
      </c>
      <c r="Q15" s="11">
        <f t="shared" si="4"/>
        <v>6.3492063492063497</v>
      </c>
      <c r="S15" s="11" t="s">
        <v>35</v>
      </c>
      <c r="T15" s="11">
        <v>6.3</v>
      </c>
    </row>
    <row r="16" spans="1:20" ht="29">
      <c r="A16" s="6" t="s">
        <v>33</v>
      </c>
      <c r="B16" s="7">
        <v>46072.2</v>
      </c>
      <c r="C16" s="7">
        <v>46397.1</v>
      </c>
      <c r="D16" s="7">
        <v>47819.1</v>
      </c>
      <c r="E16" s="7">
        <v>47060</v>
      </c>
      <c r="F16" s="5">
        <f t="shared" si="0"/>
        <v>19</v>
      </c>
      <c r="G16" s="5">
        <f t="shared" si="1"/>
        <v>18</v>
      </c>
      <c r="H16" s="5">
        <f t="shared" si="2"/>
        <v>20</v>
      </c>
      <c r="I16" s="5">
        <f t="shared" si="3"/>
        <v>19</v>
      </c>
      <c r="J16" s="5">
        <v>21</v>
      </c>
      <c r="K16" s="5"/>
      <c r="L16" s="14" t="s">
        <v>33</v>
      </c>
      <c r="M16" s="5">
        <v>21</v>
      </c>
      <c r="O16" s="13" t="s">
        <v>37</v>
      </c>
      <c r="P16" s="11">
        <v>8</v>
      </c>
      <c r="Q16" s="11">
        <f t="shared" si="4"/>
        <v>12.698412698412699</v>
      </c>
      <c r="S16" s="11" t="s">
        <v>37</v>
      </c>
      <c r="T16" s="11">
        <v>12.7</v>
      </c>
    </row>
    <row r="17" spans="1:20" ht="29">
      <c r="A17" s="3" t="s">
        <v>35</v>
      </c>
      <c r="B17" s="4">
        <v>494436.7</v>
      </c>
      <c r="C17" s="4">
        <v>277183.5</v>
      </c>
      <c r="D17" s="4">
        <v>143345.1</v>
      </c>
      <c r="E17" s="4">
        <v>314671.09999999998</v>
      </c>
      <c r="F17" s="5">
        <f t="shared" si="0"/>
        <v>4</v>
      </c>
      <c r="G17" s="5">
        <f t="shared" si="1"/>
        <v>7</v>
      </c>
      <c r="H17" s="5">
        <f t="shared" si="2"/>
        <v>9</v>
      </c>
      <c r="I17" s="5">
        <f t="shared" si="3"/>
        <v>5</v>
      </c>
      <c r="J17" s="5">
        <v>4</v>
      </c>
      <c r="K17" s="5"/>
      <c r="L17" s="12" t="s">
        <v>35</v>
      </c>
      <c r="M17" s="5">
        <v>4</v>
      </c>
      <c r="O17" s="13" t="s">
        <v>153</v>
      </c>
      <c r="P17" s="11">
        <v>1</v>
      </c>
      <c r="Q17" s="11">
        <f t="shared" si="4"/>
        <v>1.5873015873015901</v>
      </c>
      <c r="S17" s="11" t="s">
        <v>153</v>
      </c>
      <c r="T17" s="11">
        <v>1.6</v>
      </c>
    </row>
    <row r="18" spans="1:20" ht="29">
      <c r="A18" s="6" t="s">
        <v>37</v>
      </c>
      <c r="B18" s="7">
        <v>848848.3</v>
      </c>
      <c r="C18" s="7">
        <v>808587.7</v>
      </c>
      <c r="D18" s="7">
        <v>794831.2</v>
      </c>
      <c r="E18" s="7">
        <v>753777.9</v>
      </c>
      <c r="F18" s="5">
        <f t="shared" si="0"/>
        <v>2</v>
      </c>
      <c r="G18" s="5">
        <f t="shared" si="1"/>
        <v>2</v>
      </c>
      <c r="H18" s="5">
        <f t="shared" si="2"/>
        <v>1</v>
      </c>
      <c r="I18" s="5">
        <f t="shared" si="3"/>
        <v>1</v>
      </c>
      <c r="J18" s="5">
        <v>1</v>
      </c>
      <c r="K18" s="5"/>
      <c r="L18" s="14" t="s">
        <v>37</v>
      </c>
      <c r="M18" s="5">
        <v>1</v>
      </c>
      <c r="O18" s="13" t="s">
        <v>171</v>
      </c>
      <c r="P18" s="11"/>
      <c r="Q18" s="11">
        <f t="shared" si="4"/>
        <v>0</v>
      </c>
      <c r="S18" s="11" t="s">
        <v>171</v>
      </c>
      <c r="T18" s="11">
        <v>0</v>
      </c>
    </row>
    <row r="19" spans="1:20">
      <c r="A19" s="3" t="s">
        <v>153</v>
      </c>
      <c r="B19" s="4">
        <v>4484.1000000000004</v>
      </c>
      <c r="C19" s="4">
        <v>779.6</v>
      </c>
      <c r="D19" s="4">
        <v>10107.4</v>
      </c>
      <c r="E19" s="4">
        <v>5849.4</v>
      </c>
      <c r="F19" s="5">
        <f t="shared" si="0"/>
        <v>28</v>
      </c>
      <c r="G19" s="5">
        <f t="shared" si="1"/>
        <v>28</v>
      </c>
      <c r="H19" s="5">
        <f t="shared" si="2"/>
        <v>26</v>
      </c>
      <c r="I19" s="5">
        <f t="shared" si="3"/>
        <v>28</v>
      </c>
      <c r="J19" s="5">
        <v>28</v>
      </c>
      <c r="K19" s="5"/>
      <c r="L19" s="12" t="s">
        <v>153</v>
      </c>
      <c r="M19" s="5">
        <v>28</v>
      </c>
      <c r="O19" s="13" t="s">
        <v>41</v>
      </c>
      <c r="P19" s="11">
        <v>6</v>
      </c>
      <c r="Q19" s="11">
        <f t="shared" si="4"/>
        <v>9.5238095238095202</v>
      </c>
      <c r="S19" s="11" t="s">
        <v>41</v>
      </c>
      <c r="T19" s="11">
        <v>9.5</v>
      </c>
    </row>
    <row r="20" spans="1:20" ht="29">
      <c r="A20" s="6" t="s">
        <v>171</v>
      </c>
      <c r="B20" s="7">
        <v>5640.9</v>
      </c>
      <c r="C20" s="7">
        <v>9780.1</v>
      </c>
      <c r="D20" s="7">
        <v>9323.1</v>
      </c>
      <c r="E20" s="7">
        <v>16406.599999999999</v>
      </c>
      <c r="F20" s="5">
        <f t="shared" si="0"/>
        <v>26</v>
      </c>
      <c r="G20" s="5">
        <f t="shared" si="1"/>
        <v>22</v>
      </c>
      <c r="H20" s="5">
        <f t="shared" si="2"/>
        <v>27</v>
      </c>
      <c r="I20" s="5">
        <f t="shared" si="3"/>
        <v>23</v>
      </c>
      <c r="J20" s="5">
        <v>25</v>
      </c>
      <c r="K20" s="5"/>
      <c r="L20" s="14" t="s">
        <v>171</v>
      </c>
      <c r="M20" s="5">
        <v>25</v>
      </c>
      <c r="O20" s="13" t="s">
        <v>59</v>
      </c>
      <c r="P20" s="11"/>
      <c r="Q20" s="11">
        <f t="shared" si="4"/>
        <v>0</v>
      </c>
      <c r="S20" s="11" t="s">
        <v>59</v>
      </c>
      <c r="T20" s="11">
        <v>0</v>
      </c>
    </row>
    <row r="21" spans="1:20">
      <c r="A21" s="3" t="s">
        <v>39</v>
      </c>
      <c r="B21" s="4">
        <v>3727.9</v>
      </c>
      <c r="C21" s="4">
        <v>682.9</v>
      </c>
      <c r="D21" s="4">
        <v>7186</v>
      </c>
      <c r="E21" s="4">
        <v>5850</v>
      </c>
      <c r="F21" s="5">
        <f t="shared" si="0"/>
        <v>30</v>
      </c>
      <c r="G21" s="5">
        <f t="shared" si="1"/>
        <v>29</v>
      </c>
      <c r="H21" s="5">
        <f t="shared" si="2"/>
        <v>29</v>
      </c>
      <c r="I21" s="5">
        <f t="shared" si="3"/>
        <v>27</v>
      </c>
      <c r="J21" s="5">
        <v>29</v>
      </c>
      <c r="K21" s="5"/>
      <c r="L21" s="12" t="s">
        <v>39</v>
      </c>
      <c r="M21" s="5">
        <v>29</v>
      </c>
      <c r="O21" s="13" t="s">
        <v>45</v>
      </c>
      <c r="P21" s="11">
        <v>4</v>
      </c>
      <c r="Q21" s="11">
        <f t="shared" si="4"/>
        <v>6.3492063492063497</v>
      </c>
      <c r="S21" s="11" t="s">
        <v>45</v>
      </c>
      <c r="T21" s="11">
        <v>6.3</v>
      </c>
    </row>
    <row r="22" spans="1:20" ht="29">
      <c r="A22" s="6" t="s">
        <v>340</v>
      </c>
      <c r="B22" s="7">
        <v>4821.8999999999996</v>
      </c>
      <c r="C22" s="7">
        <v>5068.8999999999996</v>
      </c>
      <c r="D22" s="7">
        <v>16335</v>
      </c>
      <c r="E22" s="7">
        <v>14145</v>
      </c>
      <c r="F22" s="5">
        <f t="shared" si="0"/>
        <v>27</v>
      </c>
      <c r="G22" s="5">
        <f t="shared" si="1"/>
        <v>25</v>
      </c>
      <c r="H22" s="5">
        <f t="shared" si="2"/>
        <v>24</v>
      </c>
      <c r="I22" s="5">
        <f t="shared" si="3"/>
        <v>25</v>
      </c>
      <c r="J22" s="5">
        <v>26</v>
      </c>
      <c r="K22" s="5"/>
      <c r="L22" s="14" t="s">
        <v>340</v>
      </c>
      <c r="M22" s="5">
        <v>26</v>
      </c>
      <c r="O22" s="13" t="s">
        <v>87</v>
      </c>
      <c r="P22" s="11">
        <v>1</v>
      </c>
      <c r="Q22" s="11">
        <f t="shared" si="4"/>
        <v>1.5873015873015901</v>
      </c>
      <c r="S22" s="11" t="s">
        <v>87</v>
      </c>
      <c r="T22" s="11">
        <v>1.6</v>
      </c>
    </row>
    <row r="23" spans="1:20">
      <c r="A23" s="3" t="s">
        <v>41</v>
      </c>
      <c r="B23" s="4">
        <v>265330.2</v>
      </c>
      <c r="C23" s="4">
        <v>267457.8</v>
      </c>
      <c r="D23" s="4">
        <v>329596</v>
      </c>
      <c r="E23" s="4">
        <v>373000.1</v>
      </c>
      <c r="F23" s="5">
        <f t="shared" si="0"/>
        <v>9</v>
      </c>
      <c r="G23" s="5">
        <f t="shared" si="1"/>
        <v>8</v>
      </c>
      <c r="H23" s="5">
        <f t="shared" si="2"/>
        <v>5</v>
      </c>
      <c r="I23" s="5">
        <f t="shared" si="3"/>
        <v>4</v>
      </c>
      <c r="J23" s="5">
        <v>5</v>
      </c>
      <c r="K23" s="5"/>
      <c r="L23" s="12" t="s">
        <v>41</v>
      </c>
      <c r="M23" s="5">
        <v>5</v>
      </c>
      <c r="O23" s="13" t="s">
        <v>47</v>
      </c>
      <c r="P23" s="11">
        <v>1</v>
      </c>
      <c r="Q23" s="11">
        <f t="shared" si="4"/>
        <v>1.5873015873015901</v>
      </c>
      <c r="S23" s="11" t="s">
        <v>47</v>
      </c>
      <c r="T23" s="11">
        <v>1.6</v>
      </c>
    </row>
    <row r="24" spans="1:20" ht="29">
      <c r="A24" s="6" t="s">
        <v>59</v>
      </c>
      <c r="B24" s="7">
        <v>1237.0999999999999</v>
      </c>
      <c r="C24" s="7">
        <v>1649.3</v>
      </c>
      <c r="D24" s="7">
        <v>3329.7</v>
      </c>
      <c r="E24" s="7">
        <v>1123.7</v>
      </c>
      <c r="F24" s="5">
        <f t="shared" si="0"/>
        <v>31</v>
      </c>
      <c r="G24" s="5">
        <f t="shared" si="1"/>
        <v>27</v>
      </c>
      <c r="H24" s="5">
        <f t="shared" si="2"/>
        <v>30</v>
      </c>
      <c r="I24" s="5">
        <f t="shared" si="3"/>
        <v>30</v>
      </c>
      <c r="J24" s="5">
        <v>31</v>
      </c>
      <c r="K24" s="5"/>
      <c r="L24" s="14" t="s">
        <v>59</v>
      </c>
      <c r="M24" s="5">
        <v>31</v>
      </c>
      <c r="O24" s="13" t="s">
        <v>49</v>
      </c>
      <c r="P24" s="11">
        <v>2</v>
      </c>
      <c r="Q24" s="11">
        <f t="shared" si="4"/>
        <v>3.17460317460317</v>
      </c>
      <c r="S24" s="11" t="s">
        <v>49</v>
      </c>
      <c r="T24" s="11">
        <v>3.2</v>
      </c>
    </row>
    <row r="25" spans="1:20">
      <c r="A25" s="3" t="s">
        <v>43</v>
      </c>
      <c r="B25" s="4">
        <v>62005.3</v>
      </c>
      <c r="C25" s="4">
        <v>142776</v>
      </c>
      <c r="D25" s="4">
        <v>100119.7</v>
      </c>
      <c r="E25" s="4">
        <v>93428.2</v>
      </c>
      <c r="F25" s="5">
        <f t="shared" si="0"/>
        <v>18</v>
      </c>
      <c r="G25" s="5">
        <f t="shared" si="1"/>
        <v>12</v>
      </c>
      <c r="H25" s="5">
        <f t="shared" si="2"/>
        <v>12</v>
      </c>
      <c r="I25" s="5">
        <f t="shared" si="3"/>
        <v>14</v>
      </c>
      <c r="J25" s="5">
        <v>14</v>
      </c>
      <c r="K25" s="5"/>
      <c r="L25" s="12" t="s">
        <v>43</v>
      </c>
      <c r="M25" s="5">
        <v>14</v>
      </c>
      <c r="O25" s="13" t="s">
        <v>90</v>
      </c>
      <c r="P25" s="11"/>
      <c r="Q25" s="11">
        <f t="shared" si="4"/>
        <v>0</v>
      </c>
      <c r="S25" s="11" t="s">
        <v>90</v>
      </c>
      <c r="T25" s="11">
        <v>0</v>
      </c>
    </row>
    <row r="26" spans="1:20" ht="29">
      <c r="A26" s="6" t="s">
        <v>45</v>
      </c>
      <c r="B26" s="7">
        <v>283621</v>
      </c>
      <c r="C26" s="7">
        <v>202026.3</v>
      </c>
      <c r="D26" s="7">
        <v>229693.3</v>
      </c>
      <c r="E26" s="7">
        <v>268850.5</v>
      </c>
      <c r="F26" s="5">
        <f t="shared" si="0"/>
        <v>7</v>
      </c>
      <c r="G26" s="5">
        <f t="shared" si="1"/>
        <v>9</v>
      </c>
      <c r="H26" s="5">
        <f t="shared" si="2"/>
        <v>7</v>
      </c>
      <c r="I26" s="5">
        <f t="shared" si="3"/>
        <v>6</v>
      </c>
      <c r="J26" s="5">
        <v>6</v>
      </c>
      <c r="K26" s="5"/>
      <c r="L26" s="14" t="s">
        <v>45</v>
      </c>
      <c r="M26" s="5">
        <v>6</v>
      </c>
      <c r="O26" s="13" t="s">
        <v>51</v>
      </c>
      <c r="P26" s="11">
        <v>8</v>
      </c>
      <c r="Q26" s="11">
        <f t="shared" si="4"/>
        <v>12.698412698412699</v>
      </c>
      <c r="S26" s="11" t="s">
        <v>51</v>
      </c>
      <c r="T26" s="11">
        <v>12.7</v>
      </c>
    </row>
    <row r="27" spans="1:20" ht="29">
      <c r="A27" s="3" t="s">
        <v>87</v>
      </c>
      <c r="B27" s="4">
        <v>14171.1</v>
      </c>
      <c r="C27" s="4">
        <v>6436.1</v>
      </c>
      <c r="D27" s="4">
        <v>10902</v>
      </c>
      <c r="E27" s="4">
        <v>16035.3</v>
      </c>
      <c r="F27" s="5">
        <f t="shared" si="0"/>
        <v>24</v>
      </c>
      <c r="G27" s="5">
        <f t="shared" si="1"/>
        <v>24</v>
      </c>
      <c r="H27" s="5">
        <f t="shared" si="2"/>
        <v>25</v>
      </c>
      <c r="I27" s="5">
        <f t="shared" si="3"/>
        <v>24</v>
      </c>
      <c r="J27" s="5">
        <v>24</v>
      </c>
      <c r="K27" s="5"/>
      <c r="L27" s="12" t="s">
        <v>87</v>
      </c>
      <c r="M27" s="5">
        <v>24</v>
      </c>
      <c r="O27" s="13" t="s">
        <v>53</v>
      </c>
      <c r="P27" s="11">
        <v>2</v>
      </c>
      <c r="Q27" s="11">
        <f t="shared" si="4"/>
        <v>3.17460317460317</v>
      </c>
      <c r="S27" s="11" t="s">
        <v>53</v>
      </c>
      <c r="T27" s="11">
        <v>3.2</v>
      </c>
    </row>
    <row r="28" spans="1:20" ht="29">
      <c r="A28" s="6" t="s">
        <v>47</v>
      </c>
      <c r="B28" s="7">
        <v>1202169.6000000001</v>
      </c>
      <c r="C28" s="7">
        <v>970444.3</v>
      </c>
      <c r="D28" s="7">
        <v>63688.2</v>
      </c>
      <c r="E28" s="7">
        <v>1.7</v>
      </c>
      <c r="F28" s="5">
        <f t="shared" si="0"/>
        <v>1</v>
      </c>
      <c r="G28" s="5">
        <f t="shared" si="1"/>
        <v>1</v>
      </c>
      <c r="H28" s="5">
        <f t="shared" si="2"/>
        <v>17</v>
      </c>
      <c r="I28" s="5">
        <f t="shared" si="3"/>
        <v>31</v>
      </c>
      <c r="J28" s="5">
        <v>13</v>
      </c>
      <c r="K28" s="5"/>
      <c r="L28" s="14" t="s">
        <v>47</v>
      </c>
      <c r="M28" s="5">
        <v>13</v>
      </c>
      <c r="O28" s="13" t="s">
        <v>55</v>
      </c>
      <c r="P28" s="11">
        <v>2</v>
      </c>
      <c r="Q28" s="11">
        <f t="shared" si="4"/>
        <v>3.17460317460317</v>
      </c>
      <c r="S28" s="11" t="s">
        <v>55</v>
      </c>
      <c r="T28" s="11">
        <v>3.2</v>
      </c>
    </row>
    <row r="29" spans="1:20" ht="29">
      <c r="A29" s="3" t="s">
        <v>49</v>
      </c>
      <c r="B29" s="4">
        <v>365110.8</v>
      </c>
      <c r="C29" s="4">
        <v>-11893.6</v>
      </c>
      <c r="D29" s="4">
        <v>63616.7</v>
      </c>
      <c r="E29" s="4">
        <v>63608.2</v>
      </c>
      <c r="F29" s="5">
        <f t="shared" si="0"/>
        <v>5</v>
      </c>
      <c r="G29" s="5">
        <f t="shared" si="1"/>
        <v>31</v>
      </c>
      <c r="H29" s="5">
        <f t="shared" si="2"/>
        <v>18</v>
      </c>
      <c r="I29" s="5">
        <f t="shared" si="3"/>
        <v>17</v>
      </c>
      <c r="J29" s="5">
        <v>17</v>
      </c>
      <c r="K29" s="5"/>
      <c r="L29" s="12" t="s">
        <v>49</v>
      </c>
      <c r="M29" s="5">
        <v>17</v>
      </c>
      <c r="O29" s="15" t="s">
        <v>344</v>
      </c>
      <c r="P29" s="16">
        <v>63</v>
      </c>
      <c r="Q29" s="16">
        <f t="shared" si="4"/>
        <v>100</v>
      </c>
    </row>
    <row r="30" spans="1:20">
      <c r="A30" s="6" t="s">
        <v>90</v>
      </c>
      <c r="B30" s="7">
        <v>8697.6</v>
      </c>
      <c r="C30" s="7">
        <v>6514.7</v>
      </c>
      <c r="D30" s="7">
        <v>8924.2000000000007</v>
      </c>
      <c r="E30" s="7">
        <v>8466.1</v>
      </c>
      <c r="F30" s="5">
        <f t="shared" si="0"/>
        <v>25</v>
      </c>
      <c r="G30" s="5">
        <f t="shared" si="1"/>
        <v>23</v>
      </c>
      <c r="H30" s="5">
        <f t="shared" si="2"/>
        <v>28</v>
      </c>
      <c r="I30" s="5">
        <f t="shared" si="3"/>
        <v>26</v>
      </c>
      <c r="J30" s="5">
        <v>27</v>
      </c>
      <c r="K30" s="5"/>
      <c r="L30" s="14" t="s">
        <v>90</v>
      </c>
      <c r="M30" s="5">
        <v>27</v>
      </c>
    </row>
    <row r="31" spans="1:20" ht="29">
      <c r="A31" s="3" t="s">
        <v>51</v>
      </c>
      <c r="B31" s="4">
        <v>110281.9</v>
      </c>
      <c r="C31" s="4">
        <v>339900.4</v>
      </c>
      <c r="D31" s="4">
        <v>375775.6</v>
      </c>
      <c r="E31" s="4">
        <v>428400.9</v>
      </c>
      <c r="F31" s="5">
        <f t="shared" si="0"/>
        <v>13</v>
      </c>
      <c r="G31" s="5">
        <f t="shared" si="1"/>
        <v>5</v>
      </c>
      <c r="H31" s="5">
        <f t="shared" si="2"/>
        <v>3</v>
      </c>
      <c r="I31" s="5">
        <f t="shared" si="3"/>
        <v>3</v>
      </c>
      <c r="J31" s="5">
        <v>3</v>
      </c>
      <c r="K31" s="5"/>
      <c r="L31" s="12" t="s">
        <v>51</v>
      </c>
      <c r="M31" s="5">
        <v>3</v>
      </c>
    </row>
    <row r="32" spans="1:20" ht="29">
      <c r="A32" s="6" t="s">
        <v>53</v>
      </c>
      <c r="B32" s="7">
        <v>132150.70000000001</v>
      </c>
      <c r="C32" s="7">
        <v>129758</v>
      </c>
      <c r="D32" s="7">
        <v>140194.70000000001</v>
      </c>
      <c r="E32" s="7">
        <v>133311.70000000001</v>
      </c>
      <c r="F32" s="5">
        <f t="shared" si="0"/>
        <v>12</v>
      </c>
      <c r="G32" s="5">
        <f t="shared" si="1"/>
        <v>13</v>
      </c>
      <c r="H32" s="5">
        <f t="shared" si="2"/>
        <v>10</v>
      </c>
      <c r="I32" s="5">
        <f t="shared" si="3"/>
        <v>11</v>
      </c>
      <c r="J32" s="5">
        <v>11</v>
      </c>
      <c r="K32" s="5"/>
      <c r="L32" s="14" t="s">
        <v>53</v>
      </c>
      <c r="M32" s="5">
        <v>11</v>
      </c>
    </row>
    <row r="33" spans="1:13" ht="29">
      <c r="A33" s="3" t="s">
        <v>420</v>
      </c>
      <c r="B33" s="4">
        <v>360618</v>
      </c>
      <c r="C33" s="4">
        <v>170376</v>
      </c>
      <c r="D33" s="4">
        <v>85816.5</v>
      </c>
      <c r="E33" s="4">
        <v>180240.2</v>
      </c>
      <c r="F33" s="5">
        <f t="shared" si="0"/>
        <v>6</v>
      </c>
      <c r="G33" s="5">
        <f t="shared" si="1"/>
        <v>11</v>
      </c>
      <c r="H33" s="5">
        <f t="shared" si="2"/>
        <v>13</v>
      </c>
      <c r="I33" s="5">
        <f t="shared" si="3"/>
        <v>8</v>
      </c>
      <c r="J33" s="5">
        <v>9</v>
      </c>
      <c r="K33" s="5"/>
      <c r="L33" s="12" t="s">
        <v>420</v>
      </c>
      <c r="M33" s="5">
        <v>9</v>
      </c>
    </row>
    <row r="37" spans="1:13">
      <c r="C37" s="328"/>
    </row>
  </sheetData>
  <mergeCells count="1">
    <mergeCell ref="O1:Q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H30"/>
  <sheetViews>
    <sheetView view="pageBreakPreview" zoomScaleNormal="100" zoomScalePageLayoutView="80" workbookViewId="0">
      <selection activeCell="BC4" sqref="BC4"/>
    </sheetView>
  </sheetViews>
  <sheetFormatPr defaultColWidth="9.1796875" defaultRowHeight="14.5"/>
  <cols>
    <col min="1" max="1" width="6.1796875" style="223" customWidth="1"/>
    <col min="2" max="2" width="21" style="224" customWidth="1"/>
    <col min="3" max="11" width="9.1796875" style="224" hidden="1" customWidth="1"/>
    <col min="12" max="12" width="7.7265625" style="224" hidden="1" customWidth="1"/>
    <col min="13" max="22" width="9.1796875" style="224" hidden="1" customWidth="1"/>
    <col min="23" max="23" width="7.7265625" style="224" hidden="1" customWidth="1"/>
    <col min="24" max="33" width="9.1796875" style="224" hidden="1" customWidth="1"/>
    <col min="34" max="34" width="7.7265625" style="224" hidden="1" customWidth="1"/>
    <col min="35" max="44" width="9.1796875" style="224" hidden="1" customWidth="1"/>
    <col min="45" max="45" width="7.7265625" style="224" hidden="1" customWidth="1"/>
    <col min="46" max="59" width="7.7265625" style="224" customWidth="1"/>
    <col min="60" max="60" width="20" style="224" customWidth="1"/>
    <col min="61" max="16384" width="9.1796875" style="224"/>
  </cols>
  <sheetData>
    <row r="1" spans="1:60" ht="27" customHeight="1">
      <c r="A1" s="251" t="s">
        <v>62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252"/>
      <c r="AR1" s="252"/>
      <c r="AS1" s="252"/>
      <c r="AT1" s="252"/>
      <c r="AU1" s="252"/>
      <c r="AV1" s="252"/>
      <c r="AW1" s="252"/>
      <c r="AX1" s="252"/>
      <c r="AY1" s="252"/>
      <c r="AZ1" s="252"/>
      <c r="BA1" s="252"/>
      <c r="BB1" s="252"/>
      <c r="BC1" s="252"/>
      <c r="BD1" s="252"/>
      <c r="BE1" s="252"/>
      <c r="BF1" s="252"/>
      <c r="BG1" s="252"/>
      <c r="BH1" s="253"/>
    </row>
    <row r="2" spans="1:60" ht="33.75" customHeight="1">
      <c r="A2" s="254" t="s">
        <v>63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5"/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5"/>
      <c r="AZ2" s="255"/>
      <c r="BA2" s="255"/>
      <c r="BB2" s="255"/>
      <c r="BC2" s="255"/>
      <c r="BD2" s="255"/>
      <c r="BE2" s="255"/>
      <c r="BF2" s="255"/>
      <c r="BG2" s="255"/>
      <c r="BH2" s="256"/>
    </row>
    <row r="3" spans="1:60" s="220" customFormat="1" ht="51" customHeight="1">
      <c r="A3" s="141" t="s">
        <v>3</v>
      </c>
      <c r="B3" s="225" t="s">
        <v>4</v>
      </c>
      <c r="C3" s="226">
        <v>1971</v>
      </c>
      <c r="D3" s="225">
        <v>1972</v>
      </c>
      <c r="E3" s="225">
        <v>1973</v>
      </c>
      <c r="F3" s="225">
        <v>1974</v>
      </c>
      <c r="G3" s="225">
        <v>1975</v>
      </c>
      <c r="H3" s="225">
        <v>1976</v>
      </c>
      <c r="I3" s="225">
        <v>1977</v>
      </c>
      <c r="J3" s="225">
        <v>1978</v>
      </c>
      <c r="K3" s="225">
        <v>1979</v>
      </c>
      <c r="L3" s="234" t="s">
        <v>64</v>
      </c>
      <c r="M3" s="234">
        <v>1980</v>
      </c>
      <c r="N3" s="234">
        <v>1981</v>
      </c>
      <c r="O3" s="234">
        <v>1982</v>
      </c>
      <c r="P3" s="234">
        <v>1983</v>
      </c>
      <c r="Q3" s="234">
        <v>1984</v>
      </c>
      <c r="R3" s="234">
        <v>1985</v>
      </c>
      <c r="S3" s="234">
        <v>1986</v>
      </c>
      <c r="T3" s="234">
        <v>1987</v>
      </c>
      <c r="U3" s="234">
        <v>1988</v>
      </c>
      <c r="V3" s="234">
        <v>1989</v>
      </c>
      <c r="W3" s="234" t="s">
        <v>6</v>
      </c>
      <c r="X3" s="234">
        <v>1990</v>
      </c>
      <c r="Y3" s="234">
        <v>1991</v>
      </c>
      <c r="Z3" s="234">
        <v>1992</v>
      </c>
      <c r="AA3" s="234">
        <v>1993</v>
      </c>
      <c r="AB3" s="234">
        <v>1994</v>
      </c>
      <c r="AC3" s="234">
        <v>1995</v>
      </c>
      <c r="AD3" s="234">
        <v>1996</v>
      </c>
      <c r="AE3" s="234">
        <v>1997</v>
      </c>
      <c r="AF3" s="234">
        <v>1998</v>
      </c>
      <c r="AG3" s="234">
        <v>1999</v>
      </c>
      <c r="AH3" s="234" t="s">
        <v>7</v>
      </c>
      <c r="AI3" s="234">
        <v>2000</v>
      </c>
      <c r="AJ3" s="234">
        <v>2001</v>
      </c>
      <c r="AK3" s="234">
        <v>2002</v>
      </c>
      <c r="AL3" s="234">
        <v>2003</v>
      </c>
      <c r="AM3" s="234">
        <v>2004</v>
      </c>
      <c r="AN3" s="234">
        <v>2005</v>
      </c>
      <c r="AO3" s="234">
        <v>2006</v>
      </c>
      <c r="AP3" s="234">
        <v>2007</v>
      </c>
      <c r="AQ3" s="234">
        <v>2008</v>
      </c>
      <c r="AR3" s="234">
        <v>2009</v>
      </c>
      <c r="AS3" s="234" t="s">
        <v>8</v>
      </c>
      <c r="AT3" s="234">
        <v>2010</v>
      </c>
      <c r="AU3" s="234">
        <v>2011</v>
      </c>
      <c r="AV3" s="234">
        <v>2012</v>
      </c>
      <c r="AW3" s="234">
        <v>2013</v>
      </c>
      <c r="AX3" s="234">
        <v>2014</v>
      </c>
      <c r="AY3" s="234">
        <v>2015</v>
      </c>
      <c r="AZ3" s="234">
        <v>2016</v>
      </c>
      <c r="BA3" s="234">
        <v>2017</v>
      </c>
      <c r="BB3" s="234">
        <v>2018</v>
      </c>
      <c r="BC3" s="234">
        <v>2019</v>
      </c>
      <c r="BD3" s="234">
        <v>2020</v>
      </c>
      <c r="BE3" s="234">
        <v>2021</v>
      </c>
      <c r="BF3" s="234">
        <v>2022</v>
      </c>
      <c r="BG3" s="235">
        <v>2023</v>
      </c>
      <c r="BH3" s="225" t="s">
        <v>65</v>
      </c>
    </row>
    <row r="4" spans="1:60" s="221" customFormat="1" ht="18" customHeight="1">
      <c r="A4" s="197">
        <v>1</v>
      </c>
      <c r="B4" s="227" t="s">
        <v>66</v>
      </c>
      <c r="C4" s="228">
        <v>15</v>
      </c>
      <c r="D4" s="229">
        <v>0</v>
      </c>
      <c r="E4" s="229">
        <v>0</v>
      </c>
      <c r="F4" s="229">
        <v>1</v>
      </c>
      <c r="G4" s="229">
        <v>4</v>
      </c>
      <c r="H4" s="229">
        <v>8</v>
      </c>
      <c r="I4" s="229">
        <v>0</v>
      </c>
      <c r="J4" s="229">
        <v>0</v>
      </c>
      <c r="K4" s="229">
        <v>0</v>
      </c>
      <c r="L4" s="229">
        <f>AVERAGE(C4:K4)</f>
        <v>3.1111111111111098</v>
      </c>
      <c r="M4" s="229">
        <v>0</v>
      </c>
      <c r="N4" s="229">
        <v>1</v>
      </c>
      <c r="O4" s="229">
        <v>4</v>
      </c>
      <c r="P4" s="229">
        <v>0</v>
      </c>
      <c r="Q4" s="229">
        <v>0</v>
      </c>
      <c r="R4" s="229">
        <v>0</v>
      </c>
      <c r="S4" s="229">
        <v>0</v>
      </c>
      <c r="T4" s="229">
        <v>0</v>
      </c>
      <c r="U4" s="229">
        <v>1</v>
      </c>
      <c r="V4" s="229">
        <v>2</v>
      </c>
      <c r="W4" s="229">
        <f>AVERAGE(M4:V4)</f>
        <v>0.8</v>
      </c>
      <c r="X4" s="229">
        <v>1</v>
      </c>
      <c r="Y4" s="229">
        <v>0</v>
      </c>
      <c r="Z4" s="229">
        <v>5</v>
      </c>
      <c r="AA4" s="229">
        <v>2</v>
      </c>
      <c r="AB4" s="229">
        <v>0</v>
      </c>
      <c r="AC4" s="229">
        <v>3</v>
      </c>
      <c r="AD4" s="229">
        <v>0</v>
      </c>
      <c r="AE4" s="229">
        <v>1</v>
      </c>
      <c r="AF4" s="229">
        <v>0</v>
      </c>
      <c r="AG4" s="229">
        <v>0</v>
      </c>
      <c r="AH4" s="229">
        <f>AVERAGE(X4:AG4)</f>
        <v>1.2</v>
      </c>
      <c r="AI4" s="229">
        <v>0</v>
      </c>
      <c r="AJ4" s="229">
        <v>6</v>
      </c>
      <c r="AK4" s="229">
        <v>6</v>
      </c>
      <c r="AL4" s="229">
        <v>2</v>
      </c>
      <c r="AM4" s="229">
        <v>4</v>
      </c>
      <c r="AN4" s="229">
        <v>4</v>
      </c>
      <c r="AO4" s="229">
        <v>16</v>
      </c>
      <c r="AP4" s="229">
        <v>5</v>
      </c>
      <c r="AQ4" s="229">
        <v>14</v>
      </c>
      <c r="AR4" s="229">
        <v>13</v>
      </c>
      <c r="AS4" s="229">
        <f>AVERAGE(AI4:AR4)</f>
        <v>7</v>
      </c>
      <c r="AT4" s="229">
        <v>2</v>
      </c>
      <c r="AU4" s="229">
        <v>20</v>
      </c>
      <c r="AV4" s="229">
        <v>16</v>
      </c>
      <c r="AW4" s="229">
        <v>2</v>
      </c>
      <c r="AX4" s="229">
        <v>3</v>
      </c>
      <c r="AY4" s="229">
        <v>5</v>
      </c>
      <c r="AZ4" s="229">
        <v>1</v>
      </c>
      <c r="BA4" s="229">
        <v>3</v>
      </c>
      <c r="BB4" s="229">
        <v>8</v>
      </c>
      <c r="BC4" s="229">
        <v>1</v>
      </c>
      <c r="BD4" s="229">
        <v>6</v>
      </c>
      <c r="BE4" s="229">
        <v>0</v>
      </c>
      <c r="BF4" s="229">
        <v>0</v>
      </c>
      <c r="BG4" s="236">
        <v>0</v>
      </c>
      <c r="BH4" s="237" t="s">
        <v>67</v>
      </c>
    </row>
    <row r="5" spans="1:60" s="221" customFormat="1" ht="18" customHeight="1">
      <c r="A5" s="199">
        <v>2</v>
      </c>
      <c r="B5" s="230" t="s">
        <v>68</v>
      </c>
      <c r="C5" s="231">
        <v>5.5</v>
      </c>
      <c r="D5" s="232">
        <v>2</v>
      </c>
      <c r="E5" s="232">
        <v>2</v>
      </c>
      <c r="F5" s="232">
        <v>0.5</v>
      </c>
      <c r="G5" s="232">
        <v>2</v>
      </c>
      <c r="H5" s="232">
        <v>0</v>
      </c>
      <c r="I5" s="232">
        <v>8</v>
      </c>
      <c r="J5" s="232">
        <v>2</v>
      </c>
      <c r="K5" s="232">
        <v>6</v>
      </c>
      <c r="L5" s="232">
        <f>AVERAGE(C5:K5)</f>
        <v>3.1111111111111098</v>
      </c>
      <c r="M5" s="232">
        <v>1</v>
      </c>
      <c r="N5" s="232">
        <v>0</v>
      </c>
      <c r="O5" s="232">
        <v>0.5</v>
      </c>
      <c r="P5" s="232">
        <v>11</v>
      </c>
      <c r="Q5" s="232">
        <v>5.5</v>
      </c>
      <c r="R5" s="232">
        <v>0.5</v>
      </c>
      <c r="S5" s="232">
        <v>0.5</v>
      </c>
      <c r="T5" s="232">
        <v>0.5</v>
      </c>
      <c r="U5" s="232">
        <v>0</v>
      </c>
      <c r="V5" s="232">
        <v>2.5</v>
      </c>
      <c r="W5" s="232">
        <f>AVERAGE(M5:V5)</f>
        <v>2.2000000000000002</v>
      </c>
      <c r="X5" s="232">
        <v>0.5</v>
      </c>
      <c r="Y5" s="232">
        <v>1</v>
      </c>
      <c r="Z5" s="232">
        <v>2</v>
      </c>
      <c r="AA5" s="232">
        <v>0.5</v>
      </c>
      <c r="AB5" s="232">
        <v>0.5</v>
      </c>
      <c r="AC5" s="232">
        <v>0</v>
      </c>
      <c r="AD5" s="232">
        <v>0</v>
      </c>
      <c r="AE5" s="232">
        <v>0</v>
      </c>
      <c r="AF5" s="232">
        <v>0</v>
      </c>
      <c r="AG5" s="232">
        <v>0</v>
      </c>
      <c r="AH5" s="232">
        <f>AVERAGE(X5:AG5)</f>
        <v>0.45</v>
      </c>
      <c r="AI5" s="232">
        <v>0.5</v>
      </c>
      <c r="AJ5" s="232">
        <v>0.5</v>
      </c>
      <c r="AK5" s="232">
        <v>0</v>
      </c>
      <c r="AL5" s="232">
        <v>1</v>
      </c>
      <c r="AM5" s="232">
        <v>0</v>
      </c>
      <c r="AN5" s="232">
        <v>0</v>
      </c>
      <c r="AO5" s="232">
        <v>0</v>
      </c>
      <c r="AP5" s="232">
        <v>1.5</v>
      </c>
      <c r="AQ5" s="232">
        <v>0</v>
      </c>
      <c r="AR5" s="232">
        <v>0</v>
      </c>
      <c r="AS5" s="232">
        <f>AVERAGE(AI5:AR5)</f>
        <v>0.35</v>
      </c>
      <c r="AT5" s="232">
        <v>0</v>
      </c>
      <c r="AU5" s="232">
        <v>0</v>
      </c>
      <c r="AV5" s="232">
        <v>0.5</v>
      </c>
      <c r="AW5" s="232">
        <v>1.5</v>
      </c>
      <c r="AX5" s="232">
        <v>1</v>
      </c>
      <c r="AY5" s="232">
        <v>1</v>
      </c>
      <c r="AZ5" s="232">
        <v>0</v>
      </c>
      <c r="BA5" s="232">
        <v>0.5</v>
      </c>
      <c r="BB5" s="232">
        <v>0</v>
      </c>
      <c r="BC5" s="232">
        <v>1</v>
      </c>
      <c r="BD5" s="232">
        <v>0</v>
      </c>
      <c r="BE5" s="232">
        <v>0</v>
      </c>
      <c r="BF5" s="232">
        <v>4</v>
      </c>
      <c r="BG5" s="238">
        <v>0</v>
      </c>
      <c r="BH5" s="239" t="s">
        <v>13</v>
      </c>
    </row>
    <row r="6" spans="1:60" s="221" customFormat="1" ht="18" customHeight="1">
      <c r="A6" s="197">
        <v>3</v>
      </c>
      <c r="B6" s="227" t="s">
        <v>69</v>
      </c>
      <c r="C6" s="228">
        <v>8.5</v>
      </c>
      <c r="D6" s="229">
        <v>11.5</v>
      </c>
      <c r="E6" s="229">
        <v>1</v>
      </c>
      <c r="F6" s="229">
        <v>10</v>
      </c>
      <c r="G6" s="229">
        <v>7.5</v>
      </c>
      <c r="H6" s="229">
        <v>1.5</v>
      </c>
      <c r="I6" s="229">
        <v>7.5</v>
      </c>
      <c r="J6" s="229">
        <v>1.5</v>
      </c>
      <c r="K6" s="229">
        <v>1.5</v>
      </c>
      <c r="L6" s="229">
        <f>AVERAGE(C6:K6)</f>
        <v>5.6111111111111098</v>
      </c>
      <c r="M6" s="229">
        <v>0</v>
      </c>
      <c r="N6" s="229">
        <v>0.5</v>
      </c>
      <c r="O6" s="229">
        <v>6.5</v>
      </c>
      <c r="P6" s="229">
        <v>6</v>
      </c>
      <c r="Q6" s="229">
        <v>9.5</v>
      </c>
      <c r="R6" s="229">
        <v>0</v>
      </c>
      <c r="S6" s="229">
        <v>1.5</v>
      </c>
      <c r="T6" s="229">
        <v>2</v>
      </c>
      <c r="U6" s="229">
        <v>2.5</v>
      </c>
      <c r="V6" s="229">
        <v>12.5</v>
      </c>
      <c r="W6" s="229">
        <f>AVERAGE(M6:V6)</f>
        <v>4.0999999999999996</v>
      </c>
      <c r="X6" s="229">
        <v>3</v>
      </c>
      <c r="Y6" s="229">
        <v>2.5</v>
      </c>
      <c r="Z6" s="229">
        <v>1</v>
      </c>
      <c r="AA6" s="229">
        <v>4</v>
      </c>
      <c r="AB6" s="229">
        <v>0</v>
      </c>
      <c r="AC6" s="229">
        <v>4.5</v>
      </c>
      <c r="AD6" s="229">
        <v>1</v>
      </c>
      <c r="AE6" s="229">
        <v>6.5</v>
      </c>
      <c r="AF6" s="229">
        <v>0.5</v>
      </c>
      <c r="AG6" s="229">
        <v>5.5</v>
      </c>
      <c r="AH6" s="229">
        <f>AVERAGE(X6:AG6)</f>
        <v>2.85</v>
      </c>
      <c r="AI6" s="229">
        <v>1</v>
      </c>
      <c r="AJ6" s="229">
        <v>5.5</v>
      </c>
      <c r="AK6" s="229">
        <v>2.5</v>
      </c>
      <c r="AL6" s="229">
        <v>10.5</v>
      </c>
      <c r="AM6" s="229">
        <v>5.5</v>
      </c>
      <c r="AN6" s="229">
        <v>2.5</v>
      </c>
      <c r="AO6" s="229">
        <v>3.5</v>
      </c>
      <c r="AP6" s="229">
        <v>2</v>
      </c>
      <c r="AQ6" s="229">
        <v>5</v>
      </c>
      <c r="AR6" s="229">
        <v>0</v>
      </c>
      <c r="AS6" s="229">
        <f>AVERAGE(AI6:AR6)</f>
        <v>3.8</v>
      </c>
      <c r="AT6" s="229">
        <v>4</v>
      </c>
      <c r="AU6" s="229">
        <v>5.5</v>
      </c>
      <c r="AV6" s="229">
        <v>6.5</v>
      </c>
      <c r="AW6" s="229">
        <v>11</v>
      </c>
      <c r="AX6" s="229">
        <v>3.5</v>
      </c>
      <c r="AY6" s="229">
        <v>6.5</v>
      </c>
      <c r="AZ6" s="229">
        <v>2</v>
      </c>
      <c r="BA6" s="229">
        <v>2</v>
      </c>
      <c r="BB6" s="229">
        <v>5</v>
      </c>
      <c r="BC6" s="229">
        <v>9</v>
      </c>
      <c r="BD6" s="229">
        <v>5</v>
      </c>
      <c r="BE6" s="229">
        <v>6</v>
      </c>
      <c r="BF6" s="229">
        <v>1</v>
      </c>
      <c r="BG6" s="236">
        <v>3</v>
      </c>
      <c r="BH6" s="237" t="s">
        <v>15</v>
      </c>
    </row>
    <row r="7" spans="1:60" s="221" customFormat="1" ht="18" customHeight="1">
      <c r="A7" s="199">
        <v>4</v>
      </c>
      <c r="B7" s="230" t="s">
        <v>70</v>
      </c>
      <c r="C7" s="231" t="s">
        <v>19</v>
      </c>
      <c r="D7" s="232" t="s">
        <v>19</v>
      </c>
      <c r="E7" s="232" t="s">
        <v>19</v>
      </c>
      <c r="F7" s="232" t="s">
        <v>19</v>
      </c>
      <c r="G7" s="232" t="s">
        <v>19</v>
      </c>
      <c r="H7" s="232" t="s">
        <v>19</v>
      </c>
      <c r="I7" s="232" t="s">
        <v>19</v>
      </c>
      <c r="J7" s="232" t="s">
        <v>19</v>
      </c>
      <c r="K7" s="232" t="s">
        <v>19</v>
      </c>
      <c r="L7" s="232" t="s">
        <v>19</v>
      </c>
      <c r="M7" s="232" t="s">
        <v>19</v>
      </c>
      <c r="N7" s="232" t="s">
        <v>19</v>
      </c>
      <c r="O7" s="232" t="s">
        <v>19</v>
      </c>
      <c r="P7" s="232" t="s">
        <v>19</v>
      </c>
      <c r="Q7" s="232" t="s">
        <v>19</v>
      </c>
      <c r="R7" s="232" t="s">
        <v>19</v>
      </c>
      <c r="S7" s="232" t="s">
        <v>19</v>
      </c>
      <c r="T7" s="232" t="s">
        <v>19</v>
      </c>
      <c r="U7" s="232" t="s">
        <v>19</v>
      </c>
      <c r="V7" s="232" t="s">
        <v>19</v>
      </c>
      <c r="W7" s="232" t="s">
        <v>19</v>
      </c>
      <c r="X7" s="232" t="s">
        <v>19</v>
      </c>
      <c r="Y7" s="232" t="s">
        <v>19</v>
      </c>
      <c r="Z7" s="232" t="s">
        <v>19</v>
      </c>
      <c r="AA7" s="232" t="s">
        <v>19</v>
      </c>
      <c r="AB7" s="232" t="s">
        <v>19</v>
      </c>
      <c r="AC7" s="232" t="s">
        <v>19</v>
      </c>
      <c r="AD7" s="232" t="s">
        <v>19</v>
      </c>
      <c r="AE7" s="232" t="s">
        <v>19</v>
      </c>
      <c r="AF7" s="232" t="s">
        <v>19</v>
      </c>
      <c r="AG7" s="232" t="s">
        <v>19</v>
      </c>
      <c r="AH7" s="232" t="s">
        <v>19</v>
      </c>
      <c r="AI7" s="232" t="s">
        <v>19</v>
      </c>
      <c r="AJ7" s="232" t="s">
        <v>19</v>
      </c>
      <c r="AK7" s="232" t="s">
        <v>19</v>
      </c>
      <c r="AL7" s="232" t="s">
        <v>19</v>
      </c>
      <c r="AM7" s="232" t="s">
        <v>19</v>
      </c>
      <c r="AN7" s="232" t="s">
        <v>19</v>
      </c>
      <c r="AO7" s="232" t="s">
        <v>19</v>
      </c>
      <c r="AP7" s="232" t="s">
        <v>19</v>
      </c>
      <c r="AQ7" s="232" t="s">
        <v>19</v>
      </c>
      <c r="AR7" s="232" t="s">
        <v>19</v>
      </c>
      <c r="AS7" s="232" t="s">
        <v>19</v>
      </c>
      <c r="AT7" s="232" t="s">
        <v>19</v>
      </c>
      <c r="AU7" s="232" t="s">
        <v>19</v>
      </c>
      <c r="AV7" s="232" t="s">
        <v>19</v>
      </c>
      <c r="AW7" s="232" t="s">
        <v>19</v>
      </c>
      <c r="AX7" s="232" t="s">
        <v>19</v>
      </c>
      <c r="AY7" s="232" t="s">
        <v>19</v>
      </c>
      <c r="AZ7" s="232" t="s">
        <v>19</v>
      </c>
      <c r="BA7" s="232" t="s">
        <v>19</v>
      </c>
      <c r="BB7" s="232" t="s">
        <v>19</v>
      </c>
      <c r="BC7" s="232" t="s">
        <v>19</v>
      </c>
      <c r="BD7" s="232" t="s">
        <v>19</v>
      </c>
      <c r="BE7" s="232" t="s">
        <v>19</v>
      </c>
      <c r="BF7" s="232" t="s">
        <v>19</v>
      </c>
      <c r="BG7" s="238" t="s">
        <v>32</v>
      </c>
      <c r="BH7" s="239" t="s">
        <v>57</v>
      </c>
    </row>
    <row r="8" spans="1:60" s="221" customFormat="1" ht="18" customHeight="1">
      <c r="A8" s="197">
        <v>5</v>
      </c>
      <c r="B8" s="227" t="s">
        <v>71</v>
      </c>
      <c r="C8" s="228">
        <v>3.5</v>
      </c>
      <c r="D8" s="229">
        <v>4.5</v>
      </c>
      <c r="E8" s="229">
        <v>1</v>
      </c>
      <c r="F8" s="229">
        <v>3.5</v>
      </c>
      <c r="G8" s="229">
        <v>3.5</v>
      </c>
      <c r="H8" s="229">
        <v>1</v>
      </c>
      <c r="I8" s="229">
        <v>1.5</v>
      </c>
      <c r="J8" s="229">
        <v>6</v>
      </c>
      <c r="K8" s="229">
        <v>2.5</v>
      </c>
      <c r="L8" s="229">
        <f t="shared" ref="L8:L27" si="0">AVERAGE(C8:K8)</f>
        <v>3</v>
      </c>
      <c r="M8" s="229">
        <v>0.5</v>
      </c>
      <c r="N8" s="229">
        <v>5.5</v>
      </c>
      <c r="O8" s="229">
        <v>1.5</v>
      </c>
      <c r="P8" s="229">
        <v>5.5</v>
      </c>
      <c r="Q8" s="229">
        <v>5.5</v>
      </c>
      <c r="R8" s="229">
        <v>9.5</v>
      </c>
      <c r="S8" s="229">
        <v>4</v>
      </c>
      <c r="T8" s="229">
        <v>7.5</v>
      </c>
      <c r="U8" s="229">
        <v>2</v>
      </c>
      <c r="V8" s="229">
        <v>9</v>
      </c>
      <c r="W8" s="229">
        <f t="shared" ref="W8:W27" si="1">AVERAGE(M8:V8)</f>
        <v>5.05</v>
      </c>
      <c r="X8" s="229">
        <v>2</v>
      </c>
      <c r="Y8" s="229">
        <v>1</v>
      </c>
      <c r="Z8" s="229">
        <v>7.5</v>
      </c>
      <c r="AA8" s="229">
        <v>2</v>
      </c>
      <c r="AB8" s="229">
        <v>1.5</v>
      </c>
      <c r="AC8" s="229">
        <v>1</v>
      </c>
      <c r="AD8" s="229">
        <v>0.5</v>
      </c>
      <c r="AE8" s="229">
        <v>9</v>
      </c>
      <c r="AF8" s="229">
        <v>0</v>
      </c>
      <c r="AG8" s="229">
        <v>5</v>
      </c>
      <c r="AH8" s="229">
        <f t="shared" ref="AH8:AH27" si="2">AVERAGE(X8:AG8)</f>
        <v>2.95</v>
      </c>
      <c r="AI8" s="229">
        <v>1.5</v>
      </c>
      <c r="AJ8" s="229">
        <v>3.5</v>
      </c>
      <c r="AK8" s="229">
        <v>1.5</v>
      </c>
      <c r="AL8" s="229">
        <v>2.5</v>
      </c>
      <c r="AM8" s="229">
        <v>4</v>
      </c>
      <c r="AN8" s="229">
        <v>0</v>
      </c>
      <c r="AO8" s="229">
        <v>2</v>
      </c>
      <c r="AP8" s="229">
        <v>0.5</v>
      </c>
      <c r="AQ8" s="229">
        <v>7</v>
      </c>
      <c r="AR8" s="229">
        <v>2.5</v>
      </c>
      <c r="AS8" s="229">
        <f t="shared" ref="AS8:AS27" si="3">AVERAGE(AI8:AR8)</f>
        <v>2.5</v>
      </c>
      <c r="AT8" s="229">
        <v>7</v>
      </c>
      <c r="AU8" s="229">
        <v>10</v>
      </c>
      <c r="AV8" s="229">
        <v>7</v>
      </c>
      <c r="AW8" s="229">
        <v>5</v>
      </c>
      <c r="AX8" s="229">
        <v>3.5</v>
      </c>
      <c r="AY8" s="229">
        <v>9.5</v>
      </c>
      <c r="AZ8" s="229">
        <v>5</v>
      </c>
      <c r="BA8" s="229">
        <v>3.5</v>
      </c>
      <c r="BB8" s="229">
        <v>1.5</v>
      </c>
      <c r="BC8" s="229">
        <v>5.5</v>
      </c>
      <c r="BD8" s="229">
        <v>6</v>
      </c>
      <c r="BE8" s="229">
        <v>4</v>
      </c>
      <c r="BF8" s="229">
        <v>6</v>
      </c>
      <c r="BG8" s="236">
        <v>1</v>
      </c>
      <c r="BH8" s="237" t="s">
        <v>72</v>
      </c>
    </row>
    <row r="9" spans="1:60" s="221" customFormat="1" ht="18" customHeight="1">
      <c r="A9" s="199">
        <v>6</v>
      </c>
      <c r="B9" s="230" t="s">
        <v>73</v>
      </c>
      <c r="C9" s="231">
        <v>4</v>
      </c>
      <c r="D9" s="232">
        <v>11</v>
      </c>
      <c r="E9" s="232">
        <v>2</v>
      </c>
      <c r="F9" s="232">
        <v>14</v>
      </c>
      <c r="G9" s="232">
        <v>3</v>
      </c>
      <c r="H9" s="232">
        <v>0</v>
      </c>
      <c r="I9" s="232">
        <v>4</v>
      </c>
      <c r="J9" s="232">
        <v>1</v>
      </c>
      <c r="K9" s="232">
        <v>0</v>
      </c>
      <c r="L9" s="232">
        <f t="shared" si="0"/>
        <v>4.3333333333333304</v>
      </c>
      <c r="M9" s="232">
        <v>2</v>
      </c>
      <c r="N9" s="232">
        <v>0</v>
      </c>
      <c r="O9" s="232">
        <v>2</v>
      </c>
      <c r="P9" s="232">
        <v>0</v>
      </c>
      <c r="Q9" s="232">
        <v>9</v>
      </c>
      <c r="R9" s="232">
        <v>1</v>
      </c>
      <c r="S9" s="232">
        <v>1</v>
      </c>
      <c r="T9" s="232">
        <v>6</v>
      </c>
      <c r="U9" s="232">
        <v>1</v>
      </c>
      <c r="V9" s="232">
        <v>9</v>
      </c>
      <c r="W9" s="232">
        <f t="shared" si="1"/>
        <v>3.1</v>
      </c>
      <c r="X9" s="232">
        <v>0</v>
      </c>
      <c r="Y9" s="232">
        <v>5</v>
      </c>
      <c r="Z9" s="232">
        <v>2</v>
      </c>
      <c r="AA9" s="232">
        <v>0</v>
      </c>
      <c r="AB9" s="232">
        <v>2</v>
      </c>
      <c r="AC9" s="232">
        <v>1</v>
      </c>
      <c r="AD9" s="232">
        <v>0</v>
      </c>
      <c r="AE9" s="232">
        <v>16</v>
      </c>
      <c r="AF9" s="232">
        <v>7</v>
      </c>
      <c r="AG9" s="232">
        <v>2</v>
      </c>
      <c r="AH9" s="232">
        <f t="shared" si="2"/>
        <v>3.5</v>
      </c>
      <c r="AI9" s="232">
        <v>1</v>
      </c>
      <c r="AJ9" s="232">
        <v>7</v>
      </c>
      <c r="AK9" s="232">
        <v>1</v>
      </c>
      <c r="AL9" s="232">
        <v>3</v>
      </c>
      <c r="AM9" s="232">
        <v>1</v>
      </c>
      <c r="AN9" s="232">
        <v>0</v>
      </c>
      <c r="AO9" s="232">
        <v>11</v>
      </c>
      <c r="AP9" s="232">
        <v>4</v>
      </c>
      <c r="AQ9" s="232">
        <v>24</v>
      </c>
      <c r="AR9" s="232">
        <v>0</v>
      </c>
      <c r="AS9" s="232">
        <f t="shared" si="3"/>
        <v>5.2</v>
      </c>
      <c r="AT9" s="232">
        <v>0</v>
      </c>
      <c r="AU9" s="232">
        <v>1</v>
      </c>
      <c r="AV9" s="232">
        <v>7</v>
      </c>
      <c r="AW9" s="232">
        <v>4</v>
      </c>
      <c r="AX9" s="232">
        <v>5</v>
      </c>
      <c r="AY9" s="232">
        <v>5</v>
      </c>
      <c r="AZ9" s="232">
        <v>0</v>
      </c>
      <c r="BA9" s="232">
        <v>3</v>
      </c>
      <c r="BB9" s="232">
        <v>0</v>
      </c>
      <c r="BC9" s="232">
        <v>9</v>
      </c>
      <c r="BD9" s="232">
        <v>6</v>
      </c>
      <c r="BE9" s="232">
        <v>7</v>
      </c>
      <c r="BF9" s="232">
        <v>1</v>
      </c>
      <c r="BG9" s="238">
        <v>5</v>
      </c>
      <c r="BH9" s="239" t="s">
        <v>20</v>
      </c>
    </row>
    <row r="10" spans="1:60" s="221" customFormat="1" ht="18" customHeight="1">
      <c r="A10" s="197">
        <v>7</v>
      </c>
      <c r="B10" s="227" t="s">
        <v>74</v>
      </c>
      <c r="C10" s="228">
        <v>8</v>
      </c>
      <c r="D10" s="229">
        <v>9.71428571428571</v>
      </c>
      <c r="E10" s="229">
        <v>9.1428571428571406</v>
      </c>
      <c r="F10" s="229">
        <v>10.285714285714301</v>
      </c>
      <c r="G10" s="229">
        <v>5.1428571428571397</v>
      </c>
      <c r="H10" s="229">
        <v>1.28571428571429</v>
      </c>
      <c r="I10" s="229">
        <v>5</v>
      </c>
      <c r="J10" s="229">
        <v>4.5714285714285703</v>
      </c>
      <c r="K10" s="229">
        <v>2.8571428571428599</v>
      </c>
      <c r="L10" s="229">
        <f t="shared" si="0"/>
        <v>6.2222222222222197</v>
      </c>
      <c r="M10" s="229">
        <v>1.5714285714285701</v>
      </c>
      <c r="N10" s="229">
        <v>3.4285714285714302</v>
      </c>
      <c r="O10" s="229">
        <v>0.57142857142857095</v>
      </c>
      <c r="P10" s="229">
        <v>2.1428571428571401</v>
      </c>
      <c r="Q10" s="229">
        <v>13.285714285714301</v>
      </c>
      <c r="R10" s="229">
        <v>5.5714285714285703</v>
      </c>
      <c r="S10" s="229">
        <v>2.28571428571429</v>
      </c>
      <c r="T10" s="229">
        <v>6.1428571428571397</v>
      </c>
      <c r="U10" s="229">
        <v>0.42857142857142899</v>
      </c>
      <c r="V10" s="229">
        <v>4</v>
      </c>
      <c r="W10" s="229">
        <f t="shared" si="1"/>
        <v>3.94285714285714</v>
      </c>
      <c r="X10" s="229">
        <v>0.85714285714285698</v>
      </c>
      <c r="Y10" s="229">
        <v>7.28571428571429</v>
      </c>
      <c r="Z10" s="229">
        <v>2.1428571428571401</v>
      </c>
      <c r="AA10" s="229">
        <v>0.71428571428571397</v>
      </c>
      <c r="AB10" s="229">
        <v>0.85714285714285698</v>
      </c>
      <c r="AC10" s="229">
        <v>0.28571428571428598</v>
      </c>
      <c r="AD10" s="229">
        <v>0.85714285714285698</v>
      </c>
      <c r="AE10" s="229">
        <v>2.71428571428571</v>
      </c>
      <c r="AF10" s="229">
        <v>4.28571428571429</v>
      </c>
      <c r="AG10" s="229">
        <v>1.5714285714285701</v>
      </c>
      <c r="AH10" s="229">
        <f t="shared" si="2"/>
        <v>2.1571428571428601</v>
      </c>
      <c r="AI10" s="229">
        <v>2</v>
      </c>
      <c r="AJ10" s="229">
        <v>4.1428571428571397</v>
      </c>
      <c r="AK10" s="229">
        <v>3.28571428571429</v>
      </c>
      <c r="AL10" s="229">
        <v>1.1428571428571399</v>
      </c>
      <c r="AM10" s="229">
        <v>3.71428571428571</v>
      </c>
      <c r="AN10" s="229">
        <v>5.4285714285714297</v>
      </c>
      <c r="AO10" s="229">
        <v>5.8571428571428603</v>
      </c>
      <c r="AP10" s="229">
        <v>0.14285714285714299</v>
      </c>
      <c r="AQ10" s="229">
        <v>6.8571428571428603</v>
      </c>
      <c r="AR10" s="229">
        <v>0</v>
      </c>
      <c r="AS10" s="229">
        <f t="shared" si="3"/>
        <v>3.2571428571428598</v>
      </c>
      <c r="AT10" s="229">
        <v>0</v>
      </c>
      <c r="AU10" s="229">
        <v>2.28571428571429</v>
      </c>
      <c r="AV10" s="229">
        <v>3.8571428571428599</v>
      </c>
      <c r="AW10" s="229">
        <v>0.28571428571428598</v>
      </c>
      <c r="AX10" s="229">
        <v>1.71428571428571</v>
      </c>
      <c r="AY10" s="229">
        <v>0.42857142857142899</v>
      </c>
      <c r="AZ10" s="229">
        <v>0.85714285714285698</v>
      </c>
      <c r="BA10" s="229">
        <v>0.14285714285714299</v>
      </c>
      <c r="BB10" s="229">
        <v>0</v>
      </c>
      <c r="BC10" s="229">
        <v>0.71428571428571397</v>
      </c>
      <c r="BD10" s="229">
        <v>0</v>
      </c>
      <c r="BE10" s="229">
        <v>0</v>
      </c>
      <c r="BF10" s="229">
        <v>1</v>
      </c>
      <c r="BG10" s="236">
        <v>1</v>
      </c>
      <c r="BH10" s="237" t="s">
        <v>22</v>
      </c>
    </row>
    <row r="11" spans="1:60" s="221" customFormat="1" ht="18" customHeight="1">
      <c r="A11" s="199">
        <v>8</v>
      </c>
      <c r="B11" s="230" t="s">
        <v>75</v>
      </c>
      <c r="C11" s="231">
        <v>12</v>
      </c>
      <c r="D11" s="232">
        <v>16</v>
      </c>
      <c r="E11" s="232">
        <v>3.5</v>
      </c>
      <c r="F11" s="232">
        <v>16.5</v>
      </c>
      <c r="G11" s="232">
        <v>13</v>
      </c>
      <c r="H11" s="232">
        <v>3</v>
      </c>
      <c r="I11" s="232">
        <v>7</v>
      </c>
      <c r="J11" s="232">
        <v>10.5</v>
      </c>
      <c r="K11" s="232">
        <v>3</v>
      </c>
      <c r="L11" s="232">
        <f t="shared" si="0"/>
        <v>9.3888888888888893</v>
      </c>
      <c r="M11" s="232">
        <v>2.5</v>
      </c>
      <c r="N11" s="232">
        <v>1</v>
      </c>
      <c r="O11" s="232">
        <v>3</v>
      </c>
      <c r="P11" s="232">
        <v>2</v>
      </c>
      <c r="Q11" s="232">
        <v>18</v>
      </c>
      <c r="R11" s="232">
        <v>2.5</v>
      </c>
      <c r="S11" s="232">
        <v>3</v>
      </c>
      <c r="T11" s="232">
        <v>6</v>
      </c>
      <c r="U11" s="232">
        <v>1</v>
      </c>
      <c r="V11" s="232">
        <v>4</v>
      </c>
      <c r="W11" s="232">
        <f t="shared" si="1"/>
        <v>4.3</v>
      </c>
      <c r="X11" s="232">
        <v>1</v>
      </c>
      <c r="Y11" s="232">
        <v>4</v>
      </c>
      <c r="Z11" s="232">
        <v>0.5</v>
      </c>
      <c r="AA11" s="232">
        <v>1</v>
      </c>
      <c r="AB11" s="232">
        <v>4.5</v>
      </c>
      <c r="AC11" s="232">
        <v>11</v>
      </c>
      <c r="AD11" s="232">
        <v>0.5</v>
      </c>
      <c r="AE11" s="232">
        <v>9.5</v>
      </c>
      <c r="AF11" s="232">
        <v>0</v>
      </c>
      <c r="AG11" s="232">
        <v>0</v>
      </c>
      <c r="AH11" s="232">
        <f t="shared" si="2"/>
        <v>3.2</v>
      </c>
      <c r="AI11" s="232">
        <v>3.5</v>
      </c>
      <c r="AJ11" s="232">
        <v>6</v>
      </c>
      <c r="AK11" s="232">
        <v>1.5</v>
      </c>
      <c r="AL11" s="232">
        <v>6</v>
      </c>
      <c r="AM11" s="232">
        <v>1</v>
      </c>
      <c r="AN11" s="232">
        <v>3</v>
      </c>
      <c r="AO11" s="232">
        <v>4</v>
      </c>
      <c r="AP11" s="232">
        <v>1</v>
      </c>
      <c r="AQ11" s="232">
        <v>19</v>
      </c>
      <c r="AR11" s="232">
        <v>1</v>
      </c>
      <c r="AS11" s="232">
        <f t="shared" si="3"/>
        <v>4.5999999999999996</v>
      </c>
      <c r="AT11" s="232">
        <v>5.5</v>
      </c>
      <c r="AU11" s="232">
        <v>8.5</v>
      </c>
      <c r="AV11" s="232">
        <v>18</v>
      </c>
      <c r="AW11" s="232">
        <v>11</v>
      </c>
      <c r="AX11" s="232">
        <v>10.5</v>
      </c>
      <c r="AY11" s="232">
        <v>4.5</v>
      </c>
      <c r="AZ11" s="232">
        <v>5</v>
      </c>
      <c r="BA11" s="232">
        <v>4</v>
      </c>
      <c r="BB11" s="232">
        <v>5</v>
      </c>
      <c r="BC11" s="232">
        <v>10</v>
      </c>
      <c r="BD11" s="232">
        <v>9</v>
      </c>
      <c r="BE11" s="232">
        <v>6</v>
      </c>
      <c r="BF11" s="232">
        <v>6</v>
      </c>
      <c r="BG11" s="238">
        <v>4</v>
      </c>
      <c r="BH11" s="239" t="s">
        <v>24</v>
      </c>
    </row>
    <row r="12" spans="1:60" s="221" customFormat="1" ht="18" customHeight="1">
      <c r="A12" s="197">
        <v>9</v>
      </c>
      <c r="B12" s="227" t="s">
        <v>76</v>
      </c>
      <c r="C12" s="228">
        <v>5</v>
      </c>
      <c r="D12" s="229">
        <v>14</v>
      </c>
      <c r="E12" s="229">
        <v>3</v>
      </c>
      <c r="F12" s="229">
        <v>11</v>
      </c>
      <c r="G12" s="229">
        <v>7</v>
      </c>
      <c r="H12" s="229">
        <v>3</v>
      </c>
      <c r="I12" s="229">
        <v>4</v>
      </c>
      <c r="J12" s="229">
        <v>2</v>
      </c>
      <c r="K12" s="229" t="s">
        <v>19</v>
      </c>
      <c r="L12" s="229">
        <f t="shared" si="0"/>
        <v>6.125</v>
      </c>
      <c r="M12" s="229">
        <v>1</v>
      </c>
      <c r="N12" s="229">
        <v>3</v>
      </c>
      <c r="O12" s="229">
        <v>3</v>
      </c>
      <c r="P12" s="229">
        <v>6</v>
      </c>
      <c r="Q12" s="229">
        <v>10</v>
      </c>
      <c r="R12" s="229">
        <v>1</v>
      </c>
      <c r="S12" s="229">
        <v>1</v>
      </c>
      <c r="T12" s="229">
        <v>1</v>
      </c>
      <c r="U12" s="229">
        <v>0</v>
      </c>
      <c r="V12" s="229">
        <v>5</v>
      </c>
      <c r="W12" s="229">
        <f t="shared" si="1"/>
        <v>3.1</v>
      </c>
      <c r="X12" s="229">
        <v>1</v>
      </c>
      <c r="Y12" s="229">
        <v>3</v>
      </c>
      <c r="Z12" s="229">
        <v>2</v>
      </c>
      <c r="AA12" s="229">
        <v>1</v>
      </c>
      <c r="AB12" s="229">
        <v>2</v>
      </c>
      <c r="AC12" s="229">
        <v>2</v>
      </c>
      <c r="AD12" s="229">
        <v>0</v>
      </c>
      <c r="AE12" s="229">
        <v>3</v>
      </c>
      <c r="AF12" s="229">
        <v>2</v>
      </c>
      <c r="AG12" s="229" t="s">
        <v>19</v>
      </c>
      <c r="AH12" s="229">
        <f t="shared" si="2"/>
        <v>1.7777777777777799</v>
      </c>
      <c r="AI12" s="229" t="s">
        <v>19</v>
      </c>
      <c r="AJ12" s="229" t="s">
        <v>19</v>
      </c>
      <c r="AK12" s="229" t="s">
        <v>19</v>
      </c>
      <c r="AL12" s="229">
        <v>0</v>
      </c>
      <c r="AM12" s="229" t="s">
        <v>19</v>
      </c>
      <c r="AN12" s="229" t="s">
        <v>19</v>
      </c>
      <c r="AO12" s="229">
        <v>0</v>
      </c>
      <c r="AP12" s="229">
        <v>8</v>
      </c>
      <c r="AQ12" s="229">
        <v>8</v>
      </c>
      <c r="AR12" s="229">
        <v>0</v>
      </c>
      <c r="AS12" s="229">
        <f t="shared" si="3"/>
        <v>3.2</v>
      </c>
      <c r="AT12" s="229">
        <v>3</v>
      </c>
      <c r="AU12" s="229">
        <v>16</v>
      </c>
      <c r="AV12" s="229">
        <v>13</v>
      </c>
      <c r="AW12" s="229">
        <v>0</v>
      </c>
      <c r="AX12" s="229">
        <v>0</v>
      </c>
      <c r="AY12" s="229">
        <v>0</v>
      </c>
      <c r="AZ12" s="229">
        <v>0</v>
      </c>
      <c r="BA12" s="229">
        <v>0</v>
      </c>
      <c r="BB12" s="229">
        <v>1</v>
      </c>
      <c r="BC12" s="229" t="s">
        <v>19</v>
      </c>
      <c r="BD12" s="229">
        <v>17</v>
      </c>
      <c r="BE12" s="229">
        <v>1</v>
      </c>
      <c r="BF12" s="229">
        <v>7</v>
      </c>
      <c r="BG12" s="236">
        <v>0</v>
      </c>
      <c r="BH12" s="237" t="s">
        <v>26</v>
      </c>
    </row>
    <row r="13" spans="1:60" s="221" customFormat="1" ht="18" customHeight="1">
      <c r="A13" s="199">
        <v>10</v>
      </c>
      <c r="B13" s="230" t="s">
        <v>77</v>
      </c>
      <c r="C13" s="231">
        <v>12.5</v>
      </c>
      <c r="D13" s="232">
        <v>5.5</v>
      </c>
      <c r="E13" s="232" t="s">
        <v>19</v>
      </c>
      <c r="F13" s="232">
        <v>4.5</v>
      </c>
      <c r="G13" s="232">
        <v>1</v>
      </c>
      <c r="H13" s="232">
        <v>7.5</v>
      </c>
      <c r="I13" s="232">
        <v>4</v>
      </c>
      <c r="J13" s="232">
        <v>1.5</v>
      </c>
      <c r="K13" s="232">
        <v>5</v>
      </c>
      <c r="L13" s="232">
        <f t="shared" si="0"/>
        <v>5.1875</v>
      </c>
      <c r="M13" s="232" t="s">
        <v>19</v>
      </c>
      <c r="N13" s="232" t="s">
        <v>19</v>
      </c>
      <c r="O13" s="232">
        <v>8.5</v>
      </c>
      <c r="P13" s="232">
        <v>7</v>
      </c>
      <c r="Q13" s="232">
        <v>13.5</v>
      </c>
      <c r="R13" s="232">
        <v>2.5</v>
      </c>
      <c r="S13" s="232">
        <v>7.5</v>
      </c>
      <c r="T13" s="232">
        <v>7.5</v>
      </c>
      <c r="U13" s="232">
        <v>0.5</v>
      </c>
      <c r="V13" s="232">
        <v>6</v>
      </c>
      <c r="W13" s="232">
        <f t="shared" si="1"/>
        <v>6.625</v>
      </c>
      <c r="X13" s="232" t="s">
        <v>19</v>
      </c>
      <c r="Y13" s="232">
        <v>9.5</v>
      </c>
      <c r="Z13" s="232">
        <v>2</v>
      </c>
      <c r="AA13" s="232">
        <v>2.5</v>
      </c>
      <c r="AB13" s="232">
        <v>5.5</v>
      </c>
      <c r="AC13" s="232">
        <v>1</v>
      </c>
      <c r="AD13" s="232">
        <v>0</v>
      </c>
      <c r="AE13" s="232">
        <v>6.5</v>
      </c>
      <c r="AF13" s="232">
        <v>1.5</v>
      </c>
      <c r="AG13" s="232">
        <v>11.5</v>
      </c>
      <c r="AH13" s="232">
        <f t="shared" si="2"/>
        <v>4.4444444444444402</v>
      </c>
      <c r="AI13" s="232">
        <v>5.5</v>
      </c>
      <c r="AJ13" s="232">
        <v>8</v>
      </c>
      <c r="AK13" s="232">
        <v>5.5</v>
      </c>
      <c r="AL13" s="232">
        <v>10</v>
      </c>
      <c r="AM13" s="232">
        <v>0</v>
      </c>
      <c r="AN13" s="232">
        <v>2</v>
      </c>
      <c r="AO13" s="232">
        <v>8.5</v>
      </c>
      <c r="AP13" s="232">
        <v>5</v>
      </c>
      <c r="AQ13" s="232">
        <v>18.5</v>
      </c>
      <c r="AR13" s="232" t="s">
        <v>19</v>
      </c>
      <c r="AS13" s="232">
        <f t="shared" si="3"/>
        <v>7</v>
      </c>
      <c r="AT13" s="232">
        <v>4</v>
      </c>
      <c r="AU13" s="232">
        <v>3</v>
      </c>
      <c r="AV13" s="232">
        <v>9</v>
      </c>
      <c r="AW13" s="232">
        <v>5</v>
      </c>
      <c r="AX13" s="232">
        <v>6</v>
      </c>
      <c r="AY13" s="232">
        <v>7</v>
      </c>
      <c r="AZ13" s="232">
        <v>4</v>
      </c>
      <c r="BA13" s="232">
        <v>5</v>
      </c>
      <c r="BB13" s="232">
        <v>7</v>
      </c>
      <c r="BC13" s="232">
        <v>14</v>
      </c>
      <c r="BD13" s="232">
        <v>8</v>
      </c>
      <c r="BE13" s="232">
        <v>8</v>
      </c>
      <c r="BF13" s="232">
        <v>2</v>
      </c>
      <c r="BG13" s="238">
        <v>2</v>
      </c>
      <c r="BH13" s="239" t="s">
        <v>78</v>
      </c>
    </row>
    <row r="14" spans="1:60" s="221" customFormat="1" ht="18" customHeight="1">
      <c r="A14" s="197">
        <v>11</v>
      </c>
      <c r="B14" s="227" t="s">
        <v>79</v>
      </c>
      <c r="C14" s="228">
        <v>9.6666666666666696</v>
      </c>
      <c r="D14" s="229">
        <v>10.3333333333333</v>
      </c>
      <c r="E14" s="229">
        <v>2</v>
      </c>
      <c r="F14" s="229">
        <v>13.6666666666667</v>
      </c>
      <c r="G14" s="229">
        <v>6</v>
      </c>
      <c r="H14" s="229">
        <v>9</v>
      </c>
      <c r="I14" s="229">
        <v>8.6666666666666696</v>
      </c>
      <c r="J14" s="229">
        <v>2.6666666666666701</v>
      </c>
      <c r="K14" s="229">
        <v>3.3333333333333299</v>
      </c>
      <c r="L14" s="229">
        <f t="shared" si="0"/>
        <v>7.2592592592592604</v>
      </c>
      <c r="M14" s="229">
        <v>1.6666666666666701</v>
      </c>
      <c r="N14" s="229">
        <v>0.66666666666666696</v>
      </c>
      <c r="O14" s="229">
        <v>0</v>
      </c>
      <c r="P14" s="229">
        <v>2</v>
      </c>
      <c r="Q14" s="229">
        <v>1</v>
      </c>
      <c r="R14" s="229">
        <v>1.6666666666666701</v>
      </c>
      <c r="S14" s="229">
        <v>2.3333333333333299</v>
      </c>
      <c r="T14" s="229">
        <v>1</v>
      </c>
      <c r="U14" s="229">
        <v>1.3333333333333299</v>
      </c>
      <c r="V14" s="229">
        <v>7.3333333333333304</v>
      </c>
      <c r="W14" s="229">
        <f t="shared" si="1"/>
        <v>1.9</v>
      </c>
      <c r="X14" s="229">
        <v>0.33333333333333298</v>
      </c>
      <c r="Y14" s="229">
        <v>2.6666666666666701</v>
      </c>
      <c r="Z14" s="229">
        <v>0</v>
      </c>
      <c r="AA14" s="229">
        <v>1.6666666666666701</v>
      </c>
      <c r="AB14" s="229">
        <v>1</v>
      </c>
      <c r="AC14" s="229">
        <v>0</v>
      </c>
      <c r="AD14" s="229">
        <v>0.66666666666666696</v>
      </c>
      <c r="AE14" s="229">
        <v>1.6666666666666701</v>
      </c>
      <c r="AF14" s="229">
        <v>0</v>
      </c>
      <c r="AG14" s="229">
        <v>1.3333333333333299</v>
      </c>
      <c r="AH14" s="229">
        <f t="shared" si="2"/>
        <v>0.93333333333333302</v>
      </c>
      <c r="AI14" s="229">
        <v>0</v>
      </c>
      <c r="AJ14" s="229">
        <v>9.6666666666666696</v>
      </c>
      <c r="AK14" s="229">
        <v>0</v>
      </c>
      <c r="AL14" s="229">
        <v>11</v>
      </c>
      <c r="AM14" s="229">
        <v>5.6666666666666696</v>
      </c>
      <c r="AN14" s="229">
        <v>3</v>
      </c>
      <c r="AO14" s="229">
        <v>4.3333333333333304</v>
      </c>
      <c r="AP14" s="229">
        <v>1.6666666666666701</v>
      </c>
      <c r="AQ14" s="229">
        <v>11</v>
      </c>
      <c r="AR14" s="229">
        <v>0.33333333333333298</v>
      </c>
      <c r="AS14" s="229">
        <f t="shared" si="3"/>
        <v>4.6666666666666696</v>
      </c>
      <c r="AT14" s="229">
        <v>2</v>
      </c>
      <c r="AU14" s="229">
        <v>6.3333333333333304</v>
      </c>
      <c r="AV14" s="229">
        <v>7.6666666666666696</v>
      </c>
      <c r="AW14" s="229">
        <v>4.3333333333333304</v>
      </c>
      <c r="AX14" s="229">
        <v>2.6666666666666701</v>
      </c>
      <c r="AY14" s="229">
        <v>4</v>
      </c>
      <c r="AZ14" s="229">
        <v>2.3333333333333299</v>
      </c>
      <c r="BA14" s="229">
        <v>2</v>
      </c>
      <c r="BB14" s="229">
        <v>4.6666666666666696</v>
      </c>
      <c r="BC14" s="229">
        <v>4.6666666666666696</v>
      </c>
      <c r="BD14" s="229">
        <v>3</v>
      </c>
      <c r="BE14" s="229">
        <v>2</v>
      </c>
      <c r="BF14" s="229">
        <v>0</v>
      </c>
      <c r="BG14" s="236">
        <v>0</v>
      </c>
      <c r="BH14" s="237" t="s">
        <v>28</v>
      </c>
    </row>
    <row r="15" spans="1:60" s="221" customFormat="1" ht="18" customHeight="1">
      <c r="A15" s="199">
        <v>12</v>
      </c>
      <c r="B15" s="230" t="s">
        <v>80</v>
      </c>
      <c r="C15" s="231">
        <v>11</v>
      </c>
      <c r="D15" s="232">
        <v>19.875</v>
      </c>
      <c r="E15" s="232">
        <v>7.75</v>
      </c>
      <c r="F15" s="232">
        <v>12.75</v>
      </c>
      <c r="G15" s="232">
        <v>13.125</v>
      </c>
      <c r="H15" s="232">
        <v>4</v>
      </c>
      <c r="I15" s="232">
        <v>7.25</v>
      </c>
      <c r="J15" s="232">
        <v>5.125</v>
      </c>
      <c r="K15" s="232">
        <v>3.5</v>
      </c>
      <c r="L15" s="232">
        <f t="shared" si="0"/>
        <v>9.375</v>
      </c>
      <c r="M15" s="232">
        <v>3.875</v>
      </c>
      <c r="N15" s="232">
        <v>4.625</v>
      </c>
      <c r="O15" s="232">
        <v>3.75</v>
      </c>
      <c r="P15" s="232">
        <v>5.875</v>
      </c>
      <c r="Q15" s="232">
        <v>11.25</v>
      </c>
      <c r="R15" s="232">
        <v>5.375</v>
      </c>
      <c r="S15" s="232">
        <v>4.5</v>
      </c>
      <c r="T15" s="232">
        <v>4.5</v>
      </c>
      <c r="U15" s="232">
        <v>3.625</v>
      </c>
      <c r="V15" s="232">
        <v>10.125</v>
      </c>
      <c r="W15" s="232">
        <f t="shared" si="1"/>
        <v>5.75</v>
      </c>
      <c r="X15" s="232">
        <v>1</v>
      </c>
      <c r="Y15" s="232">
        <v>5.125</v>
      </c>
      <c r="Z15" s="232">
        <v>4.75</v>
      </c>
      <c r="AA15" s="232">
        <v>1.75</v>
      </c>
      <c r="AB15" s="232">
        <v>2</v>
      </c>
      <c r="AC15" s="232">
        <v>9.875</v>
      </c>
      <c r="AD15" s="232">
        <v>1.375</v>
      </c>
      <c r="AE15" s="232">
        <v>6.875</v>
      </c>
      <c r="AF15" s="232">
        <v>2.25</v>
      </c>
      <c r="AG15" s="232">
        <v>3</v>
      </c>
      <c r="AH15" s="232">
        <f t="shared" si="2"/>
        <v>3.8</v>
      </c>
      <c r="AI15" s="232">
        <v>2.625</v>
      </c>
      <c r="AJ15" s="232">
        <v>5.25</v>
      </c>
      <c r="AK15" s="232">
        <v>2</v>
      </c>
      <c r="AL15" s="232">
        <v>3.125</v>
      </c>
      <c r="AM15" s="232">
        <v>2.75</v>
      </c>
      <c r="AN15" s="232">
        <v>3.75</v>
      </c>
      <c r="AO15" s="232">
        <v>3</v>
      </c>
      <c r="AP15" s="232">
        <v>0.625</v>
      </c>
      <c r="AQ15" s="232">
        <v>11.25</v>
      </c>
      <c r="AR15" s="232">
        <v>0</v>
      </c>
      <c r="AS15" s="232">
        <f t="shared" si="3"/>
        <v>3.4375</v>
      </c>
      <c r="AT15" s="232">
        <v>2</v>
      </c>
      <c r="AU15" s="232">
        <v>10.875</v>
      </c>
      <c r="AV15" s="232">
        <v>8.375</v>
      </c>
      <c r="AW15" s="232">
        <v>8.875</v>
      </c>
      <c r="AX15" s="232">
        <v>1.375</v>
      </c>
      <c r="AY15" s="232">
        <v>4.25</v>
      </c>
      <c r="AZ15" s="232">
        <v>3.875</v>
      </c>
      <c r="BA15" s="232">
        <v>2.25</v>
      </c>
      <c r="BB15" s="232">
        <v>1</v>
      </c>
      <c r="BC15" s="232">
        <v>8.375</v>
      </c>
      <c r="BD15" s="232">
        <v>4</v>
      </c>
      <c r="BE15" s="232">
        <v>4</v>
      </c>
      <c r="BF15" s="232">
        <v>6</v>
      </c>
      <c r="BG15" s="238">
        <v>3</v>
      </c>
      <c r="BH15" s="239" t="s">
        <v>35</v>
      </c>
    </row>
    <row r="16" spans="1:60" s="221" customFormat="1" ht="18" customHeight="1">
      <c r="A16" s="197">
        <v>13</v>
      </c>
      <c r="B16" s="227" t="s">
        <v>81</v>
      </c>
      <c r="C16" s="228">
        <v>16</v>
      </c>
      <c r="D16" s="229">
        <v>17.5</v>
      </c>
      <c r="E16" s="229">
        <v>4.6666666666666696</v>
      </c>
      <c r="F16" s="229">
        <v>5.6666666666666696</v>
      </c>
      <c r="G16" s="229">
        <v>6.8333333333333304</v>
      </c>
      <c r="H16" s="229">
        <v>10.8333333333333</v>
      </c>
      <c r="I16" s="229">
        <v>3.8333333333333299</v>
      </c>
      <c r="J16" s="229">
        <v>3.6666666666666701</v>
      </c>
      <c r="K16" s="229">
        <v>1.5</v>
      </c>
      <c r="L16" s="229">
        <f t="shared" si="0"/>
        <v>7.8333333333333304</v>
      </c>
      <c r="M16" s="229">
        <v>0</v>
      </c>
      <c r="N16" s="229">
        <v>2.5</v>
      </c>
      <c r="O16" s="229">
        <v>3</v>
      </c>
      <c r="P16" s="229">
        <v>2.1666666666666701</v>
      </c>
      <c r="Q16" s="229">
        <v>5.1666666666666696</v>
      </c>
      <c r="R16" s="229">
        <v>1.8333333333333299</v>
      </c>
      <c r="S16" s="229">
        <v>1.1666666666666701</v>
      </c>
      <c r="T16" s="229">
        <v>0.33333333333333298</v>
      </c>
      <c r="U16" s="229">
        <v>0</v>
      </c>
      <c r="V16" s="229">
        <v>4.6666666666666696</v>
      </c>
      <c r="W16" s="229">
        <f t="shared" si="1"/>
        <v>2.0833333333333299</v>
      </c>
      <c r="X16" s="229">
        <v>1.6666666666666701</v>
      </c>
      <c r="Y16" s="229">
        <v>4.5</v>
      </c>
      <c r="Z16" s="229">
        <v>10.1666666666667</v>
      </c>
      <c r="AA16" s="229">
        <v>11</v>
      </c>
      <c r="AB16" s="229">
        <v>4</v>
      </c>
      <c r="AC16" s="229">
        <v>3.8333333333333299</v>
      </c>
      <c r="AD16" s="229">
        <v>0.66666666666666696</v>
      </c>
      <c r="AE16" s="229">
        <v>4.5</v>
      </c>
      <c r="AF16" s="229">
        <v>1.5</v>
      </c>
      <c r="AG16" s="229">
        <v>5.8333333333333304</v>
      </c>
      <c r="AH16" s="229">
        <f t="shared" si="2"/>
        <v>4.7666666666666702</v>
      </c>
      <c r="AI16" s="229">
        <v>3.3333333333333299</v>
      </c>
      <c r="AJ16" s="229">
        <v>5.6666666666666696</v>
      </c>
      <c r="AK16" s="229">
        <v>3.8333333333333299</v>
      </c>
      <c r="AL16" s="229">
        <v>2.3333333333333299</v>
      </c>
      <c r="AM16" s="229">
        <v>1</v>
      </c>
      <c r="AN16" s="229">
        <v>2.1666666666666701</v>
      </c>
      <c r="AO16" s="229">
        <v>5.5</v>
      </c>
      <c r="AP16" s="229">
        <v>0</v>
      </c>
      <c r="AQ16" s="229">
        <v>5.8333333333333304</v>
      </c>
      <c r="AR16" s="229">
        <v>1.1666666666666701</v>
      </c>
      <c r="AS16" s="229">
        <f t="shared" si="3"/>
        <v>3.0833333333333299</v>
      </c>
      <c r="AT16" s="229">
        <v>2.5</v>
      </c>
      <c r="AU16" s="229">
        <v>7.3333333333333304</v>
      </c>
      <c r="AV16" s="229">
        <v>6.5</v>
      </c>
      <c r="AW16" s="229">
        <v>4.1666666666666696</v>
      </c>
      <c r="AX16" s="229">
        <v>0.83333333333333304</v>
      </c>
      <c r="AY16" s="229">
        <v>6.6666666666666696</v>
      </c>
      <c r="AZ16" s="229">
        <v>2.6666666666666701</v>
      </c>
      <c r="BA16" s="229">
        <v>0.66666666666666696</v>
      </c>
      <c r="BB16" s="229">
        <v>1.8333333333333299</v>
      </c>
      <c r="BC16" s="229">
        <v>9.8333333333333304</v>
      </c>
      <c r="BD16" s="229">
        <v>2</v>
      </c>
      <c r="BE16" s="229">
        <v>0</v>
      </c>
      <c r="BF16" s="229">
        <v>2</v>
      </c>
      <c r="BG16" s="236">
        <v>3</v>
      </c>
      <c r="BH16" s="237" t="s">
        <v>37</v>
      </c>
    </row>
    <row r="17" spans="1:60" s="221" customFormat="1" ht="18" customHeight="1">
      <c r="A17" s="199">
        <v>14</v>
      </c>
      <c r="B17" s="230" t="s">
        <v>82</v>
      </c>
      <c r="C17" s="231">
        <v>7</v>
      </c>
      <c r="D17" s="232">
        <v>0</v>
      </c>
      <c r="E17" s="232">
        <v>0</v>
      </c>
      <c r="F17" s="232">
        <v>0</v>
      </c>
      <c r="G17" s="232">
        <v>1</v>
      </c>
      <c r="H17" s="232">
        <v>4</v>
      </c>
      <c r="I17" s="232">
        <v>0</v>
      </c>
      <c r="J17" s="232">
        <v>0</v>
      </c>
      <c r="K17" s="232">
        <v>0</v>
      </c>
      <c r="L17" s="232">
        <f t="shared" si="0"/>
        <v>1.3333333333333299</v>
      </c>
      <c r="M17" s="232">
        <v>0</v>
      </c>
      <c r="N17" s="232">
        <v>2</v>
      </c>
      <c r="O17" s="232">
        <v>1</v>
      </c>
      <c r="P17" s="232">
        <v>0</v>
      </c>
      <c r="Q17" s="232">
        <v>0</v>
      </c>
      <c r="R17" s="232">
        <v>0</v>
      </c>
      <c r="S17" s="232">
        <v>0</v>
      </c>
      <c r="T17" s="232">
        <v>0</v>
      </c>
      <c r="U17" s="232">
        <v>0</v>
      </c>
      <c r="V17" s="232">
        <v>0</v>
      </c>
      <c r="W17" s="232">
        <f t="shared" si="1"/>
        <v>0.3</v>
      </c>
      <c r="X17" s="232">
        <v>0</v>
      </c>
      <c r="Y17" s="232">
        <v>0</v>
      </c>
      <c r="Z17" s="232">
        <v>2</v>
      </c>
      <c r="AA17" s="232">
        <v>0</v>
      </c>
      <c r="AB17" s="232">
        <v>0</v>
      </c>
      <c r="AC17" s="232">
        <v>0</v>
      </c>
      <c r="AD17" s="232">
        <v>0</v>
      </c>
      <c r="AE17" s="232">
        <v>0</v>
      </c>
      <c r="AF17" s="232">
        <v>0</v>
      </c>
      <c r="AG17" s="232">
        <v>0</v>
      </c>
      <c r="AH17" s="232">
        <f t="shared" si="2"/>
        <v>0.2</v>
      </c>
      <c r="AI17" s="232">
        <v>0</v>
      </c>
      <c r="AJ17" s="232">
        <v>1</v>
      </c>
      <c r="AK17" s="232">
        <v>0</v>
      </c>
      <c r="AL17" s="232">
        <v>0</v>
      </c>
      <c r="AM17" s="232">
        <v>0</v>
      </c>
      <c r="AN17" s="232">
        <v>0</v>
      </c>
      <c r="AO17" s="232">
        <v>1</v>
      </c>
      <c r="AP17" s="232">
        <v>1</v>
      </c>
      <c r="AQ17" s="232">
        <v>0</v>
      </c>
      <c r="AR17" s="232">
        <v>0</v>
      </c>
      <c r="AS17" s="232">
        <f t="shared" si="3"/>
        <v>0.3</v>
      </c>
      <c r="AT17" s="232">
        <v>0</v>
      </c>
      <c r="AU17" s="232">
        <v>0</v>
      </c>
      <c r="AV17" s="232">
        <v>0</v>
      </c>
      <c r="AW17" s="232">
        <v>0</v>
      </c>
      <c r="AX17" s="232">
        <v>0</v>
      </c>
      <c r="AY17" s="232">
        <v>0</v>
      </c>
      <c r="AZ17" s="232">
        <v>0</v>
      </c>
      <c r="BA17" s="232">
        <v>0</v>
      </c>
      <c r="BB17" s="232">
        <v>0</v>
      </c>
      <c r="BC17" s="232">
        <v>0</v>
      </c>
      <c r="BD17" s="232">
        <v>0</v>
      </c>
      <c r="BE17" s="232">
        <v>0</v>
      </c>
      <c r="BF17" s="232">
        <v>0</v>
      </c>
      <c r="BG17" s="238">
        <v>0</v>
      </c>
      <c r="BH17" s="239" t="s">
        <v>30</v>
      </c>
    </row>
    <row r="18" spans="1:60" s="221" customFormat="1" ht="18" customHeight="1">
      <c r="A18" s="197">
        <v>15</v>
      </c>
      <c r="B18" s="227" t="s">
        <v>83</v>
      </c>
      <c r="C18" s="228">
        <v>4.75</v>
      </c>
      <c r="D18" s="229">
        <v>3</v>
      </c>
      <c r="E18" s="229">
        <v>0.25</v>
      </c>
      <c r="F18" s="229">
        <v>1.25</v>
      </c>
      <c r="G18" s="229">
        <v>3</v>
      </c>
      <c r="H18" s="229">
        <v>4</v>
      </c>
      <c r="I18" s="229">
        <v>3.5</v>
      </c>
      <c r="J18" s="229">
        <v>1</v>
      </c>
      <c r="K18" s="229">
        <v>2.75</v>
      </c>
      <c r="L18" s="229">
        <f t="shared" si="0"/>
        <v>2.6111111111111098</v>
      </c>
      <c r="M18" s="229">
        <v>0.75</v>
      </c>
      <c r="N18" s="229">
        <v>0.75</v>
      </c>
      <c r="O18" s="229">
        <v>0.5</v>
      </c>
      <c r="P18" s="229">
        <v>0.5</v>
      </c>
      <c r="Q18" s="229">
        <v>2.75</v>
      </c>
      <c r="R18" s="229">
        <v>1.75</v>
      </c>
      <c r="S18" s="229">
        <v>3.5</v>
      </c>
      <c r="T18" s="229">
        <v>3.75</v>
      </c>
      <c r="U18" s="229">
        <v>6.5</v>
      </c>
      <c r="V18" s="229">
        <v>7.25</v>
      </c>
      <c r="W18" s="229">
        <f t="shared" si="1"/>
        <v>2.8</v>
      </c>
      <c r="X18" s="229">
        <v>0.25</v>
      </c>
      <c r="Y18" s="229">
        <v>0.25</v>
      </c>
      <c r="Z18" s="229">
        <v>1.75</v>
      </c>
      <c r="AA18" s="229">
        <v>1</v>
      </c>
      <c r="AB18" s="229">
        <v>0.5</v>
      </c>
      <c r="AC18" s="229">
        <v>0</v>
      </c>
      <c r="AD18" s="229">
        <v>0</v>
      </c>
      <c r="AE18" s="229">
        <v>3.25</v>
      </c>
      <c r="AF18" s="229">
        <v>0</v>
      </c>
      <c r="AG18" s="229">
        <v>2</v>
      </c>
      <c r="AH18" s="229">
        <f t="shared" si="2"/>
        <v>0.9</v>
      </c>
      <c r="AI18" s="229">
        <v>0.5</v>
      </c>
      <c r="AJ18" s="229">
        <v>1</v>
      </c>
      <c r="AK18" s="229">
        <v>0</v>
      </c>
      <c r="AL18" s="229">
        <v>4.5</v>
      </c>
      <c r="AM18" s="229">
        <v>2.5</v>
      </c>
      <c r="AN18" s="229">
        <v>0.5</v>
      </c>
      <c r="AO18" s="229">
        <v>2</v>
      </c>
      <c r="AP18" s="229">
        <v>2</v>
      </c>
      <c r="AQ18" s="229">
        <v>3.25</v>
      </c>
      <c r="AR18" s="229">
        <v>0</v>
      </c>
      <c r="AS18" s="229">
        <f t="shared" si="3"/>
        <v>1.625</v>
      </c>
      <c r="AT18" s="229">
        <v>0</v>
      </c>
      <c r="AU18" s="229">
        <v>5.5</v>
      </c>
      <c r="AV18" s="229">
        <v>4</v>
      </c>
      <c r="AW18" s="229">
        <v>2.5</v>
      </c>
      <c r="AX18" s="229">
        <v>1.75</v>
      </c>
      <c r="AY18" s="229">
        <v>1.75</v>
      </c>
      <c r="AZ18" s="229">
        <v>1</v>
      </c>
      <c r="BA18" s="229">
        <v>1</v>
      </c>
      <c r="BB18" s="229">
        <v>2.5</v>
      </c>
      <c r="BC18" s="229">
        <v>7.5</v>
      </c>
      <c r="BD18" s="229">
        <v>4</v>
      </c>
      <c r="BE18" s="229">
        <v>2</v>
      </c>
      <c r="BF18" s="229">
        <v>5</v>
      </c>
      <c r="BG18" s="236">
        <v>2</v>
      </c>
      <c r="BH18" s="237" t="s">
        <v>41</v>
      </c>
    </row>
    <row r="19" spans="1:60" s="221" customFormat="1" ht="18" customHeight="1">
      <c r="A19" s="199">
        <v>16</v>
      </c>
      <c r="B19" s="230" t="s">
        <v>84</v>
      </c>
      <c r="C19" s="231">
        <v>10</v>
      </c>
      <c r="D19" s="232">
        <v>17</v>
      </c>
      <c r="E19" s="232">
        <v>1.5</v>
      </c>
      <c r="F19" s="232">
        <v>10</v>
      </c>
      <c r="G19" s="232">
        <v>5.5</v>
      </c>
      <c r="H19" s="232">
        <v>3</v>
      </c>
      <c r="I19" s="232">
        <v>4.5</v>
      </c>
      <c r="J19" s="232">
        <v>5</v>
      </c>
      <c r="K19" s="232">
        <v>3</v>
      </c>
      <c r="L19" s="232">
        <f t="shared" si="0"/>
        <v>6.6111111111111098</v>
      </c>
      <c r="M19" s="232">
        <v>2</v>
      </c>
      <c r="N19" s="232">
        <v>0</v>
      </c>
      <c r="O19" s="232">
        <v>5</v>
      </c>
      <c r="P19" s="232">
        <v>1.5</v>
      </c>
      <c r="Q19" s="232">
        <v>13</v>
      </c>
      <c r="R19" s="232">
        <v>11</v>
      </c>
      <c r="S19" s="232">
        <v>7</v>
      </c>
      <c r="T19" s="232">
        <v>5.5</v>
      </c>
      <c r="U19" s="232">
        <v>3</v>
      </c>
      <c r="V19" s="232">
        <v>17</v>
      </c>
      <c r="W19" s="232">
        <f t="shared" si="1"/>
        <v>6.5</v>
      </c>
      <c r="X19" s="232">
        <v>0.5</v>
      </c>
      <c r="Y19" s="232">
        <v>4</v>
      </c>
      <c r="Z19" s="232">
        <v>6</v>
      </c>
      <c r="AA19" s="232">
        <v>7</v>
      </c>
      <c r="AB19" s="232">
        <v>3</v>
      </c>
      <c r="AC19" s="232">
        <v>3</v>
      </c>
      <c r="AD19" s="232">
        <v>3</v>
      </c>
      <c r="AE19" s="232">
        <v>19.5</v>
      </c>
      <c r="AF19" s="232">
        <v>2</v>
      </c>
      <c r="AG19" s="232">
        <v>0</v>
      </c>
      <c r="AH19" s="232">
        <f t="shared" si="2"/>
        <v>4.8</v>
      </c>
      <c r="AI19" s="232">
        <v>12</v>
      </c>
      <c r="AJ19" s="232">
        <v>7</v>
      </c>
      <c r="AK19" s="232">
        <v>0</v>
      </c>
      <c r="AL19" s="232">
        <v>1.5</v>
      </c>
      <c r="AM19" s="232">
        <v>4</v>
      </c>
      <c r="AN19" s="232">
        <v>6</v>
      </c>
      <c r="AO19" s="232">
        <v>12</v>
      </c>
      <c r="AP19" s="232">
        <v>9</v>
      </c>
      <c r="AQ19" s="232">
        <v>27.5</v>
      </c>
      <c r="AR19" s="232">
        <v>0</v>
      </c>
      <c r="AS19" s="232">
        <f t="shared" si="3"/>
        <v>7.9</v>
      </c>
      <c r="AT19" s="232">
        <v>7.5</v>
      </c>
      <c r="AU19" s="232">
        <v>3</v>
      </c>
      <c r="AV19" s="232">
        <v>12.5</v>
      </c>
      <c r="AW19" s="232">
        <v>3.5</v>
      </c>
      <c r="AX19" s="232">
        <v>2.5</v>
      </c>
      <c r="AY19" s="232">
        <v>1.5</v>
      </c>
      <c r="AZ19" s="232">
        <v>2</v>
      </c>
      <c r="BA19" s="232">
        <v>1</v>
      </c>
      <c r="BB19" s="232">
        <v>0</v>
      </c>
      <c r="BC19" s="232">
        <v>1.5</v>
      </c>
      <c r="BD19" s="232">
        <v>1</v>
      </c>
      <c r="BE19" s="232">
        <v>0</v>
      </c>
      <c r="BF19" s="232">
        <v>0</v>
      </c>
      <c r="BG19" s="238">
        <v>1</v>
      </c>
      <c r="BH19" s="239" t="s">
        <v>43</v>
      </c>
    </row>
    <row r="20" spans="1:60" s="221" customFormat="1" ht="18" customHeight="1">
      <c r="A20" s="197">
        <v>17</v>
      </c>
      <c r="B20" s="227" t="s">
        <v>85</v>
      </c>
      <c r="C20" s="228">
        <v>12.6</v>
      </c>
      <c r="D20" s="229">
        <v>19</v>
      </c>
      <c r="E20" s="229">
        <v>12</v>
      </c>
      <c r="F20" s="229">
        <v>19.5</v>
      </c>
      <c r="G20" s="229">
        <v>15.6</v>
      </c>
      <c r="H20" s="229">
        <v>3.8</v>
      </c>
      <c r="I20" s="229">
        <v>9.9</v>
      </c>
      <c r="J20" s="229">
        <v>10.1</v>
      </c>
      <c r="K20" s="229">
        <v>4.9000000000000004</v>
      </c>
      <c r="L20" s="229">
        <f t="shared" si="0"/>
        <v>11.9333333333333</v>
      </c>
      <c r="M20" s="229">
        <v>5.7</v>
      </c>
      <c r="N20" s="229">
        <v>3.8</v>
      </c>
      <c r="O20" s="229">
        <v>2.2000000000000002</v>
      </c>
      <c r="P20" s="229">
        <v>7.1</v>
      </c>
      <c r="Q20" s="229">
        <v>15.3</v>
      </c>
      <c r="R20" s="229">
        <v>8</v>
      </c>
      <c r="S20" s="229">
        <v>8.5</v>
      </c>
      <c r="T20" s="229">
        <v>12.5</v>
      </c>
      <c r="U20" s="229">
        <v>5.7</v>
      </c>
      <c r="V20" s="229">
        <v>13.4</v>
      </c>
      <c r="W20" s="229">
        <f t="shared" si="1"/>
        <v>8.2200000000000006</v>
      </c>
      <c r="X20" s="229">
        <v>1.9</v>
      </c>
      <c r="Y20" s="229">
        <v>7.5</v>
      </c>
      <c r="Z20" s="229">
        <v>4.3</v>
      </c>
      <c r="AA20" s="229">
        <v>2.7</v>
      </c>
      <c r="AB20" s="229">
        <v>3.1</v>
      </c>
      <c r="AC20" s="229">
        <v>4.3</v>
      </c>
      <c r="AD20" s="229">
        <v>2.6</v>
      </c>
      <c r="AE20" s="229">
        <v>5.3</v>
      </c>
      <c r="AF20" s="229">
        <v>2.4</v>
      </c>
      <c r="AG20" s="229">
        <v>1.2</v>
      </c>
      <c r="AH20" s="229">
        <f t="shared" si="2"/>
        <v>3.53</v>
      </c>
      <c r="AI20" s="229">
        <v>4.4000000000000004</v>
      </c>
      <c r="AJ20" s="229">
        <v>4.0999999999999996</v>
      </c>
      <c r="AK20" s="229">
        <v>5.6</v>
      </c>
      <c r="AL20" s="229">
        <v>5.7</v>
      </c>
      <c r="AM20" s="229">
        <v>3.4</v>
      </c>
      <c r="AN20" s="229">
        <v>5</v>
      </c>
      <c r="AO20" s="229">
        <v>8</v>
      </c>
      <c r="AP20" s="229">
        <v>4.7</v>
      </c>
      <c r="AQ20" s="229">
        <v>14.2</v>
      </c>
      <c r="AR20" s="229">
        <v>0</v>
      </c>
      <c r="AS20" s="229">
        <f t="shared" si="3"/>
        <v>5.51</v>
      </c>
      <c r="AT20" s="229">
        <v>1.3</v>
      </c>
      <c r="AU20" s="229">
        <v>4.8</v>
      </c>
      <c r="AV20" s="229">
        <v>6.3</v>
      </c>
      <c r="AW20" s="229">
        <v>2.7</v>
      </c>
      <c r="AX20" s="229">
        <v>3.3</v>
      </c>
      <c r="AY20" s="229">
        <v>2.6</v>
      </c>
      <c r="AZ20" s="229">
        <v>2.2999999999999998</v>
      </c>
      <c r="BA20" s="229">
        <v>2.2999999999999998</v>
      </c>
      <c r="BB20" s="229">
        <v>6.9</v>
      </c>
      <c r="BC20" s="229">
        <v>5</v>
      </c>
      <c r="BD20" s="229">
        <v>5</v>
      </c>
      <c r="BE20" s="229">
        <v>4</v>
      </c>
      <c r="BF20" s="229">
        <v>2</v>
      </c>
      <c r="BG20" s="236">
        <v>4</v>
      </c>
      <c r="BH20" s="237" t="s">
        <v>45</v>
      </c>
    </row>
    <row r="21" spans="1:60" s="221" customFormat="1" ht="18" customHeight="1">
      <c r="A21" s="199">
        <v>18</v>
      </c>
      <c r="B21" s="230" t="s">
        <v>86</v>
      </c>
      <c r="C21" s="231">
        <v>0</v>
      </c>
      <c r="D21" s="232">
        <v>4</v>
      </c>
      <c r="E21" s="232">
        <v>0</v>
      </c>
      <c r="F21" s="232">
        <v>0</v>
      </c>
      <c r="G21" s="232">
        <v>0</v>
      </c>
      <c r="H21" s="232">
        <v>0</v>
      </c>
      <c r="I21" s="232">
        <v>2</v>
      </c>
      <c r="J21" s="232">
        <v>1</v>
      </c>
      <c r="K21" s="232">
        <v>0</v>
      </c>
      <c r="L21" s="232">
        <f t="shared" si="0"/>
        <v>0.77777777777777801</v>
      </c>
      <c r="M21" s="232">
        <v>0</v>
      </c>
      <c r="N21" s="232">
        <v>3</v>
      </c>
      <c r="O21" s="232">
        <v>7</v>
      </c>
      <c r="P21" s="232">
        <v>25</v>
      </c>
      <c r="Q21" s="232">
        <v>11</v>
      </c>
      <c r="R21" s="232">
        <v>17</v>
      </c>
      <c r="S21" s="232">
        <v>19</v>
      </c>
      <c r="T21" s="232">
        <v>28</v>
      </c>
      <c r="U21" s="232">
        <v>0</v>
      </c>
      <c r="V21" s="232">
        <v>5</v>
      </c>
      <c r="W21" s="232">
        <f t="shared" si="1"/>
        <v>11.5</v>
      </c>
      <c r="X21" s="232">
        <v>1</v>
      </c>
      <c r="Y21" s="232">
        <v>0</v>
      </c>
      <c r="Z21" s="232">
        <v>2</v>
      </c>
      <c r="AA21" s="232">
        <v>1</v>
      </c>
      <c r="AB21" s="232">
        <v>0</v>
      </c>
      <c r="AC21" s="232">
        <v>0</v>
      </c>
      <c r="AD21" s="232">
        <v>0</v>
      </c>
      <c r="AE21" s="232">
        <v>0</v>
      </c>
      <c r="AF21" s="232">
        <v>0</v>
      </c>
      <c r="AG21" s="232">
        <v>0</v>
      </c>
      <c r="AH21" s="232">
        <f t="shared" si="2"/>
        <v>0.4</v>
      </c>
      <c r="AI21" s="232">
        <v>1</v>
      </c>
      <c r="AJ21" s="232">
        <v>0</v>
      </c>
      <c r="AK21" s="232">
        <v>0</v>
      </c>
      <c r="AL21" s="232">
        <v>0</v>
      </c>
      <c r="AM21" s="232">
        <v>1</v>
      </c>
      <c r="AN21" s="232">
        <v>1</v>
      </c>
      <c r="AO21" s="232">
        <v>0</v>
      </c>
      <c r="AP21" s="232">
        <v>1</v>
      </c>
      <c r="AQ21" s="232">
        <v>2</v>
      </c>
      <c r="AR21" s="232">
        <v>0</v>
      </c>
      <c r="AS21" s="232">
        <f t="shared" si="3"/>
        <v>0.6</v>
      </c>
      <c r="AT21" s="232">
        <v>0</v>
      </c>
      <c r="AU21" s="232">
        <v>0</v>
      </c>
      <c r="AV21" s="232">
        <v>0</v>
      </c>
      <c r="AW21" s="232">
        <v>0</v>
      </c>
      <c r="AX21" s="232">
        <v>0</v>
      </c>
      <c r="AY21" s="232">
        <v>0</v>
      </c>
      <c r="AZ21" s="232">
        <v>0</v>
      </c>
      <c r="BA21" s="232">
        <v>0</v>
      </c>
      <c r="BB21" s="232">
        <v>0</v>
      </c>
      <c r="BC21" s="232">
        <v>0</v>
      </c>
      <c r="BD21" s="232">
        <v>1</v>
      </c>
      <c r="BE21" s="232">
        <v>0</v>
      </c>
      <c r="BF21" s="232">
        <v>0</v>
      </c>
      <c r="BG21" s="238">
        <v>0</v>
      </c>
      <c r="BH21" s="239" t="s">
        <v>87</v>
      </c>
    </row>
    <row r="22" spans="1:60" s="221" customFormat="1" ht="18" customHeight="1">
      <c r="A22" s="197">
        <v>19</v>
      </c>
      <c r="B22" s="227" t="s">
        <v>88</v>
      </c>
      <c r="C22" s="228">
        <v>7.6666666666666696</v>
      </c>
      <c r="D22" s="229">
        <v>4.6666666666666696</v>
      </c>
      <c r="E22" s="229">
        <v>0</v>
      </c>
      <c r="F22" s="229">
        <v>3</v>
      </c>
      <c r="G22" s="229">
        <v>0</v>
      </c>
      <c r="H22" s="229">
        <v>3</v>
      </c>
      <c r="I22" s="229">
        <v>0</v>
      </c>
      <c r="J22" s="229">
        <v>1.3333333333333299</v>
      </c>
      <c r="K22" s="229">
        <v>0</v>
      </c>
      <c r="L22" s="229">
        <f t="shared" si="0"/>
        <v>2.1851851851851798</v>
      </c>
      <c r="M22" s="229">
        <v>0</v>
      </c>
      <c r="N22" s="229">
        <v>0.66666666666666696</v>
      </c>
      <c r="O22" s="229">
        <v>2.6666666666666701</v>
      </c>
      <c r="P22" s="229">
        <v>0</v>
      </c>
      <c r="Q22" s="229">
        <v>0</v>
      </c>
      <c r="R22" s="229">
        <v>2</v>
      </c>
      <c r="S22" s="229">
        <v>0</v>
      </c>
      <c r="T22" s="229">
        <v>0</v>
      </c>
      <c r="U22" s="229">
        <v>0</v>
      </c>
      <c r="V22" s="229">
        <v>5</v>
      </c>
      <c r="W22" s="229">
        <f t="shared" si="1"/>
        <v>1.0333333333333301</v>
      </c>
      <c r="X22" s="229">
        <v>5</v>
      </c>
      <c r="Y22" s="229">
        <v>0</v>
      </c>
      <c r="Z22" s="229">
        <v>1</v>
      </c>
      <c r="AA22" s="229">
        <v>0.66666666666666696</v>
      </c>
      <c r="AB22" s="229">
        <v>0</v>
      </c>
      <c r="AC22" s="229">
        <v>1.3333333333333299</v>
      </c>
      <c r="AD22" s="229">
        <v>2.3333333333333299</v>
      </c>
      <c r="AE22" s="229">
        <v>4</v>
      </c>
      <c r="AF22" s="229">
        <v>0</v>
      </c>
      <c r="AG22" s="229">
        <v>4.3333333333333304</v>
      </c>
      <c r="AH22" s="229">
        <f t="shared" si="2"/>
        <v>1.86666666666667</v>
      </c>
      <c r="AI22" s="229">
        <v>4</v>
      </c>
      <c r="AJ22" s="229">
        <v>5.6666666666666696</v>
      </c>
      <c r="AK22" s="229">
        <v>1</v>
      </c>
      <c r="AL22" s="229">
        <v>0</v>
      </c>
      <c r="AM22" s="229">
        <v>3.3333333333333299</v>
      </c>
      <c r="AN22" s="229">
        <v>5</v>
      </c>
      <c r="AO22" s="229">
        <v>2.6666666666666701</v>
      </c>
      <c r="AP22" s="229">
        <v>1.3333333333333299</v>
      </c>
      <c r="AQ22" s="229">
        <v>0.66666666666666696</v>
      </c>
      <c r="AR22" s="229">
        <v>1.3333333333333299</v>
      </c>
      <c r="AS22" s="229">
        <f t="shared" si="3"/>
        <v>2.5</v>
      </c>
      <c r="AT22" s="229">
        <v>0</v>
      </c>
      <c r="AU22" s="229">
        <v>1</v>
      </c>
      <c r="AV22" s="229">
        <v>0</v>
      </c>
      <c r="AW22" s="229">
        <v>0.33333333333333298</v>
      </c>
      <c r="AX22" s="229">
        <v>0</v>
      </c>
      <c r="AY22" s="229">
        <v>0.33333333333333298</v>
      </c>
      <c r="AZ22" s="229">
        <v>0</v>
      </c>
      <c r="BA22" s="229">
        <v>0</v>
      </c>
      <c r="BB22" s="229">
        <v>0.33333333333333298</v>
      </c>
      <c r="BC22" s="229">
        <v>0</v>
      </c>
      <c r="BD22" s="229">
        <v>0</v>
      </c>
      <c r="BE22" s="229">
        <v>0</v>
      </c>
      <c r="BF22" s="229">
        <v>0</v>
      </c>
      <c r="BG22" s="236">
        <v>0</v>
      </c>
      <c r="BH22" s="237" t="s">
        <v>47</v>
      </c>
    </row>
    <row r="23" spans="1:60" s="221" customFormat="1" ht="18" customHeight="1">
      <c r="A23" s="199">
        <v>20</v>
      </c>
      <c r="B23" s="230" t="s">
        <v>89</v>
      </c>
      <c r="C23" s="231">
        <v>4</v>
      </c>
      <c r="D23" s="232">
        <v>12</v>
      </c>
      <c r="E23" s="232">
        <v>3</v>
      </c>
      <c r="F23" s="232">
        <v>6</v>
      </c>
      <c r="G23" s="232">
        <v>4</v>
      </c>
      <c r="H23" s="232">
        <v>2</v>
      </c>
      <c r="I23" s="232">
        <v>7</v>
      </c>
      <c r="J23" s="232">
        <v>9</v>
      </c>
      <c r="K23" s="232">
        <v>4</v>
      </c>
      <c r="L23" s="232">
        <f t="shared" si="0"/>
        <v>5.6666666666666696</v>
      </c>
      <c r="M23" s="232">
        <v>1</v>
      </c>
      <c r="N23" s="232">
        <v>0</v>
      </c>
      <c r="O23" s="232">
        <v>1</v>
      </c>
      <c r="P23" s="232">
        <v>4</v>
      </c>
      <c r="Q23" s="232">
        <v>9</v>
      </c>
      <c r="R23" s="232">
        <v>0</v>
      </c>
      <c r="S23" s="232">
        <v>3</v>
      </c>
      <c r="T23" s="232">
        <v>0</v>
      </c>
      <c r="U23" s="232">
        <v>1</v>
      </c>
      <c r="V23" s="232">
        <v>4</v>
      </c>
      <c r="W23" s="232">
        <f t="shared" si="1"/>
        <v>2.2999999999999998</v>
      </c>
      <c r="X23" s="232">
        <v>1</v>
      </c>
      <c r="Y23" s="232">
        <v>5</v>
      </c>
      <c r="Z23" s="232">
        <v>0</v>
      </c>
      <c r="AA23" s="232" t="s">
        <v>19</v>
      </c>
      <c r="AB23" s="232" t="s">
        <v>19</v>
      </c>
      <c r="AC23" s="232" t="s">
        <v>19</v>
      </c>
      <c r="AD23" s="232" t="s">
        <v>19</v>
      </c>
      <c r="AE23" s="232">
        <v>10</v>
      </c>
      <c r="AF23" s="232">
        <v>0</v>
      </c>
      <c r="AG23" s="232" t="s">
        <v>19</v>
      </c>
      <c r="AH23" s="232">
        <f t="shared" si="2"/>
        <v>3.2</v>
      </c>
      <c r="AI23" s="232">
        <v>0</v>
      </c>
      <c r="AJ23" s="232">
        <v>2</v>
      </c>
      <c r="AK23" s="232">
        <v>1</v>
      </c>
      <c r="AL23" s="232">
        <v>2</v>
      </c>
      <c r="AM23" s="232">
        <v>3</v>
      </c>
      <c r="AN23" s="232">
        <v>0</v>
      </c>
      <c r="AO23" s="232">
        <v>0</v>
      </c>
      <c r="AP23" s="232">
        <v>0</v>
      </c>
      <c r="AQ23" s="232">
        <v>5</v>
      </c>
      <c r="AR23" s="232">
        <v>0</v>
      </c>
      <c r="AS23" s="232">
        <f t="shared" si="3"/>
        <v>1.3</v>
      </c>
      <c r="AT23" s="232">
        <v>0</v>
      </c>
      <c r="AU23" s="232">
        <v>0</v>
      </c>
      <c r="AV23" s="232">
        <v>2</v>
      </c>
      <c r="AW23" s="232">
        <v>7</v>
      </c>
      <c r="AX23" s="232">
        <v>2</v>
      </c>
      <c r="AY23" s="232">
        <v>2</v>
      </c>
      <c r="AZ23" s="232">
        <v>0</v>
      </c>
      <c r="BA23" s="232">
        <v>1</v>
      </c>
      <c r="BB23" s="232">
        <v>0</v>
      </c>
      <c r="BC23" s="232">
        <v>0</v>
      </c>
      <c r="BD23" s="232">
        <v>2</v>
      </c>
      <c r="BE23" s="232">
        <v>0</v>
      </c>
      <c r="BF23" s="232">
        <v>0</v>
      </c>
      <c r="BG23" s="238">
        <v>0</v>
      </c>
      <c r="BH23" s="239" t="s">
        <v>90</v>
      </c>
    </row>
    <row r="24" spans="1:60" s="221" customFormat="1" ht="18" customHeight="1">
      <c r="A24" s="197">
        <v>21</v>
      </c>
      <c r="B24" s="227" t="s">
        <v>91</v>
      </c>
      <c r="C24" s="228">
        <v>17</v>
      </c>
      <c r="D24" s="229">
        <v>12.5</v>
      </c>
      <c r="E24" s="229">
        <v>2.5</v>
      </c>
      <c r="F24" s="229">
        <v>1.5</v>
      </c>
      <c r="G24" s="229">
        <v>8</v>
      </c>
      <c r="H24" s="229">
        <v>10.5</v>
      </c>
      <c r="I24" s="229">
        <v>3</v>
      </c>
      <c r="J24" s="229">
        <v>1</v>
      </c>
      <c r="K24" s="229">
        <v>0</v>
      </c>
      <c r="L24" s="229">
        <f t="shared" si="0"/>
        <v>6.2222222222222197</v>
      </c>
      <c r="M24" s="229">
        <v>0</v>
      </c>
      <c r="N24" s="229">
        <v>3</v>
      </c>
      <c r="O24" s="229">
        <v>0.5</v>
      </c>
      <c r="P24" s="229">
        <v>0.5</v>
      </c>
      <c r="Q24" s="229">
        <v>3</v>
      </c>
      <c r="R24" s="229">
        <v>2.5</v>
      </c>
      <c r="S24" s="229">
        <v>1</v>
      </c>
      <c r="T24" s="229">
        <v>0.5</v>
      </c>
      <c r="U24" s="229">
        <v>1.5</v>
      </c>
      <c r="V24" s="229">
        <v>4</v>
      </c>
      <c r="W24" s="229">
        <f t="shared" si="1"/>
        <v>1.65</v>
      </c>
      <c r="X24" s="229">
        <v>2.5</v>
      </c>
      <c r="Y24" s="229">
        <v>1</v>
      </c>
      <c r="Z24" s="229">
        <v>11</v>
      </c>
      <c r="AA24" s="229">
        <v>11</v>
      </c>
      <c r="AB24" s="229">
        <v>7</v>
      </c>
      <c r="AC24" s="229">
        <v>8</v>
      </c>
      <c r="AD24" s="229">
        <v>0</v>
      </c>
      <c r="AE24" s="229">
        <v>15.5</v>
      </c>
      <c r="AF24" s="229">
        <v>0</v>
      </c>
      <c r="AG24" s="229">
        <v>4</v>
      </c>
      <c r="AH24" s="229">
        <f t="shared" si="2"/>
        <v>6</v>
      </c>
      <c r="AI24" s="229">
        <v>2</v>
      </c>
      <c r="AJ24" s="229">
        <v>6.5</v>
      </c>
      <c r="AK24" s="229">
        <v>2</v>
      </c>
      <c r="AL24" s="229">
        <v>2.5</v>
      </c>
      <c r="AM24" s="229">
        <v>5</v>
      </c>
      <c r="AN24" s="229">
        <v>2</v>
      </c>
      <c r="AO24" s="229">
        <v>8.5</v>
      </c>
      <c r="AP24" s="229">
        <v>2.5</v>
      </c>
      <c r="AQ24" s="229">
        <v>3</v>
      </c>
      <c r="AR24" s="229">
        <v>0</v>
      </c>
      <c r="AS24" s="229">
        <f t="shared" si="3"/>
        <v>3.4</v>
      </c>
      <c r="AT24" s="229">
        <v>4</v>
      </c>
      <c r="AU24" s="229">
        <v>11.5</v>
      </c>
      <c r="AV24" s="229">
        <v>5.5</v>
      </c>
      <c r="AW24" s="229">
        <v>3</v>
      </c>
      <c r="AX24" s="229">
        <v>5.5</v>
      </c>
      <c r="AY24" s="229">
        <v>8</v>
      </c>
      <c r="AZ24" s="229">
        <v>2</v>
      </c>
      <c r="BA24" s="229">
        <v>1</v>
      </c>
      <c r="BB24" s="229">
        <v>6.5</v>
      </c>
      <c r="BC24" s="229">
        <v>8</v>
      </c>
      <c r="BD24" s="229">
        <v>2</v>
      </c>
      <c r="BE24" s="229">
        <v>1</v>
      </c>
      <c r="BF24" s="229">
        <v>2</v>
      </c>
      <c r="BG24" s="236">
        <v>1</v>
      </c>
      <c r="BH24" s="237" t="s">
        <v>49</v>
      </c>
    </row>
    <row r="25" spans="1:60" s="221" customFormat="1" ht="18" customHeight="1">
      <c r="A25" s="199">
        <v>22</v>
      </c>
      <c r="B25" s="230" t="s">
        <v>92</v>
      </c>
      <c r="C25" s="231">
        <v>12</v>
      </c>
      <c r="D25" s="232">
        <v>15.714285714285699</v>
      </c>
      <c r="E25" s="232">
        <v>3</v>
      </c>
      <c r="F25" s="232">
        <v>12.1428571428571</v>
      </c>
      <c r="G25" s="232">
        <v>10.5714285714286</v>
      </c>
      <c r="H25" s="232">
        <v>5</v>
      </c>
      <c r="I25" s="232">
        <v>10.714285714285699</v>
      </c>
      <c r="J25" s="232">
        <v>5.71428571428571</v>
      </c>
      <c r="K25" s="232">
        <v>3.8571428571428599</v>
      </c>
      <c r="L25" s="232">
        <f t="shared" si="0"/>
        <v>8.7460317460317505</v>
      </c>
      <c r="M25" s="232">
        <v>5.5714285714285703</v>
      </c>
      <c r="N25" s="232">
        <v>0.71428571428571397</v>
      </c>
      <c r="O25" s="232">
        <v>3.8571428571428599</v>
      </c>
      <c r="P25" s="232">
        <v>4.8571428571428603</v>
      </c>
      <c r="Q25" s="232">
        <v>10.285714285714301</v>
      </c>
      <c r="R25" s="232">
        <v>2.71428571428571</v>
      </c>
      <c r="S25" s="232">
        <v>1.5714285714285701</v>
      </c>
      <c r="T25" s="232">
        <v>0.71428571428571397</v>
      </c>
      <c r="U25" s="232">
        <v>2</v>
      </c>
      <c r="V25" s="232">
        <v>4.4285714285714297</v>
      </c>
      <c r="W25" s="232">
        <f t="shared" si="1"/>
        <v>3.6714285714285699</v>
      </c>
      <c r="X25" s="232">
        <v>2.5714285714285698</v>
      </c>
      <c r="Y25" s="232">
        <v>1.4285714285714299</v>
      </c>
      <c r="Z25" s="232">
        <v>1.28571428571429</v>
      </c>
      <c r="AA25" s="232">
        <v>1.5714285714285701</v>
      </c>
      <c r="AB25" s="232">
        <v>0</v>
      </c>
      <c r="AC25" s="232">
        <v>3.71428571428571</v>
      </c>
      <c r="AD25" s="232">
        <v>1.5714285714285701</v>
      </c>
      <c r="AE25" s="232">
        <v>3</v>
      </c>
      <c r="AF25" s="232">
        <v>2.28571428571429</v>
      </c>
      <c r="AG25" s="232">
        <v>0.85714285714285698</v>
      </c>
      <c r="AH25" s="232">
        <f t="shared" si="2"/>
        <v>1.8285714285714301</v>
      </c>
      <c r="AI25" s="232">
        <v>1.5714285714285701</v>
      </c>
      <c r="AJ25" s="232">
        <v>4</v>
      </c>
      <c r="AK25" s="232">
        <v>1.4285714285714299</v>
      </c>
      <c r="AL25" s="232">
        <v>9.1428571428571406</v>
      </c>
      <c r="AM25" s="232">
        <v>2.8571428571428599</v>
      </c>
      <c r="AN25" s="232">
        <v>1.4285714285714299</v>
      </c>
      <c r="AO25" s="232">
        <v>4.4285714285714297</v>
      </c>
      <c r="AP25" s="232">
        <v>3</v>
      </c>
      <c r="AQ25" s="232">
        <v>5.5714285714285703</v>
      </c>
      <c r="AR25" s="232">
        <v>0.28571428571428598</v>
      </c>
      <c r="AS25" s="232">
        <f t="shared" si="3"/>
        <v>3.3714285714285701</v>
      </c>
      <c r="AT25" s="232">
        <v>3.1428571428571401</v>
      </c>
      <c r="AU25" s="232">
        <v>6.1428571428571397</v>
      </c>
      <c r="AV25" s="232">
        <v>4.1428571428571397</v>
      </c>
      <c r="AW25" s="232">
        <v>11.285714285714301</v>
      </c>
      <c r="AX25" s="232">
        <v>6.5714285714285703</v>
      </c>
      <c r="AY25" s="232">
        <v>4.28571428571429</v>
      </c>
      <c r="AZ25" s="232">
        <v>5</v>
      </c>
      <c r="BA25" s="232">
        <v>2</v>
      </c>
      <c r="BB25" s="232">
        <v>6.4285714285714297</v>
      </c>
      <c r="BC25" s="232">
        <v>4</v>
      </c>
      <c r="BD25" s="232">
        <v>7</v>
      </c>
      <c r="BE25" s="232">
        <v>5</v>
      </c>
      <c r="BF25" s="232">
        <v>3</v>
      </c>
      <c r="BG25" s="238">
        <v>3</v>
      </c>
      <c r="BH25" s="239" t="s">
        <v>51</v>
      </c>
    </row>
    <row r="26" spans="1:60" s="221" customFormat="1" ht="18" customHeight="1">
      <c r="A26" s="197">
        <v>23</v>
      </c>
      <c r="B26" s="227" t="s">
        <v>93</v>
      </c>
      <c r="C26" s="228">
        <v>17</v>
      </c>
      <c r="D26" s="229">
        <v>8</v>
      </c>
      <c r="E26" s="229">
        <v>6</v>
      </c>
      <c r="F26" s="229">
        <v>10</v>
      </c>
      <c r="G26" s="229">
        <v>5</v>
      </c>
      <c r="H26" s="229">
        <v>2</v>
      </c>
      <c r="I26" s="229">
        <v>8</v>
      </c>
      <c r="J26" s="229">
        <v>9</v>
      </c>
      <c r="K26" s="229">
        <v>1</v>
      </c>
      <c r="L26" s="229">
        <f t="shared" si="0"/>
        <v>7.3333333333333304</v>
      </c>
      <c r="M26" s="229">
        <v>0</v>
      </c>
      <c r="N26" s="229">
        <v>0</v>
      </c>
      <c r="O26" s="229">
        <v>4</v>
      </c>
      <c r="P26" s="229">
        <v>4</v>
      </c>
      <c r="Q26" s="229">
        <v>16</v>
      </c>
      <c r="R26" s="229">
        <v>6</v>
      </c>
      <c r="S26" s="229">
        <v>11</v>
      </c>
      <c r="T26" s="229">
        <v>15</v>
      </c>
      <c r="U26" s="229">
        <v>2</v>
      </c>
      <c r="V26" s="229">
        <v>10</v>
      </c>
      <c r="W26" s="229">
        <f t="shared" si="1"/>
        <v>6.8</v>
      </c>
      <c r="X26" s="229">
        <v>2</v>
      </c>
      <c r="Y26" s="229">
        <v>2</v>
      </c>
      <c r="Z26" s="229">
        <v>1</v>
      </c>
      <c r="AA26" s="229">
        <v>1</v>
      </c>
      <c r="AB26" s="229">
        <v>0</v>
      </c>
      <c r="AC26" s="229">
        <v>1</v>
      </c>
      <c r="AD26" s="229">
        <v>0</v>
      </c>
      <c r="AE26" s="229">
        <v>4</v>
      </c>
      <c r="AF26" s="229">
        <v>0</v>
      </c>
      <c r="AG26" s="229">
        <v>0</v>
      </c>
      <c r="AH26" s="229">
        <f t="shared" si="2"/>
        <v>1.1000000000000001</v>
      </c>
      <c r="AI26" s="229">
        <v>2</v>
      </c>
      <c r="AJ26" s="229">
        <v>0</v>
      </c>
      <c r="AK26" s="229">
        <v>1</v>
      </c>
      <c r="AL26" s="229">
        <v>2</v>
      </c>
      <c r="AM26" s="229">
        <v>0</v>
      </c>
      <c r="AN26" s="229">
        <v>0</v>
      </c>
      <c r="AO26" s="229">
        <v>0</v>
      </c>
      <c r="AP26" s="229">
        <v>0</v>
      </c>
      <c r="AQ26" s="229">
        <v>8</v>
      </c>
      <c r="AR26" s="229">
        <v>0</v>
      </c>
      <c r="AS26" s="229">
        <f t="shared" si="3"/>
        <v>1.3</v>
      </c>
      <c r="AT26" s="229">
        <v>0</v>
      </c>
      <c r="AU26" s="229">
        <v>0</v>
      </c>
      <c r="AV26" s="229">
        <v>2</v>
      </c>
      <c r="AW26" s="229">
        <v>4</v>
      </c>
      <c r="AX26" s="229">
        <v>1</v>
      </c>
      <c r="AY26" s="229">
        <v>0</v>
      </c>
      <c r="AZ26" s="229">
        <v>0</v>
      </c>
      <c r="BA26" s="229">
        <v>0</v>
      </c>
      <c r="BB26" s="229">
        <v>0</v>
      </c>
      <c r="BC26" s="229">
        <v>1</v>
      </c>
      <c r="BD26" s="229">
        <v>0</v>
      </c>
      <c r="BE26" s="229">
        <v>0</v>
      </c>
      <c r="BF26" s="229">
        <v>0</v>
      </c>
      <c r="BG26" s="236">
        <v>0</v>
      </c>
      <c r="BH26" s="237" t="s">
        <v>53</v>
      </c>
    </row>
    <row r="27" spans="1:60" s="221" customFormat="1" ht="18" customHeight="1">
      <c r="A27" s="199">
        <v>24</v>
      </c>
      <c r="B27" s="230" t="s">
        <v>94</v>
      </c>
      <c r="C27" s="231">
        <v>4</v>
      </c>
      <c r="D27" s="232">
        <v>5</v>
      </c>
      <c r="E27" s="232">
        <v>0</v>
      </c>
      <c r="F27" s="232">
        <v>4</v>
      </c>
      <c r="G27" s="232">
        <v>1.25</v>
      </c>
      <c r="H27" s="232">
        <v>2</v>
      </c>
      <c r="I27" s="232">
        <v>4.75</v>
      </c>
      <c r="J27" s="232">
        <v>3.25</v>
      </c>
      <c r="K27" s="232">
        <v>1.25</v>
      </c>
      <c r="L27" s="232">
        <f t="shared" si="0"/>
        <v>2.8333333333333299</v>
      </c>
      <c r="M27" s="232">
        <v>0.75</v>
      </c>
      <c r="N27" s="232">
        <v>0.5</v>
      </c>
      <c r="O27" s="232">
        <v>0.5</v>
      </c>
      <c r="P27" s="232">
        <v>4.25</v>
      </c>
      <c r="Q27" s="232">
        <v>2.5</v>
      </c>
      <c r="R27" s="232">
        <v>0.75</v>
      </c>
      <c r="S27" s="232">
        <v>0.5</v>
      </c>
      <c r="T27" s="232">
        <v>0.75</v>
      </c>
      <c r="U27" s="232">
        <v>0.25</v>
      </c>
      <c r="V27" s="232">
        <v>2.5</v>
      </c>
      <c r="W27" s="232">
        <f t="shared" si="1"/>
        <v>1.325</v>
      </c>
      <c r="X27" s="232">
        <v>1</v>
      </c>
      <c r="Y27" s="232">
        <v>0</v>
      </c>
      <c r="Z27" s="232">
        <v>4</v>
      </c>
      <c r="AA27" s="232">
        <v>1</v>
      </c>
      <c r="AB27" s="232">
        <v>0</v>
      </c>
      <c r="AC27" s="232">
        <v>0.25</v>
      </c>
      <c r="AD27" s="232">
        <v>0</v>
      </c>
      <c r="AE27" s="232">
        <v>0.5</v>
      </c>
      <c r="AF27" s="232">
        <v>0.5</v>
      </c>
      <c r="AG27" s="232">
        <v>0</v>
      </c>
      <c r="AH27" s="232">
        <f t="shared" si="2"/>
        <v>0.72499999999999998</v>
      </c>
      <c r="AI27" s="232">
        <v>0.25</v>
      </c>
      <c r="AJ27" s="232">
        <v>0</v>
      </c>
      <c r="AK27" s="232">
        <v>0</v>
      </c>
      <c r="AL27" s="232">
        <v>4.25</v>
      </c>
      <c r="AM27" s="232">
        <v>0.75</v>
      </c>
      <c r="AN27" s="232">
        <v>0</v>
      </c>
      <c r="AO27" s="232">
        <v>0.25</v>
      </c>
      <c r="AP27" s="232">
        <v>0</v>
      </c>
      <c r="AQ27" s="232">
        <v>0.75</v>
      </c>
      <c r="AR27" s="232">
        <v>0.25</v>
      </c>
      <c r="AS27" s="232">
        <f t="shared" si="3"/>
        <v>0.65</v>
      </c>
      <c r="AT27" s="232">
        <v>0</v>
      </c>
      <c r="AU27" s="232">
        <v>2</v>
      </c>
      <c r="AV27" s="232">
        <v>1</v>
      </c>
      <c r="AW27" s="232">
        <v>5.75</v>
      </c>
      <c r="AX27" s="232">
        <v>1.25</v>
      </c>
      <c r="AY27" s="232">
        <v>0.5</v>
      </c>
      <c r="AZ27" s="232">
        <v>0.5</v>
      </c>
      <c r="BA27" s="232">
        <v>0.5</v>
      </c>
      <c r="BB27" s="232">
        <v>3</v>
      </c>
      <c r="BC27" s="232">
        <v>0.75</v>
      </c>
      <c r="BD27" s="232">
        <v>1</v>
      </c>
      <c r="BE27" s="232">
        <v>1</v>
      </c>
      <c r="BF27" s="232">
        <v>1</v>
      </c>
      <c r="BG27" s="238">
        <v>0</v>
      </c>
      <c r="BH27" s="239" t="s">
        <v>55</v>
      </c>
    </row>
    <row r="28" spans="1:60" s="222" customFormat="1" ht="0.75" customHeight="1">
      <c r="A28" s="260"/>
      <c r="B28" s="260"/>
      <c r="C28" s="233"/>
      <c r="D28" s="233"/>
      <c r="E28" s="233"/>
      <c r="F28" s="233"/>
      <c r="G28" s="233"/>
      <c r="H28" s="233"/>
      <c r="I28" s="233"/>
      <c r="J28" s="233"/>
      <c r="K28" s="233"/>
      <c r="L28" s="233"/>
      <c r="M28" s="233"/>
      <c r="N28" s="233"/>
      <c r="O28" s="233"/>
      <c r="P28" s="233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3"/>
      <c r="AO28" s="233"/>
      <c r="AP28" s="233"/>
      <c r="AQ28" s="233"/>
      <c r="AR28" s="233"/>
      <c r="AS28" s="233"/>
      <c r="AT28" s="233"/>
      <c r="AU28" s="233"/>
      <c r="AV28" s="233"/>
      <c r="AW28" s="233"/>
      <c r="AX28" s="233"/>
      <c r="AY28" s="233"/>
      <c r="AZ28" s="233"/>
      <c r="BA28" s="233"/>
      <c r="BB28" s="233"/>
      <c r="BC28" s="233"/>
      <c r="BD28" s="233"/>
      <c r="BE28" s="233"/>
      <c r="BF28" s="240"/>
      <c r="BG28" s="240"/>
      <c r="BH28" s="241"/>
    </row>
    <row r="29" spans="1:60" s="221" customFormat="1" ht="33" customHeight="1">
      <c r="A29" s="261" t="s">
        <v>95</v>
      </c>
      <c r="B29" s="262"/>
      <c r="C29" s="262"/>
      <c r="D29" s="262"/>
      <c r="E29" s="262"/>
      <c r="F29" s="262"/>
      <c r="G29" s="262"/>
      <c r="H29" s="262"/>
      <c r="I29" s="262"/>
      <c r="J29" s="262"/>
      <c r="K29" s="262"/>
      <c r="L29" s="26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  <c r="AX29" s="262"/>
      <c r="AY29" s="262"/>
      <c r="AZ29" s="262"/>
      <c r="BA29" s="262"/>
      <c r="BB29" s="262"/>
      <c r="BC29" s="262"/>
      <c r="BD29" s="262"/>
      <c r="BE29" s="262"/>
      <c r="BF29" s="262"/>
      <c r="BG29" s="262"/>
      <c r="BH29" s="263"/>
    </row>
    <row r="30" spans="1:60">
      <c r="A30" s="264" t="s">
        <v>96</v>
      </c>
      <c r="B30" s="265"/>
      <c r="C30" s="265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5"/>
      <c r="S30" s="265"/>
      <c r="T30" s="265"/>
      <c r="U30" s="265"/>
      <c r="V30" s="265"/>
      <c r="W30" s="265"/>
      <c r="X30" s="265"/>
      <c r="Y30" s="265"/>
      <c r="Z30" s="265"/>
      <c r="AA30" s="265"/>
      <c r="AB30" s="265"/>
      <c r="AC30" s="265"/>
      <c r="AD30" s="265"/>
      <c r="AE30" s="265"/>
      <c r="AF30" s="265"/>
      <c r="AG30" s="265"/>
      <c r="AH30" s="265"/>
      <c r="AI30" s="265"/>
      <c r="AJ30" s="265"/>
      <c r="AK30" s="265"/>
      <c r="AL30" s="265"/>
      <c r="AM30" s="265"/>
      <c r="AN30" s="265"/>
      <c r="AO30" s="265"/>
      <c r="AP30" s="265"/>
      <c r="AQ30" s="265"/>
      <c r="AR30" s="265"/>
      <c r="AS30" s="265"/>
      <c r="AT30" s="265"/>
      <c r="AU30" s="265"/>
      <c r="AV30" s="265"/>
      <c r="AW30" s="265"/>
      <c r="AX30" s="265"/>
      <c r="AY30" s="265"/>
      <c r="AZ30" s="265"/>
      <c r="BA30" s="265"/>
      <c r="BB30" s="265"/>
      <c r="BC30" s="265"/>
      <c r="BD30" s="265"/>
      <c r="BE30" s="265"/>
      <c r="BF30" s="265"/>
      <c r="BG30" s="265"/>
      <c r="BH30" s="266"/>
    </row>
  </sheetData>
  <mergeCells count="5">
    <mergeCell ref="A1:BH1"/>
    <mergeCell ref="A2:BH2"/>
    <mergeCell ref="A28:B28"/>
    <mergeCell ref="A29:BH29"/>
    <mergeCell ref="A30:BH30"/>
  </mergeCells>
  <conditionalFormatting sqref="A28:BH28">
    <cfRule type="expression" dxfId="1" priority="4">
      <formula>MOD(ROW(),3)=1</formula>
    </cfRule>
  </conditionalFormatting>
  <printOptions horizontalCentered="1"/>
  <pageMargins left="0.196850393700787" right="0.23622047244094499" top="0.43307086614173201" bottom="0.511811023622047" header="0.31496062992126" footer="0.31496062992126"/>
  <pageSetup paperSize="9" scale="76" orientation="landscape"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BL77"/>
  <sheetViews>
    <sheetView showZeros="0" view="pageBreakPreview" zoomScaleNormal="100" zoomScalePageLayoutView="80" workbookViewId="0">
      <selection activeCell="BC4" sqref="BC4"/>
    </sheetView>
  </sheetViews>
  <sheetFormatPr defaultColWidth="9" defaultRowHeight="14.5"/>
  <cols>
    <col min="1" max="1" width="10.453125" style="192" customWidth="1"/>
    <col min="2" max="2" width="12.54296875" style="192" customWidth="1"/>
    <col min="3" max="15" width="8.7265625" style="192" customWidth="1"/>
    <col min="16" max="16384" width="9" style="192"/>
  </cols>
  <sheetData>
    <row r="1" spans="1:17" ht="25.5" customHeight="1">
      <c r="A1" s="193"/>
      <c r="B1" s="267" t="s">
        <v>97</v>
      </c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8"/>
    </row>
    <row r="2" spans="1:17" ht="24.75" customHeight="1">
      <c r="A2" s="194"/>
      <c r="B2" s="269" t="s">
        <v>98</v>
      </c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70"/>
    </row>
    <row r="3" spans="1:17" s="190" customFormat="1" ht="49.5" customHeight="1">
      <c r="A3" s="195" t="s">
        <v>3</v>
      </c>
      <c r="B3" s="196" t="s">
        <v>99</v>
      </c>
      <c r="C3" s="196" t="s">
        <v>100</v>
      </c>
      <c r="D3" s="196" t="s">
        <v>101</v>
      </c>
      <c r="E3" s="196" t="s">
        <v>102</v>
      </c>
      <c r="F3" s="196" t="s">
        <v>103</v>
      </c>
      <c r="G3" s="196" t="s">
        <v>104</v>
      </c>
      <c r="H3" s="196" t="s">
        <v>105</v>
      </c>
      <c r="I3" s="196" t="s">
        <v>106</v>
      </c>
      <c r="J3" s="196" t="s">
        <v>107</v>
      </c>
      <c r="K3" s="196" t="s">
        <v>108</v>
      </c>
      <c r="L3" s="196" t="s">
        <v>109</v>
      </c>
      <c r="M3" s="196" t="s">
        <v>110</v>
      </c>
      <c r="N3" s="196" t="s">
        <v>111</v>
      </c>
      <c r="O3" s="196" t="s">
        <v>112</v>
      </c>
      <c r="Q3" s="210"/>
    </row>
    <row r="4" spans="1:17" ht="14.5" hidden="1" customHeight="1">
      <c r="A4" s="197">
        <v>1</v>
      </c>
      <c r="B4" s="198">
        <v>1967</v>
      </c>
      <c r="C4" s="198"/>
      <c r="D4" s="198"/>
      <c r="E4" s="198"/>
      <c r="F4" s="198"/>
      <c r="G4" s="198"/>
      <c r="H4" s="198"/>
      <c r="I4" s="198"/>
      <c r="J4" s="198"/>
      <c r="K4" s="198"/>
      <c r="L4" s="198">
        <v>1</v>
      </c>
      <c r="M4" s="198"/>
      <c r="N4" s="198"/>
      <c r="O4" s="198">
        <v>1</v>
      </c>
    </row>
    <row r="5" spans="1:17" ht="14.5" hidden="1" customHeight="1">
      <c r="A5" s="199">
        <v>2</v>
      </c>
      <c r="B5" s="198">
        <v>1968</v>
      </c>
      <c r="C5" s="198"/>
      <c r="D5" s="198"/>
      <c r="E5" s="198"/>
      <c r="F5" s="198"/>
      <c r="G5" s="198"/>
      <c r="H5" s="198"/>
      <c r="I5" s="198"/>
      <c r="J5" s="198"/>
      <c r="K5" s="198"/>
      <c r="L5" s="198">
        <v>1</v>
      </c>
      <c r="M5" s="198"/>
      <c r="N5" s="198"/>
      <c r="O5" s="198">
        <v>1</v>
      </c>
    </row>
    <row r="6" spans="1:17" ht="14.5" hidden="1" customHeight="1">
      <c r="A6" s="197">
        <v>3</v>
      </c>
      <c r="B6" s="198">
        <v>1969</v>
      </c>
      <c r="C6" s="198"/>
      <c r="D6" s="198"/>
      <c r="E6" s="198"/>
      <c r="F6" s="198"/>
      <c r="G6" s="198">
        <v>1</v>
      </c>
      <c r="H6" s="198"/>
      <c r="I6" s="198"/>
      <c r="J6" s="198"/>
      <c r="K6" s="198"/>
      <c r="L6" s="198"/>
      <c r="M6" s="198">
        <v>1</v>
      </c>
      <c r="N6" s="198"/>
      <c r="O6" s="198">
        <v>2</v>
      </c>
    </row>
    <row r="7" spans="1:17" ht="14.5" hidden="1" customHeight="1">
      <c r="A7" s="199">
        <v>4</v>
      </c>
      <c r="B7" s="198">
        <v>1970</v>
      </c>
      <c r="C7" s="198"/>
      <c r="D7" s="198"/>
      <c r="E7" s="198"/>
      <c r="F7" s="198"/>
      <c r="G7" s="198"/>
      <c r="H7" s="198">
        <v>1</v>
      </c>
      <c r="I7" s="198"/>
      <c r="J7" s="198"/>
      <c r="K7" s="198"/>
      <c r="L7" s="198">
        <v>1</v>
      </c>
      <c r="M7" s="198">
        <v>1</v>
      </c>
      <c r="N7" s="198"/>
      <c r="O7" s="198">
        <v>3</v>
      </c>
    </row>
    <row r="8" spans="1:17" ht="14.5" hidden="1" customHeight="1">
      <c r="A8" s="197">
        <v>5</v>
      </c>
      <c r="B8" s="198">
        <v>1971</v>
      </c>
      <c r="C8" s="198"/>
      <c r="D8" s="198"/>
      <c r="E8" s="198"/>
      <c r="F8" s="198"/>
      <c r="G8" s="198"/>
      <c r="H8" s="198"/>
      <c r="I8" s="198"/>
      <c r="J8" s="198"/>
      <c r="K8" s="198">
        <v>1</v>
      </c>
      <c r="L8" s="198">
        <v>1</v>
      </c>
      <c r="M8" s="198">
        <v>1</v>
      </c>
      <c r="N8" s="198"/>
      <c r="O8" s="198">
        <v>3</v>
      </c>
    </row>
    <row r="9" spans="1:17" ht="14.5" hidden="1" customHeight="1">
      <c r="A9" s="199">
        <v>6</v>
      </c>
      <c r="B9" s="198">
        <v>1972</v>
      </c>
      <c r="C9" s="198"/>
      <c r="D9" s="198"/>
      <c r="E9" s="198"/>
      <c r="F9" s="198"/>
      <c r="G9" s="198"/>
      <c r="H9" s="198"/>
      <c r="I9" s="198">
        <v>1</v>
      </c>
      <c r="J9" s="198"/>
      <c r="K9" s="198">
        <v>3</v>
      </c>
      <c r="L9" s="198"/>
      <c r="M9" s="198">
        <v>1</v>
      </c>
      <c r="N9" s="198">
        <v>1</v>
      </c>
      <c r="O9" s="198">
        <v>6</v>
      </c>
    </row>
    <row r="10" spans="1:17" ht="14.5" hidden="1" customHeight="1">
      <c r="A10" s="197">
        <v>7</v>
      </c>
      <c r="B10" s="198">
        <v>1973</v>
      </c>
      <c r="C10" s="198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>
        <v>1</v>
      </c>
    </row>
    <row r="11" spans="1:17" ht="14.5" hidden="1" customHeight="1">
      <c r="A11" s="199">
        <v>8</v>
      </c>
      <c r="B11" s="198">
        <v>1974</v>
      </c>
      <c r="C11" s="198"/>
      <c r="D11" s="198"/>
      <c r="E11" s="198"/>
      <c r="F11" s="198"/>
      <c r="G11" s="198"/>
      <c r="H11" s="198"/>
      <c r="I11" s="198"/>
      <c r="J11" s="198">
        <v>1</v>
      </c>
      <c r="K11" s="198"/>
      <c r="L11" s="198"/>
      <c r="M11" s="198"/>
      <c r="N11" s="198"/>
      <c r="O11" s="198">
        <v>1</v>
      </c>
    </row>
    <row r="12" spans="1:17" ht="14.5" hidden="1" customHeight="1">
      <c r="A12" s="197">
        <v>9</v>
      </c>
      <c r="B12" s="198">
        <v>1975</v>
      </c>
      <c r="C12" s="198"/>
      <c r="D12" s="198"/>
      <c r="E12" s="198"/>
      <c r="F12" s="198"/>
      <c r="G12" s="198"/>
      <c r="H12" s="198"/>
      <c r="I12" s="198"/>
      <c r="J12" s="198"/>
      <c r="K12" s="198"/>
      <c r="L12" s="198">
        <v>1</v>
      </c>
      <c r="M12" s="198"/>
      <c r="N12" s="198"/>
      <c r="O12" s="198">
        <v>1</v>
      </c>
    </row>
    <row r="13" spans="1:17" ht="14.5" hidden="1" customHeight="1">
      <c r="A13" s="199">
        <v>10</v>
      </c>
      <c r="B13" s="198">
        <v>1976</v>
      </c>
      <c r="C13" s="198"/>
      <c r="D13" s="198"/>
      <c r="E13" s="198"/>
      <c r="F13" s="198"/>
      <c r="G13" s="198">
        <v>2</v>
      </c>
      <c r="H13" s="198"/>
      <c r="I13" s="198"/>
      <c r="J13" s="198"/>
      <c r="K13" s="198">
        <v>1</v>
      </c>
      <c r="L13" s="198">
        <v>1</v>
      </c>
      <c r="M13" s="198">
        <v>4</v>
      </c>
      <c r="N13" s="198">
        <v>1</v>
      </c>
      <c r="O13" s="198">
        <v>9</v>
      </c>
    </row>
    <row r="14" spans="1:17" ht="14.5" hidden="1" customHeight="1">
      <c r="A14" s="197">
        <v>11</v>
      </c>
      <c r="B14" s="198">
        <v>1977</v>
      </c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>
        <v>2</v>
      </c>
      <c r="N14" s="198"/>
      <c r="O14" s="198">
        <v>2</v>
      </c>
    </row>
    <row r="15" spans="1:17" ht="14.5" hidden="1" customHeight="1">
      <c r="A15" s="199">
        <v>12</v>
      </c>
      <c r="B15" s="198">
        <v>1978</v>
      </c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>
        <v>3</v>
      </c>
      <c r="N15" s="198"/>
      <c r="O15" s="198">
        <v>3</v>
      </c>
    </row>
    <row r="16" spans="1:17" ht="6.75" hidden="1" customHeight="1">
      <c r="A16" s="197">
        <v>13</v>
      </c>
      <c r="B16" s="198">
        <v>1979</v>
      </c>
      <c r="C16" s="198"/>
      <c r="D16" s="198"/>
      <c r="E16" s="198"/>
      <c r="F16" s="198"/>
      <c r="G16" s="198">
        <v>1</v>
      </c>
      <c r="H16" s="198"/>
      <c r="I16" s="198"/>
      <c r="J16" s="198">
        <v>1</v>
      </c>
      <c r="K16" s="198"/>
      <c r="L16" s="198"/>
      <c r="M16" s="198"/>
      <c r="N16" s="198"/>
      <c r="O16" s="198">
        <v>2</v>
      </c>
    </row>
    <row r="17" spans="1:64" ht="21" hidden="1" customHeight="1">
      <c r="A17" s="199">
        <v>14</v>
      </c>
      <c r="B17" s="198">
        <v>1967</v>
      </c>
      <c r="C17" s="198"/>
      <c r="D17" s="198"/>
      <c r="E17" s="198"/>
      <c r="F17" s="198"/>
      <c r="G17" s="198"/>
      <c r="H17" s="198"/>
      <c r="I17" s="198"/>
      <c r="J17" s="198"/>
      <c r="K17" s="198"/>
      <c r="L17" s="198">
        <v>1</v>
      </c>
      <c r="M17" s="198"/>
      <c r="N17" s="198"/>
      <c r="O17" s="198">
        <v>1</v>
      </c>
    </row>
    <row r="18" spans="1:64" ht="18.75" hidden="1" customHeight="1">
      <c r="A18" s="197">
        <v>15</v>
      </c>
      <c r="B18" s="198">
        <v>1968</v>
      </c>
      <c r="C18" s="198"/>
      <c r="D18" s="198"/>
      <c r="E18" s="198"/>
      <c r="F18" s="198"/>
      <c r="G18" s="198"/>
      <c r="H18" s="198"/>
      <c r="I18" s="198"/>
      <c r="J18" s="198"/>
      <c r="K18" s="198"/>
      <c r="L18" s="198">
        <v>1</v>
      </c>
      <c r="M18" s="198"/>
      <c r="N18" s="198"/>
      <c r="O18" s="198">
        <v>1</v>
      </c>
    </row>
    <row r="19" spans="1:64" ht="18.75" hidden="1" customHeight="1">
      <c r="A19" s="199">
        <v>16</v>
      </c>
      <c r="B19" s="198">
        <v>1969</v>
      </c>
      <c r="C19" s="198"/>
      <c r="D19" s="198"/>
      <c r="E19" s="198"/>
      <c r="F19" s="198"/>
      <c r="G19" s="198">
        <v>1</v>
      </c>
      <c r="H19" s="198"/>
      <c r="I19" s="198"/>
      <c r="J19" s="198"/>
      <c r="K19" s="198"/>
      <c r="L19" s="198"/>
      <c r="M19" s="198">
        <v>1</v>
      </c>
      <c r="N19" s="198"/>
      <c r="O19" s="198">
        <v>2</v>
      </c>
    </row>
    <row r="20" spans="1:64" ht="18.75" hidden="1" customHeight="1">
      <c r="A20" s="197">
        <v>17</v>
      </c>
      <c r="B20" s="198">
        <v>1970</v>
      </c>
      <c r="C20" s="198"/>
      <c r="D20" s="198"/>
      <c r="E20" s="198"/>
      <c r="F20" s="198"/>
      <c r="G20" s="198"/>
      <c r="H20" s="198">
        <v>1</v>
      </c>
      <c r="I20" s="198"/>
      <c r="J20" s="198"/>
      <c r="K20" s="198"/>
      <c r="L20" s="198">
        <v>1</v>
      </c>
      <c r="M20" s="198">
        <v>1</v>
      </c>
      <c r="N20" s="198"/>
      <c r="O20" s="198">
        <v>3</v>
      </c>
    </row>
    <row r="21" spans="1:64" ht="18.75" hidden="1" customHeight="1">
      <c r="A21" s="199">
        <v>18</v>
      </c>
      <c r="B21" s="198">
        <v>1971</v>
      </c>
      <c r="C21" s="198"/>
      <c r="D21" s="198"/>
      <c r="E21" s="198"/>
      <c r="F21" s="198"/>
      <c r="G21" s="198"/>
      <c r="H21" s="198"/>
      <c r="I21" s="198"/>
      <c r="J21" s="198"/>
      <c r="K21" s="198">
        <v>1</v>
      </c>
      <c r="L21" s="198">
        <v>1</v>
      </c>
      <c r="M21" s="198">
        <v>1</v>
      </c>
      <c r="N21" s="198"/>
      <c r="O21" s="198">
        <v>3</v>
      </c>
    </row>
    <row r="22" spans="1:64" ht="18.75" hidden="1" customHeight="1">
      <c r="A22" s="197">
        <v>19</v>
      </c>
      <c r="B22" s="198">
        <v>1972</v>
      </c>
      <c r="C22" s="198"/>
      <c r="D22" s="198"/>
      <c r="E22" s="198"/>
      <c r="F22" s="198"/>
      <c r="G22" s="198"/>
      <c r="H22" s="198"/>
      <c r="I22" s="198">
        <v>1</v>
      </c>
      <c r="J22" s="198"/>
      <c r="K22" s="198">
        <v>3</v>
      </c>
      <c r="L22" s="198"/>
      <c r="M22" s="198">
        <v>1</v>
      </c>
      <c r="N22" s="198">
        <v>1</v>
      </c>
      <c r="O22" s="198">
        <v>6</v>
      </c>
    </row>
    <row r="23" spans="1:64" ht="18.75" hidden="1" customHeight="1">
      <c r="A23" s="199">
        <v>20</v>
      </c>
      <c r="B23" s="198">
        <v>1973</v>
      </c>
      <c r="C23" s="198"/>
      <c r="D23" s="198"/>
      <c r="E23" s="198"/>
      <c r="F23" s="198"/>
      <c r="G23" s="198"/>
      <c r="H23" s="198"/>
      <c r="I23" s="198">
        <v>1</v>
      </c>
      <c r="J23" s="198"/>
      <c r="K23" s="198"/>
      <c r="L23" s="198"/>
      <c r="M23" s="198"/>
      <c r="N23" s="198"/>
      <c r="O23" s="198">
        <v>1</v>
      </c>
    </row>
    <row r="24" spans="1:64" ht="18.75" hidden="1" customHeight="1">
      <c r="A24" s="197">
        <v>21</v>
      </c>
      <c r="B24" s="198">
        <v>1974</v>
      </c>
      <c r="C24" s="198"/>
      <c r="D24" s="198"/>
      <c r="E24" s="198"/>
      <c r="F24" s="198"/>
      <c r="G24" s="198"/>
      <c r="H24" s="198"/>
      <c r="I24" s="198"/>
      <c r="J24" s="198">
        <v>1</v>
      </c>
      <c r="K24" s="198"/>
      <c r="L24" s="198"/>
      <c r="M24" s="198"/>
      <c r="N24" s="198"/>
      <c r="O24" s="198">
        <v>1</v>
      </c>
    </row>
    <row r="25" spans="1:64" ht="18.75" hidden="1" customHeight="1">
      <c r="A25" s="199">
        <v>22</v>
      </c>
      <c r="B25" s="198">
        <v>1975</v>
      </c>
      <c r="C25" s="198"/>
      <c r="D25" s="198"/>
      <c r="E25" s="198"/>
      <c r="F25" s="198"/>
      <c r="G25" s="198"/>
      <c r="H25" s="198"/>
      <c r="I25" s="198"/>
      <c r="J25" s="198"/>
      <c r="K25" s="198"/>
      <c r="L25" s="198">
        <v>1</v>
      </c>
      <c r="M25" s="198"/>
      <c r="N25" s="198"/>
      <c r="O25" s="198">
        <v>1</v>
      </c>
    </row>
    <row r="26" spans="1:64" ht="18.75" hidden="1" customHeight="1">
      <c r="A26" s="197">
        <v>23</v>
      </c>
      <c r="B26" s="198">
        <v>1976</v>
      </c>
      <c r="C26" s="198"/>
      <c r="D26" s="198"/>
      <c r="E26" s="198"/>
      <c r="F26" s="198"/>
      <c r="G26" s="198">
        <v>2</v>
      </c>
      <c r="H26" s="198"/>
      <c r="I26" s="198"/>
      <c r="J26" s="198"/>
      <c r="K26" s="198">
        <v>1</v>
      </c>
      <c r="L26" s="198">
        <v>1</v>
      </c>
      <c r="M26" s="198">
        <v>4</v>
      </c>
      <c r="N26" s="198">
        <v>1</v>
      </c>
      <c r="O26" s="198">
        <v>9</v>
      </c>
    </row>
    <row r="27" spans="1:64" ht="21" hidden="1" customHeight="1">
      <c r="A27" s="199">
        <v>24</v>
      </c>
      <c r="B27" s="198">
        <v>1977</v>
      </c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>
        <v>2</v>
      </c>
      <c r="N27" s="198"/>
      <c r="O27" s="198">
        <v>2</v>
      </c>
    </row>
    <row r="28" spans="1:64" ht="18.75" hidden="1" customHeight="1">
      <c r="A28" s="200"/>
      <c r="B28" s="198">
        <v>1978</v>
      </c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>
        <v>3</v>
      </c>
      <c r="N28" s="198"/>
      <c r="O28" s="198">
        <v>3</v>
      </c>
    </row>
    <row r="29" spans="1:64" ht="18.75" hidden="1" customHeight="1">
      <c r="A29" s="200"/>
      <c r="B29" s="198">
        <v>1979</v>
      </c>
      <c r="C29" s="198"/>
      <c r="D29" s="198"/>
      <c r="E29" s="198"/>
      <c r="F29" s="198"/>
      <c r="G29" s="198">
        <v>1</v>
      </c>
      <c r="H29" s="198"/>
      <c r="I29" s="198"/>
      <c r="J29" s="198">
        <v>1</v>
      </c>
      <c r="K29" s="198"/>
      <c r="L29" s="198"/>
      <c r="M29" s="198"/>
      <c r="N29" s="198"/>
      <c r="O29" s="198">
        <v>2</v>
      </c>
    </row>
    <row r="30" spans="1:64" ht="25.5" customHeight="1">
      <c r="A30" s="201">
        <v>1</v>
      </c>
      <c r="B30" s="201" t="s">
        <v>113</v>
      </c>
      <c r="C30" s="201">
        <f t="shared" ref="C30:O30" si="0">SUM(C17:C29)</f>
        <v>0</v>
      </c>
      <c r="D30" s="201">
        <f t="shared" si="0"/>
        <v>0</v>
      </c>
      <c r="E30" s="201">
        <f t="shared" si="0"/>
        <v>0</v>
      </c>
      <c r="F30" s="201">
        <f t="shared" si="0"/>
        <v>0</v>
      </c>
      <c r="G30" s="201">
        <f t="shared" si="0"/>
        <v>4</v>
      </c>
      <c r="H30" s="201">
        <f t="shared" si="0"/>
        <v>1</v>
      </c>
      <c r="I30" s="201">
        <f t="shared" si="0"/>
        <v>2</v>
      </c>
      <c r="J30" s="201">
        <f t="shared" si="0"/>
        <v>2</v>
      </c>
      <c r="K30" s="201">
        <f t="shared" si="0"/>
        <v>5</v>
      </c>
      <c r="L30" s="201">
        <f t="shared" si="0"/>
        <v>6</v>
      </c>
      <c r="M30" s="201">
        <f t="shared" si="0"/>
        <v>13</v>
      </c>
      <c r="N30" s="201">
        <f t="shared" si="0"/>
        <v>2</v>
      </c>
      <c r="O30" s="205">
        <f t="shared" si="0"/>
        <v>35</v>
      </c>
    </row>
    <row r="31" spans="1:64" ht="15" hidden="1" customHeight="1">
      <c r="A31" s="198"/>
      <c r="B31" s="202">
        <v>1981</v>
      </c>
      <c r="C31" s="202"/>
      <c r="D31" s="202"/>
      <c r="E31" s="202"/>
      <c r="F31" s="202"/>
      <c r="G31" s="202"/>
      <c r="H31" s="202"/>
      <c r="I31" s="202"/>
      <c r="J31" s="202">
        <v>1</v>
      </c>
      <c r="K31" s="202">
        <v>3</v>
      </c>
      <c r="L31" s="202">
        <v>1</v>
      </c>
      <c r="M31" s="202"/>
      <c r="N31" s="202">
        <v>1</v>
      </c>
      <c r="O31" s="206">
        <v>6</v>
      </c>
      <c r="P31" s="207"/>
      <c r="Q31" s="207"/>
      <c r="R31" s="207"/>
      <c r="S31" s="207"/>
      <c r="T31" s="207"/>
      <c r="U31" s="207"/>
      <c r="V31" s="207"/>
      <c r="W31" s="207"/>
      <c r="X31" s="207"/>
      <c r="Y31" s="207"/>
      <c r="Z31" s="207"/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  <c r="AS31" s="207"/>
      <c r="AT31" s="207"/>
      <c r="AU31" s="207"/>
      <c r="AV31" s="207"/>
      <c r="AW31" s="207"/>
      <c r="AX31" s="207"/>
      <c r="AY31" s="207"/>
      <c r="AZ31" s="207"/>
      <c r="BA31" s="207"/>
      <c r="BB31" s="207"/>
      <c r="BC31" s="207"/>
      <c r="BD31" s="207"/>
      <c r="BE31" s="207"/>
      <c r="BF31" s="207"/>
      <c r="BG31" s="207"/>
      <c r="BH31" s="207"/>
      <c r="BI31" s="207"/>
      <c r="BJ31" s="207"/>
      <c r="BK31" s="207"/>
      <c r="BL31" s="207"/>
    </row>
    <row r="32" spans="1:64" ht="15" hidden="1" customHeight="1">
      <c r="A32" s="198"/>
      <c r="B32" s="203">
        <v>1982</v>
      </c>
      <c r="C32" s="203"/>
      <c r="D32" s="203"/>
      <c r="E32" s="203"/>
      <c r="F32" s="203"/>
      <c r="G32" s="203"/>
      <c r="H32" s="203">
        <v>1</v>
      </c>
      <c r="I32" s="203"/>
      <c r="J32" s="203"/>
      <c r="K32" s="203"/>
      <c r="L32" s="203">
        <v>2</v>
      </c>
      <c r="M32" s="203"/>
      <c r="N32" s="203"/>
      <c r="O32" s="208">
        <v>3</v>
      </c>
    </row>
    <row r="33" spans="1:15" ht="15" hidden="1" customHeight="1">
      <c r="A33" s="198"/>
      <c r="B33" s="198">
        <v>1983</v>
      </c>
      <c r="C33" s="198"/>
      <c r="D33" s="198"/>
      <c r="E33" s="198"/>
      <c r="F33" s="198"/>
      <c r="G33" s="198"/>
      <c r="H33" s="198"/>
      <c r="I33" s="198"/>
      <c r="J33" s="198"/>
      <c r="K33" s="198"/>
      <c r="L33" s="198">
        <v>1</v>
      </c>
      <c r="M33" s="198"/>
      <c r="N33" s="198"/>
      <c r="O33" s="209">
        <v>1</v>
      </c>
    </row>
    <row r="34" spans="1:15" ht="15" hidden="1" customHeight="1">
      <c r="A34" s="198"/>
      <c r="B34" s="198">
        <v>1984</v>
      </c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>
        <v>1</v>
      </c>
      <c r="N34" s="198"/>
      <c r="O34" s="209">
        <v>1</v>
      </c>
    </row>
    <row r="35" spans="1:15" ht="15" hidden="1" customHeight="1">
      <c r="A35" s="198"/>
      <c r="B35" s="198">
        <v>1985</v>
      </c>
      <c r="C35" s="198"/>
      <c r="D35" s="198"/>
      <c r="E35" s="198"/>
      <c r="F35" s="198"/>
      <c r="G35" s="198"/>
      <c r="H35" s="198"/>
      <c r="I35" s="198"/>
      <c r="J35" s="198"/>
      <c r="K35" s="198">
        <v>1</v>
      </c>
      <c r="L35" s="198">
        <v>3</v>
      </c>
      <c r="M35" s="198"/>
      <c r="N35" s="198">
        <v>1</v>
      </c>
      <c r="O35" s="209">
        <v>5</v>
      </c>
    </row>
    <row r="36" spans="1:15" ht="15" hidden="1" customHeight="1">
      <c r="A36" s="198"/>
      <c r="B36" s="198">
        <v>1987</v>
      </c>
      <c r="C36" s="198"/>
      <c r="D36" s="198"/>
      <c r="E36" s="198"/>
      <c r="F36" s="198"/>
      <c r="G36" s="198"/>
      <c r="H36" s="198"/>
      <c r="I36" s="198"/>
      <c r="J36" s="198"/>
      <c r="K36" s="198"/>
      <c r="L36" s="198">
        <v>2</v>
      </c>
      <c r="M36" s="198">
        <v>1</v>
      </c>
      <c r="N36" s="198"/>
      <c r="O36" s="209">
        <v>3</v>
      </c>
    </row>
    <row r="37" spans="1:15" ht="15" hidden="1" customHeight="1">
      <c r="A37" s="198"/>
      <c r="B37" s="198">
        <v>1988</v>
      </c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>
        <v>1</v>
      </c>
      <c r="N37" s="198"/>
      <c r="O37" s="209">
        <v>1</v>
      </c>
    </row>
    <row r="38" spans="1:15" ht="15" hidden="1" customHeight="1">
      <c r="A38" s="198"/>
      <c r="B38" s="198">
        <v>1989</v>
      </c>
      <c r="C38" s="198"/>
      <c r="D38" s="198"/>
      <c r="E38" s="198"/>
      <c r="F38" s="198"/>
      <c r="G38" s="198">
        <v>1</v>
      </c>
      <c r="H38" s="198"/>
      <c r="I38" s="198">
        <v>1</v>
      </c>
      <c r="J38" s="198"/>
      <c r="K38" s="198">
        <v>1</v>
      </c>
      <c r="L38" s="198"/>
      <c r="M38" s="198"/>
      <c r="N38" s="198"/>
      <c r="O38" s="209">
        <v>3</v>
      </c>
    </row>
    <row r="39" spans="1:15" ht="15" hidden="1" customHeight="1">
      <c r="A39" s="198"/>
      <c r="B39" s="198">
        <v>1990</v>
      </c>
      <c r="C39" s="198"/>
      <c r="D39" s="198"/>
      <c r="E39" s="198"/>
      <c r="F39" s="198"/>
      <c r="G39" s="198">
        <v>2</v>
      </c>
      <c r="H39" s="198"/>
      <c r="I39" s="198"/>
      <c r="J39" s="198"/>
      <c r="K39" s="198"/>
      <c r="L39" s="198"/>
      <c r="M39" s="198"/>
      <c r="N39" s="198"/>
      <c r="O39" s="209">
        <v>2</v>
      </c>
    </row>
    <row r="40" spans="1:15" ht="25.5" customHeight="1">
      <c r="A40" s="198">
        <v>2</v>
      </c>
      <c r="B40" s="198" t="s">
        <v>114</v>
      </c>
      <c r="C40" s="198">
        <f t="shared" ref="C40:O40" si="1">SUM(C31:C39)</f>
        <v>0</v>
      </c>
      <c r="D40" s="198">
        <f t="shared" si="1"/>
        <v>0</v>
      </c>
      <c r="E40" s="198">
        <f t="shared" si="1"/>
        <v>0</v>
      </c>
      <c r="F40" s="198">
        <f t="shared" si="1"/>
        <v>0</v>
      </c>
      <c r="G40" s="198">
        <f t="shared" si="1"/>
        <v>3</v>
      </c>
      <c r="H40" s="198">
        <f t="shared" si="1"/>
        <v>1</v>
      </c>
      <c r="I40" s="198">
        <f t="shared" si="1"/>
        <v>1</v>
      </c>
      <c r="J40" s="198">
        <f t="shared" si="1"/>
        <v>1</v>
      </c>
      <c r="K40" s="198">
        <f t="shared" si="1"/>
        <v>5</v>
      </c>
      <c r="L40" s="198">
        <f t="shared" si="1"/>
        <v>9</v>
      </c>
      <c r="M40" s="198">
        <f t="shared" si="1"/>
        <v>3</v>
      </c>
      <c r="N40" s="198">
        <f t="shared" si="1"/>
        <v>2</v>
      </c>
      <c r="O40" s="209">
        <f t="shared" si="1"/>
        <v>25</v>
      </c>
    </row>
    <row r="41" spans="1:15" ht="15" hidden="1" customHeight="1">
      <c r="A41" s="201">
        <v>3</v>
      </c>
      <c r="B41" s="198">
        <v>1991</v>
      </c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>
        <v>2</v>
      </c>
      <c r="N41" s="198"/>
      <c r="O41" s="209">
        <v>2</v>
      </c>
    </row>
    <row r="42" spans="1:15" ht="15" hidden="1" customHeight="1">
      <c r="A42" s="198"/>
      <c r="B42" s="198">
        <v>1992</v>
      </c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>
        <v>2</v>
      </c>
      <c r="N42" s="198"/>
      <c r="O42" s="209">
        <v>2</v>
      </c>
    </row>
    <row r="43" spans="1:15" ht="15" hidden="1" customHeight="1">
      <c r="A43" s="198"/>
      <c r="B43" s="198">
        <v>1993</v>
      </c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>
        <v>1</v>
      </c>
      <c r="O43" s="209">
        <v>1</v>
      </c>
    </row>
    <row r="44" spans="1:15" ht="15" hidden="1" customHeight="1">
      <c r="A44" s="198"/>
      <c r="B44" s="198">
        <v>1994</v>
      </c>
      <c r="C44" s="198"/>
      <c r="D44" s="198"/>
      <c r="E44" s="198"/>
      <c r="F44" s="198"/>
      <c r="G44" s="198"/>
      <c r="H44" s="198"/>
      <c r="I44" s="198"/>
      <c r="J44" s="198"/>
      <c r="K44" s="198"/>
      <c r="L44" s="198">
        <v>2</v>
      </c>
      <c r="M44" s="198"/>
      <c r="N44" s="198"/>
      <c r="O44" s="209">
        <v>2</v>
      </c>
    </row>
    <row r="45" spans="1:15" ht="15" hidden="1" customHeight="1">
      <c r="A45" s="198"/>
      <c r="B45" s="198">
        <v>1995</v>
      </c>
      <c r="C45" s="198"/>
      <c r="D45" s="198"/>
      <c r="E45" s="198"/>
      <c r="F45" s="198"/>
      <c r="G45" s="198"/>
      <c r="H45" s="198"/>
      <c r="I45" s="198"/>
      <c r="J45" s="198"/>
      <c r="K45" s="198"/>
      <c r="L45" s="198"/>
      <c r="M45" s="198">
        <v>3</v>
      </c>
      <c r="N45" s="198"/>
      <c r="O45" s="209">
        <v>3</v>
      </c>
    </row>
    <row r="46" spans="1:15" ht="15" hidden="1" customHeight="1">
      <c r="A46" s="198"/>
      <c r="B46" s="198">
        <v>1996</v>
      </c>
      <c r="C46" s="198"/>
      <c r="D46" s="198"/>
      <c r="E46" s="198"/>
      <c r="F46" s="198"/>
      <c r="G46" s="198"/>
      <c r="H46" s="198">
        <v>4</v>
      </c>
      <c r="I46" s="198"/>
      <c r="J46" s="198"/>
      <c r="K46" s="198"/>
      <c r="L46" s="198"/>
      <c r="M46" s="198">
        <v>2</v>
      </c>
      <c r="N46" s="198"/>
      <c r="O46" s="209">
        <v>6</v>
      </c>
    </row>
    <row r="47" spans="1:15" ht="15" hidden="1" customHeight="1">
      <c r="A47" s="198"/>
      <c r="B47" s="198">
        <v>1998</v>
      </c>
      <c r="C47" s="198"/>
      <c r="D47" s="198"/>
      <c r="E47" s="198"/>
      <c r="F47" s="198"/>
      <c r="G47" s="198"/>
      <c r="H47" s="198">
        <v>1</v>
      </c>
      <c r="I47" s="198"/>
      <c r="J47" s="198"/>
      <c r="K47" s="198"/>
      <c r="L47" s="198"/>
      <c r="M47" s="198">
        <v>1</v>
      </c>
      <c r="N47" s="198"/>
      <c r="O47" s="209">
        <v>2</v>
      </c>
    </row>
    <row r="48" spans="1:15" ht="15" hidden="1" customHeight="1">
      <c r="A48" s="198"/>
      <c r="B48" s="198">
        <v>1999</v>
      </c>
      <c r="C48" s="198"/>
      <c r="D48" s="198"/>
      <c r="E48" s="198"/>
      <c r="F48" s="198"/>
      <c r="G48" s="198">
        <v>1</v>
      </c>
      <c r="H48" s="198"/>
      <c r="I48" s="198"/>
      <c r="J48" s="198"/>
      <c r="K48" s="198"/>
      <c r="L48" s="198">
        <v>3</v>
      </c>
      <c r="M48" s="198"/>
      <c r="N48" s="198"/>
      <c r="O48" s="209">
        <v>4</v>
      </c>
    </row>
    <row r="49" spans="1:15" ht="18" hidden="1" customHeight="1">
      <c r="A49" s="198"/>
      <c r="B49" s="198">
        <v>2000</v>
      </c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>
        <v>1</v>
      </c>
      <c r="N49" s="198"/>
      <c r="O49" s="209">
        <v>1</v>
      </c>
    </row>
    <row r="50" spans="1:15" ht="25.5" customHeight="1">
      <c r="A50" s="201">
        <v>3</v>
      </c>
      <c r="B50" s="201" t="s">
        <v>115</v>
      </c>
      <c r="C50" s="201">
        <f t="shared" ref="C50:O50" si="2">SUM(C41:C49)</f>
        <v>0</v>
      </c>
      <c r="D50" s="201">
        <f t="shared" si="2"/>
        <v>0</v>
      </c>
      <c r="E50" s="201">
        <f t="shared" si="2"/>
        <v>0</v>
      </c>
      <c r="F50" s="201">
        <f t="shared" si="2"/>
        <v>0</v>
      </c>
      <c r="G50" s="201">
        <f t="shared" si="2"/>
        <v>1</v>
      </c>
      <c r="H50" s="201">
        <f t="shared" si="2"/>
        <v>5</v>
      </c>
      <c r="I50" s="201">
        <f t="shared" si="2"/>
        <v>0</v>
      </c>
      <c r="J50" s="201">
        <f t="shared" si="2"/>
        <v>0</v>
      </c>
      <c r="K50" s="201">
        <f t="shared" si="2"/>
        <v>0</v>
      </c>
      <c r="L50" s="201">
        <f t="shared" si="2"/>
        <v>5</v>
      </c>
      <c r="M50" s="201">
        <f t="shared" si="2"/>
        <v>11</v>
      </c>
      <c r="N50" s="201">
        <f t="shared" si="2"/>
        <v>1</v>
      </c>
      <c r="O50" s="205">
        <f t="shared" si="2"/>
        <v>23</v>
      </c>
    </row>
    <row r="51" spans="1:15" ht="15" hidden="1" customHeight="1">
      <c r="A51" s="198">
        <v>4</v>
      </c>
      <c r="B51" s="198">
        <v>2001</v>
      </c>
      <c r="C51" s="198">
        <v>0</v>
      </c>
      <c r="D51" s="198">
        <v>0</v>
      </c>
      <c r="E51" s="198">
        <v>0</v>
      </c>
      <c r="F51" s="198">
        <v>0</v>
      </c>
      <c r="G51" s="198">
        <v>0</v>
      </c>
      <c r="H51" s="198">
        <v>0</v>
      </c>
      <c r="I51" s="198">
        <v>0</v>
      </c>
      <c r="J51" s="198">
        <v>0</v>
      </c>
      <c r="K51" s="198">
        <v>0</v>
      </c>
      <c r="L51" s="198">
        <v>1</v>
      </c>
      <c r="M51" s="198">
        <v>0</v>
      </c>
      <c r="N51" s="198">
        <v>0</v>
      </c>
      <c r="O51" s="209">
        <v>1</v>
      </c>
    </row>
    <row r="52" spans="1:15" ht="15" hidden="1" customHeight="1">
      <c r="A52" s="198">
        <v>5</v>
      </c>
      <c r="B52" s="198">
        <v>2002</v>
      </c>
      <c r="C52" s="198">
        <v>0</v>
      </c>
      <c r="D52" s="198">
        <v>0</v>
      </c>
      <c r="E52" s="198">
        <v>0</v>
      </c>
      <c r="F52" s="198">
        <v>0</v>
      </c>
      <c r="G52" s="198">
        <v>0</v>
      </c>
      <c r="H52" s="198">
        <v>0</v>
      </c>
      <c r="I52" s="198">
        <v>0</v>
      </c>
      <c r="J52" s="198">
        <v>0</v>
      </c>
      <c r="K52" s="198">
        <v>0</v>
      </c>
      <c r="L52" s="198">
        <v>0</v>
      </c>
      <c r="M52" s="198">
        <v>2</v>
      </c>
      <c r="N52" s="198">
        <v>0</v>
      </c>
      <c r="O52" s="209">
        <v>2</v>
      </c>
    </row>
    <row r="53" spans="1:15" ht="15" hidden="1" customHeight="1">
      <c r="A53" s="198"/>
      <c r="B53" s="198">
        <v>2003</v>
      </c>
      <c r="C53" s="198">
        <v>0</v>
      </c>
      <c r="D53" s="198">
        <v>0</v>
      </c>
      <c r="E53" s="198">
        <v>0</v>
      </c>
      <c r="F53" s="198">
        <v>0</v>
      </c>
      <c r="G53" s="198">
        <v>0</v>
      </c>
      <c r="H53" s="198">
        <v>0</v>
      </c>
      <c r="I53" s="198">
        <v>0</v>
      </c>
      <c r="J53" s="198">
        <v>0</v>
      </c>
      <c r="K53" s="198">
        <v>0</v>
      </c>
      <c r="L53" s="198">
        <v>0</v>
      </c>
      <c r="M53" s="198">
        <v>0</v>
      </c>
      <c r="N53" s="198">
        <v>1</v>
      </c>
      <c r="O53" s="209">
        <v>1</v>
      </c>
    </row>
    <row r="54" spans="1:15" ht="15" hidden="1" customHeight="1">
      <c r="A54" s="198"/>
      <c r="B54" s="198">
        <v>2004</v>
      </c>
      <c r="C54" s="198">
        <v>0</v>
      </c>
      <c r="D54" s="198">
        <v>0</v>
      </c>
      <c r="E54" s="198">
        <v>0</v>
      </c>
      <c r="F54" s="198">
        <v>0</v>
      </c>
      <c r="G54" s="198">
        <v>1</v>
      </c>
      <c r="H54" s="198">
        <v>0</v>
      </c>
      <c r="I54" s="198">
        <v>0</v>
      </c>
      <c r="J54" s="198">
        <v>0</v>
      </c>
      <c r="K54" s="198">
        <v>0</v>
      </c>
      <c r="L54" s="198">
        <v>0</v>
      </c>
      <c r="M54" s="198">
        <v>0</v>
      </c>
      <c r="N54" s="198">
        <v>0</v>
      </c>
      <c r="O54" s="209">
        <v>1</v>
      </c>
    </row>
    <row r="55" spans="1:15" ht="15" hidden="1" customHeight="1">
      <c r="A55" s="198"/>
      <c r="B55" s="198">
        <v>2005</v>
      </c>
      <c r="C55" s="198">
        <v>0</v>
      </c>
      <c r="D55" s="198">
        <v>0</v>
      </c>
      <c r="E55" s="198">
        <v>0</v>
      </c>
      <c r="F55" s="198">
        <v>0</v>
      </c>
      <c r="G55" s="198">
        <v>0</v>
      </c>
      <c r="H55" s="198">
        <v>0</v>
      </c>
      <c r="I55" s="198">
        <v>0</v>
      </c>
      <c r="J55" s="198">
        <v>0</v>
      </c>
      <c r="K55" s="198">
        <v>1</v>
      </c>
      <c r="L55" s="198">
        <v>0</v>
      </c>
      <c r="M55" s="198">
        <v>0</v>
      </c>
      <c r="N55" s="198">
        <v>2</v>
      </c>
      <c r="O55" s="209">
        <v>3</v>
      </c>
    </row>
    <row r="56" spans="1:15" ht="15" hidden="1" customHeight="1">
      <c r="A56" s="198"/>
      <c r="B56" s="198">
        <v>2006</v>
      </c>
      <c r="C56" s="198">
        <v>1</v>
      </c>
      <c r="D56" s="198">
        <v>0</v>
      </c>
      <c r="E56" s="198">
        <v>0</v>
      </c>
      <c r="F56" s="198">
        <v>0</v>
      </c>
      <c r="G56" s="198">
        <v>0</v>
      </c>
      <c r="H56" s="198">
        <v>0</v>
      </c>
      <c r="I56" s="198">
        <v>0</v>
      </c>
      <c r="J56" s="198">
        <v>0</v>
      </c>
      <c r="K56" s="198">
        <v>0</v>
      </c>
      <c r="L56" s="198">
        <v>0</v>
      </c>
      <c r="M56" s="198">
        <v>0</v>
      </c>
      <c r="N56" s="198">
        <v>0</v>
      </c>
      <c r="O56" s="209">
        <v>1</v>
      </c>
    </row>
    <row r="57" spans="1:15" ht="15" hidden="1" customHeight="1">
      <c r="A57" s="198"/>
      <c r="B57" s="198">
        <v>2007</v>
      </c>
      <c r="C57" s="198">
        <v>0</v>
      </c>
      <c r="D57" s="198">
        <v>0</v>
      </c>
      <c r="E57" s="198">
        <v>0</v>
      </c>
      <c r="F57" s="198">
        <v>0</v>
      </c>
      <c r="G57" s="198">
        <v>0</v>
      </c>
      <c r="H57" s="198">
        <v>0</v>
      </c>
      <c r="I57" s="198">
        <v>0</v>
      </c>
      <c r="J57" s="198">
        <v>0</v>
      </c>
      <c r="K57" s="198">
        <v>0</v>
      </c>
      <c r="L57" s="198">
        <v>0</v>
      </c>
      <c r="M57" s="198">
        <v>1</v>
      </c>
      <c r="N57" s="198">
        <v>0</v>
      </c>
      <c r="O57" s="209">
        <v>1</v>
      </c>
    </row>
    <row r="58" spans="1:15" ht="15" hidden="1" customHeight="1">
      <c r="A58" s="198"/>
      <c r="B58" s="198">
        <v>2008</v>
      </c>
      <c r="C58" s="198">
        <v>0</v>
      </c>
      <c r="D58" s="198">
        <v>0</v>
      </c>
      <c r="E58" s="198">
        <v>0</v>
      </c>
      <c r="F58" s="198">
        <v>0</v>
      </c>
      <c r="G58" s="198">
        <v>0</v>
      </c>
      <c r="H58" s="198">
        <v>0</v>
      </c>
      <c r="I58" s="198">
        <v>0</v>
      </c>
      <c r="J58" s="198">
        <v>0</v>
      </c>
      <c r="K58" s="198">
        <v>0</v>
      </c>
      <c r="L58" s="198">
        <v>2</v>
      </c>
      <c r="M58" s="198">
        <v>2</v>
      </c>
      <c r="N58" s="198">
        <v>0</v>
      </c>
      <c r="O58" s="209">
        <v>4</v>
      </c>
    </row>
    <row r="59" spans="1:15" ht="15" hidden="1" customHeight="1">
      <c r="A59" s="198"/>
      <c r="B59" s="198">
        <v>2009</v>
      </c>
      <c r="C59" s="198">
        <v>0</v>
      </c>
      <c r="D59" s="198">
        <v>0</v>
      </c>
      <c r="E59" s="198">
        <v>0</v>
      </c>
      <c r="F59" s="198">
        <v>0</v>
      </c>
      <c r="G59" s="198">
        <v>1</v>
      </c>
      <c r="H59" s="198">
        <v>0</v>
      </c>
      <c r="I59" s="198">
        <v>0</v>
      </c>
      <c r="J59" s="198">
        <v>0</v>
      </c>
      <c r="K59" s="198">
        <v>0</v>
      </c>
      <c r="L59" s="198">
        <v>0</v>
      </c>
      <c r="M59" s="198">
        <v>1</v>
      </c>
      <c r="N59" s="198">
        <v>0</v>
      </c>
      <c r="O59" s="209">
        <v>2</v>
      </c>
    </row>
    <row r="60" spans="1:15" ht="15" hidden="1" customHeight="1">
      <c r="A60" s="198"/>
      <c r="B60" s="198">
        <v>2010</v>
      </c>
      <c r="C60" s="198">
        <v>0</v>
      </c>
      <c r="D60" s="198">
        <v>0</v>
      </c>
      <c r="E60" s="198">
        <v>0</v>
      </c>
      <c r="F60" s="198">
        <v>0</v>
      </c>
      <c r="G60" s="198">
        <v>1</v>
      </c>
      <c r="H60" s="198">
        <v>0</v>
      </c>
      <c r="I60" s="198">
        <v>0</v>
      </c>
      <c r="J60" s="198">
        <v>0</v>
      </c>
      <c r="K60" s="198">
        <v>0</v>
      </c>
      <c r="L60" s="198">
        <v>0</v>
      </c>
      <c r="M60" s="198">
        <v>1</v>
      </c>
      <c r="N60" s="198">
        <v>0</v>
      </c>
      <c r="O60" s="209">
        <v>2</v>
      </c>
    </row>
    <row r="61" spans="1:15" ht="25.5" customHeight="1">
      <c r="A61" s="204">
        <v>4</v>
      </c>
      <c r="B61" s="198" t="s">
        <v>116</v>
      </c>
      <c r="C61" s="198">
        <f t="shared" ref="C61:O61" si="3">SUM(C51:C60)</f>
        <v>1</v>
      </c>
      <c r="D61" s="198">
        <f t="shared" si="3"/>
        <v>0</v>
      </c>
      <c r="E61" s="198">
        <f t="shared" si="3"/>
        <v>0</v>
      </c>
      <c r="F61" s="198">
        <f t="shared" si="3"/>
        <v>0</v>
      </c>
      <c r="G61" s="198">
        <f t="shared" si="3"/>
        <v>3</v>
      </c>
      <c r="H61" s="198">
        <f t="shared" si="3"/>
        <v>0</v>
      </c>
      <c r="I61" s="198">
        <f t="shared" si="3"/>
        <v>0</v>
      </c>
      <c r="J61" s="198">
        <f t="shared" si="3"/>
        <v>0</v>
      </c>
      <c r="K61" s="198">
        <f t="shared" si="3"/>
        <v>1</v>
      </c>
      <c r="L61" s="198">
        <f t="shared" si="3"/>
        <v>3</v>
      </c>
      <c r="M61" s="198">
        <f t="shared" si="3"/>
        <v>7</v>
      </c>
      <c r="N61" s="198">
        <f t="shared" si="3"/>
        <v>3</v>
      </c>
      <c r="O61" s="209">
        <f t="shared" si="3"/>
        <v>18</v>
      </c>
    </row>
    <row r="62" spans="1:15" ht="25.5" customHeight="1">
      <c r="A62" s="201">
        <v>6</v>
      </c>
      <c r="B62" s="201">
        <v>2011</v>
      </c>
      <c r="C62" s="201">
        <v>0</v>
      </c>
      <c r="D62" s="201">
        <v>0</v>
      </c>
      <c r="E62" s="201">
        <v>0</v>
      </c>
      <c r="F62" s="201">
        <v>0</v>
      </c>
      <c r="G62" s="201">
        <v>0</v>
      </c>
      <c r="H62" s="201">
        <v>0</v>
      </c>
      <c r="I62" s="201">
        <v>0</v>
      </c>
      <c r="J62" s="201">
        <v>0</v>
      </c>
      <c r="K62" s="201">
        <v>0</v>
      </c>
      <c r="L62" s="201">
        <v>0</v>
      </c>
      <c r="M62" s="201">
        <v>0</v>
      </c>
      <c r="N62" s="201">
        <v>1</v>
      </c>
      <c r="O62" s="205">
        <v>1</v>
      </c>
    </row>
    <row r="63" spans="1:15" ht="25.5" customHeight="1">
      <c r="A63" s="198">
        <v>8</v>
      </c>
      <c r="B63" s="198">
        <v>2012</v>
      </c>
      <c r="C63" s="198">
        <v>0</v>
      </c>
      <c r="D63" s="198">
        <v>0</v>
      </c>
      <c r="E63" s="198">
        <v>0</v>
      </c>
      <c r="F63" s="198">
        <v>0</v>
      </c>
      <c r="G63" s="198">
        <v>0</v>
      </c>
      <c r="H63" s="198">
        <v>0</v>
      </c>
      <c r="I63" s="198">
        <v>0</v>
      </c>
      <c r="J63" s="198">
        <v>0</v>
      </c>
      <c r="K63" s="198">
        <v>0</v>
      </c>
      <c r="L63" s="198">
        <v>2</v>
      </c>
      <c r="M63" s="198">
        <v>0</v>
      </c>
      <c r="N63" s="198">
        <v>0</v>
      </c>
      <c r="O63" s="209">
        <v>2</v>
      </c>
    </row>
    <row r="64" spans="1:15" ht="25.5" customHeight="1">
      <c r="A64" s="201">
        <v>9</v>
      </c>
      <c r="B64" s="201">
        <v>2013</v>
      </c>
      <c r="C64" s="201">
        <v>0</v>
      </c>
      <c r="D64" s="201">
        <v>0</v>
      </c>
      <c r="E64" s="201">
        <v>0</v>
      </c>
      <c r="F64" s="201">
        <v>0</v>
      </c>
      <c r="G64" s="201">
        <v>0</v>
      </c>
      <c r="H64" s="201">
        <v>0</v>
      </c>
      <c r="I64" s="201">
        <v>0</v>
      </c>
      <c r="J64" s="201">
        <v>0</v>
      </c>
      <c r="K64" s="201">
        <v>0</v>
      </c>
      <c r="L64" s="201">
        <v>2</v>
      </c>
      <c r="M64" s="201">
        <v>1</v>
      </c>
      <c r="N64" s="201">
        <v>0</v>
      </c>
      <c r="O64" s="205">
        <v>3</v>
      </c>
    </row>
    <row r="65" spans="1:26" ht="25.5" customHeight="1">
      <c r="A65" s="198">
        <v>10</v>
      </c>
      <c r="B65" s="198">
        <v>2014</v>
      </c>
      <c r="C65" s="198">
        <v>0</v>
      </c>
      <c r="D65" s="198">
        <v>0</v>
      </c>
      <c r="E65" s="198">
        <v>0</v>
      </c>
      <c r="F65" s="198">
        <v>0</v>
      </c>
      <c r="G65" s="198">
        <v>0</v>
      </c>
      <c r="H65" s="198">
        <v>0</v>
      </c>
      <c r="I65" s="198">
        <v>0</v>
      </c>
      <c r="J65" s="198">
        <v>0</v>
      </c>
      <c r="K65" s="198">
        <v>0</v>
      </c>
      <c r="L65" s="198">
        <v>1</v>
      </c>
      <c r="M65" s="198">
        <v>0</v>
      </c>
      <c r="N65" s="198">
        <v>0</v>
      </c>
      <c r="O65" s="209">
        <v>1</v>
      </c>
    </row>
    <row r="66" spans="1:26" ht="25.5" customHeight="1">
      <c r="A66" s="201">
        <v>11</v>
      </c>
      <c r="B66" s="201">
        <v>2015</v>
      </c>
      <c r="C66" s="201">
        <v>0</v>
      </c>
      <c r="D66" s="201">
        <v>0</v>
      </c>
      <c r="E66" s="201">
        <v>0</v>
      </c>
      <c r="F66" s="201">
        <v>0</v>
      </c>
      <c r="G66" s="201">
        <v>0</v>
      </c>
      <c r="H66" s="201">
        <v>0</v>
      </c>
      <c r="I66" s="201">
        <v>1</v>
      </c>
      <c r="J66" s="201">
        <v>0</v>
      </c>
      <c r="K66" s="201">
        <v>0</v>
      </c>
      <c r="L66" s="201">
        <v>0</v>
      </c>
      <c r="M66" s="201">
        <v>0</v>
      </c>
      <c r="N66" s="201">
        <v>0</v>
      </c>
      <c r="O66" s="205">
        <v>1</v>
      </c>
    </row>
    <row r="67" spans="1:26" ht="25.5" customHeight="1">
      <c r="A67" s="198">
        <v>12</v>
      </c>
      <c r="B67" s="198">
        <v>2016</v>
      </c>
      <c r="C67" s="198">
        <v>0</v>
      </c>
      <c r="D67" s="198">
        <v>0</v>
      </c>
      <c r="E67" s="198">
        <v>0</v>
      </c>
      <c r="F67" s="198">
        <v>0</v>
      </c>
      <c r="G67" s="198">
        <v>1</v>
      </c>
      <c r="H67" s="198">
        <v>0</v>
      </c>
      <c r="I67" s="198">
        <v>0</v>
      </c>
      <c r="J67" s="198">
        <v>0</v>
      </c>
      <c r="K67" s="198">
        <v>0</v>
      </c>
      <c r="L67" s="198">
        <v>0</v>
      </c>
      <c r="M67" s="198">
        <v>0</v>
      </c>
      <c r="N67" s="198">
        <v>1</v>
      </c>
      <c r="O67" s="209">
        <v>2</v>
      </c>
    </row>
    <row r="68" spans="1:26" ht="25.5" customHeight="1">
      <c r="A68" s="201">
        <v>13</v>
      </c>
      <c r="B68" s="201">
        <v>2017</v>
      </c>
      <c r="C68" s="201">
        <v>0</v>
      </c>
      <c r="D68" s="201">
        <v>0</v>
      </c>
      <c r="E68" s="201">
        <v>0</v>
      </c>
      <c r="F68" s="201">
        <v>1</v>
      </c>
      <c r="G68" s="201">
        <v>1</v>
      </c>
      <c r="H68" s="201">
        <v>0</v>
      </c>
      <c r="I68" s="201">
        <v>0</v>
      </c>
      <c r="J68" s="201">
        <v>0</v>
      </c>
      <c r="K68" s="201">
        <v>0</v>
      </c>
      <c r="L68" s="201">
        <v>0</v>
      </c>
      <c r="M68" s="201">
        <v>0</v>
      </c>
      <c r="N68" s="201">
        <v>1</v>
      </c>
      <c r="O68" s="205">
        <f>SUM(C68:N68)</f>
        <v>3</v>
      </c>
    </row>
    <row r="69" spans="1:26" ht="25.5" customHeight="1">
      <c r="A69" s="198">
        <v>14</v>
      </c>
      <c r="B69" s="198">
        <v>2018</v>
      </c>
      <c r="C69" s="198">
        <v>0</v>
      </c>
      <c r="D69" s="198">
        <v>0</v>
      </c>
      <c r="E69" s="198">
        <v>0</v>
      </c>
      <c r="F69" s="198">
        <v>0</v>
      </c>
      <c r="G69" s="198">
        <v>2</v>
      </c>
      <c r="H69" s="198">
        <v>0</v>
      </c>
      <c r="I69" s="198">
        <v>0</v>
      </c>
      <c r="J69" s="198">
        <v>0</v>
      </c>
      <c r="K69" s="198">
        <v>1</v>
      </c>
      <c r="L69" s="198">
        <v>2</v>
      </c>
      <c r="M69" s="198">
        <v>1</v>
      </c>
      <c r="N69" s="198">
        <v>1</v>
      </c>
      <c r="O69" s="209">
        <f>SUM(C69:N69)</f>
        <v>7</v>
      </c>
    </row>
    <row r="70" spans="1:26" ht="25.5" customHeight="1">
      <c r="A70" s="201">
        <v>15</v>
      </c>
      <c r="B70" s="201">
        <v>2019</v>
      </c>
      <c r="C70" s="201">
        <v>1</v>
      </c>
      <c r="D70" s="201"/>
      <c r="E70" s="201"/>
      <c r="F70" s="201">
        <v>1</v>
      </c>
      <c r="G70" s="201"/>
      <c r="H70" s="201">
        <v>1</v>
      </c>
      <c r="I70" s="201"/>
      <c r="J70" s="201"/>
      <c r="K70" s="201">
        <v>1</v>
      </c>
      <c r="L70" s="201">
        <v>2</v>
      </c>
      <c r="M70" s="201">
        <v>1</v>
      </c>
      <c r="N70" s="201">
        <v>1</v>
      </c>
      <c r="O70" s="205">
        <v>8</v>
      </c>
    </row>
    <row r="71" spans="1:26" ht="25.5" customHeight="1">
      <c r="A71" s="198">
        <v>16</v>
      </c>
      <c r="B71" s="198">
        <v>2020</v>
      </c>
      <c r="C71" s="198"/>
      <c r="D71" s="198"/>
      <c r="E71" s="198"/>
      <c r="F71" s="198"/>
      <c r="G71" s="198">
        <v>1</v>
      </c>
      <c r="H71" s="198">
        <v>1</v>
      </c>
      <c r="I71" s="198"/>
      <c r="J71" s="198"/>
      <c r="K71" s="198"/>
      <c r="L71" s="198"/>
      <c r="M71" s="198">
        <v>3</v>
      </c>
      <c r="N71" s="198"/>
      <c r="O71" s="209">
        <v>5</v>
      </c>
    </row>
    <row r="72" spans="1:26" ht="17.25" customHeight="1">
      <c r="A72" s="201">
        <v>17</v>
      </c>
      <c r="B72" s="201">
        <v>2021</v>
      </c>
      <c r="C72" s="201"/>
      <c r="D72" s="201"/>
      <c r="E72" s="201"/>
      <c r="F72" s="201"/>
      <c r="G72" s="201">
        <v>2</v>
      </c>
      <c r="H72" s="201"/>
      <c r="I72" s="201"/>
      <c r="J72" s="201"/>
      <c r="K72" s="201">
        <v>1</v>
      </c>
      <c r="L72" s="201">
        <v>1</v>
      </c>
      <c r="M72" s="201"/>
      <c r="N72" s="201">
        <v>1</v>
      </c>
      <c r="O72" s="201">
        <v>5</v>
      </c>
      <c r="P72" s="216"/>
      <c r="Q72" s="218"/>
      <c r="R72" s="218"/>
      <c r="S72" s="218"/>
      <c r="T72" s="218"/>
      <c r="U72" s="218"/>
      <c r="V72" s="218"/>
      <c r="W72" s="218"/>
      <c r="X72" s="218"/>
      <c r="Y72" s="219"/>
      <c r="Z72" s="219"/>
    </row>
    <row r="73" spans="1:26" ht="17.25" customHeight="1">
      <c r="A73" s="198">
        <v>18</v>
      </c>
      <c r="B73" s="198">
        <v>2022</v>
      </c>
      <c r="C73" s="198"/>
      <c r="D73" s="198"/>
      <c r="E73" s="198"/>
      <c r="F73" s="198"/>
      <c r="G73" s="198">
        <v>1</v>
      </c>
      <c r="H73" s="198"/>
      <c r="I73" s="198"/>
      <c r="J73" s="198"/>
      <c r="K73" s="198"/>
      <c r="L73" s="198">
        <v>1</v>
      </c>
      <c r="M73" s="198"/>
      <c r="N73" s="198">
        <v>1</v>
      </c>
      <c r="O73" s="198">
        <f>SUM(C73:N73)</f>
        <v>3</v>
      </c>
      <c r="P73" s="216"/>
      <c r="Q73" s="218"/>
      <c r="R73" s="218"/>
      <c r="S73" s="218"/>
      <c r="T73" s="218"/>
      <c r="U73" s="218"/>
      <c r="V73" s="218"/>
      <c r="W73" s="218"/>
      <c r="X73" s="218"/>
      <c r="Y73" s="219"/>
      <c r="Z73" s="219"/>
    </row>
    <row r="74" spans="1:26" ht="17.25" customHeight="1">
      <c r="A74" s="201">
        <v>19</v>
      </c>
      <c r="B74" s="201">
        <v>2023</v>
      </c>
      <c r="C74" s="201"/>
      <c r="D74" s="201"/>
      <c r="E74" s="201"/>
      <c r="F74" s="201"/>
      <c r="G74" s="201">
        <v>1</v>
      </c>
      <c r="H74" s="201">
        <v>1</v>
      </c>
      <c r="I74" s="201"/>
      <c r="J74" s="201"/>
      <c r="K74" s="201"/>
      <c r="L74" s="201">
        <v>2</v>
      </c>
      <c r="M74" s="201">
        <v>1</v>
      </c>
      <c r="N74" s="201">
        <v>1</v>
      </c>
      <c r="O74" s="201">
        <v>6</v>
      </c>
      <c r="P74" s="216"/>
      <c r="Q74" s="218"/>
      <c r="R74" s="218"/>
      <c r="S74" s="218"/>
      <c r="T74" s="218"/>
      <c r="U74" s="218"/>
      <c r="V74" s="218"/>
      <c r="W74" s="218"/>
      <c r="X74" s="218"/>
      <c r="Y74" s="219"/>
      <c r="Z74" s="219"/>
    </row>
    <row r="75" spans="1:26" s="191" customFormat="1">
      <c r="A75" s="211"/>
      <c r="B75" s="212" t="s">
        <v>117</v>
      </c>
      <c r="C75" s="212">
        <v>2</v>
      </c>
      <c r="D75" s="212">
        <f>SUM(D30:D72)</f>
        <v>0</v>
      </c>
      <c r="E75" s="212">
        <f>SUM(E30:E72)</f>
        <v>0</v>
      </c>
      <c r="F75" s="212">
        <f>SUM(F30:F72)</f>
        <v>2</v>
      </c>
      <c r="G75" s="212">
        <v>20</v>
      </c>
      <c r="H75" s="212">
        <v>10</v>
      </c>
      <c r="I75" s="212">
        <v>4</v>
      </c>
      <c r="J75" s="212">
        <v>3</v>
      </c>
      <c r="K75" s="212">
        <v>14</v>
      </c>
      <c r="L75" s="212">
        <v>36</v>
      </c>
      <c r="M75" s="212">
        <v>41</v>
      </c>
      <c r="N75" s="212">
        <v>16</v>
      </c>
      <c r="O75" s="212">
        <v>148</v>
      </c>
    </row>
    <row r="76" spans="1:26" ht="30.75" customHeight="1">
      <c r="A76" s="271" t="s">
        <v>95</v>
      </c>
      <c r="B76" s="272"/>
      <c r="C76" s="272"/>
      <c r="D76" s="272"/>
      <c r="E76" s="272"/>
      <c r="F76" s="272"/>
      <c r="G76" s="272"/>
      <c r="H76" s="272"/>
      <c r="I76" s="272"/>
      <c r="J76" s="272"/>
      <c r="K76" s="272"/>
      <c r="L76" s="272"/>
      <c r="M76" s="272"/>
      <c r="N76" s="272"/>
      <c r="O76" s="273"/>
    </row>
    <row r="77" spans="1:26">
      <c r="A77" s="213" t="s">
        <v>118</v>
      </c>
      <c r="B77" s="214"/>
      <c r="C77" s="214"/>
      <c r="D77" s="214"/>
      <c r="E77" s="214"/>
      <c r="F77" s="215"/>
      <c r="G77" s="215"/>
      <c r="H77" s="215"/>
      <c r="I77" s="215"/>
      <c r="J77" s="215"/>
      <c r="K77" s="215"/>
      <c r="L77" s="215"/>
      <c r="M77" s="215"/>
      <c r="N77" s="215"/>
      <c r="O77" s="217"/>
    </row>
  </sheetData>
  <mergeCells count="3">
    <mergeCell ref="B1:O1"/>
    <mergeCell ref="B2:O2"/>
    <mergeCell ref="A76:O76"/>
  </mergeCells>
  <printOptions horizontalCentered="1"/>
  <pageMargins left="0.25" right="0.25" top="0.69" bottom="0.52" header="0.3" footer="0.3"/>
  <pageSetup scale="87" fitToHeight="2" orientation="landscape" r:id="rId1"/>
  <ignoredErrors>
    <ignoredError sqref="G30:G74" formulaRange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pageSetUpPr fitToPage="1"/>
  </sheetPr>
  <dimension ref="A1:C56"/>
  <sheetViews>
    <sheetView view="pageBreakPreview" topLeftCell="A43" zoomScale="82" zoomScaleNormal="100" workbookViewId="0">
      <selection sqref="A1:C51"/>
    </sheetView>
  </sheetViews>
  <sheetFormatPr defaultColWidth="9" defaultRowHeight="14.5"/>
  <cols>
    <col min="1" max="1" width="10.54296875" style="177" customWidth="1"/>
    <col min="2" max="2" width="25.453125" style="136" customWidth="1"/>
    <col min="3" max="3" width="62.7265625" style="136" customWidth="1"/>
    <col min="4" max="4" width="25.453125" style="136" customWidth="1"/>
    <col min="5" max="5" width="40.26953125" style="136" customWidth="1"/>
    <col min="6" max="224" width="9.1796875" style="136"/>
    <col min="225" max="225" width="7.54296875" style="136" customWidth="1"/>
    <col min="226" max="226" width="10.54296875" style="136" customWidth="1"/>
    <col min="227" max="227" width="26" style="136" customWidth="1"/>
    <col min="228" max="228" width="40.26953125" style="136" customWidth="1"/>
    <col min="229" max="229" width="20.1796875" style="136" customWidth="1"/>
    <col min="230" max="230" width="62.7265625" style="136" customWidth="1"/>
    <col min="231" max="480" width="9.1796875" style="136"/>
    <col min="481" max="481" width="7.54296875" style="136" customWidth="1"/>
    <col min="482" max="482" width="10.54296875" style="136" customWidth="1"/>
    <col min="483" max="483" width="26" style="136" customWidth="1"/>
    <col min="484" max="484" width="40.26953125" style="136" customWidth="1"/>
    <col min="485" max="485" width="20.1796875" style="136" customWidth="1"/>
    <col min="486" max="486" width="62.7265625" style="136" customWidth="1"/>
    <col min="487" max="736" width="9.1796875" style="136"/>
    <col min="737" max="737" width="7.54296875" style="136" customWidth="1"/>
    <col min="738" max="738" width="10.54296875" style="136" customWidth="1"/>
    <col min="739" max="739" width="26" style="136" customWidth="1"/>
    <col min="740" max="740" width="40.26953125" style="136" customWidth="1"/>
    <col min="741" max="741" width="20.1796875" style="136" customWidth="1"/>
    <col min="742" max="742" width="62.7265625" style="136" customWidth="1"/>
    <col min="743" max="992" width="9.1796875" style="136"/>
    <col min="993" max="993" width="7.54296875" style="136" customWidth="1"/>
    <col min="994" max="994" width="10.54296875" style="136" customWidth="1"/>
    <col min="995" max="995" width="26" style="136" customWidth="1"/>
    <col min="996" max="996" width="40.26953125" style="136" customWidth="1"/>
    <col min="997" max="997" width="20.1796875" style="136" customWidth="1"/>
    <col min="998" max="998" width="62.7265625" style="136" customWidth="1"/>
    <col min="999" max="1248" width="9.1796875" style="136"/>
    <col min="1249" max="1249" width="7.54296875" style="136" customWidth="1"/>
    <col min="1250" max="1250" width="10.54296875" style="136" customWidth="1"/>
    <col min="1251" max="1251" width="26" style="136" customWidth="1"/>
    <col min="1252" max="1252" width="40.26953125" style="136" customWidth="1"/>
    <col min="1253" max="1253" width="20.1796875" style="136" customWidth="1"/>
    <col min="1254" max="1254" width="62.7265625" style="136" customWidth="1"/>
    <col min="1255" max="1504" width="9.1796875" style="136"/>
    <col min="1505" max="1505" width="7.54296875" style="136" customWidth="1"/>
    <col min="1506" max="1506" width="10.54296875" style="136" customWidth="1"/>
    <col min="1507" max="1507" width="26" style="136" customWidth="1"/>
    <col min="1508" max="1508" width="40.26953125" style="136" customWidth="1"/>
    <col min="1509" max="1509" width="20.1796875" style="136" customWidth="1"/>
    <col min="1510" max="1510" width="62.7265625" style="136" customWidth="1"/>
    <col min="1511" max="1760" width="9.1796875" style="136"/>
    <col min="1761" max="1761" width="7.54296875" style="136" customWidth="1"/>
    <col min="1762" max="1762" width="10.54296875" style="136" customWidth="1"/>
    <col min="1763" max="1763" width="26" style="136" customWidth="1"/>
    <col min="1764" max="1764" width="40.26953125" style="136" customWidth="1"/>
    <col min="1765" max="1765" width="20.1796875" style="136" customWidth="1"/>
    <col min="1766" max="1766" width="62.7265625" style="136" customWidth="1"/>
    <col min="1767" max="2016" width="9.1796875" style="136"/>
    <col min="2017" max="2017" width="7.54296875" style="136" customWidth="1"/>
    <col min="2018" max="2018" width="10.54296875" style="136" customWidth="1"/>
    <col min="2019" max="2019" width="26" style="136" customWidth="1"/>
    <col min="2020" max="2020" width="40.26953125" style="136" customWidth="1"/>
    <col min="2021" max="2021" width="20.1796875" style="136" customWidth="1"/>
    <col min="2022" max="2022" width="62.7265625" style="136" customWidth="1"/>
    <col min="2023" max="2272" width="9.1796875" style="136"/>
    <col min="2273" max="2273" width="7.54296875" style="136" customWidth="1"/>
    <col min="2274" max="2274" width="10.54296875" style="136" customWidth="1"/>
    <col min="2275" max="2275" width="26" style="136" customWidth="1"/>
    <col min="2276" max="2276" width="40.26953125" style="136" customWidth="1"/>
    <col min="2277" max="2277" width="20.1796875" style="136" customWidth="1"/>
    <col min="2278" max="2278" width="62.7265625" style="136" customWidth="1"/>
    <col min="2279" max="2528" width="9.1796875" style="136"/>
    <col min="2529" max="2529" width="7.54296875" style="136" customWidth="1"/>
    <col min="2530" max="2530" width="10.54296875" style="136" customWidth="1"/>
    <col min="2531" max="2531" width="26" style="136" customWidth="1"/>
    <col min="2532" max="2532" width="40.26953125" style="136" customWidth="1"/>
    <col min="2533" max="2533" width="20.1796875" style="136" customWidth="1"/>
    <col min="2534" max="2534" width="62.7265625" style="136" customWidth="1"/>
    <col min="2535" max="2784" width="9.1796875" style="136"/>
    <col min="2785" max="2785" width="7.54296875" style="136" customWidth="1"/>
    <col min="2786" max="2786" width="10.54296875" style="136" customWidth="1"/>
    <col min="2787" max="2787" width="26" style="136" customWidth="1"/>
    <col min="2788" max="2788" width="40.26953125" style="136" customWidth="1"/>
    <col min="2789" max="2789" width="20.1796875" style="136" customWidth="1"/>
    <col min="2790" max="2790" width="62.7265625" style="136" customWidth="1"/>
    <col min="2791" max="3040" width="9.1796875" style="136"/>
    <col min="3041" max="3041" width="7.54296875" style="136" customWidth="1"/>
    <col min="3042" max="3042" width="10.54296875" style="136" customWidth="1"/>
    <col min="3043" max="3043" width="26" style="136" customWidth="1"/>
    <col min="3044" max="3044" width="40.26953125" style="136" customWidth="1"/>
    <col min="3045" max="3045" width="20.1796875" style="136" customWidth="1"/>
    <col min="3046" max="3046" width="62.7265625" style="136" customWidth="1"/>
    <col min="3047" max="3296" width="9.1796875" style="136"/>
    <col min="3297" max="3297" width="7.54296875" style="136" customWidth="1"/>
    <col min="3298" max="3298" width="10.54296875" style="136" customWidth="1"/>
    <col min="3299" max="3299" width="26" style="136" customWidth="1"/>
    <col min="3300" max="3300" width="40.26953125" style="136" customWidth="1"/>
    <col min="3301" max="3301" width="20.1796875" style="136" customWidth="1"/>
    <col min="3302" max="3302" width="62.7265625" style="136" customWidth="1"/>
    <col min="3303" max="3552" width="9.1796875" style="136"/>
    <col min="3553" max="3553" width="7.54296875" style="136" customWidth="1"/>
    <col min="3554" max="3554" width="10.54296875" style="136" customWidth="1"/>
    <col min="3555" max="3555" width="26" style="136" customWidth="1"/>
    <col min="3556" max="3556" width="40.26953125" style="136" customWidth="1"/>
    <col min="3557" max="3557" width="20.1796875" style="136" customWidth="1"/>
    <col min="3558" max="3558" width="62.7265625" style="136" customWidth="1"/>
    <col min="3559" max="3808" width="9.1796875" style="136"/>
    <col min="3809" max="3809" width="7.54296875" style="136" customWidth="1"/>
    <col min="3810" max="3810" width="10.54296875" style="136" customWidth="1"/>
    <col min="3811" max="3811" width="26" style="136" customWidth="1"/>
    <col min="3812" max="3812" width="40.26953125" style="136" customWidth="1"/>
    <col min="3813" max="3813" width="20.1796875" style="136" customWidth="1"/>
    <col min="3814" max="3814" width="62.7265625" style="136" customWidth="1"/>
    <col min="3815" max="4064" width="9.1796875" style="136"/>
    <col min="4065" max="4065" width="7.54296875" style="136" customWidth="1"/>
    <col min="4066" max="4066" width="10.54296875" style="136" customWidth="1"/>
    <col min="4067" max="4067" width="26" style="136" customWidth="1"/>
    <col min="4068" max="4068" width="40.26953125" style="136" customWidth="1"/>
    <col min="4069" max="4069" width="20.1796875" style="136" customWidth="1"/>
    <col min="4070" max="4070" width="62.7265625" style="136" customWidth="1"/>
    <col min="4071" max="4320" width="9.1796875" style="136"/>
    <col min="4321" max="4321" width="7.54296875" style="136" customWidth="1"/>
    <col min="4322" max="4322" width="10.54296875" style="136" customWidth="1"/>
    <col min="4323" max="4323" width="26" style="136" customWidth="1"/>
    <col min="4324" max="4324" width="40.26953125" style="136" customWidth="1"/>
    <col min="4325" max="4325" width="20.1796875" style="136" customWidth="1"/>
    <col min="4326" max="4326" width="62.7265625" style="136" customWidth="1"/>
    <col min="4327" max="4576" width="9.1796875" style="136"/>
    <col min="4577" max="4577" width="7.54296875" style="136" customWidth="1"/>
    <col min="4578" max="4578" width="10.54296875" style="136" customWidth="1"/>
    <col min="4579" max="4579" width="26" style="136" customWidth="1"/>
    <col min="4580" max="4580" width="40.26953125" style="136" customWidth="1"/>
    <col min="4581" max="4581" width="20.1796875" style="136" customWidth="1"/>
    <col min="4582" max="4582" width="62.7265625" style="136" customWidth="1"/>
    <col min="4583" max="4832" width="9.1796875" style="136"/>
    <col min="4833" max="4833" width="7.54296875" style="136" customWidth="1"/>
    <col min="4834" max="4834" width="10.54296875" style="136" customWidth="1"/>
    <col min="4835" max="4835" width="26" style="136" customWidth="1"/>
    <col min="4836" max="4836" width="40.26953125" style="136" customWidth="1"/>
    <col min="4837" max="4837" width="20.1796875" style="136" customWidth="1"/>
    <col min="4838" max="4838" width="62.7265625" style="136" customWidth="1"/>
    <col min="4839" max="5088" width="9.1796875" style="136"/>
    <col min="5089" max="5089" width="7.54296875" style="136" customWidth="1"/>
    <col min="5090" max="5090" width="10.54296875" style="136" customWidth="1"/>
    <col min="5091" max="5091" width="26" style="136" customWidth="1"/>
    <col min="5092" max="5092" width="40.26953125" style="136" customWidth="1"/>
    <col min="5093" max="5093" width="20.1796875" style="136" customWidth="1"/>
    <col min="5094" max="5094" width="62.7265625" style="136" customWidth="1"/>
    <col min="5095" max="5344" width="9.1796875" style="136"/>
    <col min="5345" max="5345" width="7.54296875" style="136" customWidth="1"/>
    <col min="5346" max="5346" width="10.54296875" style="136" customWidth="1"/>
    <col min="5347" max="5347" width="26" style="136" customWidth="1"/>
    <col min="5348" max="5348" width="40.26953125" style="136" customWidth="1"/>
    <col min="5349" max="5349" width="20.1796875" style="136" customWidth="1"/>
    <col min="5350" max="5350" width="62.7265625" style="136" customWidth="1"/>
    <col min="5351" max="5600" width="9.1796875" style="136"/>
    <col min="5601" max="5601" width="7.54296875" style="136" customWidth="1"/>
    <col min="5602" max="5602" width="10.54296875" style="136" customWidth="1"/>
    <col min="5603" max="5603" width="26" style="136" customWidth="1"/>
    <col min="5604" max="5604" width="40.26953125" style="136" customWidth="1"/>
    <col min="5605" max="5605" width="20.1796875" style="136" customWidth="1"/>
    <col min="5606" max="5606" width="62.7265625" style="136" customWidth="1"/>
    <col min="5607" max="5856" width="9.1796875" style="136"/>
    <col min="5857" max="5857" width="7.54296875" style="136" customWidth="1"/>
    <col min="5858" max="5858" width="10.54296875" style="136" customWidth="1"/>
    <col min="5859" max="5859" width="26" style="136" customWidth="1"/>
    <col min="5860" max="5860" width="40.26953125" style="136" customWidth="1"/>
    <col min="5861" max="5861" width="20.1796875" style="136" customWidth="1"/>
    <col min="5862" max="5862" width="62.7265625" style="136" customWidth="1"/>
    <col min="5863" max="6112" width="9.1796875" style="136"/>
    <col min="6113" max="6113" width="7.54296875" style="136" customWidth="1"/>
    <col min="6114" max="6114" width="10.54296875" style="136" customWidth="1"/>
    <col min="6115" max="6115" width="26" style="136" customWidth="1"/>
    <col min="6116" max="6116" width="40.26953125" style="136" customWidth="1"/>
    <col min="6117" max="6117" width="20.1796875" style="136" customWidth="1"/>
    <col min="6118" max="6118" width="62.7265625" style="136" customWidth="1"/>
    <col min="6119" max="6368" width="9.1796875" style="136"/>
    <col min="6369" max="6369" width="7.54296875" style="136" customWidth="1"/>
    <col min="6370" max="6370" width="10.54296875" style="136" customWidth="1"/>
    <col min="6371" max="6371" width="26" style="136" customWidth="1"/>
    <col min="6372" max="6372" width="40.26953125" style="136" customWidth="1"/>
    <col min="6373" max="6373" width="20.1796875" style="136" customWidth="1"/>
    <col min="6374" max="6374" width="62.7265625" style="136" customWidth="1"/>
    <col min="6375" max="6624" width="9.1796875" style="136"/>
    <col min="6625" max="6625" width="7.54296875" style="136" customWidth="1"/>
    <col min="6626" max="6626" width="10.54296875" style="136" customWidth="1"/>
    <col min="6627" max="6627" width="26" style="136" customWidth="1"/>
    <col min="6628" max="6628" width="40.26953125" style="136" customWidth="1"/>
    <col min="6629" max="6629" width="20.1796875" style="136" customWidth="1"/>
    <col min="6630" max="6630" width="62.7265625" style="136" customWidth="1"/>
    <col min="6631" max="6880" width="9.1796875" style="136"/>
    <col min="6881" max="6881" width="7.54296875" style="136" customWidth="1"/>
    <col min="6882" max="6882" width="10.54296875" style="136" customWidth="1"/>
    <col min="6883" max="6883" width="26" style="136" customWidth="1"/>
    <col min="6884" max="6884" width="40.26953125" style="136" customWidth="1"/>
    <col min="6885" max="6885" width="20.1796875" style="136" customWidth="1"/>
    <col min="6886" max="6886" width="62.7265625" style="136" customWidth="1"/>
    <col min="6887" max="7136" width="9.1796875" style="136"/>
    <col min="7137" max="7137" width="7.54296875" style="136" customWidth="1"/>
    <col min="7138" max="7138" width="10.54296875" style="136" customWidth="1"/>
    <col min="7139" max="7139" width="26" style="136" customWidth="1"/>
    <col min="7140" max="7140" width="40.26953125" style="136" customWidth="1"/>
    <col min="7141" max="7141" width="20.1796875" style="136" customWidth="1"/>
    <col min="7142" max="7142" width="62.7265625" style="136" customWidth="1"/>
    <col min="7143" max="7392" width="9.1796875" style="136"/>
    <col min="7393" max="7393" width="7.54296875" style="136" customWidth="1"/>
    <col min="7394" max="7394" width="10.54296875" style="136" customWidth="1"/>
    <col min="7395" max="7395" width="26" style="136" customWidth="1"/>
    <col min="7396" max="7396" width="40.26953125" style="136" customWidth="1"/>
    <col min="7397" max="7397" width="20.1796875" style="136" customWidth="1"/>
    <col min="7398" max="7398" width="62.7265625" style="136" customWidth="1"/>
    <col min="7399" max="7648" width="9.1796875" style="136"/>
    <col min="7649" max="7649" width="7.54296875" style="136" customWidth="1"/>
    <col min="7650" max="7650" width="10.54296875" style="136" customWidth="1"/>
    <col min="7651" max="7651" width="26" style="136" customWidth="1"/>
    <col min="7652" max="7652" width="40.26953125" style="136" customWidth="1"/>
    <col min="7653" max="7653" width="20.1796875" style="136" customWidth="1"/>
    <col min="7654" max="7654" width="62.7265625" style="136" customWidth="1"/>
    <col min="7655" max="7904" width="9.1796875" style="136"/>
    <col min="7905" max="7905" width="7.54296875" style="136" customWidth="1"/>
    <col min="7906" max="7906" width="10.54296875" style="136" customWidth="1"/>
    <col min="7907" max="7907" width="26" style="136" customWidth="1"/>
    <col min="7908" max="7908" width="40.26953125" style="136" customWidth="1"/>
    <col min="7909" max="7909" width="20.1796875" style="136" customWidth="1"/>
    <col min="7910" max="7910" width="62.7265625" style="136" customWidth="1"/>
    <col min="7911" max="8160" width="9.1796875" style="136"/>
    <col min="8161" max="8161" width="7.54296875" style="136" customWidth="1"/>
    <col min="8162" max="8162" width="10.54296875" style="136" customWidth="1"/>
    <col min="8163" max="8163" width="26" style="136" customWidth="1"/>
    <col min="8164" max="8164" width="40.26953125" style="136" customWidth="1"/>
    <col min="8165" max="8165" width="20.1796875" style="136" customWidth="1"/>
    <col min="8166" max="8166" width="62.7265625" style="136" customWidth="1"/>
    <col min="8167" max="8416" width="9.1796875" style="136"/>
    <col min="8417" max="8417" width="7.54296875" style="136" customWidth="1"/>
    <col min="8418" max="8418" width="10.54296875" style="136" customWidth="1"/>
    <col min="8419" max="8419" width="26" style="136" customWidth="1"/>
    <col min="8420" max="8420" width="40.26953125" style="136" customWidth="1"/>
    <col min="8421" max="8421" width="20.1796875" style="136" customWidth="1"/>
    <col min="8422" max="8422" width="62.7265625" style="136" customWidth="1"/>
    <col min="8423" max="8672" width="9.1796875" style="136"/>
    <col min="8673" max="8673" width="7.54296875" style="136" customWidth="1"/>
    <col min="8674" max="8674" width="10.54296875" style="136" customWidth="1"/>
    <col min="8675" max="8675" width="26" style="136" customWidth="1"/>
    <col min="8676" max="8676" width="40.26953125" style="136" customWidth="1"/>
    <col min="8677" max="8677" width="20.1796875" style="136" customWidth="1"/>
    <col min="8678" max="8678" width="62.7265625" style="136" customWidth="1"/>
    <col min="8679" max="8928" width="9.1796875" style="136"/>
    <col min="8929" max="8929" width="7.54296875" style="136" customWidth="1"/>
    <col min="8930" max="8930" width="10.54296875" style="136" customWidth="1"/>
    <col min="8931" max="8931" width="26" style="136" customWidth="1"/>
    <col min="8932" max="8932" width="40.26953125" style="136" customWidth="1"/>
    <col min="8933" max="8933" width="20.1796875" style="136" customWidth="1"/>
    <col min="8934" max="8934" width="62.7265625" style="136" customWidth="1"/>
    <col min="8935" max="9184" width="9.1796875" style="136"/>
    <col min="9185" max="9185" width="7.54296875" style="136" customWidth="1"/>
    <col min="9186" max="9186" width="10.54296875" style="136" customWidth="1"/>
    <col min="9187" max="9187" width="26" style="136" customWidth="1"/>
    <col min="9188" max="9188" width="40.26953125" style="136" customWidth="1"/>
    <col min="9189" max="9189" width="20.1796875" style="136" customWidth="1"/>
    <col min="9190" max="9190" width="62.7265625" style="136" customWidth="1"/>
    <col min="9191" max="9440" width="9.1796875" style="136"/>
    <col min="9441" max="9441" width="7.54296875" style="136" customWidth="1"/>
    <col min="9442" max="9442" width="10.54296875" style="136" customWidth="1"/>
    <col min="9443" max="9443" width="26" style="136" customWidth="1"/>
    <col min="9444" max="9444" width="40.26953125" style="136" customWidth="1"/>
    <col min="9445" max="9445" width="20.1796875" style="136" customWidth="1"/>
    <col min="9446" max="9446" width="62.7265625" style="136" customWidth="1"/>
    <col min="9447" max="9696" width="9.1796875" style="136"/>
    <col min="9697" max="9697" width="7.54296875" style="136" customWidth="1"/>
    <col min="9698" max="9698" width="10.54296875" style="136" customWidth="1"/>
    <col min="9699" max="9699" width="26" style="136" customWidth="1"/>
    <col min="9700" max="9700" width="40.26953125" style="136" customWidth="1"/>
    <col min="9701" max="9701" width="20.1796875" style="136" customWidth="1"/>
    <col min="9702" max="9702" width="62.7265625" style="136" customWidth="1"/>
    <col min="9703" max="9952" width="9.1796875" style="136"/>
    <col min="9953" max="9953" width="7.54296875" style="136" customWidth="1"/>
    <col min="9954" max="9954" width="10.54296875" style="136" customWidth="1"/>
    <col min="9955" max="9955" width="26" style="136" customWidth="1"/>
    <col min="9956" max="9956" width="40.26953125" style="136" customWidth="1"/>
    <col min="9957" max="9957" width="20.1796875" style="136" customWidth="1"/>
    <col min="9958" max="9958" width="62.7265625" style="136" customWidth="1"/>
    <col min="9959" max="10208" width="9.1796875" style="136"/>
    <col min="10209" max="10209" width="7.54296875" style="136" customWidth="1"/>
    <col min="10210" max="10210" width="10.54296875" style="136" customWidth="1"/>
    <col min="10211" max="10211" width="26" style="136" customWidth="1"/>
    <col min="10212" max="10212" width="40.26953125" style="136" customWidth="1"/>
    <col min="10213" max="10213" width="20.1796875" style="136" customWidth="1"/>
    <col min="10214" max="10214" width="62.7265625" style="136" customWidth="1"/>
    <col min="10215" max="10464" width="9.1796875" style="136"/>
    <col min="10465" max="10465" width="7.54296875" style="136" customWidth="1"/>
    <col min="10466" max="10466" width="10.54296875" style="136" customWidth="1"/>
    <col min="10467" max="10467" width="26" style="136" customWidth="1"/>
    <col min="10468" max="10468" width="40.26953125" style="136" customWidth="1"/>
    <col min="10469" max="10469" width="20.1796875" style="136" customWidth="1"/>
    <col min="10470" max="10470" width="62.7265625" style="136" customWidth="1"/>
    <col min="10471" max="10720" width="9.1796875" style="136"/>
    <col min="10721" max="10721" width="7.54296875" style="136" customWidth="1"/>
    <col min="10722" max="10722" width="10.54296875" style="136" customWidth="1"/>
    <col min="10723" max="10723" width="26" style="136" customWidth="1"/>
    <col min="10724" max="10724" width="40.26953125" style="136" customWidth="1"/>
    <col min="10725" max="10725" width="20.1796875" style="136" customWidth="1"/>
    <col min="10726" max="10726" width="62.7265625" style="136" customWidth="1"/>
    <col min="10727" max="10976" width="9.1796875" style="136"/>
    <col min="10977" max="10977" width="7.54296875" style="136" customWidth="1"/>
    <col min="10978" max="10978" width="10.54296875" style="136" customWidth="1"/>
    <col min="10979" max="10979" width="26" style="136" customWidth="1"/>
    <col min="10980" max="10980" width="40.26953125" style="136" customWidth="1"/>
    <col min="10981" max="10981" width="20.1796875" style="136" customWidth="1"/>
    <col min="10982" max="10982" width="62.7265625" style="136" customWidth="1"/>
    <col min="10983" max="11232" width="9.1796875" style="136"/>
    <col min="11233" max="11233" width="7.54296875" style="136" customWidth="1"/>
    <col min="11234" max="11234" width="10.54296875" style="136" customWidth="1"/>
    <col min="11235" max="11235" width="26" style="136" customWidth="1"/>
    <col min="11236" max="11236" width="40.26953125" style="136" customWidth="1"/>
    <col min="11237" max="11237" width="20.1796875" style="136" customWidth="1"/>
    <col min="11238" max="11238" width="62.7265625" style="136" customWidth="1"/>
    <col min="11239" max="11488" width="9.1796875" style="136"/>
    <col min="11489" max="11489" width="7.54296875" style="136" customWidth="1"/>
    <col min="11490" max="11490" width="10.54296875" style="136" customWidth="1"/>
    <col min="11491" max="11491" width="26" style="136" customWidth="1"/>
    <col min="11492" max="11492" width="40.26953125" style="136" customWidth="1"/>
    <col min="11493" max="11493" width="20.1796875" style="136" customWidth="1"/>
    <col min="11494" max="11494" width="62.7265625" style="136" customWidth="1"/>
    <col min="11495" max="11744" width="9.1796875" style="136"/>
    <col min="11745" max="11745" width="7.54296875" style="136" customWidth="1"/>
    <col min="11746" max="11746" width="10.54296875" style="136" customWidth="1"/>
    <col min="11747" max="11747" width="26" style="136" customWidth="1"/>
    <col min="11748" max="11748" width="40.26953125" style="136" customWidth="1"/>
    <col min="11749" max="11749" width="20.1796875" style="136" customWidth="1"/>
    <col min="11750" max="11750" width="62.7265625" style="136" customWidth="1"/>
    <col min="11751" max="12000" width="9.1796875" style="136"/>
    <col min="12001" max="12001" width="7.54296875" style="136" customWidth="1"/>
    <col min="12002" max="12002" width="10.54296875" style="136" customWidth="1"/>
    <col min="12003" max="12003" width="26" style="136" customWidth="1"/>
    <col min="12004" max="12004" width="40.26953125" style="136" customWidth="1"/>
    <col min="12005" max="12005" width="20.1796875" style="136" customWidth="1"/>
    <col min="12006" max="12006" width="62.7265625" style="136" customWidth="1"/>
    <col min="12007" max="12256" width="9.1796875" style="136"/>
    <col min="12257" max="12257" width="7.54296875" style="136" customWidth="1"/>
    <col min="12258" max="12258" width="10.54296875" style="136" customWidth="1"/>
    <col min="12259" max="12259" width="26" style="136" customWidth="1"/>
    <col min="12260" max="12260" width="40.26953125" style="136" customWidth="1"/>
    <col min="12261" max="12261" width="20.1796875" style="136" customWidth="1"/>
    <col min="12262" max="12262" width="62.7265625" style="136" customWidth="1"/>
    <col min="12263" max="12512" width="9.1796875" style="136"/>
    <col min="12513" max="12513" width="7.54296875" style="136" customWidth="1"/>
    <col min="12514" max="12514" width="10.54296875" style="136" customWidth="1"/>
    <col min="12515" max="12515" width="26" style="136" customWidth="1"/>
    <col min="12516" max="12516" width="40.26953125" style="136" customWidth="1"/>
    <col min="12517" max="12517" width="20.1796875" style="136" customWidth="1"/>
    <col min="12518" max="12518" width="62.7265625" style="136" customWidth="1"/>
    <col min="12519" max="12768" width="9.1796875" style="136"/>
    <col min="12769" max="12769" width="7.54296875" style="136" customWidth="1"/>
    <col min="12770" max="12770" width="10.54296875" style="136" customWidth="1"/>
    <col min="12771" max="12771" width="26" style="136" customWidth="1"/>
    <col min="12772" max="12772" width="40.26953125" style="136" customWidth="1"/>
    <col min="12773" max="12773" width="20.1796875" style="136" customWidth="1"/>
    <col min="12774" max="12774" width="62.7265625" style="136" customWidth="1"/>
    <col min="12775" max="13024" width="9.1796875" style="136"/>
    <col min="13025" max="13025" width="7.54296875" style="136" customWidth="1"/>
    <col min="13026" max="13026" width="10.54296875" style="136" customWidth="1"/>
    <col min="13027" max="13027" width="26" style="136" customWidth="1"/>
    <col min="13028" max="13028" width="40.26953125" style="136" customWidth="1"/>
    <col min="13029" max="13029" width="20.1796875" style="136" customWidth="1"/>
    <col min="13030" max="13030" width="62.7265625" style="136" customWidth="1"/>
    <col min="13031" max="13280" width="9.1796875" style="136"/>
    <col min="13281" max="13281" width="7.54296875" style="136" customWidth="1"/>
    <col min="13282" max="13282" width="10.54296875" style="136" customWidth="1"/>
    <col min="13283" max="13283" width="26" style="136" customWidth="1"/>
    <col min="13284" max="13284" width="40.26953125" style="136" customWidth="1"/>
    <col min="13285" max="13285" width="20.1796875" style="136" customWidth="1"/>
    <col min="13286" max="13286" width="62.7265625" style="136" customWidth="1"/>
    <col min="13287" max="13536" width="9.1796875" style="136"/>
    <col min="13537" max="13537" width="7.54296875" style="136" customWidth="1"/>
    <col min="13538" max="13538" width="10.54296875" style="136" customWidth="1"/>
    <col min="13539" max="13539" width="26" style="136" customWidth="1"/>
    <col min="13540" max="13540" width="40.26953125" style="136" customWidth="1"/>
    <col min="13541" max="13541" width="20.1796875" style="136" customWidth="1"/>
    <col min="13542" max="13542" width="62.7265625" style="136" customWidth="1"/>
    <col min="13543" max="13792" width="9.1796875" style="136"/>
    <col min="13793" max="13793" width="7.54296875" style="136" customWidth="1"/>
    <col min="13794" max="13794" width="10.54296875" style="136" customWidth="1"/>
    <col min="13795" max="13795" width="26" style="136" customWidth="1"/>
    <col min="13796" max="13796" width="40.26953125" style="136" customWidth="1"/>
    <col min="13797" max="13797" width="20.1796875" style="136" customWidth="1"/>
    <col min="13798" max="13798" width="62.7265625" style="136" customWidth="1"/>
    <col min="13799" max="14048" width="9.1796875" style="136"/>
    <col min="14049" max="14049" width="7.54296875" style="136" customWidth="1"/>
    <col min="14050" max="14050" width="10.54296875" style="136" customWidth="1"/>
    <col min="14051" max="14051" width="26" style="136" customWidth="1"/>
    <col min="14052" max="14052" width="40.26953125" style="136" customWidth="1"/>
    <col min="14053" max="14053" width="20.1796875" style="136" customWidth="1"/>
    <col min="14054" max="14054" width="62.7265625" style="136" customWidth="1"/>
    <col min="14055" max="14304" width="9.1796875" style="136"/>
    <col min="14305" max="14305" width="7.54296875" style="136" customWidth="1"/>
    <col min="14306" max="14306" width="10.54296875" style="136" customWidth="1"/>
    <col min="14307" max="14307" width="26" style="136" customWidth="1"/>
    <col min="14308" max="14308" width="40.26953125" style="136" customWidth="1"/>
    <col min="14309" max="14309" width="20.1796875" style="136" customWidth="1"/>
    <col min="14310" max="14310" width="62.7265625" style="136" customWidth="1"/>
    <col min="14311" max="14560" width="9.1796875" style="136"/>
    <col min="14561" max="14561" width="7.54296875" style="136" customWidth="1"/>
    <col min="14562" max="14562" width="10.54296875" style="136" customWidth="1"/>
    <col min="14563" max="14563" width="26" style="136" customWidth="1"/>
    <col min="14564" max="14564" width="40.26953125" style="136" customWidth="1"/>
    <col min="14565" max="14565" width="20.1796875" style="136" customWidth="1"/>
    <col min="14566" max="14566" width="62.7265625" style="136" customWidth="1"/>
    <col min="14567" max="14816" width="9.1796875" style="136"/>
    <col min="14817" max="14817" width="7.54296875" style="136" customWidth="1"/>
    <col min="14818" max="14818" width="10.54296875" style="136" customWidth="1"/>
    <col min="14819" max="14819" width="26" style="136" customWidth="1"/>
    <col min="14820" max="14820" width="40.26953125" style="136" customWidth="1"/>
    <col min="14821" max="14821" width="20.1796875" style="136" customWidth="1"/>
    <col min="14822" max="14822" width="62.7265625" style="136" customWidth="1"/>
    <col min="14823" max="15072" width="9.1796875" style="136"/>
    <col min="15073" max="15073" width="7.54296875" style="136" customWidth="1"/>
    <col min="15074" max="15074" width="10.54296875" style="136" customWidth="1"/>
    <col min="15075" max="15075" width="26" style="136" customWidth="1"/>
    <col min="15076" max="15076" width="40.26953125" style="136" customWidth="1"/>
    <col min="15077" max="15077" width="20.1796875" style="136" customWidth="1"/>
    <col min="15078" max="15078" width="62.7265625" style="136" customWidth="1"/>
    <col min="15079" max="15328" width="9.1796875" style="136"/>
    <col min="15329" max="15329" width="7.54296875" style="136" customWidth="1"/>
    <col min="15330" max="15330" width="10.54296875" style="136" customWidth="1"/>
    <col min="15331" max="15331" width="26" style="136" customWidth="1"/>
    <col min="15332" max="15332" width="40.26953125" style="136" customWidth="1"/>
    <col min="15333" max="15333" width="20.1796875" style="136" customWidth="1"/>
    <col min="15334" max="15334" width="62.7265625" style="136" customWidth="1"/>
    <col min="15335" max="15584" width="9.1796875" style="136"/>
    <col min="15585" max="15585" width="7.54296875" style="136" customWidth="1"/>
    <col min="15586" max="15586" width="10.54296875" style="136" customWidth="1"/>
    <col min="15587" max="15587" width="26" style="136" customWidth="1"/>
    <col min="15588" max="15588" width="40.26953125" style="136" customWidth="1"/>
    <col min="15589" max="15589" width="20.1796875" style="136" customWidth="1"/>
    <col min="15590" max="15590" width="62.7265625" style="136" customWidth="1"/>
    <col min="15591" max="15840" width="9.1796875" style="136"/>
    <col min="15841" max="15841" width="7.54296875" style="136" customWidth="1"/>
    <col min="15842" max="15842" width="10.54296875" style="136" customWidth="1"/>
    <col min="15843" max="15843" width="26" style="136" customWidth="1"/>
    <col min="15844" max="15844" width="40.26953125" style="136" customWidth="1"/>
    <col min="15845" max="15845" width="20.1796875" style="136" customWidth="1"/>
    <col min="15846" max="15846" width="62.7265625" style="136" customWidth="1"/>
    <col min="15847" max="16096" width="9.1796875" style="136"/>
    <col min="16097" max="16097" width="7.54296875" style="136" customWidth="1"/>
    <col min="16098" max="16098" width="10.54296875" style="136" customWidth="1"/>
    <col min="16099" max="16099" width="26" style="136" customWidth="1"/>
    <col min="16100" max="16100" width="40.26953125" style="136" customWidth="1"/>
    <col min="16101" max="16101" width="20.1796875" style="136" customWidth="1"/>
    <col min="16102" max="16102" width="62.7265625" style="136" customWidth="1"/>
    <col min="16103" max="16381" width="9.1796875" style="136"/>
    <col min="16382" max="16384" width="9.1796875" style="136" customWidth="1"/>
  </cols>
  <sheetData>
    <row r="1" spans="1:3" s="176" customFormat="1" ht="56.25" customHeight="1">
      <c r="A1" s="178" t="s">
        <v>119</v>
      </c>
      <c r="B1" s="178" t="s">
        <v>120</v>
      </c>
      <c r="C1" s="179" t="s">
        <v>121</v>
      </c>
    </row>
    <row r="2" spans="1:3" s="137" customFormat="1" ht="35.15" customHeight="1">
      <c r="A2" s="173">
        <v>1990</v>
      </c>
      <c r="B2" s="174" t="s">
        <v>122</v>
      </c>
      <c r="C2" s="180" t="s">
        <v>11</v>
      </c>
    </row>
    <row r="3" spans="1:3" s="137" customFormat="1" ht="51" customHeight="1">
      <c r="A3" s="181">
        <v>1993</v>
      </c>
      <c r="B3" s="182" t="s">
        <v>123</v>
      </c>
      <c r="C3" s="183" t="s">
        <v>37</v>
      </c>
    </row>
    <row r="4" spans="1:3" s="137" customFormat="1" ht="35.15" customHeight="1">
      <c r="A4" s="173">
        <v>1996</v>
      </c>
      <c r="B4" s="174" t="s">
        <v>122</v>
      </c>
      <c r="C4" s="180" t="s">
        <v>11</v>
      </c>
    </row>
    <row r="5" spans="1:3" s="137" customFormat="1" ht="35.15" customHeight="1">
      <c r="A5" s="181">
        <v>1999</v>
      </c>
      <c r="B5" s="182" t="s">
        <v>122</v>
      </c>
      <c r="C5" s="183" t="s">
        <v>41</v>
      </c>
    </row>
    <row r="6" spans="1:3" s="137" customFormat="1" ht="55.5" customHeight="1">
      <c r="A6" s="173">
        <v>2001</v>
      </c>
      <c r="B6" s="174" t="s">
        <v>123</v>
      </c>
      <c r="C6" s="180" t="s">
        <v>22</v>
      </c>
    </row>
    <row r="7" spans="1:3" s="137" customFormat="1" ht="64.5" customHeight="1">
      <c r="A7" s="181">
        <v>2004</v>
      </c>
      <c r="B7" s="182" t="s">
        <v>124</v>
      </c>
      <c r="C7" s="183" t="s">
        <v>125</v>
      </c>
    </row>
    <row r="8" spans="1:3" s="137" customFormat="1" ht="35.15" customHeight="1">
      <c r="A8" s="173">
        <v>2005</v>
      </c>
      <c r="B8" s="174" t="s">
        <v>123</v>
      </c>
      <c r="C8" s="180" t="s">
        <v>126</v>
      </c>
    </row>
    <row r="9" spans="1:3" s="137" customFormat="1" ht="35.15" customHeight="1">
      <c r="A9" s="181">
        <v>2005</v>
      </c>
      <c r="B9" s="182" t="s">
        <v>127</v>
      </c>
      <c r="C9" s="183" t="s">
        <v>37</v>
      </c>
    </row>
    <row r="10" spans="1:3" s="137" customFormat="1" ht="35.15" customHeight="1">
      <c r="A10" s="173">
        <v>2008</v>
      </c>
      <c r="B10" s="174" t="s">
        <v>122</v>
      </c>
      <c r="C10" s="180" t="s">
        <v>47</v>
      </c>
    </row>
    <row r="11" spans="1:3" s="137" customFormat="1" ht="35.15" customHeight="1">
      <c r="A11" s="181">
        <v>2008</v>
      </c>
      <c r="B11" s="182" t="s">
        <v>127</v>
      </c>
      <c r="C11" s="183" t="s">
        <v>15</v>
      </c>
    </row>
    <row r="12" spans="1:3" s="137" customFormat="1" ht="35.15" customHeight="1">
      <c r="A12" s="173">
        <v>2009</v>
      </c>
      <c r="B12" s="174" t="s">
        <v>127</v>
      </c>
      <c r="C12" s="180" t="s">
        <v>128</v>
      </c>
    </row>
    <row r="13" spans="1:3" s="137" customFormat="1" ht="35.15" customHeight="1">
      <c r="A13" s="181">
        <v>2009</v>
      </c>
      <c r="B13" s="182" t="s">
        <v>129</v>
      </c>
      <c r="C13" s="183" t="s">
        <v>130</v>
      </c>
    </row>
    <row r="14" spans="1:3" s="137" customFormat="1" ht="35.15" customHeight="1">
      <c r="A14" s="173">
        <v>2010</v>
      </c>
      <c r="B14" s="174" t="s">
        <v>131</v>
      </c>
      <c r="C14" s="180" t="s">
        <v>126</v>
      </c>
    </row>
    <row r="15" spans="1:3" s="137" customFormat="1" ht="43.5" customHeight="1">
      <c r="A15" s="181">
        <v>2011</v>
      </c>
      <c r="B15" s="182" t="s">
        <v>123</v>
      </c>
      <c r="C15" s="183" t="s">
        <v>132</v>
      </c>
    </row>
    <row r="16" spans="1:3" s="137" customFormat="1" ht="35.15" customHeight="1">
      <c r="A16" s="173">
        <v>2011</v>
      </c>
      <c r="B16" s="174" t="s">
        <v>133</v>
      </c>
      <c r="C16" s="180" t="s">
        <v>41</v>
      </c>
    </row>
    <row r="17" spans="1:3" s="137" customFormat="1" ht="35.15" customHeight="1">
      <c r="A17" s="181">
        <v>2011</v>
      </c>
      <c r="B17" s="182" t="s">
        <v>123</v>
      </c>
      <c r="C17" s="183" t="s">
        <v>134</v>
      </c>
    </row>
    <row r="18" spans="1:3" s="137" customFormat="1" ht="35.15" customHeight="1">
      <c r="A18" s="173">
        <v>2011</v>
      </c>
      <c r="B18" s="174" t="s">
        <v>122</v>
      </c>
      <c r="C18" s="180" t="s">
        <v>135</v>
      </c>
    </row>
    <row r="19" spans="1:3" s="137" customFormat="1" ht="35.15" customHeight="1">
      <c r="A19" s="181">
        <v>2012</v>
      </c>
      <c r="B19" s="182" t="s">
        <v>127</v>
      </c>
      <c r="C19" s="183" t="s">
        <v>13</v>
      </c>
    </row>
    <row r="20" spans="1:3" s="137" customFormat="1" ht="35.15" customHeight="1">
      <c r="A20" s="173">
        <v>2012</v>
      </c>
      <c r="B20" s="174" t="s">
        <v>127</v>
      </c>
      <c r="C20" s="180" t="s">
        <v>53</v>
      </c>
    </row>
    <row r="21" spans="1:3" s="137" customFormat="1" ht="35.15" customHeight="1">
      <c r="A21" s="181">
        <v>2012</v>
      </c>
      <c r="B21" s="174" t="s">
        <v>122</v>
      </c>
      <c r="C21" s="183" t="s">
        <v>47</v>
      </c>
    </row>
    <row r="22" spans="1:3" s="137" customFormat="1" ht="35.15" customHeight="1">
      <c r="A22" s="173">
        <v>2013</v>
      </c>
      <c r="B22" s="174" t="s">
        <v>122</v>
      </c>
      <c r="C22" s="180" t="s">
        <v>47</v>
      </c>
    </row>
    <row r="23" spans="1:3" s="137" customFormat="1" ht="35.15" customHeight="1">
      <c r="A23" s="181">
        <v>2013</v>
      </c>
      <c r="B23" s="182" t="s">
        <v>127</v>
      </c>
      <c r="C23" s="183" t="s">
        <v>136</v>
      </c>
    </row>
    <row r="24" spans="1:3" s="137" customFormat="1" ht="35.15" customHeight="1">
      <c r="A24" s="173">
        <v>2013</v>
      </c>
      <c r="B24" s="174" t="s">
        <v>122</v>
      </c>
      <c r="C24" s="180" t="s">
        <v>137</v>
      </c>
    </row>
    <row r="25" spans="1:3" s="137" customFormat="1" ht="35.15" customHeight="1">
      <c r="A25" s="181">
        <v>2013</v>
      </c>
      <c r="B25" s="182" t="s">
        <v>127</v>
      </c>
      <c r="C25" s="183" t="s">
        <v>11</v>
      </c>
    </row>
    <row r="26" spans="1:3" s="137" customFormat="1" ht="35.15" customHeight="1">
      <c r="A26" s="173">
        <v>2013</v>
      </c>
      <c r="B26" s="174" t="s">
        <v>127</v>
      </c>
      <c r="C26" s="180" t="s">
        <v>41</v>
      </c>
    </row>
    <row r="27" spans="1:3" s="137" customFormat="1" ht="35.15" customHeight="1">
      <c r="A27" s="181">
        <v>2014</v>
      </c>
      <c r="B27" s="174" t="s">
        <v>122</v>
      </c>
      <c r="C27" s="183" t="s">
        <v>138</v>
      </c>
    </row>
    <row r="28" spans="1:3" s="137" customFormat="1" ht="35.15" customHeight="1">
      <c r="A28" s="173">
        <v>2014</v>
      </c>
      <c r="B28" s="174" t="s">
        <v>127</v>
      </c>
      <c r="C28" s="180" t="s">
        <v>126</v>
      </c>
    </row>
    <row r="29" spans="1:3" s="137" customFormat="1" ht="35.15" customHeight="1">
      <c r="A29" s="181">
        <v>2015</v>
      </c>
      <c r="B29" s="182" t="s">
        <v>139</v>
      </c>
      <c r="C29" s="183" t="s">
        <v>55</v>
      </c>
    </row>
    <row r="30" spans="1:3" s="137" customFormat="1" ht="44.25" customHeight="1">
      <c r="A30" s="173">
        <v>2015</v>
      </c>
      <c r="B30" s="182" t="s">
        <v>127</v>
      </c>
      <c r="C30" s="180" t="s">
        <v>47</v>
      </c>
    </row>
    <row r="31" spans="1:3" s="137" customFormat="1" ht="39.75" customHeight="1">
      <c r="A31" s="181">
        <v>2015</v>
      </c>
      <c r="B31" s="182" t="s">
        <v>127</v>
      </c>
      <c r="C31" s="183" t="s">
        <v>45</v>
      </c>
    </row>
    <row r="32" spans="1:3" s="137" customFormat="1" ht="35.15" customHeight="1">
      <c r="A32" s="173">
        <v>2015</v>
      </c>
      <c r="B32" s="182" t="s">
        <v>127</v>
      </c>
      <c r="C32" s="184" t="s">
        <v>11</v>
      </c>
    </row>
    <row r="33" spans="1:3" s="137" customFormat="1" ht="45.75" customHeight="1">
      <c r="A33" s="181">
        <v>2015</v>
      </c>
      <c r="B33" s="182" t="s">
        <v>127</v>
      </c>
      <c r="C33" s="183" t="s">
        <v>22</v>
      </c>
    </row>
    <row r="34" spans="1:3" s="137" customFormat="1" ht="35.15" customHeight="1">
      <c r="A34" s="173">
        <v>2016</v>
      </c>
      <c r="B34" s="174" t="s">
        <v>139</v>
      </c>
      <c r="C34" s="180" t="s">
        <v>47</v>
      </c>
    </row>
    <row r="35" spans="1:3" s="137" customFormat="1" ht="35.15" customHeight="1">
      <c r="A35" s="181">
        <v>2017</v>
      </c>
      <c r="B35" s="182" t="s">
        <v>140</v>
      </c>
      <c r="C35" s="183" t="s">
        <v>141</v>
      </c>
    </row>
    <row r="36" spans="1:3" s="137" customFormat="1" ht="44.25" customHeight="1">
      <c r="A36" s="173">
        <v>2018</v>
      </c>
      <c r="B36" s="182" t="s">
        <v>127</v>
      </c>
      <c r="C36" s="180" t="s">
        <v>142</v>
      </c>
    </row>
    <row r="37" spans="1:3" s="137" customFormat="1" ht="41.25" customHeight="1">
      <c r="A37" s="181">
        <v>2019</v>
      </c>
      <c r="B37" s="182" t="s">
        <v>127</v>
      </c>
      <c r="C37" s="183" t="s">
        <v>143</v>
      </c>
    </row>
    <row r="38" spans="1:3" s="137" customFormat="1" ht="42.75" customHeight="1">
      <c r="A38" s="173">
        <v>2020</v>
      </c>
      <c r="B38" s="182" t="s">
        <v>140</v>
      </c>
      <c r="C38" s="180" t="s">
        <v>144</v>
      </c>
    </row>
    <row r="39" spans="1:3" ht="35.15" customHeight="1">
      <c r="A39" s="181">
        <v>2020</v>
      </c>
      <c r="B39" s="182" t="s">
        <v>145</v>
      </c>
      <c r="C39" s="183" t="s">
        <v>146</v>
      </c>
    </row>
    <row r="40" spans="1:3" s="137" customFormat="1" ht="39.75" customHeight="1">
      <c r="A40" s="173">
        <v>2021</v>
      </c>
      <c r="B40" s="182" t="s">
        <v>127</v>
      </c>
      <c r="C40" s="180" t="s">
        <v>147</v>
      </c>
    </row>
    <row r="41" spans="1:3" s="137" customFormat="1" ht="48" customHeight="1">
      <c r="A41" s="181">
        <v>2021</v>
      </c>
      <c r="B41" s="182" t="s">
        <v>140</v>
      </c>
      <c r="C41" s="183" t="s">
        <v>148</v>
      </c>
    </row>
    <row r="42" spans="1:3" s="137" customFormat="1" ht="79.5" customHeight="1">
      <c r="A42" s="173">
        <v>2021</v>
      </c>
      <c r="B42" s="174" t="s">
        <v>139</v>
      </c>
      <c r="C42" s="180" t="s">
        <v>149</v>
      </c>
    </row>
    <row r="43" spans="1:3" ht="49.5" customHeight="1">
      <c r="A43" s="181">
        <v>2022</v>
      </c>
      <c r="B43" s="182" t="s">
        <v>140</v>
      </c>
      <c r="C43" s="183" t="s">
        <v>150</v>
      </c>
    </row>
    <row r="44" spans="1:3" ht="39" customHeight="1">
      <c r="A44" s="173">
        <v>2022</v>
      </c>
      <c r="B44" s="182" t="s">
        <v>127</v>
      </c>
      <c r="C44" s="180" t="s">
        <v>151</v>
      </c>
    </row>
    <row r="45" spans="1:3" ht="18.5">
      <c r="A45" s="185">
        <v>2022</v>
      </c>
      <c r="B45" s="186" t="s">
        <v>152</v>
      </c>
      <c r="C45" s="186" t="s">
        <v>153</v>
      </c>
    </row>
    <row r="46" spans="1:3" ht="18.5">
      <c r="A46" s="181">
        <v>2022</v>
      </c>
      <c r="B46" s="182" t="s">
        <v>154</v>
      </c>
      <c r="C46" s="183" t="s">
        <v>51</v>
      </c>
    </row>
    <row r="47" spans="1:3" ht="37">
      <c r="A47" s="173">
        <v>2023</v>
      </c>
      <c r="B47" s="182" t="s">
        <v>140</v>
      </c>
      <c r="C47" s="180" t="s">
        <v>155</v>
      </c>
    </row>
    <row r="48" spans="1:3" ht="36.5">
      <c r="A48" s="181">
        <v>2023</v>
      </c>
      <c r="B48" s="182" t="s">
        <v>127</v>
      </c>
      <c r="C48" s="183" t="s">
        <v>156</v>
      </c>
    </row>
    <row r="49" spans="1:3" ht="37">
      <c r="A49" s="173">
        <v>2023</v>
      </c>
      <c r="B49" s="174" t="s">
        <v>157</v>
      </c>
      <c r="C49" s="180" t="s">
        <v>158</v>
      </c>
    </row>
    <row r="50" spans="1:3" ht="18.5">
      <c r="A50" s="181">
        <v>2023</v>
      </c>
      <c r="B50" s="182" t="s">
        <v>139</v>
      </c>
      <c r="C50" s="183" t="s">
        <v>159</v>
      </c>
    </row>
    <row r="51" spans="1:3" ht="18.5">
      <c r="A51" s="187">
        <v>2023</v>
      </c>
      <c r="B51" s="188" t="s">
        <v>139</v>
      </c>
      <c r="C51" s="189" t="s">
        <v>160</v>
      </c>
    </row>
    <row r="52" spans="1:3">
      <c r="A52" s="136"/>
    </row>
    <row r="53" spans="1:3">
      <c r="A53" s="136"/>
    </row>
    <row r="54" spans="1:3">
      <c r="A54" s="136"/>
    </row>
    <row r="55" spans="1:3">
      <c r="A55" s="136"/>
    </row>
    <row r="56" spans="1:3" ht="50.25" customHeight="1">
      <c r="A56" s="136"/>
    </row>
  </sheetData>
  <printOptions horizontalCentered="1"/>
  <pageMargins left="0.70866141732283505" right="0.70866141732283505" top="0.74803149606299202" bottom="0.74803149606299202" header="0.31496062992126" footer="0.31496062992126"/>
  <pageSetup scale="91" fitToHeight="0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S156"/>
  <sheetViews>
    <sheetView topLeftCell="B50" workbookViewId="0">
      <selection activeCell="M64" sqref="M64"/>
    </sheetView>
  </sheetViews>
  <sheetFormatPr defaultColWidth="9" defaultRowHeight="14.5"/>
  <cols>
    <col min="1" max="1" width="22.1796875" customWidth="1"/>
    <col min="2" max="2" width="17.81640625" customWidth="1"/>
    <col min="3" max="3" width="10.26953125" customWidth="1"/>
    <col min="6" max="6" width="11.453125" customWidth="1"/>
    <col min="7" max="7" width="26.08984375" customWidth="1"/>
    <col min="8" max="8" width="15.26953125" customWidth="1"/>
    <col min="9" max="9" width="9.453125" customWidth="1"/>
    <col min="10" max="10" width="11.453125" customWidth="1"/>
    <col min="11" max="11" width="9.453125" customWidth="1"/>
    <col min="12" max="12" width="11.453125" customWidth="1"/>
    <col min="13" max="13" width="9.453125" customWidth="1"/>
    <col min="14" max="14" width="19.1796875" customWidth="1"/>
    <col min="15" max="16" width="9.453125" customWidth="1"/>
    <col min="17" max="17" width="11" customWidth="1"/>
    <col min="18" max="20" width="9.453125" customWidth="1"/>
    <col min="21" max="21" width="9.90625" customWidth="1"/>
    <col min="22" max="22" width="13.36328125" customWidth="1"/>
    <col min="23" max="23" width="16.36328125" customWidth="1"/>
    <col min="24" max="24" width="9.453125" customWidth="1"/>
    <col min="25" max="25" width="8.90625" customWidth="1"/>
    <col min="26" max="28" width="9.453125" customWidth="1"/>
    <col min="29" max="29" width="11.90625" customWidth="1"/>
    <col min="30" max="30" width="17.7265625" customWidth="1"/>
    <col min="31" max="31" width="9.453125" customWidth="1"/>
    <col min="32" max="32" width="20.7265625" customWidth="1"/>
    <col min="33" max="33" width="19.7265625" customWidth="1"/>
    <col min="34" max="34" width="9.453125" customWidth="1"/>
    <col min="35" max="35" width="22.7265625" customWidth="1"/>
    <col min="36" max="36" width="11.36328125" customWidth="1"/>
    <col min="37" max="37" width="9.453125" customWidth="1"/>
    <col min="38" max="38" width="14.36328125" customWidth="1"/>
    <col min="39" max="39" width="11.26953125" customWidth="1"/>
    <col min="40" max="40" width="9.453125" customWidth="1"/>
    <col min="41" max="41" width="14.26953125" customWidth="1"/>
    <col min="42" max="44" width="9.453125" customWidth="1"/>
    <col min="45" max="45" width="10.81640625" customWidth="1"/>
    <col min="46" max="46" width="16.81640625" customWidth="1"/>
    <col min="47" max="47" width="19.81640625" customWidth="1"/>
    <col min="48" max="48" width="13.54296875" customWidth="1"/>
    <col min="49" max="51" width="9.453125" customWidth="1"/>
    <col min="52" max="52" width="16.54296875" customWidth="1"/>
    <col min="53" max="53" width="9.81640625" customWidth="1"/>
    <col min="54" max="54" width="12.7265625" customWidth="1"/>
    <col min="55" max="55" width="11.7265625" customWidth="1"/>
    <col min="56" max="56" width="14.7265625" customWidth="1"/>
    <col min="57" max="59" width="9.453125" customWidth="1"/>
    <col min="60" max="60" width="11.36328125" customWidth="1"/>
    <col min="61" max="61" width="12.26953125" customWidth="1"/>
    <col min="62" max="62" width="9.453125" customWidth="1"/>
    <col min="63" max="63" width="15.26953125" customWidth="1"/>
    <col min="64" max="64" width="11" customWidth="1"/>
    <col min="65" max="66" width="9.453125" customWidth="1"/>
    <col min="67" max="67" width="14" customWidth="1"/>
    <col min="68" max="69" width="9.453125" customWidth="1"/>
    <col min="70" max="70" width="11" customWidth="1"/>
    <col min="71" max="71" width="12.08984375" customWidth="1"/>
    <col min="72" max="73" width="9.453125" customWidth="1"/>
    <col min="74" max="74" width="15.08984375" customWidth="1"/>
    <col min="75" max="75" width="11.1796875" customWidth="1"/>
    <col min="76" max="76" width="14.1796875" customWidth="1"/>
    <col min="77" max="77" width="9.453125" customWidth="1"/>
    <col min="78" max="78" width="11.6328125" customWidth="1"/>
    <col min="79" max="79" width="14.36328125" customWidth="1"/>
    <col min="80" max="81" width="9.453125" customWidth="1"/>
    <col min="82" max="82" width="17.453125" customWidth="1"/>
    <col min="83" max="83" width="13.36328125" customWidth="1"/>
    <col min="84" max="84" width="9.453125" customWidth="1"/>
    <col min="85" max="85" width="16.36328125" customWidth="1"/>
    <col min="86" max="86" width="13" customWidth="1"/>
    <col min="87" max="87" width="9.453125" customWidth="1"/>
    <col min="88" max="88" width="16" customWidth="1"/>
    <col min="89" max="89" width="10.7265625" customWidth="1"/>
  </cols>
  <sheetData>
    <row r="1" spans="1:19">
      <c r="A1" t="s">
        <v>121</v>
      </c>
      <c r="B1" t="s">
        <v>120</v>
      </c>
      <c r="C1" t="s">
        <v>161</v>
      </c>
    </row>
    <row r="2" spans="1:19">
      <c r="A2" s="172" t="s">
        <v>11</v>
      </c>
      <c r="B2" t="s">
        <v>122</v>
      </c>
      <c r="C2" t="s">
        <v>162</v>
      </c>
      <c r="P2" s="274"/>
      <c r="Q2" s="274"/>
      <c r="R2" s="274"/>
      <c r="S2" s="274"/>
    </row>
    <row r="3" spans="1:19">
      <c r="A3" s="172" t="s">
        <v>37</v>
      </c>
      <c r="B3" t="s">
        <v>123</v>
      </c>
      <c r="C3" t="s">
        <v>162</v>
      </c>
      <c r="G3" t="s">
        <v>163</v>
      </c>
      <c r="H3" t="s">
        <v>164</v>
      </c>
    </row>
    <row r="4" spans="1:19">
      <c r="A4" s="172" t="s">
        <v>11</v>
      </c>
      <c r="B4" t="s">
        <v>122</v>
      </c>
      <c r="C4" t="s">
        <v>162</v>
      </c>
      <c r="G4" t="s">
        <v>165</v>
      </c>
      <c r="H4" t="s">
        <v>162</v>
      </c>
      <c r="I4" t="s">
        <v>166</v>
      </c>
      <c r="J4" t="s">
        <v>167</v>
      </c>
      <c r="K4" t="s">
        <v>168</v>
      </c>
      <c r="L4" t="s">
        <v>117</v>
      </c>
    </row>
    <row r="5" spans="1:19">
      <c r="A5" s="172" t="s">
        <v>41</v>
      </c>
      <c r="B5" t="s">
        <v>122</v>
      </c>
      <c r="C5" t="s">
        <v>162</v>
      </c>
      <c r="G5" s="170" t="s">
        <v>169</v>
      </c>
      <c r="I5">
        <v>1</v>
      </c>
      <c r="L5">
        <v>1</v>
      </c>
    </row>
    <row r="6" spans="1:19">
      <c r="A6" s="172" t="s">
        <v>22</v>
      </c>
      <c r="B6" t="s">
        <v>123</v>
      </c>
      <c r="C6" t="s">
        <v>166</v>
      </c>
      <c r="G6" s="170" t="s">
        <v>11</v>
      </c>
      <c r="H6">
        <v>2</v>
      </c>
      <c r="I6">
        <v>3</v>
      </c>
      <c r="J6">
        <v>4</v>
      </c>
      <c r="K6">
        <v>3</v>
      </c>
      <c r="L6">
        <v>12</v>
      </c>
    </row>
    <row r="7" spans="1:19">
      <c r="A7" s="172" t="s">
        <v>47</v>
      </c>
      <c r="B7" t="s">
        <v>124</v>
      </c>
      <c r="C7" t="s">
        <v>166</v>
      </c>
      <c r="G7" s="170" t="s">
        <v>13</v>
      </c>
      <c r="J7">
        <v>2</v>
      </c>
      <c r="K7">
        <v>1</v>
      </c>
      <c r="L7">
        <v>3</v>
      </c>
    </row>
    <row r="8" spans="1:19">
      <c r="A8" s="172" t="s">
        <v>33</v>
      </c>
      <c r="B8" t="s">
        <v>124</v>
      </c>
      <c r="C8" t="s">
        <v>166</v>
      </c>
      <c r="G8" s="170" t="s">
        <v>15</v>
      </c>
      <c r="I8">
        <v>2</v>
      </c>
      <c r="J8">
        <v>3</v>
      </c>
      <c r="K8">
        <v>6</v>
      </c>
      <c r="L8">
        <v>11</v>
      </c>
    </row>
    <row r="9" spans="1:19">
      <c r="A9" s="172" t="s">
        <v>11</v>
      </c>
      <c r="B9" t="s">
        <v>124</v>
      </c>
      <c r="C9" t="s">
        <v>166</v>
      </c>
      <c r="G9" s="170" t="s">
        <v>17</v>
      </c>
      <c r="K9">
        <v>2</v>
      </c>
      <c r="L9">
        <v>2</v>
      </c>
    </row>
    <row r="10" spans="1:19">
      <c r="A10" s="172" t="s">
        <v>59</v>
      </c>
      <c r="B10" t="s">
        <v>124</v>
      </c>
      <c r="C10" t="s">
        <v>166</v>
      </c>
      <c r="G10" s="170" t="s">
        <v>170</v>
      </c>
      <c r="K10">
        <v>1</v>
      </c>
      <c r="L10">
        <v>1</v>
      </c>
    </row>
    <row r="11" spans="1:19">
      <c r="A11" s="172" t="s">
        <v>169</v>
      </c>
      <c r="B11" t="s">
        <v>124</v>
      </c>
      <c r="C11" t="s">
        <v>166</v>
      </c>
      <c r="G11" s="170" t="s">
        <v>22</v>
      </c>
      <c r="I11">
        <v>2</v>
      </c>
      <c r="J11">
        <v>1</v>
      </c>
      <c r="K11">
        <v>2</v>
      </c>
      <c r="L11">
        <v>5</v>
      </c>
    </row>
    <row r="12" spans="1:19">
      <c r="A12" s="172" t="s">
        <v>126</v>
      </c>
      <c r="B12" t="s">
        <v>123</v>
      </c>
      <c r="C12" t="s">
        <v>166</v>
      </c>
      <c r="G12" s="170" t="s">
        <v>26</v>
      </c>
      <c r="J12">
        <v>1</v>
      </c>
      <c r="K12">
        <v>1</v>
      </c>
      <c r="L12">
        <v>2</v>
      </c>
    </row>
    <row r="13" spans="1:19">
      <c r="A13" s="172" t="s">
        <v>37</v>
      </c>
      <c r="B13" t="s">
        <v>127</v>
      </c>
      <c r="C13" t="s">
        <v>166</v>
      </c>
      <c r="G13" s="170" t="s">
        <v>126</v>
      </c>
      <c r="I13">
        <v>1</v>
      </c>
      <c r="J13">
        <v>2</v>
      </c>
      <c r="L13">
        <v>3</v>
      </c>
    </row>
    <row r="14" spans="1:19">
      <c r="A14" s="172" t="s">
        <v>47</v>
      </c>
      <c r="B14" t="s">
        <v>122</v>
      </c>
      <c r="C14" t="s">
        <v>166</v>
      </c>
      <c r="G14" s="170" t="s">
        <v>28</v>
      </c>
      <c r="I14">
        <v>1</v>
      </c>
      <c r="K14">
        <v>6</v>
      </c>
      <c r="L14">
        <v>7</v>
      </c>
    </row>
    <row r="15" spans="1:19">
      <c r="A15" s="172" t="s">
        <v>15</v>
      </c>
      <c r="B15" t="s">
        <v>127</v>
      </c>
      <c r="C15" t="s">
        <v>166</v>
      </c>
      <c r="G15" s="170" t="s">
        <v>30</v>
      </c>
      <c r="I15">
        <v>2</v>
      </c>
      <c r="K15">
        <v>1</v>
      </c>
      <c r="L15">
        <v>3</v>
      </c>
    </row>
    <row r="16" spans="1:19">
      <c r="A16" s="172" t="s">
        <v>11</v>
      </c>
      <c r="B16" t="s">
        <v>127</v>
      </c>
      <c r="C16" t="s">
        <v>166</v>
      </c>
      <c r="G16" s="170" t="s">
        <v>33</v>
      </c>
      <c r="I16">
        <v>1</v>
      </c>
      <c r="J16">
        <v>2</v>
      </c>
      <c r="K16">
        <v>1</v>
      </c>
      <c r="L16">
        <v>4</v>
      </c>
    </row>
    <row r="17" spans="1:12">
      <c r="A17" s="172" t="s">
        <v>30</v>
      </c>
      <c r="B17" t="s">
        <v>127</v>
      </c>
      <c r="C17" t="s">
        <v>166</v>
      </c>
      <c r="G17" s="170" t="s">
        <v>35</v>
      </c>
      <c r="K17">
        <v>4</v>
      </c>
      <c r="L17">
        <v>4</v>
      </c>
    </row>
    <row r="18" spans="1:12">
      <c r="A18" s="172" t="s">
        <v>51</v>
      </c>
      <c r="B18" t="s">
        <v>129</v>
      </c>
      <c r="C18" t="s">
        <v>166</v>
      </c>
      <c r="G18" s="170" t="s">
        <v>37</v>
      </c>
      <c r="H18">
        <v>1</v>
      </c>
      <c r="I18">
        <v>2</v>
      </c>
      <c r="J18">
        <v>2</v>
      </c>
      <c r="K18">
        <v>8</v>
      </c>
      <c r="L18">
        <v>13</v>
      </c>
    </row>
    <row r="19" spans="1:12">
      <c r="A19" s="172" t="s">
        <v>45</v>
      </c>
      <c r="B19" t="s">
        <v>129</v>
      </c>
      <c r="C19" t="s">
        <v>166</v>
      </c>
      <c r="G19" s="170" t="s">
        <v>153</v>
      </c>
      <c r="K19">
        <v>1</v>
      </c>
      <c r="L19">
        <v>1</v>
      </c>
    </row>
    <row r="20" spans="1:12">
      <c r="A20" s="172" t="s">
        <v>15</v>
      </c>
      <c r="B20" t="s">
        <v>129</v>
      </c>
      <c r="C20" t="s">
        <v>166</v>
      </c>
      <c r="G20" s="170" t="s">
        <v>171</v>
      </c>
      <c r="J20">
        <v>1</v>
      </c>
      <c r="L20">
        <v>1</v>
      </c>
    </row>
    <row r="21" spans="1:12">
      <c r="A21" s="172" t="s">
        <v>11</v>
      </c>
      <c r="B21" t="s">
        <v>129</v>
      </c>
      <c r="C21" t="s">
        <v>166</v>
      </c>
      <c r="G21" s="170" t="s">
        <v>41</v>
      </c>
      <c r="H21">
        <v>1</v>
      </c>
      <c r="J21">
        <v>5</v>
      </c>
      <c r="K21">
        <v>6</v>
      </c>
      <c r="L21">
        <v>12</v>
      </c>
    </row>
    <row r="22" spans="1:12">
      <c r="A22" s="172" t="s">
        <v>28</v>
      </c>
      <c r="B22" t="s">
        <v>129</v>
      </c>
      <c r="C22" t="s">
        <v>166</v>
      </c>
      <c r="G22" s="170" t="s">
        <v>59</v>
      </c>
      <c r="I22">
        <v>1</v>
      </c>
      <c r="J22">
        <v>1</v>
      </c>
      <c r="L22">
        <v>2</v>
      </c>
    </row>
    <row r="23" spans="1:12">
      <c r="A23" s="172" t="s">
        <v>37</v>
      </c>
      <c r="B23" t="s">
        <v>129</v>
      </c>
      <c r="C23" t="s">
        <v>166</v>
      </c>
      <c r="G23" s="170" t="s">
        <v>45</v>
      </c>
      <c r="I23">
        <v>1</v>
      </c>
      <c r="J23">
        <v>1</v>
      </c>
      <c r="K23">
        <v>4</v>
      </c>
      <c r="L23">
        <v>6</v>
      </c>
    </row>
    <row r="24" spans="1:12">
      <c r="A24" s="172" t="s">
        <v>22</v>
      </c>
      <c r="B24" t="s">
        <v>129</v>
      </c>
      <c r="C24" t="s">
        <v>166</v>
      </c>
      <c r="G24" s="170" t="s">
        <v>87</v>
      </c>
      <c r="J24">
        <v>2</v>
      </c>
      <c r="K24">
        <v>1</v>
      </c>
      <c r="L24">
        <v>3</v>
      </c>
    </row>
    <row r="25" spans="1:12">
      <c r="A25" s="172" t="s">
        <v>30</v>
      </c>
      <c r="B25" t="s">
        <v>129</v>
      </c>
      <c r="C25" t="s">
        <v>166</v>
      </c>
      <c r="G25" s="170" t="s">
        <v>47</v>
      </c>
      <c r="I25">
        <v>2</v>
      </c>
      <c r="J25">
        <v>5</v>
      </c>
      <c r="K25">
        <v>1</v>
      </c>
      <c r="L25">
        <v>8</v>
      </c>
    </row>
    <row r="26" spans="1:12">
      <c r="A26" s="172" t="s">
        <v>126</v>
      </c>
      <c r="B26" t="s">
        <v>131</v>
      </c>
      <c r="C26" t="s">
        <v>167</v>
      </c>
      <c r="G26" s="170" t="s">
        <v>49</v>
      </c>
      <c r="K26">
        <v>2</v>
      </c>
      <c r="L26">
        <v>2</v>
      </c>
    </row>
    <row r="27" spans="1:12">
      <c r="A27" s="172" t="s">
        <v>87</v>
      </c>
      <c r="B27" t="s">
        <v>123</v>
      </c>
      <c r="C27" t="s">
        <v>167</v>
      </c>
      <c r="G27" s="170" t="s">
        <v>90</v>
      </c>
      <c r="J27">
        <v>1</v>
      </c>
      <c r="L27">
        <v>1</v>
      </c>
    </row>
    <row r="28" spans="1:12">
      <c r="A28" s="172" t="s">
        <v>55</v>
      </c>
      <c r="B28" t="s">
        <v>123</v>
      </c>
      <c r="C28" t="s">
        <v>167</v>
      </c>
      <c r="G28" s="170" t="s">
        <v>51</v>
      </c>
      <c r="I28">
        <v>1</v>
      </c>
      <c r="J28">
        <v>1</v>
      </c>
      <c r="K28">
        <v>8</v>
      </c>
      <c r="L28">
        <v>10</v>
      </c>
    </row>
    <row r="29" spans="1:12">
      <c r="A29" s="172" t="s">
        <v>15</v>
      </c>
      <c r="B29" t="s">
        <v>123</v>
      </c>
      <c r="C29" t="s">
        <v>167</v>
      </c>
      <c r="G29" s="170" t="s">
        <v>53</v>
      </c>
      <c r="J29">
        <v>2</v>
      </c>
      <c r="K29">
        <v>2</v>
      </c>
      <c r="L29">
        <v>4</v>
      </c>
    </row>
    <row r="30" spans="1:12">
      <c r="A30" s="172" t="s">
        <v>13</v>
      </c>
      <c r="B30" t="s">
        <v>123</v>
      </c>
      <c r="C30" t="s">
        <v>167</v>
      </c>
      <c r="G30" s="170" t="s">
        <v>55</v>
      </c>
      <c r="J30">
        <v>3</v>
      </c>
      <c r="K30">
        <v>2</v>
      </c>
      <c r="L30">
        <v>5</v>
      </c>
    </row>
    <row r="31" spans="1:12">
      <c r="A31" s="172" t="s">
        <v>171</v>
      </c>
      <c r="B31" t="s">
        <v>123</v>
      </c>
      <c r="C31" t="s">
        <v>167</v>
      </c>
      <c r="G31" s="170" t="s">
        <v>117</v>
      </c>
      <c r="H31">
        <v>4</v>
      </c>
      <c r="I31">
        <v>20</v>
      </c>
      <c r="J31">
        <v>39</v>
      </c>
      <c r="K31">
        <v>63</v>
      </c>
      <c r="L31">
        <v>126</v>
      </c>
    </row>
    <row r="32" spans="1:12">
      <c r="A32" s="172" t="s">
        <v>90</v>
      </c>
      <c r="B32" t="s">
        <v>123</v>
      </c>
      <c r="C32" t="s">
        <v>167</v>
      </c>
    </row>
    <row r="33" spans="1:12">
      <c r="A33" s="172" t="s">
        <v>41</v>
      </c>
      <c r="B33" t="s">
        <v>133</v>
      </c>
      <c r="C33" t="s">
        <v>167</v>
      </c>
      <c r="E33" t="s">
        <v>165</v>
      </c>
      <c r="F33" t="s">
        <v>162</v>
      </c>
      <c r="G33" t="s">
        <v>165</v>
      </c>
      <c r="H33" t="s">
        <v>166</v>
      </c>
      <c r="I33" t="s">
        <v>165</v>
      </c>
      <c r="J33" t="s">
        <v>167</v>
      </c>
      <c r="K33" t="s">
        <v>165</v>
      </c>
      <c r="L33" t="s">
        <v>168</v>
      </c>
    </row>
    <row r="34" spans="1:12">
      <c r="A34" s="172" t="s">
        <v>87</v>
      </c>
      <c r="B34" t="s">
        <v>123</v>
      </c>
      <c r="C34" t="s">
        <v>167</v>
      </c>
      <c r="E34" t="s">
        <v>169</v>
      </c>
      <c r="G34" t="s">
        <v>169</v>
      </c>
      <c r="H34">
        <v>1</v>
      </c>
      <c r="I34" t="s">
        <v>169</v>
      </c>
      <c r="K34" t="s">
        <v>169</v>
      </c>
    </row>
    <row r="35" spans="1:12">
      <c r="A35" s="172" t="s">
        <v>55</v>
      </c>
      <c r="B35" t="s">
        <v>123</v>
      </c>
      <c r="C35" t="s">
        <v>167</v>
      </c>
      <c r="E35" t="s">
        <v>11</v>
      </c>
      <c r="F35">
        <v>2</v>
      </c>
      <c r="G35" t="s">
        <v>11</v>
      </c>
      <c r="H35">
        <v>3</v>
      </c>
      <c r="I35" t="s">
        <v>11</v>
      </c>
      <c r="J35">
        <v>4</v>
      </c>
      <c r="K35" t="s">
        <v>11</v>
      </c>
      <c r="L35">
        <v>3</v>
      </c>
    </row>
    <row r="36" spans="1:12">
      <c r="A36" s="172" t="s">
        <v>15</v>
      </c>
      <c r="B36" t="s">
        <v>123</v>
      </c>
      <c r="C36" t="s">
        <v>167</v>
      </c>
      <c r="E36" t="s">
        <v>13</v>
      </c>
      <c r="G36" t="s">
        <v>13</v>
      </c>
      <c r="I36" t="s">
        <v>13</v>
      </c>
      <c r="J36">
        <v>2</v>
      </c>
      <c r="K36" t="s">
        <v>13</v>
      </c>
      <c r="L36">
        <v>1</v>
      </c>
    </row>
    <row r="37" spans="1:12">
      <c r="A37" s="172" t="s">
        <v>47</v>
      </c>
      <c r="B37" t="s">
        <v>122</v>
      </c>
      <c r="C37" t="s">
        <v>167</v>
      </c>
      <c r="E37" t="s">
        <v>15</v>
      </c>
      <c r="G37" t="s">
        <v>15</v>
      </c>
      <c r="H37">
        <v>2</v>
      </c>
      <c r="I37" t="s">
        <v>15</v>
      </c>
      <c r="J37">
        <v>3</v>
      </c>
      <c r="K37" t="s">
        <v>15</v>
      </c>
      <c r="L37">
        <v>6</v>
      </c>
    </row>
    <row r="38" spans="1:12">
      <c r="A38" s="172" t="s">
        <v>59</v>
      </c>
      <c r="B38" t="s">
        <v>122</v>
      </c>
      <c r="C38" t="s">
        <v>167</v>
      </c>
      <c r="E38" t="s">
        <v>17</v>
      </c>
      <c r="G38" t="s">
        <v>17</v>
      </c>
      <c r="I38" t="s">
        <v>17</v>
      </c>
      <c r="K38" t="s">
        <v>17</v>
      </c>
      <c r="L38">
        <v>2</v>
      </c>
    </row>
    <row r="39" spans="1:12">
      <c r="A39" s="172" t="s">
        <v>13</v>
      </c>
      <c r="B39" t="s">
        <v>127</v>
      </c>
      <c r="C39" t="s">
        <v>167</v>
      </c>
      <c r="E39" t="s">
        <v>170</v>
      </c>
      <c r="G39" t="s">
        <v>170</v>
      </c>
      <c r="I39" t="s">
        <v>170</v>
      </c>
      <c r="K39" t="s">
        <v>170</v>
      </c>
      <c r="L39">
        <v>1</v>
      </c>
    </row>
    <row r="40" spans="1:12">
      <c r="A40" s="172" t="s">
        <v>53</v>
      </c>
      <c r="B40" t="s">
        <v>127</v>
      </c>
      <c r="C40" t="s">
        <v>167</v>
      </c>
      <c r="E40" t="s">
        <v>22</v>
      </c>
      <c r="G40" t="s">
        <v>22</v>
      </c>
      <c r="H40">
        <v>2</v>
      </c>
      <c r="I40" t="s">
        <v>22</v>
      </c>
      <c r="J40">
        <v>1</v>
      </c>
      <c r="K40" t="s">
        <v>22</v>
      </c>
      <c r="L40">
        <v>2</v>
      </c>
    </row>
    <row r="41" spans="1:12">
      <c r="A41" s="172" t="s">
        <v>47</v>
      </c>
      <c r="B41" t="s">
        <v>122</v>
      </c>
      <c r="C41" t="s">
        <v>167</v>
      </c>
      <c r="E41" t="s">
        <v>26</v>
      </c>
      <c r="G41" t="s">
        <v>26</v>
      </c>
      <c r="I41" t="s">
        <v>26</v>
      </c>
      <c r="J41">
        <v>1</v>
      </c>
      <c r="K41" t="s">
        <v>26</v>
      </c>
      <c r="L41">
        <v>1</v>
      </c>
    </row>
    <row r="42" spans="1:12">
      <c r="A42" s="172" t="s">
        <v>47</v>
      </c>
      <c r="B42" t="s">
        <v>122</v>
      </c>
      <c r="C42" t="s">
        <v>167</v>
      </c>
      <c r="E42" t="s">
        <v>126</v>
      </c>
      <c r="G42" t="s">
        <v>126</v>
      </c>
      <c r="H42">
        <v>1</v>
      </c>
      <c r="I42" t="s">
        <v>126</v>
      </c>
      <c r="J42">
        <v>2</v>
      </c>
      <c r="K42" t="s">
        <v>126</v>
      </c>
    </row>
    <row r="43" spans="1:12">
      <c r="A43" s="172" t="s">
        <v>53</v>
      </c>
      <c r="B43" t="s">
        <v>127</v>
      </c>
      <c r="C43" t="s">
        <v>167</v>
      </c>
      <c r="E43" t="s">
        <v>28</v>
      </c>
      <c r="G43" t="s">
        <v>28</v>
      </c>
      <c r="H43">
        <v>1</v>
      </c>
      <c r="I43" t="s">
        <v>28</v>
      </c>
      <c r="K43" t="s">
        <v>28</v>
      </c>
      <c r="L43">
        <v>6</v>
      </c>
    </row>
    <row r="44" spans="1:12">
      <c r="A44" s="172" t="s">
        <v>26</v>
      </c>
      <c r="B44" t="s">
        <v>127</v>
      </c>
      <c r="C44" t="s">
        <v>167</v>
      </c>
      <c r="E44" t="s">
        <v>30</v>
      </c>
      <c r="G44" t="s">
        <v>30</v>
      </c>
      <c r="H44">
        <v>2</v>
      </c>
      <c r="I44" t="s">
        <v>30</v>
      </c>
      <c r="K44" t="s">
        <v>30</v>
      </c>
      <c r="L44">
        <v>1</v>
      </c>
    </row>
    <row r="45" spans="1:12">
      <c r="A45" s="172" t="s">
        <v>41</v>
      </c>
      <c r="B45" t="s">
        <v>122</v>
      </c>
      <c r="C45" t="s">
        <v>167</v>
      </c>
      <c r="E45" t="s">
        <v>33</v>
      </c>
      <c r="G45" t="s">
        <v>33</v>
      </c>
      <c r="H45">
        <v>1</v>
      </c>
      <c r="I45" t="s">
        <v>33</v>
      </c>
      <c r="J45">
        <v>2</v>
      </c>
      <c r="K45" t="s">
        <v>33</v>
      </c>
      <c r="L45">
        <v>1</v>
      </c>
    </row>
    <row r="46" spans="1:12">
      <c r="A46" s="172" t="s">
        <v>11</v>
      </c>
      <c r="B46" t="s">
        <v>122</v>
      </c>
      <c r="C46" t="s">
        <v>167</v>
      </c>
      <c r="E46" t="s">
        <v>35</v>
      </c>
      <c r="G46" t="s">
        <v>35</v>
      </c>
      <c r="I46" t="s">
        <v>35</v>
      </c>
      <c r="K46" t="s">
        <v>35</v>
      </c>
      <c r="L46">
        <v>4</v>
      </c>
    </row>
    <row r="47" spans="1:12">
      <c r="A47" s="172" t="s">
        <v>11</v>
      </c>
      <c r="B47" t="s">
        <v>127</v>
      </c>
      <c r="C47" t="s">
        <v>167</v>
      </c>
      <c r="E47" t="s">
        <v>37</v>
      </c>
      <c r="F47">
        <v>1</v>
      </c>
      <c r="G47" t="s">
        <v>37</v>
      </c>
      <c r="H47">
        <v>2</v>
      </c>
      <c r="I47" t="s">
        <v>37</v>
      </c>
      <c r="J47">
        <v>2</v>
      </c>
      <c r="K47" t="s">
        <v>37</v>
      </c>
      <c r="L47">
        <v>8</v>
      </c>
    </row>
    <row r="48" spans="1:12">
      <c r="A48" s="172" t="s">
        <v>41</v>
      </c>
      <c r="B48" t="s">
        <v>127</v>
      </c>
      <c r="C48" t="s">
        <v>167</v>
      </c>
      <c r="E48" t="s">
        <v>153</v>
      </c>
      <c r="G48" t="s">
        <v>153</v>
      </c>
      <c r="I48" t="s">
        <v>153</v>
      </c>
      <c r="K48" t="s">
        <v>153</v>
      </c>
      <c r="L48">
        <v>1</v>
      </c>
    </row>
    <row r="49" spans="1:12">
      <c r="A49" s="172" t="s">
        <v>11</v>
      </c>
      <c r="B49" t="s">
        <v>122</v>
      </c>
      <c r="C49" t="s">
        <v>167</v>
      </c>
      <c r="E49" t="s">
        <v>171</v>
      </c>
      <c r="G49" t="s">
        <v>171</v>
      </c>
      <c r="I49" t="s">
        <v>171</v>
      </c>
      <c r="J49">
        <v>1</v>
      </c>
      <c r="K49" t="s">
        <v>171</v>
      </c>
    </row>
    <row r="50" spans="1:12">
      <c r="A50" s="172" t="s">
        <v>41</v>
      </c>
      <c r="B50" t="s">
        <v>122</v>
      </c>
      <c r="C50" t="s">
        <v>167</v>
      </c>
      <c r="E50" t="s">
        <v>41</v>
      </c>
      <c r="F50">
        <v>1</v>
      </c>
      <c r="G50" t="s">
        <v>41</v>
      </c>
      <c r="I50" t="s">
        <v>41</v>
      </c>
      <c r="J50">
        <v>5</v>
      </c>
      <c r="K50" t="s">
        <v>41</v>
      </c>
      <c r="L50">
        <v>6</v>
      </c>
    </row>
    <row r="51" spans="1:12">
      <c r="A51" s="172" t="s">
        <v>126</v>
      </c>
      <c r="B51" t="s">
        <v>127</v>
      </c>
      <c r="C51" t="s">
        <v>167</v>
      </c>
      <c r="E51" t="s">
        <v>59</v>
      </c>
      <c r="G51" t="s">
        <v>59</v>
      </c>
      <c r="H51">
        <v>1</v>
      </c>
      <c r="I51" t="s">
        <v>59</v>
      </c>
      <c r="J51">
        <v>1</v>
      </c>
      <c r="K51" t="s">
        <v>59</v>
      </c>
    </row>
    <row r="52" spans="1:12">
      <c r="A52" s="172" t="s">
        <v>55</v>
      </c>
      <c r="B52" t="s">
        <v>139</v>
      </c>
      <c r="C52" t="s">
        <v>167</v>
      </c>
      <c r="E52" t="s">
        <v>45</v>
      </c>
      <c r="G52" t="s">
        <v>45</v>
      </c>
      <c r="H52">
        <v>1</v>
      </c>
      <c r="I52" t="s">
        <v>45</v>
      </c>
      <c r="J52">
        <v>1</v>
      </c>
      <c r="K52" t="s">
        <v>45</v>
      </c>
      <c r="L52">
        <v>4</v>
      </c>
    </row>
    <row r="53" spans="1:12">
      <c r="A53" s="172" t="s">
        <v>47</v>
      </c>
      <c r="B53" t="s">
        <v>127</v>
      </c>
      <c r="C53" t="s">
        <v>167</v>
      </c>
      <c r="E53" t="s">
        <v>87</v>
      </c>
      <c r="G53" t="s">
        <v>87</v>
      </c>
      <c r="I53" t="s">
        <v>87</v>
      </c>
      <c r="J53">
        <v>2</v>
      </c>
      <c r="K53" t="s">
        <v>87</v>
      </c>
      <c r="L53">
        <v>1</v>
      </c>
    </row>
    <row r="54" spans="1:12">
      <c r="A54" s="172" t="s">
        <v>45</v>
      </c>
      <c r="B54" t="s">
        <v>127</v>
      </c>
      <c r="C54" t="s">
        <v>167</v>
      </c>
      <c r="E54" t="s">
        <v>47</v>
      </c>
      <c r="G54" t="s">
        <v>47</v>
      </c>
      <c r="H54">
        <v>2</v>
      </c>
      <c r="I54" t="s">
        <v>47</v>
      </c>
      <c r="J54">
        <v>5</v>
      </c>
      <c r="K54" t="s">
        <v>47</v>
      </c>
      <c r="L54">
        <v>1</v>
      </c>
    </row>
    <row r="55" spans="1:12">
      <c r="A55" s="172" t="s">
        <v>11</v>
      </c>
      <c r="B55" t="s">
        <v>127</v>
      </c>
      <c r="C55" t="s">
        <v>167</v>
      </c>
      <c r="E55" t="s">
        <v>49</v>
      </c>
      <c r="G55" t="s">
        <v>49</v>
      </c>
      <c r="I55" t="s">
        <v>49</v>
      </c>
      <c r="K55" t="s">
        <v>49</v>
      </c>
      <c r="L55">
        <v>2</v>
      </c>
    </row>
    <row r="56" spans="1:12">
      <c r="A56" s="172" t="s">
        <v>22</v>
      </c>
      <c r="B56" t="s">
        <v>127</v>
      </c>
      <c r="C56" t="s">
        <v>167</v>
      </c>
      <c r="E56" t="s">
        <v>90</v>
      </c>
      <c r="G56" t="s">
        <v>90</v>
      </c>
      <c r="I56" t="s">
        <v>90</v>
      </c>
      <c r="J56">
        <v>1</v>
      </c>
      <c r="K56" t="s">
        <v>90</v>
      </c>
    </row>
    <row r="57" spans="1:12">
      <c r="A57" s="172" t="s">
        <v>47</v>
      </c>
      <c r="B57" t="s">
        <v>139</v>
      </c>
      <c r="C57" t="s">
        <v>167</v>
      </c>
      <c r="E57" t="s">
        <v>51</v>
      </c>
      <c r="G57" t="s">
        <v>51</v>
      </c>
      <c r="H57">
        <v>1</v>
      </c>
      <c r="I57" t="s">
        <v>51</v>
      </c>
      <c r="J57">
        <v>1</v>
      </c>
      <c r="K57" t="s">
        <v>51</v>
      </c>
      <c r="L57">
        <v>8</v>
      </c>
    </row>
    <row r="58" spans="1:12">
      <c r="A58" s="172" t="s">
        <v>41</v>
      </c>
      <c r="B58" t="s">
        <v>140</v>
      </c>
      <c r="C58" t="s">
        <v>167</v>
      </c>
      <c r="E58" t="s">
        <v>53</v>
      </c>
      <c r="G58" t="s">
        <v>53</v>
      </c>
      <c r="I58" t="s">
        <v>53</v>
      </c>
      <c r="J58">
        <v>2</v>
      </c>
      <c r="K58" t="s">
        <v>53</v>
      </c>
      <c r="L58">
        <v>2</v>
      </c>
    </row>
    <row r="59" spans="1:12">
      <c r="A59" s="172" t="s">
        <v>37</v>
      </c>
      <c r="B59" t="s">
        <v>140</v>
      </c>
      <c r="C59" t="s">
        <v>167</v>
      </c>
      <c r="E59" t="s">
        <v>55</v>
      </c>
      <c r="G59" t="s">
        <v>55</v>
      </c>
      <c r="I59" t="s">
        <v>55</v>
      </c>
      <c r="J59">
        <v>3</v>
      </c>
      <c r="K59" t="s">
        <v>55</v>
      </c>
      <c r="L59">
        <v>2</v>
      </c>
    </row>
    <row r="60" spans="1:12">
      <c r="A60" s="172" t="s">
        <v>33</v>
      </c>
      <c r="B60" t="s">
        <v>127</v>
      </c>
      <c r="C60" t="s">
        <v>167</v>
      </c>
    </row>
    <row r="61" spans="1:12">
      <c r="A61" s="172" t="s">
        <v>51</v>
      </c>
      <c r="B61" t="s">
        <v>127</v>
      </c>
      <c r="C61" t="s">
        <v>167</v>
      </c>
    </row>
    <row r="62" spans="1:12">
      <c r="A62" s="172" t="s">
        <v>15</v>
      </c>
      <c r="B62" t="s">
        <v>127</v>
      </c>
      <c r="C62" t="s">
        <v>167</v>
      </c>
    </row>
    <row r="63" spans="1:12">
      <c r="A63" s="172" t="s">
        <v>37</v>
      </c>
      <c r="B63" t="s">
        <v>127</v>
      </c>
      <c r="C63" t="s">
        <v>167</v>
      </c>
    </row>
    <row r="64" spans="1:12">
      <c r="A64" s="172" t="s">
        <v>33</v>
      </c>
      <c r="B64" t="s">
        <v>127</v>
      </c>
      <c r="C64" t="s">
        <v>167</v>
      </c>
    </row>
    <row r="65" spans="1:3">
      <c r="A65" s="172" t="s">
        <v>15</v>
      </c>
      <c r="B65" t="s">
        <v>140</v>
      </c>
      <c r="C65" t="s">
        <v>168</v>
      </c>
    </row>
    <row r="66" spans="1:3">
      <c r="A66" s="172" t="s">
        <v>51</v>
      </c>
      <c r="B66" t="s">
        <v>140</v>
      </c>
      <c r="C66" t="s">
        <v>168</v>
      </c>
    </row>
    <row r="67" spans="1:3">
      <c r="A67" s="172" t="s">
        <v>28</v>
      </c>
      <c r="B67" t="s">
        <v>140</v>
      </c>
      <c r="C67" t="s">
        <v>168</v>
      </c>
    </row>
    <row r="68" spans="1:3">
      <c r="A68" s="172" t="s">
        <v>15</v>
      </c>
      <c r="B68" t="s">
        <v>145</v>
      </c>
      <c r="C68" t="s">
        <v>168</v>
      </c>
    </row>
    <row r="69" spans="1:3">
      <c r="A69" s="172" t="s">
        <v>51</v>
      </c>
      <c r="B69" t="s">
        <v>145</v>
      </c>
      <c r="C69" t="s">
        <v>168</v>
      </c>
    </row>
    <row r="70" spans="1:3">
      <c r="A70" s="172" t="s">
        <v>37</v>
      </c>
      <c r="B70" t="s">
        <v>127</v>
      </c>
      <c r="C70" t="s">
        <v>168</v>
      </c>
    </row>
    <row r="71" spans="1:3">
      <c r="A71" s="172" t="s">
        <v>53</v>
      </c>
      <c r="B71" t="s">
        <v>127</v>
      </c>
      <c r="C71" t="s">
        <v>168</v>
      </c>
    </row>
    <row r="72" spans="1:3">
      <c r="A72" s="172" t="s">
        <v>41</v>
      </c>
      <c r="B72" t="s">
        <v>140</v>
      </c>
      <c r="C72" t="s">
        <v>168</v>
      </c>
    </row>
    <row r="73" spans="1:3">
      <c r="A73" s="172" t="s">
        <v>35</v>
      </c>
      <c r="B73" t="s">
        <v>140</v>
      </c>
      <c r="C73" t="s">
        <v>168</v>
      </c>
    </row>
    <row r="74" spans="1:3">
      <c r="A74" s="172" t="s">
        <v>15</v>
      </c>
      <c r="B74" t="s">
        <v>140</v>
      </c>
      <c r="C74" t="s">
        <v>168</v>
      </c>
    </row>
    <row r="75" spans="1:3">
      <c r="A75" s="172" t="s">
        <v>37</v>
      </c>
      <c r="B75" t="s">
        <v>140</v>
      </c>
      <c r="C75" t="s">
        <v>168</v>
      </c>
    </row>
    <row r="76" spans="1:3">
      <c r="A76" s="172" t="s">
        <v>55</v>
      </c>
      <c r="B76" t="s">
        <v>140</v>
      </c>
      <c r="C76" t="s">
        <v>168</v>
      </c>
    </row>
    <row r="77" spans="1:3">
      <c r="A77" s="172" t="s">
        <v>28</v>
      </c>
      <c r="B77" t="s">
        <v>140</v>
      </c>
      <c r="C77" t="s">
        <v>168</v>
      </c>
    </row>
    <row r="78" spans="1:3">
      <c r="A78" s="172" t="s">
        <v>22</v>
      </c>
      <c r="B78" t="s">
        <v>139</v>
      </c>
      <c r="C78" t="s">
        <v>168</v>
      </c>
    </row>
    <row r="79" spans="1:3">
      <c r="A79" s="172" t="s">
        <v>37</v>
      </c>
      <c r="B79" t="s">
        <v>139</v>
      </c>
      <c r="C79" t="s">
        <v>168</v>
      </c>
    </row>
    <row r="80" spans="1:3">
      <c r="A80" s="172" t="s">
        <v>33</v>
      </c>
      <c r="B80" t="s">
        <v>139</v>
      </c>
      <c r="C80" t="s">
        <v>168</v>
      </c>
    </row>
    <row r="81" spans="1:3">
      <c r="A81" s="172" t="s">
        <v>30</v>
      </c>
      <c r="B81" t="s">
        <v>139</v>
      </c>
      <c r="C81" t="s">
        <v>168</v>
      </c>
    </row>
    <row r="82" spans="1:3">
      <c r="A82" s="172" t="s">
        <v>11</v>
      </c>
      <c r="B82" t="s">
        <v>139</v>
      </c>
      <c r="C82" t="s">
        <v>168</v>
      </c>
    </row>
    <row r="83" spans="1:3">
      <c r="A83" s="172" t="s">
        <v>41</v>
      </c>
      <c r="B83" t="s">
        <v>139</v>
      </c>
      <c r="C83" t="s">
        <v>168</v>
      </c>
    </row>
    <row r="84" spans="1:3">
      <c r="A84" s="172" t="s">
        <v>170</v>
      </c>
      <c r="B84" t="s">
        <v>139</v>
      </c>
      <c r="C84" t="s">
        <v>168</v>
      </c>
    </row>
    <row r="85" spans="1:3">
      <c r="A85" s="172" t="s">
        <v>49</v>
      </c>
      <c r="B85" t="s">
        <v>139</v>
      </c>
      <c r="C85" t="s">
        <v>168</v>
      </c>
    </row>
    <row r="86" spans="1:3">
      <c r="A86" s="172" t="s">
        <v>28</v>
      </c>
      <c r="B86" t="s">
        <v>139</v>
      </c>
      <c r="C86" t="s">
        <v>168</v>
      </c>
    </row>
    <row r="87" spans="1:3">
      <c r="A87" s="172" t="s">
        <v>55</v>
      </c>
      <c r="B87" t="s">
        <v>139</v>
      </c>
      <c r="C87" t="s">
        <v>168</v>
      </c>
    </row>
    <row r="88" spans="1:3">
      <c r="A88" s="172" t="s">
        <v>15</v>
      </c>
      <c r="B88" t="s">
        <v>139</v>
      </c>
      <c r="C88" t="s">
        <v>168</v>
      </c>
    </row>
    <row r="89" spans="1:3">
      <c r="A89" s="172" t="s">
        <v>15</v>
      </c>
      <c r="B89" t="s">
        <v>140</v>
      </c>
      <c r="C89" t="s">
        <v>168</v>
      </c>
    </row>
    <row r="90" spans="1:3">
      <c r="A90" s="172" t="s">
        <v>41</v>
      </c>
      <c r="B90" t="s">
        <v>140</v>
      </c>
      <c r="C90" t="s">
        <v>168</v>
      </c>
    </row>
    <row r="91" spans="1:3">
      <c r="A91" s="172" t="s">
        <v>35</v>
      </c>
      <c r="B91" t="s">
        <v>140</v>
      </c>
      <c r="C91" t="s">
        <v>168</v>
      </c>
    </row>
    <row r="92" spans="1:3">
      <c r="A92" s="172" t="s">
        <v>28</v>
      </c>
      <c r="B92" t="s">
        <v>140</v>
      </c>
      <c r="C92" t="s">
        <v>168</v>
      </c>
    </row>
    <row r="93" spans="1:3">
      <c r="A93" s="172" t="s">
        <v>51</v>
      </c>
      <c r="B93" t="s">
        <v>140</v>
      </c>
      <c r="C93" t="s">
        <v>168</v>
      </c>
    </row>
    <row r="94" spans="1:3">
      <c r="A94" s="172" t="s">
        <v>45</v>
      </c>
      <c r="B94" t="s">
        <v>140</v>
      </c>
      <c r="C94" t="s">
        <v>168</v>
      </c>
    </row>
    <row r="95" spans="1:3">
      <c r="A95" s="172" t="s">
        <v>17</v>
      </c>
      <c r="B95" t="s">
        <v>140</v>
      </c>
      <c r="C95" t="s">
        <v>168</v>
      </c>
    </row>
    <row r="96" spans="1:3">
      <c r="A96" s="172" t="s">
        <v>37</v>
      </c>
      <c r="B96" t="s">
        <v>140</v>
      </c>
      <c r="C96" t="s">
        <v>168</v>
      </c>
    </row>
    <row r="97" spans="1:8">
      <c r="A97" s="172" t="s">
        <v>13</v>
      </c>
      <c r="B97" t="s">
        <v>127</v>
      </c>
      <c r="C97" t="s">
        <v>168</v>
      </c>
    </row>
    <row r="98" spans="1:8">
      <c r="A98" s="172" t="s">
        <v>37</v>
      </c>
      <c r="B98" t="s">
        <v>127</v>
      </c>
      <c r="C98" t="s">
        <v>168</v>
      </c>
    </row>
    <row r="99" spans="1:8">
      <c r="A99" s="172" t="s">
        <v>51</v>
      </c>
      <c r="B99" t="s">
        <v>127</v>
      </c>
      <c r="C99" t="s">
        <v>168</v>
      </c>
    </row>
    <row r="100" spans="1:8">
      <c r="A100" s="172" t="s">
        <v>153</v>
      </c>
      <c r="B100" t="s">
        <v>152</v>
      </c>
      <c r="C100" t="s">
        <v>168</v>
      </c>
    </row>
    <row r="101" spans="1:8">
      <c r="A101" s="172" t="s">
        <v>51</v>
      </c>
      <c r="B101" t="s">
        <v>154</v>
      </c>
      <c r="C101" t="s">
        <v>168</v>
      </c>
    </row>
    <row r="102" spans="1:8">
      <c r="A102" s="172" t="s">
        <v>15</v>
      </c>
      <c r="B102" t="s">
        <v>140</v>
      </c>
      <c r="C102" t="s">
        <v>168</v>
      </c>
    </row>
    <row r="103" spans="1:8">
      <c r="A103" s="172" t="s">
        <v>41</v>
      </c>
      <c r="B103" t="s">
        <v>140</v>
      </c>
      <c r="C103" t="s">
        <v>168</v>
      </c>
    </row>
    <row r="104" spans="1:8">
      <c r="A104" s="172" t="s">
        <v>35</v>
      </c>
      <c r="B104" t="s">
        <v>140</v>
      </c>
      <c r="C104" t="s">
        <v>168</v>
      </c>
    </row>
    <row r="105" spans="1:8">
      <c r="A105" s="172" t="s">
        <v>37</v>
      </c>
      <c r="B105" t="s">
        <v>140</v>
      </c>
      <c r="C105" t="s">
        <v>168</v>
      </c>
    </row>
    <row r="106" spans="1:8">
      <c r="A106" s="172" t="s">
        <v>28</v>
      </c>
      <c r="B106" t="s">
        <v>140</v>
      </c>
      <c r="C106" t="s">
        <v>168</v>
      </c>
    </row>
    <row r="107" spans="1:8">
      <c r="A107" s="172" t="s">
        <v>51</v>
      </c>
      <c r="B107" t="s">
        <v>140</v>
      </c>
      <c r="C107" t="s">
        <v>168</v>
      </c>
    </row>
    <row r="108" spans="1:8" ht="18.5">
      <c r="A108" s="172" t="s">
        <v>17</v>
      </c>
      <c r="B108" t="s">
        <v>140</v>
      </c>
      <c r="C108" t="s">
        <v>168</v>
      </c>
      <c r="F108" s="173"/>
      <c r="G108" s="174"/>
      <c r="H108" s="175"/>
    </row>
    <row r="109" spans="1:8">
      <c r="A109" s="172" t="s">
        <v>45</v>
      </c>
      <c r="B109" t="s">
        <v>140</v>
      </c>
      <c r="C109" t="s">
        <v>168</v>
      </c>
    </row>
    <row r="110" spans="1:8">
      <c r="A110" s="172" t="s">
        <v>35</v>
      </c>
      <c r="B110" t="s">
        <v>127</v>
      </c>
      <c r="C110" t="s">
        <v>168</v>
      </c>
    </row>
    <row r="111" spans="1:8">
      <c r="A111" s="172" t="s">
        <v>26</v>
      </c>
      <c r="B111" t="s">
        <v>127</v>
      </c>
      <c r="C111" t="s">
        <v>168</v>
      </c>
    </row>
    <row r="112" spans="1:8">
      <c r="A112" s="172" t="s">
        <v>87</v>
      </c>
      <c r="B112" t="s">
        <v>127</v>
      </c>
      <c r="C112" t="s">
        <v>168</v>
      </c>
    </row>
    <row r="113" spans="1:3">
      <c r="A113" s="172" t="s">
        <v>51</v>
      </c>
      <c r="B113" t="s">
        <v>127</v>
      </c>
      <c r="C113" t="s">
        <v>168</v>
      </c>
    </row>
    <row r="114" spans="1:3">
      <c r="A114" s="172" t="s">
        <v>53</v>
      </c>
      <c r="B114" t="s">
        <v>127</v>
      </c>
      <c r="C114" t="s">
        <v>168</v>
      </c>
    </row>
    <row r="115" spans="1:3">
      <c r="A115" s="172" t="s">
        <v>37</v>
      </c>
      <c r="B115" t="s">
        <v>127</v>
      </c>
      <c r="C115" t="s">
        <v>168</v>
      </c>
    </row>
    <row r="116" spans="1:3">
      <c r="A116" s="172" t="s">
        <v>45</v>
      </c>
      <c r="B116" t="s">
        <v>127</v>
      </c>
      <c r="C116" t="s">
        <v>168</v>
      </c>
    </row>
    <row r="117" spans="1:3">
      <c r="A117" s="172" t="s">
        <v>51</v>
      </c>
      <c r="B117" t="s">
        <v>157</v>
      </c>
      <c r="C117" t="s">
        <v>168</v>
      </c>
    </row>
    <row r="118" spans="1:3">
      <c r="A118" s="172" t="s">
        <v>41</v>
      </c>
      <c r="B118" t="s">
        <v>157</v>
      </c>
      <c r="C118" t="s">
        <v>168</v>
      </c>
    </row>
    <row r="119" spans="1:3">
      <c r="A119" s="172" t="s">
        <v>28</v>
      </c>
      <c r="B119" t="s">
        <v>157</v>
      </c>
      <c r="C119" t="s">
        <v>168</v>
      </c>
    </row>
    <row r="120" spans="1:3">
      <c r="A120" s="172" t="s">
        <v>37</v>
      </c>
      <c r="B120" t="s">
        <v>157</v>
      </c>
      <c r="C120" t="s">
        <v>168</v>
      </c>
    </row>
    <row r="121" spans="1:3">
      <c r="A121" s="172" t="s">
        <v>11</v>
      </c>
      <c r="B121" t="s">
        <v>157</v>
      </c>
      <c r="C121" t="s">
        <v>168</v>
      </c>
    </row>
    <row r="122" spans="1:3">
      <c r="A122" s="172" t="s">
        <v>22</v>
      </c>
      <c r="B122" t="s">
        <v>139</v>
      </c>
      <c r="C122" t="s">
        <v>168</v>
      </c>
    </row>
    <row r="123" spans="1:3">
      <c r="A123" s="172" t="s">
        <v>45</v>
      </c>
      <c r="B123" t="s">
        <v>139</v>
      </c>
      <c r="C123" t="s">
        <v>168</v>
      </c>
    </row>
    <row r="124" spans="1:3">
      <c r="A124" s="172" t="s">
        <v>47</v>
      </c>
      <c r="B124" t="s">
        <v>139</v>
      </c>
      <c r="C124" t="s">
        <v>168</v>
      </c>
    </row>
    <row r="125" spans="1:3">
      <c r="A125" s="172" t="s">
        <v>11</v>
      </c>
      <c r="B125" t="s">
        <v>139</v>
      </c>
      <c r="C125" t="s">
        <v>168</v>
      </c>
    </row>
    <row r="126" spans="1:3">
      <c r="A126" s="172" t="s">
        <v>49</v>
      </c>
      <c r="B126" t="s">
        <v>139</v>
      </c>
      <c r="C126" t="s">
        <v>168</v>
      </c>
    </row>
    <row r="127" spans="1:3">
      <c r="A127" s="172" t="s">
        <v>41</v>
      </c>
      <c r="B127" t="s">
        <v>139</v>
      </c>
      <c r="C127" t="s">
        <v>168</v>
      </c>
    </row>
    <row r="128" spans="1:3">
      <c r="B128" s="172"/>
    </row>
    <row r="129" spans="1:6">
      <c r="C129" s="274"/>
      <c r="D129" s="274"/>
      <c r="E129" s="274"/>
      <c r="F129" s="274"/>
    </row>
    <row r="130" spans="1:6">
      <c r="B130" s="274"/>
      <c r="C130" s="274"/>
    </row>
    <row r="132" spans="1:6">
      <c r="A132" s="275"/>
      <c r="B132" s="275"/>
      <c r="C132" s="275"/>
      <c r="D132" s="275"/>
    </row>
    <row r="134" spans="1:6">
      <c r="A134" s="275"/>
      <c r="B134" s="275"/>
      <c r="C134" s="275"/>
      <c r="D134" s="275"/>
    </row>
    <row r="137" spans="1:6">
      <c r="A137" s="275"/>
      <c r="B137" s="275"/>
      <c r="C137" s="275"/>
      <c r="D137" s="275"/>
    </row>
    <row r="142" spans="1:6">
      <c r="A142" s="275"/>
      <c r="B142" s="275"/>
      <c r="C142" s="275"/>
      <c r="D142" s="275"/>
    </row>
    <row r="156" spans="1:4">
      <c r="A156" s="274"/>
      <c r="B156" s="274"/>
      <c r="C156" s="274"/>
      <c r="D156" s="274"/>
    </row>
  </sheetData>
  <mergeCells count="8">
    <mergeCell ref="A137:D137"/>
    <mergeCell ref="A142:D142"/>
    <mergeCell ref="A156:D156"/>
    <mergeCell ref="P2:S2"/>
    <mergeCell ref="C129:F129"/>
    <mergeCell ref="B130:C130"/>
    <mergeCell ref="A132:D132"/>
    <mergeCell ref="A134:D134"/>
  </mergeCells>
  <pageMargins left="0.7" right="0.7" top="0.75" bottom="0.75" header="0.3" footer="0.3"/>
  <pageSetup orientation="portrait"/>
  <drawing r:id="rId2"/>
  <tableParts count="5"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3:L18"/>
  <sheetViews>
    <sheetView topLeftCell="B21" workbookViewId="0">
      <selection activeCell="A5" sqref="A5:F5"/>
      <pivotSelection pane="bottomRight" showHeader="1" extendable="1" axis="axisRow" activeRow="4" previousRow="4" click="1" r:id="rId1">
        <pivotArea dataOnly="0" fieldPosition="0">
          <references count="1">
            <reference field="1" count="1">
              <x v="0"/>
            </reference>
          </references>
        </pivotArea>
      </pivotSelection>
    </sheetView>
  </sheetViews>
  <sheetFormatPr defaultColWidth="9" defaultRowHeight="14.5"/>
  <cols>
    <col min="1" max="1" width="13.90625" customWidth="1"/>
    <col min="2" max="2" width="15.26953125" customWidth="1"/>
    <col min="3" max="5" width="9.453125" customWidth="1"/>
    <col min="6" max="6" width="10.7265625" customWidth="1"/>
    <col min="8" max="8" width="14.08984375" customWidth="1"/>
    <col min="9" max="12" width="11.453125" customWidth="1"/>
  </cols>
  <sheetData>
    <row r="3" spans="1:12">
      <c r="A3" t="s">
        <v>163</v>
      </c>
      <c r="B3" t="s">
        <v>164</v>
      </c>
      <c r="H3" t="s">
        <v>172</v>
      </c>
      <c r="I3" s="171" t="s">
        <v>162</v>
      </c>
      <c r="J3" s="171" t="s">
        <v>166</v>
      </c>
      <c r="K3" s="171" t="s">
        <v>167</v>
      </c>
      <c r="L3" s="171" t="s">
        <v>168</v>
      </c>
    </row>
    <row r="4" spans="1:12">
      <c r="A4" t="s">
        <v>173</v>
      </c>
      <c r="B4" t="s">
        <v>162</v>
      </c>
      <c r="C4" t="s">
        <v>166</v>
      </c>
      <c r="D4" t="s">
        <v>167</v>
      </c>
      <c r="E4" t="s">
        <v>168</v>
      </c>
      <c r="F4" t="s">
        <v>117</v>
      </c>
      <c r="H4" t="s">
        <v>131</v>
      </c>
      <c r="K4">
        <v>1</v>
      </c>
    </row>
    <row r="5" spans="1:12">
      <c r="A5" s="170" t="s">
        <v>133</v>
      </c>
      <c r="D5">
        <v>1</v>
      </c>
      <c r="F5">
        <v>1</v>
      </c>
      <c r="H5" t="s">
        <v>145</v>
      </c>
      <c r="L5">
        <v>2</v>
      </c>
    </row>
    <row r="6" spans="1:12">
      <c r="A6" s="170" t="s">
        <v>131</v>
      </c>
      <c r="D6">
        <v>1</v>
      </c>
      <c r="F6">
        <v>1</v>
      </c>
      <c r="H6" t="s">
        <v>122</v>
      </c>
      <c r="I6">
        <v>3</v>
      </c>
      <c r="J6">
        <v>1</v>
      </c>
      <c r="K6">
        <v>8</v>
      </c>
    </row>
    <row r="7" spans="1:12">
      <c r="A7" s="170" t="s">
        <v>145</v>
      </c>
      <c r="E7">
        <v>2</v>
      </c>
      <c r="F7">
        <v>2</v>
      </c>
      <c r="H7" t="s">
        <v>139</v>
      </c>
      <c r="K7">
        <v>2</v>
      </c>
      <c r="L7">
        <v>17</v>
      </c>
    </row>
    <row r="8" spans="1:12">
      <c r="A8" s="170" t="s">
        <v>122</v>
      </c>
      <c r="B8">
        <v>3</v>
      </c>
      <c r="C8">
        <v>1</v>
      </c>
      <c r="D8">
        <v>8</v>
      </c>
      <c r="F8">
        <v>12</v>
      </c>
      <c r="H8" t="s">
        <v>129</v>
      </c>
      <c r="J8">
        <v>8</v>
      </c>
    </row>
    <row r="9" spans="1:12">
      <c r="A9" s="170" t="s">
        <v>139</v>
      </c>
      <c r="D9">
        <v>2</v>
      </c>
      <c r="E9">
        <v>17</v>
      </c>
      <c r="F9">
        <v>19</v>
      </c>
      <c r="H9" t="s">
        <v>154</v>
      </c>
      <c r="L9">
        <v>1</v>
      </c>
    </row>
    <row r="10" spans="1:12">
      <c r="A10" s="170" t="s">
        <v>129</v>
      </c>
      <c r="C10">
        <v>8</v>
      </c>
      <c r="F10">
        <v>8</v>
      </c>
      <c r="H10" t="s">
        <v>123</v>
      </c>
      <c r="I10">
        <v>1</v>
      </c>
      <c r="J10">
        <v>2</v>
      </c>
      <c r="K10">
        <v>9</v>
      </c>
    </row>
    <row r="11" spans="1:12">
      <c r="A11" s="170" t="s">
        <v>154</v>
      </c>
      <c r="E11">
        <v>1</v>
      </c>
      <c r="F11">
        <v>1</v>
      </c>
      <c r="H11" t="s">
        <v>127</v>
      </c>
      <c r="J11">
        <v>4</v>
      </c>
      <c r="K11">
        <v>16</v>
      </c>
      <c r="L11">
        <v>12</v>
      </c>
    </row>
    <row r="12" spans="1:12">
      <c r="A12" s="170" t="s">
        <v>123</v>
      </c>
      <c r="B12">
        <v>1</v>
      </c>
      <c r="C12">
        <v>2</v>
      </c>
      <c r="D12">
        <v>9</v>
      </c>
      <c r="F12">
        <v>12</v>
      </c>
      <c r="H12" t="s">
        <v>157</v>
      </c>
      <c r="L12">
        <v>5</v>
      </c>
    </row>
    <row r="13" spans="1:12">
      <c r="A13" s="170" t="s">
        <v>127</v>
      </c>
      <c r="C13">
        <v>4</v>
      </c>
      <c r="D13">
        <v>16</v>
      </c>
      <c r="E13">
        <v>12</v>
      </c>
      <c r="F13">
        <v>32</v>
      </c>
      <c r="H13" t="s">
        <v>152</v>
      </c>
      <c r="L13">
        <v>1</v>
      </c>
    </row>
    <row r="14" spans="1:12">
      <c r="A14" s="170" t="s">
        <v>157</v>
      </c>
      <c r="E14">
        <v>5</v>
      </c>
      <c r="F14">
        <v>5</v>
      </c>
      <c r="H14" t="s">
        <v>140</v>
      </c>
      <c r="K14">
        <v>2</v>
      </c>
      <c r="L14">
        <v>25</v>
      </c>
    </row>
    <row r="15" spans="1:12">
      <c r="A15" s="170" t="s">
        <v>152</v>
      </c>
      <c r="E15">
        <v>1</v>
      </c>
      <c r="F15">
        <v>1</v>
      </c>
      <c r="H15" t="s">
        <v>124</v>
      </c>
      <c r="J15">
        <v>5</v>
      </c>
    </row>
    <row r="16" spans="1:12">
      <c r="A16" s="170" t="s">
        <v>140</v>
      </c>
      <c r="D16">
        <v>2</v>
      </c>
      <c r="E16">
        <v>25</v>
      </c>
      <c r="F16">
        <v>27</v>
      </c>
    </row>
    <row r="17" spans="1:6">
      <c r="A17" s="170" t="s">
        <v>124</v>
      </c>
      <c r="C17">
        <v>5</v>
      </c>
      <c r="F17">
        <v>5</v>
      </c>
    </row>
    <row r="18" spans="1:6">
      <c r="A18" s="170" t="s">
        <v>117</v>
      </c>
      <c r="B18">
        <v>4</v>
      </c>
      <c r="C18">
        <v>20</v>
      </c>
      <c r="D18">
        <v>39</v>
      </c>
      <c r="E18">
        <v>63</v>
      </c>
      <c r="F18">
        <v>126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8"/>
  <sheetViews>
    <sheetView view="pageBreakPreview" zoomScale="85" zoomScaleNormal="60" zoomScalePageLayoutView="90" workbookViewId="0">
      <selection activeCell="BC4" sqref="BC4"/>
    </sheetView>
  </sheetViews>
  <sheetFormatPr defaultColWidth="9.1796875" defaultRowHeight="13"/>
  <cols>
    <col min="1" max="1" width="6.453125" style="138" customWidth="1"/>
    <col min="2" max="2" width="31.1796875" style="139" customWidth="1"/>
    <col min="3" max="3" width="12.7265625" style="139" customWidth="1"/>
    <col min="4" max="4" width="13" style="139" customWidth="1"/>
    <col min="5" max="5" width="13.1796875" style="139" customWidth="1"/>
    <col min="6" max="6" width="12.26953125" style="140" customWidth="1"/>
    <col min="7" max="7" width="49" style="139" hidden="1" customWidth="1"/>
    <col min="8" max="8" width="31.81640625" style="139" customWidth="1"/>
    <col min="9" max="16384" width="9.1796875" style="139"/>
  </cols>
  <sheetData>
    <row r="1" spans="1:8" s="134" customFormat="1" ht="26.25" customHeight="1">
      <c r="A1" s="276" t="s">
        <v>174</v>
      </c>
      <c r="B1" s="277"/>
      <c r="C1" s="277"/>
      <c r="D1" s="277"/>
      <c r="E1" s="277"/>
      <c r="F1" s="277"/>
      <c r="G1" s="277"/>
      <c r="H1" s="278"/>
    </row>
    <row r="2" spans="1:8" s="134" customFormat="1" ht="23.25" customHeight="1">
      <c r="A2" s="279" t="s">
        <v>175</v>
      </c>
      <c r="B2" s="280"/>
      <c r="C2" s="280"/>
      <c r="D2" s="280"/>
      <c r="E2" s="280"/>
      <c r="F2" s="280"/>
      <c r="G2" s="280"/>
      <c r="H2" s="281"/>
    </row>
    <row r="3" spans="1:8" s="135" customFormat="1" ht="58">
      <c r="A3" s="141" t="s">
        <v>3</v>
      </c>
      <c r="B3" s="142" t="s">
        <v>176</v>
      </c>
      <c r="C3" s="143" t="s">
        <v>177</v>
      </c>
      <c r="D3" s="143" t="s">
        <v>178</v>
      </c>
      <c r="E3" s="143" t="s">
        <v>179</v>
      </c>
      <c r="F3" s="144" t="s">
        <v>180</v>
      </c>
      <c r="G3" s="145"/>
      <c r="H3" s="146" t="s">
        <v>181</v>
      </c>
    </row>
    <row r="4" spans="1:8" s="136" customFormat="1" ht="25" customHeight="1">
      <c r="A4" s="147">
        <v>1</v>
      </c>
      <c r="B4" s="148" t="s">
        <v>182</v>
      </c>
      <c r="C4" s="149" t="s">
        <v>183</v>
      </c>
      <c r="D4" s="150">
        <v>24</v>
      </c>
      <c r="E4" s="150">
        <v>70</v>
      </c>
      <c r="F4" s="151">
        <v>8</v>
      </c>
      <c r="G4" s="152" t="s">
        <v>184</v>
      </c>
      <c r="H4" s="153" t="s">
        <v>185</v>
      </c>
    </row>
    <row r="5" spans="1:8" s="136" customFormat="1" ht="25" customHeight="1">
      <c r="A5" s="154">
        <v>2</v>
      </c>
      <c r="B5" s="155" t="s">
        <v>68</v>
      </c>
      <c r="C5" s="156" t="s">
        <v>186</v>
      </c>
      <c r="D5" s="157">
        <v>25</v>
      </c>
      <c r="E5" s="157">
        <v>92</v>
      </c>
      <c r="F5" s="158">
        <v>8.6999999999999993</v>
      </c>
      <c r="G5" s="159" t="s">
        <v>187</v>
      </c>
      <c r="H5" s="160" t="s">
        <v>13</v>
      </c>
    </row>
    <row r="6" spans="1:8" s="136" customFormat="1" ht="25" customHeight="1">
      <c r="A6" s="161">
        <v>3</v>
      </c>
      <c r="B6" s="162" t="s">
        <v>188</v>
      </c>
      <c r="C6" s="163" t="s">
        <v>189</v>
      </c>
      <c r="D6" s="164">
        <v>32.299999999999997</v>
      </c>
      <c r="E6" s="164">
        <v>76.25</v>
      </c>
      <c r="F6" s="165">
        <v>8</v>
      </c>
      <c r="G6" s="152" t="s">
        <v>190</v>
      </c>
      <c r="H6" s="166" t="s">
        <v>191</v>
      </c>
    </row>
    <row r="7" spans="1:8" s="136" customFormat="1" ht="25" customHeight="1">
      <c r="A7" s="154">
        <v>4</v>
      </c>
      <c r="B7" s="155" t="s">
        <v>192</v>
      </c>
      <c r="C7" s="156" t="s">
        <v>193</v>
      </c>
      <c r="D7" s="157">
        <v>26.6</v>
      </c>
      <c r="E7" s="157">
        <v>86.8</v>
      </c>
      <c r="F7" s="158">
        <v>8.3000000000000007</v>
      </c>
      <c r="G7" s="159" t="s">
        <v>194</v>
      </c>
      <c r="H7" s="160" t="s">
        <v>195</v>
      </c>
    </row>
    <row r="8" spans="1:8" s="136" customFormat="1" ht="25" customHeight="1">
      <c r="A8" s="161">
        <v>6</v>
      </c>
      <c r="B8" s="162" t="s">
        <v>196</v>
      </c>
      <c r="C8" s="163" t="s">
        <v>197</v>
      </c>
      <c r="D8" s="164">
        <v>12.4</v>
      </c>
      <c r="E8" s="164">
        <v>92.5</v>
      </c>
      <c r="F8" s="165">
        <v>8.1</v>
      </c>
      <c r="G8" s="152" t="s">
        <v>198</v>
      </c>
      <c r="H8" s="166" t="s">
        <v>199</v>
      </c>
    </row>
    <row r="9" spans="1:8" s="136" customFormat="1" ht="25" customHeight="1">
      <c r="A9" s="154">
        <v>7</v>
      </c>
      <c r="B9" s="155" t="s">
        <v>68</v>
      </c>
      <c r="C9" s="156" t="s">
        <v>200</v>
      </c>
      <c r="D9" s="157">
        <v>28.46</v>
      </c>
      <c r="E9" s="157">
        <v>96.66</v>
      </c>
      <c r="F9" s="158">
        <v>8.5</v>
      </c>
      <c r="G9" s="159" t="s">
        <v>201</v>
      </c>
      <c r="H9" s="160" t="s">
        <v>13</v>
      </c>
    </row>
    <row r="10" spans="1:8" s="136" customFormat="1" ht="25" customHeight="1">
      <c r="A10" s="161">
        <v>8</v>
      </c>
      <c r="B10" s="162" t="s">
        <v>202</v>
      </c>
      <c r="C10" s="163" t="s">
        <v>203</v>
      </c>
      <c r="D10" s="164">
        <v>25.14</v>
      </c>
      <c r="E10" s="164">
        <v>95.12</v>
      </c>
      <c r="F10" s="165">
        <v>5.8</v>
      </c>
      <c r="G10" s="152" t="s">
        <v>204</v>
      </c>
      <c r="H10" s="166" t="s">
        <v>205</v>
      </c>
    </row>
    <row r="11" spans="1:8" s="136" customFormat="1" ht="25" customHeight="1">
      <c r="A11" s="154">
        <v>9</v>
      </c>
      <c r="B11" s="155" t="s">
        <v>206</v>
      </c>
      <c r="C11" s="156" t="s">
        <v>207</v>
      </c>
      <c r="D11" s="157">
        <v>26.78</v>
      </c>
      <c r="E11" s="157">
        <v>86.61</v>
      </c>
      <c r="F11" s="158">
        <v>6.5</v>
      </c>
      <c r="G11" s="159" t="s">
        <v>208</v>
      </c>
      <c r="H11" s="160" t="s">
        <v>209</v>
      </c>
    </row>
    <row r="12" spans="1:8" s="137" customFormat="1" ht="25" customHeight="1">
      <c r="A12" s="161">
        <v>10</v>
      </c>
      <c r="B12" s="162" t="s">
        <v>210</v>
      </c>
      <c r="C12" s="163" t="s">
        <v>211</v>
      </c>
      <c r="D12" s="164">
        <v>30.75</v>
      </c>
      <c r="E12" s="164">
        <v>78.86</v>
      </c>
      <c r="F12" s="165">
        <v>6.6</v>
      </c>
      <c r="G12" s="152" t="s">
        <v>212</v>
      </c>
      <c r="H12" s="166" t="s">
        <v>213</v>
      </c>
    </row>
    <row r="13" spans="1:8" s="136" customFormat="1" ht="25" customHeight="1">
      <c r="A13" s="154">
        <v>11</v>
      </c>
      <c r="B13" s="155" t="s">
        <v>214</v>
      </c>
      <c r="C13" s="156" t="s">
        <v>215</v>
      </c>
      <c r="D13" s="157">
        <v>18.07</v>
      </c>
      <c r="E13" s="157">
        <v>76</v>
      </c>
      <c r="F13" s="158">
        <v>6.3</v>
      </c>
      <c r="G13" s="159" t="s">
        <v>216</v>
      </c>
      <c r="H13" s="160" t="s">
        <v>217</v>
      </c>
    </row>
    <row r="14" spans="1:8" s="136" customFormat="1" ht="25" customHeight="1">
      <c r="A14" s="161">
        <v>12</v>
      </c>
      <c r="B14" s="162" t="s">
        <v>218</v>
      </c>
      <c r="C14" s="163" t="s">
        <v>219</v>
      </c>
      <c r="D14" s="164">
        <v>23.08</v>
      </c>
      <c r="E14" s="164">
        <v>80.06</v>
      </c>
      <c r="F14" s="165">
        <v>6</v>
      </c>
      <c r="G14" s="152" t="s">
        <v>220</v>
      </c>
      <c r="H14" s="166" t="s">
        <v>221</v>
      </c>
    </row>
    <row r="15" spans="1:8" s="136" customFormat="1" ht="25" customHeight="1">
      <c r="A15" s="154">
        <v>13</v>
      </c>
      <c r="B15" s="155" t="s">
        <v>92</v>
      </c>
      <c r="C15" s="156" t="s">
        <v>222</v>
      </c>
      <c r="D15" s="157">
        <v>30.41</v>
      </c>
      <c r="E15" s="157">
        <v>79.42</v>
      </c>
      <c r="F15" s="158">
        <v>6.8</v>
      </c>
      <c r="G15" s="159" t="s">
        <v>223</v>
      </c>
      <c r="H15" s="160" t="s">
        <v>51</v>
      </c>
    </row>
    <row r="16" spans="1:8" s="136" customFormat="1" ht="25" customHeight="1">
      <c r="A16" s="161">
        <v>14</v>
      </c>
      <c r="B16" s="162" t="s">
        <v>74</v>
      </c>
      <c r="C16" s="163" t="s">
        <v>224</v>
      </c>
      <c r="D16" s="164">
        <v>23.4</v>
      </c>
      <c r="E16" s="164">
        <v>70.28</v>
      </c>
      <c r="F16" s="165">
        <v>7.9</v>
      </c>
      <c r="G16" s="152" t="s">
        <v>225</v>
      </c>
      <c r="H16" s="166" t="s">
        <v>22</v>
      </c>
    </row>
    <row r="17" spans="1:8" s="136" customFormat="1" ht="25" customHeight="1">
      <c r="A17" s="154">
        <v>15</v>
      </c>
      <c r="B17" s="155" t="s">
        <v>226</v>
      </c>
      <c r="C17" s="156" t="s">
        <v>227</v>
      </c>
      <c r="D17" s="157">
        <v>34.6</v>
      </c>
      <c r="E17" s="157">
        <v>37</v>
      </c>
      <c r="F17" s="158">
        <v>7.6</v>
      </c>
      <c r="G17" s="159" t="s">
        <v>228</v>
      </c>
      <c r="H17" s="160" t="s">
        <v>229</v>
      </c>
    </row>
    <row r="18" spans="1:8" s="136" customFormat="1" ht="12.75" hidden="1" customHeight="1">
      <c r="A18" s="161"/>
      <c r="B18" s="162"/>
      <c r="C18" s="163"/>
      <c r="D18" s="164"/>
      <c r="E18" s="164"/>
      <c r="F18" s="165"/>
      <c r="G18" s="152" t="s">
        <v>230</v>
      </c>
      <c r="H18" s="166"/>
    </row>
    <row r="19" spans="1:8" s="136" customFormat="1" ht="15" hidden="1" customHeight="1">
      <c r="A19" s="154" t="s">
        <v>231</v>
      </c>
      <c r="B19" s="155"/>
      <c r="C19" s="156"/>
      <c r="D19" s="157"/>
      <c r="E19" s="157"/>
      <c r="F19" s="158"/>
      <c r="G19" s="159"/>
      <c r="H19" s="160"/>
    </row>
    <row r="20" spans="1:8" s="136" customFormat="1" ht="12.75" hidden="1" customHeight="1">
      <c r="A20" s="161"/>
      <c r="B20" s="162"/>
      <c r="C20" s="163"/>
      <c r="D20" s="164"/>
      <c r="E20" s="164"/>
      <c r="F20" s="165"/>
      <c r="G20" s="152"/>
      <c r="H20" s="166"/>
    </row>
    <row r="21" spans="1:8" s="136" customFormat="1" ht="12.75" hidden="1" customHeight="1">
      <c r="A21" s="154" t="s">
        <v>232</v>
      </c>
      <c r="B21" s="155"/>
      <c r="C21" s="156" t="s">
        <v>233</v>
      </c>
      <c r="D21" s="157" t="s">
        <v>234</v>
      </c>
      <c r="E21" s="157" t="s">
        <v>235</v>
      </c>
      <c r="F21" s="158" t="s">
        <v>236</v>
      </c>
      <c r="G21" s="159" t="s">
        <v>237</v>
      </c>
      <c r="H21" s="160" t="s">
        <v>238</v>
      </c>
    </row>
    <row r="22" spans="1:8" s="136" customFormat="1" ht="12.75" hidden="1" customHeight="1">
      <c r="A22" s="161"/>
      <c r="B22" s="162"/>
      <c r="C22" s="163"/>
      <c r="D22" s="161" t="s">
        <v>239</v>
      </c>
      <c r="E22" s="161" t="s">
        <v>240</v>
      </c>
      <c r="F22" s="161"/>
      <c r="G22" s="167"/>
      <c r="H22" s="166"/>
    </row>
    <row r="23" spans="1:8" s="136" customFormat="1" ht="12.75" hidden="1" customHeight="1">
      <c r="A23" s="161">
        <v>1</v>
      </c>
      <c r="B23" s="162"/>
      <c r="C23" s="163">
        <v>2</v>
      </c>
      <c r="D23" s="161">
        <v>3</v>
      </c>
      <c r="E23" s="161">
        <v>4</v>
      </c>
      <c r="F23" s="161">
        <v>5</v>
      </c>
      <c r="G23" s="167">
        <v>7</v>
      </c>
      <c r="H23" s="166">
        <v>6</v>
      </c>
    </row>
    <row r="24" spans="1:8" s="136" customFormat="1" ht="25" customHeight="1">
      <c r="A24" s="161">
        <v>16</v>
      </c>
      <c r="B24" s="162" t="s">
        <v>196</v>
      </c>
      <c r="C24" s="163" t="s">
        <v>241</v>
      </c>
      <c r="D24" s="161">
        <v>14.1</v>
      </c>
      <c r="E24" s="161">
        <v>92.8</v>
      </c>
      <c r="F24" s="161">
        <v>7.7</v>
      </c>
      <c r="G24" s="167" t="s">
        <v>242</v>
      </c>
      <c r="H24" s="166" t="s">
        <v>199</v>
      </c>
    </row>
    <row r="25" spans="1:8" s="136" customFormat="1" ht="25" customHeight="1">
      <c r="A25" s="154">
        <v>17</v>
      </c>
      <c r="B25" s="155" t="s">
        <v>243</v>
      </c>
      <c r="C25" s="156" t="s">
        <v>244</v>
      </c>
      <c r="D25" s="157">
        <v>27.72</v>
      </c>
      <c r="E25" s="157">
        <v>88.06</v>
      </c>
      <c r="F25" s="158">
        <v>6.9</v>
      </c>
      <c r="G25" s="159" t="s">
        <v>245</v>
      </c>
      <c r="H25" s="160" t="s">
        <v>246</v>
      </c>
    </row>
    <row r="26" spans="1:8" s="136" customFormat="1" ht="24.75" customHeight="1">
      <c r="A26" s="161">
        <v>18</v>
      </c>
      <c r="B26" s="162" t="s">
        <v>247</v>
      </c>
      <c r="C26" s="163" t="s">
        <v>248</v>
      </c>
      <c r="D26" s="164">
        <v>28.6</v>
      </c>
      <c r="E26" s="164">
        <v>77.400000000000006</v>
      </c>
      <c r="F26" s="165">
        <v>5.2</v>
      </c>
      <c r="G26" s="152" t="s">
        <v>249</v>
      </c>
      <c r="H26" s="166" t="s">
        <v>250</v>
      </c>
    </row>
    <row r="27" spans="1:8" s="136" customFormat="1" ht="25" customHeight="1">
      <c r="A27" s="154">
        <v>19</v>
      </c>
      <c r="B27" s="155" t="s">
        <v>251</v>
      </c>
      <c r="C27" s="156" t="s">
        <v>252</v>
      </c>
      <c r="D27" s="157">
        <v>9.9</v>
      </c>
      <c r="E27" s="157">
        <v>94</v>
      </c>
      <c r="F27" s="158">
        <v>6.2</v>
      </c>
      <c r="G27" s="159" t="s">
        <v>253</v>
      </c>
      <c r="H27" s="160" t="s">
        <v>254</v>
      </c>
    </row>
    <row r="28" spans="1:8" s="136" customFormat="1" ht="25" customHeight="1">
      <c r="A28" s="161">
        <v>20</v>
      </c>
      <c r="B28" s="162" t="s">
        <v>251</v>
      </c>
      <c r="C28" s="163" t="s">
        <v>255</v>
      </c>
      <c r="D28" s="164">
        <v>7.6</v>
      </c>
      <c r="E28" s="164">
        <v>94.4</v>
      </c>
      <c r="F28" s="165">
        <v>6.7</v>
      </c>
      <c r="G28" s="152" t="s">
        <v>253</v>
      </c>
      <c r="H28" s="166" t="s">
        <v>254</v>
      </c>
    </row>
    <row r="29" spans="1:8" s="136" customFormat="1" ht="25" customHeight="1">
      <c r="A29" s="154">
        <v>21</v>
      </c>
      <c r="B29" s="155" t="s">
        <v>256</v>
      </c>
      <c r="C29" s="156" t="s">
        <v>257</v>
      </c>
      <c r="D29" s="157">
        <v>28.14</v>
      </c>
      <c r="E29" s="157">
        <v>84.7</v>
      </c>
      <c r="F29" s="158">
        <v>7.8</v>
      </c>
      <c r="G29" s="159" t="s">
        <v>258</v>
      </c>
      <c r="H29" s="160" t="s">
        <v>259</v>
      </c>
    </row>
    <row r="30" spans="1:8" s="136" customFormat="1" ht="25" customHeight="1">
      <c r="A30" s="161">
        <v>22</v>
      </c>
      <c r="B30" s="162" t="s">
        <v>260</v>
      </c>
      <c r="C30" s="163" t="s">
        <v>257</v>
      </c>
      <c r="D30" s="164">
        <v>28.19</v>
      </c>
      <c r="E30" s="164">
        <v>84.86</v>
      </c>
      <c r="F30" s="165">
        <v>6.6</v>
      </c>
      <c r="G30" s="152" t="s">
        <v>261</v>
      </c>
      <c r="H30" s="166" t="s">
        <v>262</v>
      </c>
    </row>
    <row r="31" spans="1:8" s="136" customFormat="1" ht="25" customHeight="1">
      <c r="A31" s="154">
        <v>23</v>
      </c>
      <c r="B31" s="155" t="s">
        <v>256</v>
      </c>
      <c r="C31" s="156" t="s">
        <v>263</v>
      </c>
      <c r="D31" s="157">
        <v>27.79</v>
      </c>
      <c r="E31" s="157">
        <v>85.97</v>
      </c>
      <c r="F31" s="158">
        <v>6.7</v>
      </c>
      <c r="G31" s="159" t="s">
        <v>261</v>
      </c>
      <c r="H31" s="160" t="s">
        <v>259</v>
      </c>
    </row>
    <row r="32" spans="1:8" s="136" customFormat="1" ht="25" customHeight="1">
      <c r="A32" s="161">
        <v>24</v>
      </c>
      <c r="B32" s="162" t="s">
        <v>256</v>
      </c>
      <c r="C32" s="163" t="s">
        <v>264</v>
      </c>
      <c r="D32" s="164">
        <v>27.79</v>
      </c>
      <c r="E32" s="164">
        <v>85.97</v>
      </c>
      <c r="F32" s="165">
        <v>6.7</v>
      </c>
      <c r="G32" s="152" t="s">
        <v>265</v>
      </c>
      <c r="H32" s="166" t="s">
        <v>259</v>
      </c>
    </row>
    <row r="33" spans="1:8" s="136" customFormat="1" ht="25" customHeight="1">
      <c r="A33" s="154">
        <v>25</v>
      </c>
      <c r="B33" s="155" t="s">
        <v>266</v>
      </c>
      <c r="C33" s="156" t="s">
        <v>267</v>
      </c>
      <c r="D33" s="157">
        <v>26.5</v>
      </c>
      <c r="E33" s="157">
        <v>90.1</v>
      </c>
      <c r="F33" s="158">
        <v>5.6</v>
      </c>
      <c r="G33" s="159" t="s">
        <v>253</v>
      </c>
      <c r="H33" s="160" t="s">
        <v>268</v>
      </c>
    </row>
    <row r="34" spans="1:8" s="136" customFormat="1" ht="32.25" customHeight="1">
      <c r="A34" s="161">
        <v>26</v>
      </c>
      <c r="B34" s="162" t="s">
        <v>269</v>
      </c>
      <c r="C34" s="163" t="s">
        <v>270</v>
      </c>
      <c r="D34" s="164">
        <v>36.14</v>
      </c>
      <c r="E34" s="164">
        <v>71.5</v>
      </c>
      <c r="F34" s="165">
        <v>7.7</v>
      </c>
      <c r="G34" s="152" t="s">
        <v>271</v>
      </c>
      <c r="H34" s="168" t="s">
        <v>272</v>
      </c>
    </row>
    <row r="35" spans="1:8" s="136" customFormat="1" ht="25" customHeight="1">
      <c r="A35" s="154">
        <v>27</v>
      </c>
      <c r="B35" s="155" t="s">
        <v>273</v>
      </c>
      <c r="C35" s="156" t="s">
        <v>274</v>
      </c>
      <c r="D35" s="157">
        <v>24.8</v>
      </c>
      <c r="E35" s="157">
        <v>93.6</v>
      </c>
      <c r="F35" s="158">
        <v>6.7</v>
      </c>
      <c r="G35" s="159" t="s">
        <v>275</v>
      </c>
      <c r="H35" s="160" t="s">
        <v>276</v>
      </c>
    </row>
    <row r="36" spans="1:8" s="136" customFormat="1" ht="42" customHeight="1">
      <c r="A36" s="161">
        <v>28</v>
      </c>
      <c r="B36" s="162" t="s">
        <v>277</v>
      </c>
      <c r="C36" s="163" t="s">
        <v>278</v>
      </c>
      <c r="D36" s="164">
        <v>30.1</v>
      </c>
      <c r="E36" s="164">
        <v>95.1</v>
      </c>
      <c r="F36" s="165">
        <v>6.4</v>
      </c>
      <c r="G36" s="152"/>
      <c r="H36" s="168" t="s">
        <v>279</v>
      </c>
    </row>
    <row r="37" spans="1:8" s="136" customFormat="1" ht="36.75" customHeight="1">
      <c r="A37" s="154">
        <v>29</v>
      </c>
      <c r="B37" s="155" t="s">
        <v>280</v>
      </c>
      <c r="C37" s="156" t="s">
        <v>281</v>
      </c>
      <c r="D37" s="157">
        <v>24.7</v>
      </c>
      <c r="E37" s="157">
        <v>94.7</v>
      </c>
      <c r="F37" s="158">
        <v>6</v>
      </c>
      <c r="G37" s="159"/>
      <c r="H37" s="169" t="s">
        <v>282</v>
      </c>
    </row>
    <row r="38" spans="1:8" s="136" customFormat="1" ht="36" customHeight="1">
      <c r="A38" s="282" t="s">
        <v>95</v>
      </c>
      <c r="B38" s="283"/>
      <c r="C38" s="283"/>
      <c r="D38" s="283"/>
      <c r="E38" s="283"/>
      <c r="F38" s="283"/>
      <c r="G38" s="283"/>
      <c r="H38" s="284"/>
    </row>
  </sheetData>
  <mergeCells count="3">
    <mergeCell ref="A1:H1"/>
    <mergeCell ref="A2:H2"/>
    <mergeCell ref="A38:H38"/>
  </mergeCells>
  <printOptions horizontalCentered="1"/>
  <pageMargins left="0.25" right="0.25" top="0.69" bottom="0.52" header="0.3" footer="0.3"/>
  <pageSetup scale="76" firstPageNumber="165" orientation="portrait" useFirstPageNumber="1" r:id="rId1"/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H34"/>
  <sheetViews>
    <sheetView view="pageBreakPreview" zoomScaleNormal="100" zoomScalePageLayoutView="60" workbookViewId="0">
      <selection activeCell="A2" sqref="A2:F2"/>
    </sheetView>
  </sheetViews>
  <sheetFormatPr defaultColWidth="9.1796875" defaultRowHeight="14.5"/>
  <cols>
    <col min="2" max="2" width="15.81640625" style="129" customWidth="1"/>
    <col min="3" max="3" width="20" style="129" customWidth="1"/>
    <col min="4" max="4" width="18.81640625" customWidth="1"/>
    <col min="5" max="5" width="21" customWidth="1"/>
    <col min="6" max="6" width="25.26953125" style="20" customWidth="1"/>
  </cols>
  <sheetData>
    <row r="1" spans="1:6" ht="15.5">
      <c r="A1" s="285" t="s">
        <v>283</v>
      </c>
      <c r="B1" s="286"/>
      <c r="C1" s="286"/>
      <c r="D1" s="286"/>
      <c r="E1" s="286"/>
      <c r="F1" s="287"/>
    </row>
    <row r="2" spans="1:6" ht="15.5">
      <c r="A2" s="288" t="s">
        <v>284</v>
      </c>
      <c r="B2" s="289"/>
      <c r="C2" s="289"/>
      <c r="D2" s="289"/>
      <c r="E2" s="289"/>
      <c r="F2" s="290"/>
    </row>
    <row r="3" spans="1:6" s="125" customFormat="1" ht="82.5" customHeight="1">
      <c r="A3" s="130" t="s">
        <v>285</v>
      </c>
      <c r="B3" s="119" t="s">
        <v>286</v>
      </c>
      <c r="C3" s="119" t="s">
        <v>287</v>
      </c>
      <c r="D3" s="119" t="s">
        <v>288</v>
      </c>
      <c r="E3" s="119" t="s">
        <v>289</v>
      </c>
      <c r="F3" s="120" t="s">
        <v>290</v>
      </c>
    </row>
    <row r="4" spans="1:6" s="126" customFormat="1" ht="35.25" customHeight="1">
      <c r="A4" s="121">
        <v>1</v>
      </c>
      <c r="B4" s="121" t="s">
        <v>291</v>
      </c>
      <c r="C4" s="121">
        <v>834</v>
      </c>
      <c r="D4" s="121">
        <v>21269</v>
      </c>
      <c r="E4" s="121">
        <v>346878</v>
      </c>
      <c r="F4" s="122">
        <v>18.72</v>
      </c>
    </row>
    <row r="5" spans="1:6" s="126" customFormat="1" ht="35.25" customHeight="1">
      <c r="A5" s="123">
        <v>2</v>
      </c>
      <c r="B5" s="123" t="s">
        <v>292</v>
      </c>
      <c r="C5" s="123">
        <v>898</v>
      </c>
      <c r="D5" s="123">
        <v>3729</v>
      </c>
      <c r="E5" s="123">
        <v>462700</v>
      </c>
      <c r="F5" s="124">
        <v>21</v>
      </c>
    </row>
    <row r="6" spans="1:6" s="126" customFormat="1" ht="35.25" customHeight="1">
      <c r="A6" s="121">
        <v>3</v>
      </c>
      <c r="B6" s="121" t="s">
        <v>293</v>
      </c>
      <c r="C6" s="121">
        <v>1992</v>
      </c>
      <c r="D6" s="121">
        <v>25393</v>
      </c>
      <c r="E6" s="121">
        <v>682209</v>
      </c>
      <c r="F6" s="122">
        <v>31.98</v>
      </c>
    </row>
    <row r="7" spans="1:6" s="126" customFormat="1" ht="35.25" customHeight="1">
      <c r="A7" s="123">
        <v>4</v>
      </c>
      <c r="B7" s="123" t="s">
        <v>294</v>
      </c>
      <c r="C7" s="123">
        <v>1995</v>
      </c>
      <c r="D7" s="123">
        <v>12389</v>
      </c>
      <c r="E7" s="123">
        <v>1603300</v>
      </c>
      <c r="F7" s="124">
        <v>32.53</v>
      </c>
    </row>
    <row r="8" spans="1:6" s="126" customFormat="1" ht="35.25" customHeight="1">
      <c r="A8" s="121">
        <v>5</v>
      </c>
      <c r="B8" s="121" t="s">
        <v>295</v>
      </c>
      <c r="C8" s="121">
        <v>2698</v>
      </c>
      <c r="D8" s="121">
        <v>110997</v>
      </c>
      <c r="E8" s="121">
        <v>2120012</v>
      </c>
      <c r="F8" s="122">
        <v>35.520000000000003</v>
      </c>
    </row>
    <row r="9" spans="1:6" s="126" customFormat="1" ht="35.25" customHeight="1">
      <c r="A9" s="123">
        <v>6</v>
      </c>
      <c r="B9" s="123" t="s">
        <v>296</v>
      </c>
      <c r="C9" s="123">
        <v>2402</v>
      </c>
      <c r="D9" s="123">
        <v>455619</v>
      </c>
      <c r="E9" s="123">
        <v>1934680</v>
      </c>
      <c r="F9" s="124">
        <v>70.87</v>
      </c>
    </row>
    <row r="10" spans="1:6" s="126" customFormat="1" ht="35.25" customHeight="1">
      <c r="A10" s="121">
        <v>7</v>
      </c>
      <c r="B10" s="121" t="s">
        <v>297</v>
      </c>
      <c r="C10" s="121">
        <v>3764</v>
      </c>
      <c r="D10" s="121">
        <v>119218</v>
      </c>
      <c r="E10" s="121">
        <v>3527041</v>
      </c>
      <c r="F10" s="122">
        <v>85.13</v>
      </c>
    </row>
    <row r="11" spans="1:6" s="126" customFormat="1" ht="35.25" customHeight="1">
      <c r="A11" s="123">
        <v>8</v>
      </c>
      <c r="B11" s="123" t="s">
        <v>298</v>
      </c>
      <c r="C11" s="123">
        <v>3405</v>
      </c>
      <c r="D11" s="123">
        <v>53833</v>
      </c>
      <c r="E11" s="123">
        <v>1646905</v>
      </c>
      <c r="F11" s="124">
        <v>35.56</v>
      </c>
    </row>
    <row r="12" spans="1:6" s="126" customFormat="1" ht="35.25" customHeight="1">
      <c r="A12" s="121">
        <v>9</v>
      </c>
      <c r="B12" s="121" t="s">
        <v>299</v>
      </c>
      <c r="C12" s="121">
        <v>1677</v>
      </c>
      <c r="D12" s="121">
        <v>128452</v>
      </c>
      <c r="E12" s="121">
        <v>1359726</v>
      </c>
      <c r="F12" s="122">
        <v>47.13</v>
      </c>
    </row>
    <row r="13" spans="1:6" s="126" customFormat="1" ht="35.25" customHeight="1">
      <c r="A13" s="123">
        <v>10</v>
      </c>
      <c r="B13" s="123" t="s">
        <v>300</v>
      </c>
      <c r="C13" s="123">
        <v>2310</v>
      </c>
      <c r="D13" s="123">
        <v>48778</v>
      </c>
      <c r="E13" s="123">
        <v>1338619</v>
      </c>
      <c r="F13" s="124">
        <v>46.25</v>
      </c>
    </row>
    <row r="14" spans="1:6" s="126" customFormat="1" ht="35.25" customHeight="1">
      <c r="A14" s="121">
        <v>11</v>
      </c>
      <c r="B14" s="121" t="s">
        <v>301</v>
      </c>
      <c r="C14" s="121">
        <v>1600</v>
      </c>
      <c r="D14" s="121">
        <v>9126</v>
      </c>
      <c r="E14" s="121">
        <v>876168</v>
      </c>
      <c r="F14" s="121">
        <v>18.87</v>
      </c>
    </row>
    <row r="15" spans="1:6" s="126" customFormat="1" ht="35.25" customHeight="1">
      <c r="A15" s="123">
        <v>12</v>
      </c>
      <c r="B15" s="123" t="s">
        <v>302</v>
      </c>
      <c r="C15" s="123">
        <v>946</v>
      </c>
      <c r="D15" s="123">
        <v>24293</v>
      </c>
      <c r="E15" s="123">
        <v>667319</v>
      </c>
      <c r="F15" s="123">
        <v>14.44</v>
      </c>
    </row>
    <row r="16" spans="1:6" s="126" customFormat="1" ht="35.25" customHeight="1">
      <c r="A16" s="121">
        <v>13</v>
      </c>
      <c r="B16" s="121" t="s">
        <v>303</v>
      </c>
      <c r="C16" s="121">
        <v>5677</v>
      </c>
      <c r="D16" s="121">
        <v>102998</v>
      </c>
      <c r="E16" s="121">
        <v>1210227</v>
      </c>
      <c r="F16" s="121">
        <v>63.75</v>
      </c>
    </row>
    <row r="17" spans="1:8" s="126" customFormat="1" ht="35.25" customHeight="1">
      <c r="A17" s="123">
        <v>14</v>
      </c>
      <c r="B17" s="123" t="s">
        <v>304</v>
      </c>
      <c r="C17" s="123">
        <v>1674</v>
      </c>
      <c r="D17" s="123">
        <v>92180</v>
      </c>
      <c r="E17" s="123">
        <v>725390</v>
      </c>
      <c r="F17" s="124">
        <v>26.85</v>
      </c>
    </row>
    <row r="18" spans="1:8" s="126" customFormat="1" ht="35.25" customHeight="1">
      <c r="A18" s="121">
        <v>15</v>
      </c>
      <c r="B18" s="121" t="s">
        <v>305</v>
      </c>
      <c r="C18" s="121">
        <v>1460</v>
      </c>
      <c r="D18" s="121">
        <v>59057</v>
      </c>
      <c r="E18" s="121">
        <v>1313371</v>
      </c>
      <c r="F18" s="122">
        <v>31.09</v>
      </c>
    </row>
    <row r="19" spans="1:8" s="126" customFormat="1" ht="35.25" customHeight="1">
      <c r="A19" s="123">
        <v>16</v>
      </c>
      <c r="B19" s="123" t="s">
        <v>306</v>
      </c>
      <c r="C19" s="123">
        <v>1487</v>
      </c>
      <c r="D19" s="123">
        <v>41965</v>
      </c>
      <c r="E19" s="123">
        <v>546518</v>
      </c>
      <c r="F19" s="124">
        <v>25.49</v>
      </c>
    </row>
    <row r="20" spans="1:8" s="126" customFormat="1" ht="35.25" customHeight="1">
      <c r="A20" s="121">
        <v>17</v>
      </c>
      <c r="B20" s="121" t="s">
        <v>307</v>
      </c>
      <c r="C20" s="121">
        <v>2057</v>
      </c>
      <c r="D20" s="121">
        <v>46488</v>
      </c>
      <c r="E20" s="121">
        <v>915878</v>
      </c>
      <c r="F20" s="122">
        <v>47.44</v>
      </c>
    </row>
    <row r="21" spans="1:8" s="126" customFormat="1" ht="35.25" customHeight="1">
      <c r="A21" s="123">
        <v>18</v>
      </c>
      <c r="B21" s="123" t="s">
        <v>308</v>
      </c>
      <c r="C21" s="123">
        <v>2045</v>
      </c>
      <c r="D21" s="123">
        <v>123014</v>
      </c>
      <c r="E21" s="123">
        <v>1557908</v>
      </c>
      <c r="F21" s="124">
        <v>17.09</v>
      </c>
    </row>
    <row r="22" spans="1:8" s="126" customFormat="1" ht="27.75" customHeight="1">
      <c r="A22" s="121">
        <v>19</v>
      </c>
      <c r="B22" s="121" t="s">
        <v>309</v>
      </c>
      <c r="C22" s="121">
        <v>2391</v>
      </c>
      <c r="D22" s="121">
        <v>15729</v>
      </c>
      <c r="E22" s="121">
        <v>800067</v>
      </c>
      <c r="F22" s="122">
        <v>63.975000000000001</v>
      </c>
    </row>
    <row r="23" spans="1:8" s="126" customFormat="1" ht="27.75" customHeight="1">
      <c r="A23" s="123">
        <v>20</v>
      </c>
      <c r="B23" s="123" t="s">
        <v>310</v>
      </c>
      <c r="C23" s="123">
        <v>1782</v>
      </c>
      <c r="D23" s="123">
        <v>45844</v>
      </c>
      <c r="E23" s="123">
        <v>1150677</v>
      </c>
      <c r="F23" s="124">
        <v>50.89</v>
      </c>
    </row>
    <row r="24" spans="1:8" s="126" customFormat="1" ht="27.75" customHeight="1">
      <c r="A24" s="121">
        <v>21</v>
      </c>
      <c r="B24" s="121" t="s">
        <v>311</v>
      </c>
      <c r="C24" s="121">
        <v>2206</v>
      </c>
      <c r="D24" s="121">
        <v>54946</v>
      </c>
      <c r="E24" s="121">
        <v>146935</v>
      </c>
      <c r="F24" s="122">
        <v>23.68</v>
      </c>
    </row>
    <row r="25" spans="1:8" s="126" customFormat="1" ht="27.75" customHeight="1">
      <c r="A25" s="123">
        <v>22</v>
      </c>
      <c r="B25" s="123" t="s">
        <v>312</v>
      </c>
      <c r="C25" s="123">
        <v>2104</v>
      </c>
      <c r="D25" s="123">
        <v>14166</v>
      </c>
      <c r="E25" s="123">
        <v>318253</v>
      </c>
      <c r="F25" s="124">
        <v>19.16</v>
      </c>
    </row>
    <row r="26" spans="1:8" s="127" customFormat="1" ht="31.5" customHeight="1">
      <c r="A26" s="291" t="s">
        <v>313</v>
      </c>
      <c r="B26" s="292"/>
      <c r="C26" s="292"/>
      <c r="D26" s="292"/>
      <c r="E26" s="292"/>
      <c r="F26" s="293"/>
    </row>
    <row r="27" spans="1:8" s="128" customFormat="1" ht="21" customHeight="1">
      <c r="A27" s="131" t="s">
        <v>314</v>
      </c>
      <c r="B27" s="132"/>
      <c r="C27" s="132"/>
      <c r="D27" s="132"/>
      <c r="E27" s="132"/>
      <c r="F27" s="133"/>
    </row>
    <row r="29" spans="1:8">
      <c r="G29" s="20"/>
      <c r="H29" s="20"/>
    </row>
    <row r="30" spans="1:8" hidden="1">
      <c r="G30" s="20"/>
      <c r="H30" s="20"/>
    </row>
    <row r="31" spans="1:8">
      <c r="G31" s="20"/>
      <c r="H31" s="20"/>
    </row>
    <row r="32" spans="1:8">
      <c r="G32" s="20"/>
      <c r="H32" s="20"/>
    </row>
    <row r="33" spans="7:8">
      <c r="G33" s="20"/>
      <c r="H33" s="20"/>
    </row>
    <row r="34" spans="7:8">
      <c r="G34" s="20"/>
      <c r="H34" s="20"/>
    </row>
  </sheetData>
  <mergeCells count="3">
    <mergeCell ref="A1:F1"/>
    <mergeCell ref="A2:F2"/>
    <mergeCell ref="A26:F26"/>
  </mergeCells>
  <printOptions horizontalCentered="1"/>
  <pageMargins left="0.25" right="0.25" top="0.69" bottom="0.52" header="0.3" footer="0.3"/>
  <pageSetup scale="77" fitToWidth="0" orientation="portrait" r:id="rId1"/>
  <colBreaks count="1" manualBreakCount="1">
    <brk id="9" max="1048575" man="1"/>
  </colBreaks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3"/>
  <sheetViews>
    <sheetView zoomScale="64" zoomScaleNormal="64" workbookViewId="0">
      <selection activeCell="Q5" sqref="Q5"/>
    </sheetView>
  </sheetViews>
  <sheetFormatPr defaultColWidth="9" defaultRowHeight="14.5"/>
  <sheetData>
    <row r="1" spans="1:3" ht="87">
      <c r="A1" s="119" t="s">
        <v>315</v>
      </c>
      <c r="B1" s="119" t="s">
        <v>316</v>
      </c>
      <c r="C1" s="120" t="s">
        <v>317</v>
      </c>
    </row>
    <row r="2" spans="1:3">
      <c r="A2" s="121" t="s">
        <v>291</v>
      </c>
      <c r="B2" s="121">
        <v>834</v>
      </c>
      <c r="C2" s="122">
        <v>18.72</v>
      </c>
    </row>
    <row r="3" spans="1:3">
      <c r="A3" s="123" t="s">
        <v>292</v>
      </c>
      <c r="B3" s="123">
        <v>898</v>
      </c>
      <c r="C3" s="124">
        <v>21</v>
      </c>
    </row>
    <row r="4" spans="1:3">
      <c r="A4" s="121" t="s">
        <v>293</v>
      </c>
      <c r="B4" s="121">
        <v>1992</v>
      </c>
      <c r="C4" s="122">
        <v>31.98</v>
      </c>
    </row>
    <row r="5" spans="1:3">
      <c r="A5" s="123" t="s">
        <v>294</v>
      </c>
      <c r="B5" s="123">
        <v>1995</v>
      </c>
      <c r="C5" s="124">
        <v>32.53</v>
      </c>
    </row>
    <row r="6" spans="1:3">
      <c r="A6" s="121" t="s">
        <v>295</v>
      </c>
      <c r="B6" s="121">
        <v>2698</v>
      </c>
      <c r="C6" s="122">
        <v>35.520000000000003</v>
      </c>
    </row>
    <row r="7" spans="1:3">
      <c r="A7" s="123" t="s">
        <v>296</v>
      </c>
      <c r="B7" s="123">
        <v>2402</v>
      </c>
      <c r="C7" s="124">
        <v>70.87</v>
      </c>
    </row>
    <row r="8" spans="1:3">
      <c r="A8" s="121" t="s">
        <v>297</v>
      </c>
      <c r="B8" s="121">
        <v>3764</v>
      </c>
      <c r="C8" s="122">
        <v>85.13</v>
      </c>
    </row>
    <row r="9" spans="1:3">
      <c r="A9" s="123" t="s">
        <v>298</v>
      </c>
      <c r="B9" s="123">
        <v>3405</v>
      </c>
      <c r="C9" s="124">
        <v>35.56</v>
      </c>
    </row>
    <row r="10" spans="1:3">
      <c r="A10" s="121" t="s">
        <v>299</v>
      </c>
      <c r="B10" s="121">
        <v>1677</v>
      </c>
      <c r="C10" s="122">
        <v>47.13</v>
      </c>
    </row>
    <row r="11" spans="1:3">
      <c r="A11" s="123" t="s">
        <v>300</v>
      </c>
      <c r="B11" s="123">
        <v>2310</v>
      </c>
      <c r="C11" s="124">
        <v>46.25</v>
      </c>
    </row>
    <row r="12" spans="1:3">
      <c r="A12" s="121" t="s">
        <v>301</v>
      </c>
      <c r="B12" s="121">
        <v>1600</v>
      </c>
      <c r="C12" s="121">
        <v>18.87</v>
      </c>
    </row>
    <row r="13" spans="1:3">
      <c r="A13" s="123" t="s">
        <v>302</v>
      </c>
      <c r="B13" s="123">
        <v>946</v>
      </c>
      <c r="C13" s="123">
        <v>14.44</v>
      </c>
    </row>
    <row r="14" spans="1:3">
      <c r="A14" s="121" t="s">
        <v>303</v>
      </c>
      <c r="B14" s="121">
        <v>5677</v>
      </c>
      <c r="C14" s="121">
        <v>63.75</v>
      </c>
    </row>
    <row r="15" spans="1:3">
      <c r="A15" s="123" t="s">
        <v>304</v>
      </c>
      <c r="B15" s="123">
        <v>1674</v>
      </c>
      <c r="C15" s="124">
        <v>26.85</v>
      </c>
    </row>
    <row r="16" spans="1:3">
      <c r="A16" s="121" t="s">
        <v>305</v>
      </c>
      <c r="B16" s="121">
        <v>1460</v>
      </c>
      <c r="C16" s="122">
        <v>31.09</v>
      </c>
    </row>
    <row r="17" spans="1:3">
      <c r="A17" s="123" t="s">
        <v>306</v>
      </c>
      <c r="B17" s="123">
        <v>1487</v>
      </c>
      <c r="C17" s="124">
        <v>25.49</v>
      </c>
    </row>
    <row r="18" spans="1:3">
      <c r="A18" s="121" t="s">
        <v>307</v>
      </c>
      <c r="B18" s="121">
        <v>2057</v>
      </c>
      <c r="C18" s="122">
        <v>47.44</v>
      </c>
    </row>
    <row r="19" spans="1:3">
      <c r="A19" s="123" t="s">
        <v>308</v>
      </c>
      <c r="B19" s="123">
        <v>2045</v>
      </c>
      <c r="C19" s="124">
        <v>17.09</v>
      </c>
    </row>
    <row r="20" spans="1:3">
      <c r="A20" s="121" t="s">
        <v>318</v>
      </c>
      <c r="B20" s="121">
        <v>2391</v>
      </c>
      <c r="C20" s="122">
        <v>63.975000000000001</v>
      </c>
    </row>
    <row r="21" spans="1:3">
      <c r="A21" s="123" t="s">
        <v>319</v>
      </c>
      <c r="B21" s="123">
        <v>1782</v>
      </c>
      <c r="C21" s="124">
        <v>50.89</v>
      </c>
    </row>
    <row r="22" spans="1:3">
      <c r="A22" s="121" t="s">
        <v>320</v>
      </c>
      <c r="B22" s="121">
        <v>2206</v>
      </c>
      <c r="C22" s="122">
        <v>23.68</v>
      </c>
    </row>
    <row r="23" spans="1:3">
      <c r="A23" s="123" t="s">
        <v>321</v>
      </c>
      <c r="B23" s="123">
        <v>2104</v>
      </c>
      <c r="C23" s="124">
        <v>19.16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K S 4 j W v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A p L i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S 4 j W k s r D O N u A Q A A 8 g I A A B M A H A B G b 3 J t d W x h c y 9 T Z W N 0 a W 9 u M S 5 t I K I Y A C i g F A A A A A A A A A A A A A A A A A A A A A A A A A A A A I 2 R z 0 r D Q B D G 7 4 G 8 w 7 C 9 J B A i B f F S P N T Y g 1 B E S U G k 9 L B N J 3 b p Z j d s N t I Y 8 g i + R b 1 7 E V 8 n j + J m g / U P R b u X X W Z n v v l 9 M w U m m k k B c X 8 P R 6 7 j O s W a K l z B j C 4 5 D u E c O G r X A X N i W a o E T W S y T Z C H U a k U C n 0 n 1 W Y p 5 c b z 6 / k 1 z f C c 9 J V k 0 c w j K b R J W Q S 9 w I B E a y o e O v E q R 2 K U b G o 4 U 1 Q U q V R Z J H m Z i e 6 z 8 P p u Q V 2 T e 6 R q 4 P H U b 3 d v 7 e 6 1 f X l u d + 9 G j g R w J f T Z a d g V N A H U x M o G o M 0 F G r f a B s d p a u y Z p j c y L z m 1 h q c y s Y + T s U L 6 o 6 L x 9 7 B x z p m G n g m W F V w i Z x n T q L 7 I J 9 u c i t W U F b p P 8 w 4 a K r x f z g 3 W c V w W w X Q M 7 W N m A C + q P Y Z H A p N y W 0 q N s a 5 M 2 6 h 4 9 I N u X 2 C + s 6 6 T A f W s N 1 F y 3 q F Z k z 5 k q C n M Y 1 S M c v a E q 7 C T N s l a l b g A J v q B 1 J 8 y T T c W O I L Y P 7 j p 4 T + r / m v U w Z G T + r 5 B 1 2 H i M M f o A 1 B L A Q I t A B Q A A g A I A C k u I 1 r / 3 J q C o w A A A P Y A A A A S A A A A A A A A A A A A A A A A A A A A A A B D b 2 5 m a W c v U G F j a 2 F n Z S 5 4 b W x Q S w E C L Q A U A A I A C A A p L i N a D 8 r p q 6 Q A A A D p A A A A E w A A A A A A A A A A A A A A A A D v A A A A W 0 N v b n R l b n R f V H l w Z X N d L n h t b F B L A Q I t A B Q A A g A I A C k u I 1 p L K w z j b g E A A P I C A A A T A A A A A A A A A A A A A A A A A O A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L A A A A A A A A +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5 Z j R j O W Y w L T E x N 2 E t N D R l N C 0 4 N T M 2 L T M 3 M j k 0 N j F m N W Y w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1 V D A w O j U x O j E x L j M 4 N z k 5 M j h a I i A v P j x F b n R y e S B U e X B l P S J G a W x s Q 2 9 s d W 1 u V H l w Z X M i I F Z h b H V l P S J z Q X d Z R y I g L z 4 8 R W 5 0 c n k g V H l w Z T 0 i R m l s b E N v b H V t b k 5 h b W V z I i B W Y W x 1 Z T 0 i c 1 s m c X V v d D t Z Z W F y X G 7 g p L X g p L D g p Y 3 g p L c g I C A m c X V v d D s s J n F 1 b 3 Q 7 V H l w Z S Z x d W 9 0 O y w m c X V v d D t B Z m Z l Y 3 R l Z C B Q b 3 B 1 b G F 0 a W 9 u I E x v Y 2 F 0 a W 9 u L 0 F y Z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W W V h c l x u 4 K S 1 4 K S w 4 K W N 4 K S 3 I C A g L D B 9 J n F 1 b 3 Q 7 L C Z x d W 9 0 O 1 N l Y 3 R p b 2 4 x L 1 R h Y m x l M S 9 B d X R v U m V t b 3 Z l Z E N v b H V t b n M x L n t U e X B l L D F 9 J n F 1 b 3 Q 7 L C Z x d W 9 0 O 1 N l Y 3 R p b 2 4 x L 1 R h Y m x l M S 9 B d X R v U m V t b 3 Z l Z E N v b H V t b n M x L n t B Z m Z l Y 3 R l Z C B Q b 3 B 1 b G F 0 a W 9 u I E x v Y 2 F 0 a W 9 u L 0 F y Z W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0 F 1 d G 9 S Z W 1 v d m V k Q 2 9 s d W 1 u c z E u e 1 l l Y X J c b u C k t e C k s O C l j e C k t y A g I C w w f S Z x d W 9 0 O y w m c X V v d D t T Z W N 0 a W 9 u M S 9 U Y W J s Z T E v Q X V 0 b 1 J l b W 9 2 Z W R D b 2 x 1 b W 5 z M S 5 7 V H l w Z S w x f S Z x d W 9 0 O y w m c X V v d D t T Z W N 0 a W 9 u M S 9 U Y W J s Z T E v Q X V 0 b 1 J l b W 9 2 Z W R D b 2 x 1 b W 5 z M S 5 7 Q W Z m Z W N 0 Z W Q g U G 9 w d W x h d G l v b i B M b 2 N h d G l v b i 9 B c m V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p H C 6 X Y j k p G i G v g m + 8 + M w c A A A A A A g A A A A A A E G Y A A A A B A A A g A A A A p 8 v Z 9 j 5 E x m w 9 S X s a v B a u + w z L + G D K b h I U E f T r 9 u s n r y 0 A A A A A D o A A A A A C A A A g A A A A 2 A o O E M c V a g u V F s 4 6 V P A 1 5 t K 9 K f 2 u V r U x 2 3 l 6 5 Z z Y L M h Q A A A A e u C N z A / m P K z W e X k J X j 2 I Y p k J u s v b y b L h b 2 i + 1 i g y w t X I x U V 8 3 9 3 Y 0 z K p 1 b z r Z d z h J I n g n d q l 4 e E e 0 H U l T s h W D 4 F 2 M e a y f O r M 6 N S 5 Y 6 X v B j F A A A A A c z U B S C 3 h H w p x i h Z M t y s + Q 5 3 1 K x q s l u f W s 7 e M 0 l T q 2 w + q 5 k 2 D 3 F 8 n l 5 M a 7 M F M 8 t 2 X + x Y M f K c o 3 T i M N 4 F P U o h b O Q = = < / D a t a M a s h u p > 
</file>

<file path=customXml/itemProps1.xml><?xml version="1.0" encoding="utf-8"?>
<ds:datastoreItem xmlns:ds="http://schemas.openxmlformats.org/officeDocument/2006/customXml" ds:itemID="{0F908850-9DB1-43EC-811F-DF1E2C5237E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4.01 </vt:lpstr>
      <vt:lpstr>4.02  </vt:lpstr>
      <vt:lpstr>4.03</vt:lpstr>
      <vt:lpstr>4.04 </vt:lpstr>
      <vt:lpstr>Decadal Distribution</vt:lpstr>
      <vt:lpstr>Incidents-Type</vt:lpstr>
      <vt:lpstr>4.05 </vt:lpstr>
      <vt:lpstr>4.06 </vt:lpstr>
      <vt:lpstr>Human-Agri Loss</vt:lpstr>
      <vt:lpstr>4.07</vt:lpstr>
      <vt:lpstr>4.08</vt:lpstr>
      <vt:lpstr>4.09 </vt:lpstr>
      <vt:lpstr>Govt Expenditure</vt:lpstr>
      <vt:lpstr>State Analysis-Exp &amp; Calamities</vt:lpstr>
      <vt:lpstr>'4.01 '!Print_Area</vt:lpstr>
      <vt:lpstr>'4.02  '!Print_Area</vt:lpstr>
      <vt:lpstr>'4.03'!Print_Area</vt:lpstr>
      <vt:lpstr>'4.05 '!Print_Area</vt:lpstr>
      <vt:lpstr>'4.07'!Print_Area</vt:lpstr>
      <vt:lpstr>'4.08'!Print_Area</vt:lpstr>
      <vt:lpstr>'4.09 '!Print_Area</vt:lpstr>
      <vt:lpstr>'4.04 '!Print_Titles</vt:lpstr>
      <vt:lpstr>'4.05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Mariam-Thomas,S (pgt)</cp:lastModifiedBy>
  <cp:lastPrinted>2024-05-29T09:53:00Z</cp:lastPrinted>
  <dcterms:created xsi:type="dcterms:W3CDTF">2021-03-17T09:52:00Z</dcterms:created>
  <dcterms:modified xsi:type="dcterms:W3CDTF">2025-01-03T06:07:17Z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41D30D88763F40C7BE5011F77614809F_12</vt:lpwstr>
  </property>
  <property fmtid="{D5CDD505-2E9C-101B-9397-08002B2CF9AE}" pid="3" name="KSOProductBuildVer">
    <vt:lpwstr>1033-12.2.0.19805</vt:lpwstr>
  </property>
</Properties>
</file>