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"/>
    </mc:Choice>
  </mc:AlternateContent>
  <xr:revisionPtr revIDLastSave="0" documentId="13_ncr:1_{2CA0FEBF-C764-4985-945D-4677F1A4EBD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7" i="1"/>
  <c r="K20" i="1"/>
  <c r="K19" i="1"/>
  <c r="K18" i="1"/>
  <c r="K17" i="1"/>
  <c r="K16" i="1"/>
  <c r="K2" i="1" s="1"/>
  <c r="K15" i="1"/>
  <c r="K14" i="1"/>
  <c r="K13" i="1"/>
  <c r="K12" i="1"/>
  <c r="K11" i="1"/>
  <c r="K10" i="1"/>
  <c r="K9" i="1"/>
  <c r="K8" i="1"/>
  <c r="K6" i="1"/>
  <c r="K5" i="1"/>
  <c r="K4" i="1"/>
  <c r="K3" i="1"/>
</calcChain>
</file>

<file path=xl/sharedStrings.xml><?xml version="1.0" encoding="utf-8"?>
<sst xmlns="http://schemas.openxmlformats.org/spreadsheetml/2006/main" count="69" uniqueCount="46">
  <si>
    <t>Product ID</t>
  </si>
  <si>
    <t>Product Name</t>
  </si>
  <si>
    <t>Category</t>
  </si>
  <si>
    <t>Cost</t>
  </si>
  <si>
    <t>Coir 80D</t>
  </si>
  <si>
    <t>Coir 90D</t>
  </si>
  <si>
    <t>Coir 100D</t>
  </si>
  <si>
    <t>Topper</t>
  </si>
  <si>
    <t>Natural Latex</t>
  </si>
  <si>
    <t>Memory Foam</t>
  </si>
  <si>
    <t>Srilanka Latex Rebond</t>
  </si>
  <si>
    <t>Foam - Rebonded</t>
  </si>
  <si>
    <t>Bonnel (only 5) Spring</t>
  </si>
  <si>
    <t>Pocketed (only 5) Spring</t>
  </si>
  <si>
    <t>EP Foam</t>
  </si>
  <si>
    <t>PU Foam</t>
  </si>
  <si>
    <t>Quilting</t>
  </si>
  <si>
    <t>Single Foam</t>
  </si>
  <si>
    <t>Single Foam + Single Foam</t>
  </si>
  <si>
    <t>Double Foam + Double Foam</t>
  </si>
  <si>
    <t>Fabric Regular (120 GSM)</t>
  </si>
  <si>
    <t>Fabric Premium (250 GSM)</t>
  </si>
  <si>
    <t>Fabric Ultra Premium (350 GSM)</t>
  </si>
  <si>
    <t>Thread, Cornershoe, Label</t>
  </si>
  <si>
    <t>PVC Packing</t>
  </si>
  <si>
    <t>Mattress Protector</t>
  </si>
  <si>
    <t>Pillows</t>
  </si>
  <si>
    <t>Core</t>
  </si>
  <si>
    <t>Additional Layer</t>
  </si>
  <si>
    <t>Spring</t>
  </si>
  <si>
    <t>Fabric</t>
  </si>
  <si>
    <t>Accessories</t>
  </si>
  <si>
    <t>Foam</t>
  </si>
  <si>
    <t>Cost per inch2</t>
  </si>
  <si>
    <t>-</t>
  </si>
  <si>
    <t>Unit rate b.f tax</t>
  </si>
  <si>
    <t>Transport</t>
  </si>
  <si>
    <t xml:space="preserve">Net Rate </t>
  </si>
  <si>
    <t>Sum</t>
  </si>
  <si>
    <t>Average</t>
  </si>
  <si>
    <t>Running Total</t>
  </si>
  <si>
    <t>Count</t>
  </si>
  <si>
    <t>L</t>
  </si>
  <si>
    <t>W</t>
  </si>
  <si>
    <t>T</t>
  </si>
  <si>
    <t>Per running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</si>
</sst>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charset val="134"/>
    </font>
    <font>
      <sz val="12"/>
      <color theme="1"/>
      <name val="Calibri"/>
      <charset val="134"/>
    </font>
    <font>
      <sz val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2" borderId="3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nternship\Costing_Sheet.xlsx" TargetMode="External"/><Relationship Id="rId1" Type="http://schemas.openxmlformats.org/officeDocument/2006/relationships/externalLinkPath" Target="Costing_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Working"/>
      <sheetName val="Price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B1" zoomScale="87" zoomScaleNormal="130" workbookViewId="0">
      <selection activeCell="C1" sqref="C1"/>
    </sheetView>
  </sheetViews>
  <sheetFormatPr defaultRowHeight="14.4"/>
  <cols>
    <col min="2" max="2" width="19.44140625" style="17" customWidth="1"/>
    <col min="3" max="3" width="16.6640625" customWidth="1"/>
    <col min="5" max="5" width="9.6640625" customWidth="1"/>
    <col min="6" max="6" width="10.6640625" customWidth="1"/>
  </cols>
  <sheetData>
    <row r="1" spans="1:11" ht="46.8">
      <c r="A1" s="1" t="s">
        <v>0</v>
      </c>
      <c r="B1" s="16" t="s">
        <v>1</v>
      </c>
      <c r="C1" s="1" t="s">
        <v>2</v>
      </c>
      <c r="D1" s="1" t="s">
        <v>3</v>
      </c>
      <c r="E1" s="12" t="s">
        <v>42</v>
      </c>
      <c r="F1" s="12" t="s">
        <v>43</v>
      </c>
      <c r="G1" s="12" t="s">
        <v>44</v>
      </c>
      <c r="H1" s="5" t="s">
        <v>35</v>
      </c>
      <c r="I1" s="5" t="s">
        <v>36</v>
      </c>
      <c r="J1" s="5" t="s">
        <v>37</v>
      </c>
      <c r="K1" s="8" t="s">
        <v>33</v>
      </c>
    </row>
    <row r="2" spans="1:11" ht="15.6">
      <c r="A2">
        <v>1</v>
      </c>
      <c r="B2" s="17" t="s">
        <v>4</v>
      </c>
      <c r="C2" t="s">
        <v>27</v>
      </c>
      <c r="D2">
        <v>1000</v>
      </c>
      <c r="E2" s="11">
        <v>75</v>
      </c>
      <c r="F2" s="11">
        <v>72</v>
      </c>
      <c r="G2" s="11">
        <v>1</v>
      </c>
      <c r="H2" s="6">
        <v>700</v>
      </c>
      <c r="I2" s="9">
        <v>0</v>
      </c>
      <c r="J2" s="9">
        <f t="shared" ref="G2:J20" si="0">H2+I2</f>
        <v>700</v>
      </c>
      <c r="K2" s="4">
        <f>K16</f>
        <v>0.80409356725146197</v>
      </c>
    </row>
    <row r="3" spans="1:11" ht="15.6">
      <c r="A3">
        <v>2</v>
      </c>
      <c r="B3" s="17" t="s">
        <v>5</v>
      </c>
      <c r="C3" t="s">
        <v>27</v>
      </c>
      <c r="D3">
        <v>1100</v>
      </c>
      <c r="E3" s="11">
        <v>75</v>
      </c>
      <c r="F3" s="11">
        <v>72</v>
      </c>
      <c r="G3" s="11">
        <v>1</v>
      </c>
      <c r="H3" s="6">
        <v>800</v>
      </c>
      <c r="I3" s="9">
        <v>0</v>
      </c>
      <c r="J3" s="9">
        <f t="shared" si="0"/>
        <v>800</v>
      </c>
      <c r="K3" s="4" t="e">
        <f>D3/(#REF!*#REF!*#REF!)</f>
        <v>#REF!</v>
      </c>
    </row>
    <row r="4" spans="1:11" ht="15.6">
      <c r="A4">
        <v>3</v>
      </c>
      <c r="B4" s="17" t="s">
        <v>6</v>
      </c>
      <c r="C4" t="s">
        <v>27</v>
      </c>
      <c r="D4">
        <v>1200</v>
      </c>
      <c r="E4" s="11">
        <v>75</v>
      </c>
      <c r="F4" s="11">
        <v>72</v>
      </c>
      <c r="G4" s="11">
        <v>1</v>
      </c>
      <c r="H4" s="6">
        <v>900</v>
      </c>
      <c r="I4" s="9">
        <v>0</v>
      </c>
      <c r="J4" s="9">
        <f t="shared" si="0"/>
        <v>900</v>
      </c>
      <c r="K4" s="4" t="e">
        <f>D4/(#REF!*#REF!*#REF!)</f>
        <v>#REF!</v>
      </c>
    </row>
    <row r="5" spans="1:11" ht="15.6">
      <c r="A5">
        <v>4</v>
      </c>
      <c r="B5" s="17" t="s">
        <v>7</v>
      </c>
      <c r="C5" t="s">
        <v>28</v>
      </c>
      <c r="D5">
        <v>500</v>
      </c>
      <c r="E5" s="11">
        <v>75</v>
      </c>
      <c r="F5" s="11">
        <v>72</v>
      </c>
      <c r="G5" s="11">
        <v>1</v>
      </c>
      <c r="H5" s="6">
        <v>2400</v>
      </c>
      <c r="I5" s="9">
        <v>100</v>
      </c>
      <c r="J5" s="9">
        <f t="shared" si="0"/>
        <v>2500</v>
      </c>
      <c r="K5" s="4" t="e">
        <f>D5/(#REF!*#REF!*#REF!)</f>
        <v>#REF!</v>
      </c>
    </row>
    <row r="6" spans="1:11" ht="15.6">
      <c r="A6">
        <v>5</v>
      </c>
      <c r="B6" s="17" t="s">
        <v>8</v>
      </c>
      <c r="C6" t="s">
        <v>27</v>
      </c>
      <c r="D6">
        <v>2000</v>
      </c>
      <c r="E6" s="11">
        <v>75</v>
      </c>
      <c r="F6" s="11">
        <v>72</v>
      </c>
      <c r="G6" s="11">
        <v>1</v>
      </c>
      <c r="H6" s="6">
        <v>3189</v>
      </c>
      <c r="I6" s="9">
        <v>200</v>
      </c>
      <c r="J6" s="9">
        <f t="shared" si="0"/>
        <v>3389</v>
      </c>
      <c r="K6" s="4" t="e">
        <f>D6/(#REF!*#REF!*#REF!)</f>
        <v>#REF!</v>
      </c>
    </row>
    <row r="7" spans="1:11" ht="15.6">
      <c r="A7">
        <v>6</v>
      </c>
      <c r="B7" s="17" t="s">
        <v>9</v>
      </c>
      <c r="C7" t="s">
        <v>27</v>
      </c>
      <c r="D7">
        <v>1800</v>
      </c>
      <c r="E7" s="11">
        <v>75</v>
      </c>
      <c r="F7" s="11">
        <v>72</v>
      </c>
      <c r="G7" s="11">
        <v>1</v>
      </c>
      <c r="H7" s="6">
        <v>2882</v>
      </c>
      <c r="I7" s="9">
        <v>200</v>
      </c>
      <c r="J7" s="9">
        <f t="shared" si="0"/>
        <v>3082</v>
      </c>
      <c r="K7" s="4" t="e">
        <f>D7/(#REF!*#REF!*#REF!)</f>
        <v>#REF!</v>
      </c>
    </row>
    <row r="8" spans="1:11" ht="15.6">
      <c r="A8">
        <v>7</v>
      </c>
      <c r="B8" s="17" t="s">
        <v>10</v>
      </c>
      <c r="C8" t="s">
        <v>27</v>
      </c>
      <c r="D8">
        <v>2500</v>
      </c>
      <c r="E8" s="11">
        <v>75</v>
      </c>
      <c r="F8" s="11">
        <v>72</v>
      </c>
      <c r="G8" s="11">
        <v>1</v>
      </c>
      <c r="H8" s="6">
        <v>1220</v>
      </c>
      <c r="I8" s="9">
        <v>0</v>
      </c>
      <c r="J8" s="9">
        <f t="shared" si="0"/>
        <v>1220</v>
      </c>
      <c r="K8" s="4" t="e">
        <f>D8/(#REF!*#REF!*#REF!)</f>
        <v>#REF!</v>
      </c>
    </row>
    <row r="9" spans="1:11" ht="15.6">
      <c r="A9">
        <v>8</v>
      </c>
      <c r="B9" s="17" t="s">
        <v>11</v>
      </c>
      <c r="C9" t="s">
        <v>27</v>
      </c>
      <c r="D9">
        <v>1500</v>
      </c>
      <c r="E9" s="11">
        <v>75</v>
      </c>
      <c r="F9" s="11">
        <v>72</v>
      </c>
      <c r="G9" s="11">
        <v>2</v>
      </c>
      <c r="H9" s="6">
        <v>1462</v>
      </c>
      <c r="I9" s="9">
        <v>100</v>
      </c>
      <c r="J9" s="9">
        <f t="shared" si="0"/>
        <v>1562</v>
      </c>
      <c r="K9" s="4" t="e">
        <f>D9/(#REF!*#REF!*#REF!)</f>
        <v>#REF!</v>
      </c>
    </row>
    <row r="10" spans="1:11" ht="15.6">
      <c r="A10">
        <v>9</v>
      </c>
      <c r="B10" s="17" t="s">
        <v>12</v>
      </c>
      <c r="C10" t="s">
        <v>29</v>
      </c>
      <c r="D10">
        <v>3000</v>
      </c>
      <c r="E10" s="11">
        <v>75</v>
      </c>
      <c r="F10" s="11">
        <v>72</v>
      </c>
      <c r="G10" s="11">
        <v>5</v>
      </c>
      <c r="H10" s="6">
        <v>2920</v>
      </c>
      <c r="I10" s="9">
        <v>250</v>
      </c>
      <c r="J10" s="9">
        <f t="shared" si="0"/>
        <v>3170</v>
      </c>
      <c r="K10" s="4" t="e">
        <f>D10/(#REF!*#REF!*#REF!)</f>
        <v>#REF!</v>
      </c>
    </row>
    <row r="11" spans="1:11" ht="28.8">
      <c r="A11">
        <v>10</v>
      </c>
      <c r="B11" s="17" t="s">
        <v>13</v>
      </c>
      <c r="C11" t="s">
        <v>29</v>
      </c>
      <c r="D11">
        <v>4000</v>
      </c>
      <c r="E11" s="11">
        <v>75</v>
      </c>
      <c r="F11" s="11">
        <v>72</v>
      </c>
      <c r="G11" s="11">
        <v>5</v>
      </c>
      <c r="H11" s="6">
        <v>4125</v>
      </c>
      <c r="I11" s="9">
        <v>250</v>
      </c>
      <c r="J11" s="9">
        <f t="shared" si="0"/>
        <v>4375</v>
      </c>
      <c r="K11" s="4" t="e">
        <f>D11/(#REF!*#REF!*#REF!)</f>
        <v>#REF!</v>
      </c>
    </row>
    <row r="12" spans="1:11" ht="15.6">
      <c r="A12">
        <v>11</v>
      </c>
      <c r="B12" s="17" t="s">
        <v>14</v>
      </c>
      <c r="C12" t="s">
        <v>27</v>
      </c>
      <c r="D12">
        <v>1300</v>
      </c>
      <c r="E12" s="11">
        <v>75</v>
      </c>
      <c r="F12" s="11">
        <v>72</v>
      </c>
      <c r="G12" s="11">
        <v>2</v>
      </c>
      <c r="H12" s="6">
        <v>630</v>
      </c>
      <c r="I12" s="9">
        <v>250</v>
      </c>
      <c r="J12" s="9">
        <f t="shared" si="0"/>
        <v>880</v>
      </c>
      <c r="K12" s="4" t="e">
        <f>D12/(#REF!*#REF!*#REF!)</f>
        <v>#REF!</v>
      </c>
    </row>
    <row r="13" spans="1:11" ht="15.6">
      <c r="A13">
        <v>12</v>
      </c>
      <c r="B13" s="17" t="s">
        <v>15</v>
      </c>
      <c r="C13" t="s">
        <v>27</v>
      </c>
      <c r="D13">
        <v>1400</v>
      </c>
      <c r="E13" s="11">
        <v>75</v>
      </c>
      <c r="F13" s="11">
        <v>72</v>
      </c>
      <c r="G13" s="11">
        <v>2</v>
      </c>
      <c r="H13" s="6">
        <v>1500</v>
      </c>
      <c r="I13" s="9">
        <v>250</v>
      </c>
      <c r="J13" s="9">
        <f t="shared" si="0"/>
        <v>1750</v>
      </c>
      <c r="K13" s="4" t="e">
        <f>D13/(#REF!*#REF!*#REF!)</f>
        <v>#REF!</v>
      </c>
    </row>
    <row r="14" spans="1:11" ht="15.6">
      <c r="A14">
        <v>13</v>
      </c>
      <c r="B14" s="17" t="s">
        <v>16</v>
      </c>
      <c r="C14" t="s">
        <v>28</v>
      </c>
      <c r="D14">
        <v>600</v>
      </c>
      <c r="E14" s="13" t="s">
        <v>45</v>
      </c>
      <c r="F14" s="14"/>
      <c r="G14" s="14"/>
      <c r="H14" s="7">
        <v>40</v>
      </c>
      <c r="I14" s="10">
        <v>10</v>
      </c>
      <c r="J14" s="9">
        <f>H14+I14</f>
        <v>50</v>
      </c>
      <c r="K14" s="4">
        <f>D14/(72*38)</f>
        <v>0.21929824561403508</v>
      </c>
    </row>
    <row r="15" spans="1:11" ht="15.6">
      <c r="A15">
        <v>14</v>
      </c>
      <c r="B15" s="17" t="s">
        <v>17</v>
      </c>
      <c r="C15" t="s">
        <v>32</v>
      </c>
      <c r="D15">
        <v>1200</v>
      </c>
      <c r="E15" s="13" t="s">
        <v>45</v>
      </c>
      <c r="F15" s="14"/>
      <c r="G15" s="14"/>
      <c r="H15" s="7">
        <v>100</v>
      </c>
      <c r="I15" s="10">
        <v>0</v>
      </c>
      <c r="J15" s="9">
        <f>H15+I15</f>
        <v>100</v>
      </c>
      <c r="K15" s="4">
        <f>D15/(72*38)</f>
        <v>0.43859649122807015</v>
      </c>
    </row>
    <row r="16" spans="1:11" ht="28.8">
      <c r="A16">
        <v>15</v>
      </c>
      <c r="B16" s="17" t="s">
        <v>18</v>
      </c>
      <c r="C16" t="s">
        <v>32</v>
      </c>
      <c r="D16">
        <v>2200</v>
      </c>
      <c r="E16" s="13" t="s">
        <v>45</v>
      </c>
      <c r="F16" s="14"/>
      <c r="G16" s="14"/>
      <c r="H16" s="7">
        <v>200</v>
      </c>
      <c r="I16" s="10">
        <v>0</v>
      </c>
      <c r="J16" s="9">
        <f>H16+I16</f>
        <v>200</v>
      </c>
      <c r="K16" s="4">
        <f>D16/(72*38)</f>
        <v>0.80409356725146197</v>
      </c>
    </row>
    <row r="17" spans="1:11" ht="28.8">
      <c r="A17">
        <v>16</v>
      </c>
      <c r="B17" s="17" t="s">
        <v>19</v>
      </c>
      <c r="C17" t="s">
        <v>32</v>
      </c>
      <c r="D17">
        <v>3500</v>
      </c>
      <c r="E17" s="13" t="s">
        <v>45</v>
      </c>
      <c r="F17" s="14"/>
      <c r="G17" s="14"/>
      <c r="H17" s="7">
        <v>125</v>
      </c>
      <c r="I17" s="10">
        <v>10</v>
      </c>
      <c r="J17" s="9">
        <f>H17+I17</f>
        <v>135</v>
      </c>
      <c r="K17" s="4">
        <f>D17/(72*38)</f>
        <v>1.2792397660818713</v>
      </c>
    </row>
    <row r="18" spans="1:11" ht="28.8">
      <c r="A18">
        <v>17</v>
      </c>
      <c r="B18" s="17" t="s">
        <v>20</v>
      </c>
      <c r="C18" t="s">
        <v>30</v>
      </c>
      <c r="D18">
        <v>300</v>
      </c>
      <c r="E18" s="13" t="s">
        <v>45</v>
      </c>
      <c r="F18" s="14"/>
      <c r="G18" s="14"/>
      <c r="H18" s="7">
        <v>220</v>
      </c>
      <c r="I18" s="10">
        <v>10</v>
      </c>
      <c r="J18" s="9">
        <f>H18+I18</f>
        <v>230</v>
      </c>
      <c r="K18" s="4">
        <f>D18/(72*38)</f>
        <v>0.10964912280701754</v>
      </c>
    </row>
    <row r="19" spans="1:11" ht="28.8">
      <c r="A19">
        <v>18</v>
      </c>
      <c r="B19" s="17" t="s">
        <v>21</v>
      </c>
      <c r="C19" t="s">
        <v>30</v>
      </c>
      <c r="D19">
        <v>600</v>
      </c>
      <c r="E19" s="13" t="s">
        <v>45</v>
      </c>
      <c r="F19" s="14"/>
      <c r="G19" s="15"/>
      <c r="H19" s="6">
        <v>360</v>
      </c>
      <c r="I19" s="11">
        <v>10</v>
      </c>
      <c r="J19" s="9">
        <f>H19+I19</f>
        <v>370</v>
      </c>
      <c r="K19" s="4">
        <f>D19/(72*38)</f>
        <v>0.21929824561403508</v>
      </c>
    </row>
    <row r="20" spans="1:11" ht="28.8">
      <c r="A20">
        <v>19</v>
      </c>
      <c r="B20" s="17" t="s">
        <v>22</v>
      </c>
      <c r="C20" t="s">
        <v>30</v>
      </c>
      <c r="D20">
        <v>900</v>
      </c>
      <c r="E20" s="13" t="s">
        <v>45</v>
      </c>
      <c r="F20" s="14"/>
      <c r="G20" s="15"/>
      <c r="H20" s="6">
        <v>150</v>
      </c>
      <c r="I20" s="11">
        <v>10</v>
      </c>
      <c r="J20" s="9">
        <f>H20+I20</f>
        <v>160</v>
      </c>
      <c r="K20" s="4">
        <f>D20/(72*38)</f>
        <v>0.32894736842105265</v>
      </c>
    </row>
    <row r="21" spans="1:11" ht="28.8">
      <c r="A21">
        <v>20</v>
      </c>
      <c r="B21" s="17" t="s">
        <v>23</v>
      </c>
      <c r="C21" t="s">
        <v>31</v>
      </c>
      <c r="D21">
        <v>100</v>
      </c>
      <c r="K21" s="2" t="s">
        <v>34</v>
      </c>
    </row>
    <row r="22" spans="1:11">
      <c r="A22">
        <v>21</v>
      </c>
      <c r="B22" s="17" t="s">
        <v>24</v>
      </c>
      <c r="C22" t="s">
        <v>31</v>
      </c>
      <c r="D22">
        <v>50</v>
      </c>
      <c r="K22" s="2">
        <f>[1]Working!P19</f>
        <v>0</v>
      </c>
    </row>
    <row r="23" spans="1:11">
      <c r="A23">
        <v>22</v>
      </c>
      <c r="B23" s="17" t="s">
        <v>25</v>
      </c>
      <c r="C23" t="s">
        <v>31</v>
      </c>
      <c r="D23">
        <v>200</v>
      </c>
      <c r="K23" s="3">
        <v>480</v>
      </c>
    </row>
    <row r="24" spans="1:11">
      <c r="A24">
        <v>23</v>
      </c>
      <c r="B24" s="17" t="s">
        <v>26</v>
      </c>
      <c r="C24" t="s">
        <v>31</v>
      </c>
      <c r="D24">
        <v>150</v>
      </c>
      <c r="K24" s="3">
        <v>150</v>
      </c>
    </row>
  </sheetData>
  <mergeCells count="7">
    <mergeCell ref="E20:G20"/>
    <mergeCell ref="E14:G14"/>
    <mergeCell ref="E15:G15"/>
    <mergeCell ref="E16:G16"/>
    <mergeCell ref="E17:G17"/>
    <mergeCell ref="E18:G18"/>
    <mergeCell ref="E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sneha kiruthik</cp:lastModifiedBy>
  <dcterms:created xsi:type="dcterms:W3CDTF">2025-06-24T07:28:30Z</dcterms:created>
  <dcterms:modified xsi:type="dcterms:W3CDTF">2025-06-24T08:25:48Z</dcterms:modified>
</cp:coreProperties>
</file>