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755"/>
  </bookViews>
  <sheets>
    <sheet name="AUTOPISTA ACTUALIZACION COD MED" sheetId="1" r:id="rId1"/>
  </sheets>
  <calcPr calcId="145621" iterateDelta="1E-4"/>
</workbook>
</file>

<file path=xl/calcChain.xml><?xml version="1.0" encoding="utf-8"?>
<calcChain xmlns="http://schemas.openxmlformats.org/spreadsheetml/2006/main">
  <c r="G8" i="1" l="1"/>
  <c r="G10" i="1" l="1"/>
  <c r="G9" i="1"/>
  <c r="G11" i="1" l="1"/>
</calcChain>
</file>

<file path=xl/sharedStrings.xml><?xml version="1.0" encoding="utf-8"?>
<sst xmlns="http://schemas.openxmlformats.org/spreadsheetml/2006/main" count="178" uniqueCount="80">
  <si>
    <t>Módulo</t>
  </si>
  <si>
    <t>Labor</t>
  </si>
  <si>
    <t>Actividad</t>
  </si>
  <si>
    <t>Codigo GOM</t>
  </si>
  <si>
    <t>Cantidad</t>
  </si>
  <si>
    <t>Vr. Unitario
(2017)</t>
  </si>
  <si>
    <t>Vr. Total</t>
  </si>
  <si>
    <t>Observaciones</t>
  </si>
  <si>
    <t>BARRA 115 KV</t>
  </si>
  <si>
    <r>
      <rPr>
        <b/>
        <sz val="11"/>
        <color rgb="FFFF0000"/>
        <rFont val="Calibri"/>
      </rPr>
      <t xml:space="preserve">L-9 </t>
    </r>
    <r>
      <rPr>
        <sz val="11"/>
        <color rgb="FF000000"/>
        <rFont val="Calibri"/>
      </rPr>
      <t>Ingeniería para el reemplazo de transformadores de tensión (Grupo de 3) de 500, 230, 115 o 57,5kV - UNIDAD DE MEDIDA: Grupo x 3</t>
    </r>
  </si>
  <si>
    <t>Ingeniería civil (Levantamiento e ingeniería de detalle)</t>
  </si>
  <si>
    <t>SL09CIV</t>
  </si>
  <si>
    <t>Ingeniería mecánica (Levantamiento e ingeniería de detalle)</t>
  </si>
  <si>
    <t>SL09MEC</t>
  </si>
  <si>
    <t>Ingeniería eléctrica (Levantamiento e ingeniería de detalle)</t>
  </si>
  <si>
    <t>SL09ELE</t>
  </si>
  <si>
    <t>Subtotal labores No. 9:</t>
  </si>
  <si>
    <t>TRANSFORMADOR D1 115/11.4 kV</t>
  </si>
  <si>
    <r>
      <rPr>
        <b/>
        <sz val="11"/>
        <color rgb="FFFF0000"/>
        <rFont val="Calibri"/>
      </rPr>
      <t xml:space="preserve">L-36 </t>
    </r>
    <r>
      <rPr>
        <sz val="11"/>
        <color rgb="FF000000"/>
        <rFont val="Calibri"/>
      </rPr>
      <t>Ingeniería para el reemplazo/instalación de una Unidad de Medida (UDM), equipo registrador de calidad de potencia o medidor de energía - UNIDAD DE MEDIDA: Grupo x 2 (equipos del mismo módulo)</t>
    </r>
  </si>
  <si>
    <t>SL36MEC</t>
  </si>
  <si>
    <t>SL36ELE</t>
  </si>
  <si>
    <t>Subtotal labores No. 36:</t>
  </si>
  <si>
    <t>TRANSFORMADOR D2 115/11.4 kV</t>
  </si>
  <si>
    <t>TRANSFORMADOR D3 115/11.4 kV</t>
  </si>
  <si>
    <t>Total:</t>
  </si>
  <si>
    <t>PEP</t>
  </si>
  <si>
    <t>No. Orden Presupuestal</t>
  </si>
  <si>
    <t>Total</t>
  </si>
  <si>
    <t>TOTAL</t>
  </si>
  <si>
    <t>REGISTRO</t>
  </si>
  <si>
    <t>Versión 3</t>
  </si>
  <si>
    <t>PRESUPUESTO</t>
  </si>
  <si>
    <t>No. CONTRATO:</t>
  </si>
  <si>
    <t>SUBESTACION:</t>
  </si>
  <si>
    <t>OT:</t>
  </si>
  <si>
    <t>OBJETO:</t>
  </si>
  <si>
    <t>ALCANCE:</t>
  </si>
  <si>
    <t>AUTOPISTA</t>
  </si>
  <si>
    <t>Diseño para la Normalización del sistema de medida en las subestaciones de distribución donde Codensa es representante de frontera,  para dar cumplimiento a la resolución CREG 038  de 2014.</t>
  </si>
  <si>
    <t>Realizar la Actualizacion de ingeniería por reemplazo de medidor digital de NEXUS 1500 a ELSTER A1800.</t>
  </si>
  <si>
    <r>
      <rPr>
        <b/>
        <sz val="11"/>
        <color rgb="FFFF0000"/>
        <rFont val="Calibri"/>
      </rPr>
      <t xml:space="preserve">L-7 </t>
    </r>
    <r>
      <rPr>
        <sz val="11"/>
        <color rgb="FF000000"/>
        <rFont val="Calibri"/>
      </rPr>
      <t>Ingeniería para el reemplazo y/o instalación de transformadores de corriente 500 kV, 230 kV, 115 kV y 57,5 kV - UNIDAD DE MEDIDA: Grupo x 3</t>
    </r>
  </si>
  <si>
    <t>SL07CIV</t>
  </si>
  <si>
    <t>SL07MEC</t>
  </si>
  <si>
    <t>SL07ELE</t>
  </si>
  <si>
    <t>Subtotal labores No. 7:</t>
  </si>
  <si>
    <t>Labor asimilada para la actualización de la Ingeniería en el camino de corriente del núcleo de medida.  INGENIERÍA ELÉCTRICA =0.3x(Factor alcance levantamiento) + 0.7 x(Factor alcance diseño)=0.30x(0.00) + 0.70x(0.15)=0.105</t>
  </si>
  <si>
    <r>
      <t xml:space="preserve">Ingeneiría para el cálculo del burden y la corrección de la cargabilidad del nucleo de medida para un juego de Pt´s (3 unidades). </t>
    </r>
    <r>
      <rPr>
        <sz val="11"/>
        <color rgb="FFFF0000"/>
        <rFont val="Calibri"/>
        <family val="2"/>
      </rPr>
      <t>Factor 0.35=0,7x50%</t>
    </r>
  </si>
  <si>
    <t>Realizar la Actualizacion de ingeniería por reemplazo de medidor digital de NEXUS 1500 a ELSTER A1800. factor 0,1=0,7x</t>
  </si>
  <si>
    <r>
      <rPr>
        <b/>
        <sz val="10"/>
        <color rgb="FF000000"/>
        <rFont val="Calibri"/>
        <family val="2"/>
      </rPr>
      <t xml:space="preserve">Barra 115 kV: 
</t>
    </r>
    <r>
      <rPr>
        <b/>
        <sz val="10"/>
        <color rgb="FFFF0000"/>
        <rFont val="Calibri"/>
        <family val="2"/>
      </rPr>
      <t xml:space="preserve">Cambiar medidor tipo xx por medidor xxx de la OT xx-xxx. </t>
    </r>
    <r>
      <rPr>
        <sz val="10"/>
        <color rgb="FF000000"/>
        <rFont val="Calibri"/>
        <family val="2"/>
      </rPr>
      <t xml:space="preserve">Ingeneiría para el cálculo del burden y la corrección de la cargabilidad del nucleo de medida para un juego de Pt´s (3 unidades).
</t>
    </r>
    <r>
      <rPr>
        <b/>
        <sz val="10"/>
        <color rgb="FF000000"/>
        <rFont val="Calibri"/>
        <family val="2"/>
      </rPr>
      <t>Módulo de transformador D1:</t>
    </r>
    <r>
      <rPr>
        <sz val="10"/>
        <color rgb="FF000000"/>
        <rFont val="Calibri"/>
        <family val="2"/>
      </rPr>
      <t xml:space="preserve">
Actualizacion de ingeniería del medidor por reemplazo de medidor digital de NEXUS 1500 a ELSTER A1800.
Realizar la actualización de la compensación en el camino de corriente del núcleo de medida. 
</t>
    </r>
    <r>
      <rPr>
        <b/>
        <sz val="10"/>
        <color rgb="FF000000"/>
        <rFont val="Calibri"/>
        <family val="2"/>
      </rPr>
      <t>Módulo de transformador D2:</t>
    </r>
    <r>
      <rPr>
        <sz val="10"/>
        <color rgb="FF000000"/>
        <rFont val="Calibri"/>
        <family val="2"/>
      </rPr>
      <t xml:space="preserve"> 
Actualizacion de ingeniería del medidor por reemplazo de medidor digital de NEXUS 1500 a ELSTER A1800.
Realizar la actualización de la compensación en el camino de corriente del núcleo de medida. 
</t>
    </r>
    <r>
      <rPr>
        <b/>
        <sz val="10"/>
        <color rgb="FF000000"/>
        <rFont val="Calibri"/>
        <family val="2"/>
      </rPr>
      <t>Módulo de transformador D3:</t>
    </r>
    <r>
      <rPr>
        <sz val="10"/>
        <color rgb="FF000000"/>
        <rFont val="Calibri"/>
        <family val="2"/>
      </rPr>
      <t xml:space="preserve">
Actualizacion de ingeniería del medidor por reemplazo de medidor digital de NEXUS 1500 a ELSTER A1800.
Realizar la actualización de la compensación en el camino de corriente del núcleo de medida. </t>
    </r>
  </si>
  <si>
    <r>
      <t xml:space="preserve">Labor asimilada para la actualización de la Ingeniería en el camino de corriente del núcleo de medida.  INGENIERÍA ELÉCTRIC </t>
    </r>
    <r>
      <rPr>
        <sz val="11"/>
        <color rgb="FFFF0000"/>
        <rFont val="Calibri"/>
        <family val="2"/>
      </rPr>
      <t>factor 0,105 =0.3x0 + 0.7 x(Factor alcance diseño)=0.30x(0.00) + 0.70x(15%)</t>
    </r>
  </si>
  <si>
    <t>OT</t>
  </si>
  <si>
    <t>RESP LE</t>
  </si>
  <si>
    <t>RES LC</t>
  </si>
  <si>
    <t>RESP LM</t>
  </si>
  <si>
    <t>RES DE</t>
  </si>
  <si>
    <t>RESP DC</t>
  </si>
  <si>
    <t>RESP DM</t>
  </si>
  <si>
    <t xml:space="preserve">LE </t>
  </si>
  <si>
    <t>LM</t>
  </si>
  <si>
    <t>LC</t>
  </si>
  <si>
    <t>DE</t>
  </si>
  <si>
    <t>DC</t>
  </si>
  <si>
    <t>DM</t>
  </si>
  <si>
    <t>NUMERO/CODIGO/CRONO POR MODULO</t>
  </si>
  <si>
    <t>EJECUCION</t>
  </si>
  <si>
    <t>FECHA</t>
  </si>
  <si>
    <t>REVISONES INTERNAS/REVISIONES EXTERNAS (ejecutor envia a coordinar y el devuelve el diseño comentado)</t>
  </si>
  <si>
    <t>FACTURACION</t>
  </si>
  <si>
    <t>ENTREGAS</t>
  </si>
  <si>
    <t>VALOR $/%</t>
  </si>
  <si>
    <t>CONSOLIDADO PERIODO/RANKING DE PRODUCION</t>
  </si>
  <si>
    <t>CONSOLIDADO PERIODO/RANKING DE PRODUCION POR PERSONA</t>
  </si>
  <si>
    <t>TABLERO DE CONTROL=CONSOLIDADO POR OT/AREA/LABOR/PERSONA/PERIODO/CONTRATO</t>
  </si>
  <si>
    <t>PROGRAMACION</t>
  </si>
  <si>
    <t>PLAN DESCARGOS</t>
  </si>
  <si>
    <t>REVISONES INTERNAS/REVISIONES EXTERNAS (ejecutor envia a coordinar y el devuelve el levantamiento comentado)</t>
  </si>
  <si>
    <t>NOMBRE /FECHA/HORA - INICIO Y FIN/OBSERVACIONES/USUARIO REGISTRO</t>
  </si>
  <si>
    <t>REVISONES INTERNAS/REVISIONES EXTERNAS (ejecutor envia a coordinar y el devuelve el levantamiento comentado) / % AVANCE</t>
  </si>
  <si>
    <t>SUBIR DOC (SOPORTE DOCUMENTO)</t>
  </si>
  <si>
    <t>REVISONES INTERNAS/REVISIONES EXTERNAS (ejecutor envia a coordinar y él devuelve el diseño comentado y/o envia cliente)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</si>
</sst>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;[Red]\(&quot;$&quot;\ #,##0\)"/>
  </numFmts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8"/>
      <color rgb="FF000000"/>
      <name val="Calibri"/>
      <family val="2"/>
    </font>
    <font>
      <b/>
      <u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74">
    <xf numFmtId="0" fontId="0" fillId="0" borderId="0" xfId="0"/>
    <xf numFmtId="0" fontId="0" fillId="0" borderId="0" xfId="0" applyAlignment="1">
      <alignment vertical="center" wrapText="1"/>
    </xf>
    <xf numFmtId="0" fontId="2" fillId="4" borderId="0" xfId="0" applyFon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2" fillId="5" borderId="0" xfId="0" applyNumberFormat="1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6" fillId="0" borderId="0" xfId="0" applyFont="1"/>
    <xf numFmtId="164" fontId="6" fillId="0" borderId="0" xfId="0" applyNumberFormat="1" applyFont="1"/>
    <xf numFmtId="0" fontId="1" fillId="0" borderId="0" xfId="1"/>
    <xf numFmtId="0" fontId="7" fillId="0" borderId="0" xfId="2"/>
    <xf numFmtId="0" fontId="6" fillId="0" borderId="2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/>
    </xf>
    <xf numFmtId="0" fontId="6" fillId="0" borderId="6" xfId="3" applyFont="1" applyBorder="1" applyAlignment="1">
      <alignment vertical="center"/>
    </xf>
    <xf numFmtId="0" fontId="6" fillId="0" borderId="2" xfId="3" applyFont="1" applyBorder="1" applyAlignment="1">
      <alignment vertical="center"/>
    </xf>
    <xf numFmtId="17" fontId="7" fillId="0" borderId="2" xfId="3" applyNumberFormat="1" applyBorder="1" applyAlignment="1">
      <alignment horizontal="center" vertical="center"/>
    </xf>
    <xf numFmtId="0" fontId="7" fillId="0" borderId="0" xfId="3" applyAlignment="1">
      <alignment vertical="center"/>
    </xf>
    <xf numFmtId="0" fontId="11" fillId="2" borderId="0" xfId="0" applyFont="1" applyFill="1" applyAlignment="1">
      <alignment horizontal="center" vertical="center"/>
    </xf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2" fillId="4" borderId="0" xfId="0" applyFon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2" fillId="5" borderId="0" xfId="0" applyNumberFormat="1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3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164" fontId="6" fillId="0" borderId="2" xfId="0" applyNumberFormat="1" applyFont="1" applyBorder="1"/>
    <xf numFmtId="0" fontId="0" fillId="6" borderId="0" xfId="0" applyFill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7" fillId="12" borderId="0" xfId="1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7" fillId="8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6" fillId="11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0" fillId="0" borderId="2" xfId="3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vertical="center"/>
    </xf>
    <xf numFmtId="0" fontId="8" fillId="0" borderId="2" xfId="2" applyNumberFormat="1" applyFont="1" applyFill="1" applyBorder="1" applyAlignment="1" applyProtection="1">
      <alignment horizontal="center" vertical="center"/>
    </xf>
    <xf numFmtId="0" fontId="7" fillId="0" borderId="4" xfId="2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7" fillId="0" borderId="6" xfId="3" applyFont="1" applyBorder="1" applyAlignment="1">
      <alignment horizontal="left" vertical="center" wrapText="1"/>
    </xf>
    <xf numFmtId="0" fontId="7" fillId="0" borderId="7" xfId="3" applyBorder="1" applyAlignment="1">
      <alignment horizontal="left" vertical="center" wrapText="1"/>
    </xf>
    <xf numFmtId="0" fontId="7" fillId="0" borderId="8" xfId="3" applyBorder="1" applyAlignment="1">
      <alignment horizontal="left" vertical="center" wrapText="1"/>
    </xf>
    <xf numFmtId="0" fontId="6" fillId="13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Normal" xfId="0" builtinId="0"/>
    <cellStyle name="Normal 14 2" xfId="2"/>
    <cellStyle name="Normal 2" xfId="3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1</xdr:col>
      <xdr:colOff>401819</xdr:colOff>
      <xdr:row>1</xdr:row>
      <xdr:rowOff>220196</xdr:rowOff>
    </xdr:to>
    <xdr:pic>
      <xdr:nvPicPr>
        <xdr:cNvPr id="2" name="1 Imagen" descr="acenergy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754244" cy="45832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tabSelected="1" topLeftCell="A4" zoomScale="85" zoomScaleNormal="85" workbookViewId="0">
      <pane xSplit="8" ySplit="8" topLeftCell="R12" activePane="bottomRight" state="frozen"/>
      <selection activeCell="A4" sqref="A4"/>
      <selection pane="topRight" activeCell="I4" sqref="I4"/>
      <selection pane="bottomLeft" activeCell="A12" sqref="A12"/>
      <selection pane="bottomRight" activeCell="W7" sqref="W7"/>
    </sheetView>
  </sheetViews>
  <sheetFormatPr baseColWidth="10" defaultRowHeight="15" x14ac:dyDescent="0.25"/>
  <cols>
    <col min="1" max="1" width="7.28515625" customWidth="1"/>
    <col min="2" max="2" width="15.7109375" customWidth="1"/>
    <col min="3" max="3" width="27" customWidth="1"/>
    <col min="4" max="4" width="10.140625" customWidth="1"/>
    <col min="5" max="5" width="10.5703125" bestFit="1" customWidth="1"/>
    <col min="6" max="6" width="12" customWidth="1"/>
    <col min="7" max="7" width="14.140625" customWidth="1"/>
    <col min="8" max="8" width="15.5703125" customWidth="1"/>
    <col min="9" max="9" width="9.140625"/>
    <col min="10" max="12" width="17.7109375" style="24" customWidth="1"/>
    <col min="13" max="13" width="11.42578125" style="24"/>
    <col min="14" max="16" width="17.7109375" style="24" customWidth="1"/>
  </cols>
  <sheetData>
    <row r="1" spans="1:34" ht="18.75" customHeight="1" x14ac:dyDescent="0.25">
      <c r="A1" s="62"/>
      <c r="B1" s="62" t="s">
        <v>29</v>
      </c>
      <c r="C1" s="62"/>
      <c r="D1" s="62"/>
      <c r="E1" s="62"/>
      <c r="F1" s="62"/>
      <c r="G1" s="62"/>
      <c r="H1" s="63" t="s">
        <v>30</v>
      </c>
      <c r="I1" s="9"/>
      <c r="J1" s="9"/>
      <c r="M1" s="9"/>
    </row>
    <row r="2" spans="1:34" ht="18.75" customHeight="1" x14ac:dyDescent="0.25">
      <c r="A2" s="62"/>
      <c r="B2" s="65" t="s">
        <v>31</v>
      </c>
      <c r="C2" s="65"/>
      <c r="D2" s="65"/>
      <c r="E2" s="65"/>
      <c r="F2" s="65"/>
      <c r="G2" s="65"/>
      <c r="H2" s="64"/>
      <c r="I2" s="8"/>
      <c r="J2" s="8"/>
      <c r="M2" s="8"/>
    </row>
    <row r="3" spans="1:34" ht="18.75" customHeight="1" x14ac:dyDescent="0.25">
      <c r="A3" s="10" t="s">
        <v>32</v>
      </c>
      <c r="B3" s="11">
        <v>5700014501</v>
      </c>
      <c r="C3" s="10" t="s">
        <v>33</v>
      </c>
      <c r="D3" s="66" t="s">
        <v>37</v>
      </c>
      <c r="E3" s="66"/>
      <c r="F3" s="12" t="s">
        <v>34</v>
      </c>
      <c r="G3" s="13"/>
      <c r="H3" s="14">
        <v>42461</v>
      </c>
      <c r="I3" s="15"/>
      <c r="J3" s="15"/>
      <c r="M3" s="15"/>
    </row>
    <row r="4" spans="1:34" ht="28.5" customHeight="1" x14ac:dyDescent="0.25">
      <c r="A4" s="13" t="s">
        <v>35</v>
      </c>
      <c r="B4" s="67" t="s">
        <v>38</v>
      </c>
      <c r="C4" s="68"/>
      <c r="D4" s="68"/>
      <c r="E4" s="68"/>
      <c r="F4" s="68"/>
      <c r="G4" s="68"/>
      <c r="H4" s="69"/>
      <c r="I4" s="8"/>
      <c r="J4" s="8"/>
      <c r="M4" s="8"/>
    </row>
    <row r="5" spans="1:34" ht="32.25" customHeight="1" x14ac:dyDescent="0.25">
      <c r="A5" s="13" t="s">
        <v>36</v>
      </c>
      <c r="B5" s="60" t="s">
        <v>48</v>
      </c>
      <c r="C5" s="61"/>
      <c r="D5" s="61"/>
      <c r="E5" s="61"/>
      <c r="F5" s="61"/>
      <c r="G5" s="61"/>
      <c r="H5" s="61"/>
      <c r="I5" s="8"/>
      <c r="J5" s="43" t="s">
        <v>73</v>
      </c>
      <c r="K5" s="43"/>
      <c r="L5" s="43"/>
      <c r="M5" s="43"/>
      <c r="N5" s="43"/>
      <c r="O5" s="43"/>
      <c r="P5" s="43"/>
      <c r="Q5" s="50" t="s">
        <v>64</v>
      </c>
      <c r="R5" s="50"/>
      <c r="S5" s="50"/>
      <c r="T5" s="50"/>
      <c r="U5" s="50"/>
      <c r="V5" s="50"/>
      <c r="W5" s="48" t="s">
        <v>68</v>
      </c>
      <c r="X5" s="48"/>
      <c r="Y5" s="48"/>
      <c r="Z5" s="48"/>
      <c r="AA5" s="48"/>
      <c r="AB5" s="48"/>
      <c r="AC5" s="44" t="s">
        <v>67</v>
      </c>
      <c r="AD5" s="44"/>
      <c r="AE5" s="44"/>
      <c r="AF5" s="44"/>
      <c r="AG5" s="44"/>
      <c r="AH5" s="44"/>
    </row>
    <row r="6" spans="1:34" s="36" customFormat="1" ht="30" x14ac:dyDescent="0.25">
      <c r="A6" s="16" t="s">
        <v>0</v>
      </c>
      <c r="B6" s="16" t="s">
        <v>1</v>
      </c>
      <c r="C6" s="16" t="s">
        <v>2</v>
      </c>
      <c r="D6" s="16" t="s">
        <v>3</v>
      </c>
      <c r="E6" s="34" t="s">
        <v>4</v>
      </c>
      <c r="F6" s="35" t="s">
        <v>5</v>
      </c>
      <c r="G6" s="34" t="s">
        <v>6</v>
      </c>
      <c r="H6" s="16" t="s">
        <v>7</v>
      </c>
      <c r="I6" s="38" t="s">
        <v>50</v>
      </c>
      <c r="J6" s="70" t="s">
        <v>51</v>
      </c>
      <c r="K6" s="70" t="s">
        <v>52</v>
      </c>
      <c r="L6" s="70" t="s">
        <v>53</v>
      </c>
      <c r="M6" s="72" t="s">
        <v>74</v>
      </c>
      <c r="N6" s="37" t="s">
        <v>54</v>
      </c>
      <c r="O6" s="37" t="s">
        <v>55</v>
      </c>
      <c r="P6" s="37" t="s">
        <v>56</v>
      </c>
      <c r="Q6" s="70" t="s">
        <v>57</v>
      </c>
      <c r="R6" s="70" t="s">
        <v>59</v>
      </c>
      <c r="S6" s="70" t="s">
        <v>58</v>
      </c>
      <c r="T6" s="40" t="s">
        <v>60</v>
      </c>
      <c r="U6" s="40" t="s">
        <v>61</v>
      </c>
      <c r="V6" s="40" t="s">
        <v>62</v>
      </c>
      <c r="W6" s="40" t="s">
        <v>57</v>
      </c>
      <c r="X6" s="40" t="s">
        <v>59</v>
      </c>
      <c r="Y6" s="40" t="s">
        <v>58</v>
      </c>
      <c r="Z6" s="40" t="s">
        <v>60</v>
      </c>
      <c r="AA6" s="40" t="s">
        <v>61</v>
      </c>
      <c r="AB6" s="40" t="s">
        <v>62</v>
      </c>
      <c r="AC6" s="40" t="s">
        <v>57</v>
      </c>
      <c r="AD6" s="40" t="s">
        <v>59</v>
      </c>
      <c r="AE6" s="40" t="s">
        <v>58</v>
      </c>
      <c r="AF6" s="40" t="s">
        <v>60</v>
      </c>
      <c r="AG6" s="40" t="s">
        <v>61</v>
      </c>
      <c r="AH6" s="40" t="s">
        <v>62</v>
      </c>
    </row>
    <row r="7" spans="1:34" s="36" customFormat="1" ht="33" customHeight="1" x14ac:dyDescent="0.25">
      <c r="A7" s="16"/>
      <c r="B7" s="16"/>
      <c r="C7" s="16"/>
      <c r="D7" s="16"/>
      <c r="E7" s="34"/>
      <c r="F7" s="35"/>
      <c r="G7" s="34"/>
      <c r="H7" s="16"/>
      <c r="I7" s="39" t="s">
        <v>63</v>
      </c>
      <c r="J7" s="71" t="s">
        <v>76</v>
      </c>
      <c r="K7" s="71" t="s">
        <v>76</v>
      </c>
      <c r="L7" s="71" t="s">
        <v>76</v>
      </c>
      <c r="M7" s="72"/>
      <c r="N7" s="71" t="s">
        <v>76</v>
      </c>
      <c r="O7" s="71" t="s">
        <v>76</v>
      </c>
      <c r="P7" s="71" t="s">
        <v>76</v>
      </c>
      <c r="Q7" s="41" t="s">
        <v>77</v>
      </c>
      <c r="R7" s="41" t="s">
        <v>75</v>
      </c>
      <c r="S7" s="41" t="s">
        <v>75</v>
      </c>
      <c r="T7" s="41" t="s">
        <v>66</v>
      </c>
      <c r="U7" s="41" t="s">
        <v>66</v>
      </c>
      <c r="V7" s="41" t="s">
        <v>66</v>
      </c>
      <c r="W7" s="41" t="s">
        <v>79</v>
      </c>
      <c r="X7" s="41" t="s">
        <v>65</v>
      </c>
      <c r="Y7" s="41" t="s">
        <v>65</v>
      </c>
      <c r="Z7" s="41" t="s">
        <v>65</v>
      </c>
      <c r="AA7" s="41" t="s">
        <v>65</v>
      </c>
      <c r="AB7" s="41" t="s">
        <v>65</v>
      </c>
      <c r="AC7" s="41" t="s">
        <v>69</v>
      </c>
      <c r="AD7" s="41" t="s">
        <v>69</v>
      </c>
      <c r="AE7" s="41" t="s">
        <v>69</v>
      </c>
      <c r="AF7" s="41" t="s">
        <v>69</v>
      </c>
      <c r="AG7" s="41" t="s">
        <v>69</v>
      </c>
      <c r="AH7" s="41" t="s">
        <v>69</v>
      </c>
    </row>
    <row r="8" spans="1:34" ht="57" thickBot="1" x14ac:dyDescent="0.3">
      <c r="A8" s="49" t="s">
        <v>8</v>
      </c>
      <c r="B8" s="49" t="s">
        <v>9</v>
      </c>
      <c r="C8" s="49" t="s">
        <v>10</v>
      </c>
      <c r="D8" s="1" t="s">
        <v>11</v>
      </c>
      <c r="E8" s="73">
        <v>0.3</v>
      </c>
      <c r="F8" s="3">
        <v>1079622</v>
      </c>
      <c r="G8" s="3">
        <f>ROUND((E8*F8),0)</f>
        <v>323887</v>
      </c>
      <c r="H8" s="51" t="s">
        <v>46</v>
      </c>
      <c r="Q8" s="41" t="s">
        <v>78</v>
      </c>
      <c r="R8" s="41" t="s">
        <v>78</v>
      </c>
      <c r="S8" s="41" t="s">
        <v>78</v>
      </c>
      <c r="T8" s="41" t="s">
        <v>78</v>
      </c>
      <c r="U8" s="41" t="s">
        <v>78</v>
      </c>
      <c r="V8" s="41" t="s">
        <v>78</v>
      </c>
      <c r="W8" s="41" t="s">
        <v>78</v>
      </c>
      <c r="X8" s="41" t="s">
        <v>78</v>
      </c>
      <c r="Y8" s="41" t="s">
        <v>78</v>
      </c>
      <c r="Z8" s="41" t="s">
        <v>78</v>
      </c>
      <c r="AA8" s="41" t="s">
        <v>78</v>
      </c>
      <c r="AB8" s="41" t="s">
        <v>78</v>
      </c>
      <c r="AC8" s="41" t="s">
        <v>71</v>
      </c>
      <c r="AD8" s="41" t="s">
        <v>70</v>
      </c>
      <c r="AE8" s="41" t="s">
        <v>70</v>
      </c>
      <c r="AF8" s="41" t="s">
        <v>70</v>
      </c>
      <c r="AG8" s="41" t="s">
        <v>70</v>
      </c>
      <c r="AH8" s="41" t="s">
        <v>70</v>
      </c>
    </row>
    <row r="9" spans="1:34" ht="53.25" customHeight="1" thickBot="1" x14ac:dyDescent="0.3">
      <c r="A9" s="49"/>
      <c r="B9" s="49"/>
      <c r="C9" s="49" t="s">
        <v>12</v>
      </c>
      <c r="D9" s="1" t="s">
        <v>13</v>
      </c>
      <c r="E9" s="1">
        <v>0</v>
      </c>
      <c r="F9" s="3">
        <v>2486403</v>
      </c>
      <c r="G9" s="3">
        <f>ROUND((E9*F9),0)</f>
        <v>0</v>
      </c>
      <c r="H9" s="49"/>
      <c r="AC9" s="45" t="s">
        <v>72</v>
      </c>
      <c r="AD9" s="46"/>
      <c r="AE9" s="46"/>
      <c r="AF9" s="46"/>
      <c r="AG9" s="46"/>
      <c r="AH9" s="47"/>
    </row>
    <row r="10" spans="1:34" ht="47.25" customHeight="1" x14ac:dyDescent="0.25">
      <c r="A10" s="49"/>
      <c r="B10" s="49"/>
      <c r="C10" s="49" t="s">
        <v>14</v>
      </c>
      <c r="D10" s="1" t="s">
        <v>15</v>
      </c>
      <c r="E10" s="33">
        <v>0.35</v>
      </c>
      <c r="F10" s="3">
        <v>2388255</v>
      </c>
      <c r="G10" s="3">
        <f>ROUND((E10*F10),0)</f>
        <v>835889</v>
      </c>
      <c r="H10" s="49"/>
      <c r="AE10" s="42"/>
    </row>
    <row r="11" spans="1:34" ht="45" x14ac:dyDescent="0.25">
      <c r="A11" s="49"/>
      <c r="B11" s="49"/>
      <c r="C11" s="2"/>
      <c r="D11" s="2" t="s">
        <v>16</v>
      </c>
      <c r="E11" s="5"/>
      <c r="F11" s="5"/>
      <c r="G11" s="4">
        <f>SUM(G8:G10)</f>
        <v>1159776</v>
      </c>
      <c r="H11" s="49"/>
    </row>
    <row r="12" spans="1:34" ht="15" customHeight="1" x14ac:dyDescent="0.25">
      <c r="A12" s="49" t="s">
        <v>17</v>
      </c>
      <c r="B12" s="49" t="s">
        <v>40</v>
      </c>
      <c r="C12" s="49" t="s">
        <v>10</v>
      </c>
      <c r="D12" s="19" t="s">
        <v>41</v>
      </c>
      <c r="E12" s="19">
        <v>0</v>
      </c>
      <c r="F12" s="21">
        <v>1079622</v>
      </c>
      <c r="G12" s="21">
        <v>0</v>
      </c>
      <c r="H12" s="57" t="s">
        <v>49</v>
      </c>
    </row>
    <row r="13" spans="1:34" ht="15" customHeight="1" x14ac:dyDescent="0.25">
      <c r="A13" s="49"/>
      <c r="B13" s="49"/>
      <c r="C13" s="49" t="s">
        <v>12</v>
      </c>
      <c r="D13" s="19" t="s">
        <v>42</v>
      </c>
      <c r="E13" s="19">
        <v>0</v>
      </c>
      <c r="F13" s="21">
        <v>2486403</v>
      </c>
      <c r="G13" s="21">
        <v>0</v>
      </c>
      <c r="H13" s="57"/>
    </row>
    <row r="14" spans="1:34" x14ac:dyDescent="0.25">
      <c r="A14" s="49"/>
      <c r="B14" s="49"/>
      <c r="C14" s="49" t="s">
        <v>14</v>
      </c>
      <c r="D14" s="19" t="s">
        <v>43</v>
      </c>
      <c r="E14" s="33">
        <v>0.105</v>
      </c>
      <c r="F14" s="21">
        <v>3009856</v>
      </c>
      <c r="G14" s="21">
        <v>316035</v>
      </c>
      <c r="H14" s="57"/>
    </row>
    <row r="15" spans="1:34" ht="15" customHeight="1" x14ac:dyDescent="0.25">
      <c r="A15" s="49"/>
      <c r="B15" s="49"/>
      <c r="C15" s="20"/>
      <c r="D15" s="20" t="s">
        <v>44</v>
      </c>
      <c r="E15" s="23"/>
      <c r="F15" s="23"/>
      <c r="G15" s="22">
        <v>316035</v>
      </c>
      <c r="H15" s="57"/>
    </row>
    <row r="16" spans="1:34" ht="15" customHeight="1" x14ac:dyDescent="0.25">
      <c r="A16" s="49" t="s">
        <v>17</v>
      </c>
      <c r="B16" s="49" t="s">
        <v>18</v>
      </c>
      <c r="C16" s="49" t="s">
        <v>12</v>
      </c>
      <c r="D16" s="19" t="s">
        <v>19</v>
      </c>
      <c r="E16" s="19">
        <v>0</v>
      </c>
      <c r="F16" s="21">
        <v>981475</v>
      </c>
      <c r="G16" s="21">
        <v>0</v>
      </c>
      <c r="H16" s="57" t="s">
        <v>47</v>
      </c>
    </row>
    <row r="17" spans="1:8" x14ac:dyDescent="0.25">
      <c r="A17" s="49"/>
      <c r="B17" s="49"/>
      <c r="C17" s="49" t="s">
        <v>14</v>
      </c>
      <c r="D17" s="19" t="s">
        <v>20</v>
      </c>
      <c r="E17" s="33">
        <v>0.1</v>
      </c>
      <c r="F17" s="21">
        <v>948759</v>
      </c>
      <c r="G17" s="21">
        <v>94876</v>
      </c>
      <c r="H17" s="58"/>
    </row>
    <row r="18" spans="1:8" ht="15" customHeight="1" x14ac:dyDescent="0.25">
      <c r="A18" s="49"/>
      <c r="B18" s="49"/>
      <c r="C18" s="20"/>
      <c r="D18" s="20" t="s">
        <v>21</v>
      </c>
      <c r="E18" s="23"/>
      <c r="F18" s="23"/>
      <c r="G18" s="22">
        <v>94876</v>
      </c>
      <c r="H18" s="58"/>
    </row>
    <row r="19" spans="1:8" ht="15" customHeight="1" x14ac:dyDescent="0.25">
      <c r="A19" s="49" t="s">
        <v>22</v>
      </c>
      <c r="B19" s="49" t="s">
        <v>40</v>
      </c>
      <c r="C19" s="49" t="s">
        <v>10</v>
      </c>
      <c r="D19" s="19" t="s">
        <v>41</v>
      </c>
      <c r="E19" s="19">
        <v>0</v>
      </c>
      <c r="F19" s="21">
        <v>1079622</v>
      </c>
      <c r="G19" s="21">
        <v>0</v>
      </c>
      <c r="H19" s="58" t="s">
        <v>45</v>
      </c>
    </row>
    <row r="20" spans="1:8" x14ac:dyDescent="0.25">
      <c r="A20" s="49"/>
      <c r="B20" s="49"/>
      <c r="C20" s="49" t="s">
        <v>12</v>
      </c>
      <c r="D20" s="19" t="s">
        <v>42</v>
      </c>
      <c r="E20" s="19">
        <v>0</v>
      </c>
      <c r="F20" s="21">
        <v>2486403</v>
      </c>
      <c r="G20" s="21">
        <v>0</v>
      </c>
      <c r="H20" s="58"/>
    </row>
    <row r="21" spans="1:8" x14ac:dyDescent="0.25">
      <c r="A21" s="49"/>
      <c r="B21" s="49"/>
      <c r="C21" s="49" t="s">
        <v>14</v>
      </c>
      <c r="D21" s="19" t="s">
        <v>43</v>
      </c>
      <c r="E21" s="19">
        <v>0.105</v>
      </c>
      <c r="F21" s="21">
        <v>3009856</v>
      </c>
      <c r="G21" s="21">
        <v>316035</v>
      </c>
      <c r="H21" s="58"/>
    </row>
    <row r="22" spans="1:8" ht="45" x14ac:dyDescent="0.25">
      <c r="A22" s="49"/>
      <c r="B22" s="49"/>
      <c r="C22" s="20"/>
      <c r="D22" s="20" t="s">
        <v>44</v>
      </c>
      <c r="E22" s="23"/>
      <c r="F22" s="23"/>
      <c r="G22" s="22">
        <v>316035</v>
      </c>
      <c r="H22" s="58"/>
    </row>
    <row r="23" spans="1:8" ht="15" customHeight="1" x14ac:dyDescent="0.25">
      <c r="A23" s="49" t="s">
        <v>22</v>
      </c>
      <c r="B23" s="49" t="s">
        <v>18</v>
      </c>
      <c r="C23" s="49" t="s">
        <v>12</v>
      </c>
      <c r="D23" s="19" t="s">
        <v>19</v>
      </c>
      <c r="E23" s="19">
        <v>0</v>
      </c>
      <c r="F23" s="21">
        <v>981475</v>
      </c>
      <c r="G23" s="21">
        <v>0</v>
      </c>
      <c r="H23" s="57" t="s">
        <v>39</v>
      </c>
    </row>
    <row r="24" spans="1:8" x14ac:dyDescent="0.25">
      <c r="A24" s="49"/>
      <c r="B24" s="49"/>
      <c r="C24" s="49" t="s">
        <v>14</v>
      </c>
      <c r="D24" s="19" t="s">
        <v>20</v>
      </c>
      <c r="E24" s="19">
        <v>0.1</v>
      </c>
      <c r="F24" s="21">
        <v>948759</v>
      </c>
      <c r="G24" s="21">
        <v>94876</v>
      </c>
      <c r="H24" s="58"/>
    </row>
    <row r="25" spans="1:8" ht="45" x14ac:dyDescent="0.25">
      <c r="A25" s="49"/>
      <c r="B25" s="49"/>
      <c r="C25" s="20"/>
      <c r="D25" s="20" t="s">
        <v>21</v>
      </c>
      <c r="E25" s="23"/>
      <c r="F25" s="23"/>
      <c r="G25" s="22">
        <v>94876</v>
      </c>
      <c r="H25" s="58"/>
    </row>
    <row r="26" spans="1:8" x14ac:dyDescent="0.25">
      <c r="A26" s="49" t="s">
        <v>23</v>
      </c>
      <c r="B26" s="49" t="s">
        <v>40</v>
      </c>
      <c r="C26" s="49" t="s">
        <v>10</v>
      </c>
      <c r="D26" s="19" t="s">
        <v>41</v>
      </c>
      <c r="E26" s="19">
        <v>0</v>
      </c>
      <c r="F26" s="21">
        <v>1079622</v>
      </c>
      <c r="G26" s="21">
        <v>0</v>
      </c>
      <c r="H26" s="59" t="s">
        <v>45</v>
      </c>
    </row>
    <row r="27" spans="1:8" x14ac:dyDescent="0.25">
      <c r="A27" s="49"/>
      <c r="B27" s="49"/>
      <c r="C27" s="49" t="s">
        <v>12</v>
      </c>
      <c r="D27" s="19" t="s">
        <v>42</v>
      </c>
      <c r="E27" s="19">
        <v>0</v>
      </c>
      <c r="F27" s="21">
        <v>2486403</v>
      </c>
      <c r="G27" s="21">
        <v>0</v>
      </c>
      <c r="H27" s="59"/>
    </row>
    <row r="28" spans="1:8" x14ac:dyDescent="0.25">
      <c r="A28" s="49"/>
      <c r="B28" s="49"/>
      <c r="C28" s="49" t="s">
        <v>14</v>
      </c>
      <c r="D28" s="19" t="s">
        <v>43</v>
      </c>
      <c r="E28" s="19">
        <v>0.105</v>
      </c>
      <c r="F28" s="21">
        <v>3009856</v>
      </c>
      <c r="G28" s="21">
        <v>316035</v>
      </c>
      <c r="H28" s="59"/>
    </row>
    <row r="29" spans="1:8" ht="15" customHeight="1" x14ac:dyDescent="0.25">
      <c r="A29" s="49"/>
      <c r="B29" s="49"/>
      <c r="C29" s="20"/>
      <c r="D29" s="20" t="s">
        <v>44</v>
      </c>
      <c r="E29" s="23"/>
      <c r="F29" s="23"/>
      <c r="G29" s="22">
        <v>316035</v>
      </c>
      <c r="H29" s="59"/>
    </row>
    <row r="30" spans="1:8" x14ac:dyDescent="0.25">
      <c r="A30" s="49" t="s">
        <v>23</v>
      </c>
      <c r="B30" s="49" t="s">
        <v>18</v>
      </c>
      <c r="C30" s="49" t="s">
        <v>12</v>
      </c>
      <c r="D30" s="19" t="s">
        <v>19</v>
      </c>
      <c r="E30" s="19">
        <v>0</v>
      </c>
      <c r="F30" s="21">
        <v>981475</v>
      </c>
      <c r="G30" s="21">
        <v>0</v>
      </c>
      <c r="H30" s="51" t="s">
        <v>39</v>
      </c>
    </row>
    <row r="31" spans="1:8" x14ac:dyDescent="0.25">
      <c r="A31" s="49"/>
      <c r="B31" s="49"/>
      <c r="C31" s="49" t="s">
        <v>14</v>
      </c>
      <c r="D31" s="19" t="s">
        <v>20</v>
      </c>
      <c r="E31" s="19">
        <v>0.1</v>
      </c>
      <c r="F31" s="21">
        <v>948759</v>
      </c>
      <c r="G31" s="21">
        <v>94876</v>
      </c>
      <c r="H31" s="49"/>
    </row>
    <row r="32" spans="1:8" ht="45" x14ac:dyDescent="0.25">
      <c r="A32" s="49"/>
      <c r="B32" s="49"/>
      <c r="C32" s="20"/>
      <c r="D32" s="20" t="s">
        <v>21</v>
      </c>
      <c r="E32" s="23"/>
      <c r="F32" s="23"/>
      <c r="G32" s="22">
        <v>94876</v>
      </c>
      <c r="H32" s="49"/>
    </row>
    <row r="33" spans="1:7" x14ac:dyDescent="0.25">
      <c r="A33" s="17"/>
      <c r="B33" s="17"/>
      <c r="C33" s="17"/>
      <c r="D33" s="17"/>
      <c r="E33" s="17"/>
      <c r="F33" s="6" t="s">
        <v>24</v>
      </c>
      <c r="G33" s="7">
        <v>2068622</v>
      </c>
    </row>
    <row r="34" spans="1:7" s="24" customFormat="1" x14ac:dyDescent="0.25">
      <c r="G34" s="18"/>
    </row>
    <row r="35" spans="1:7" x14ac:dyDescent="0.25">
      <c r="A35" s="28" t="s">
        <v>25</v>
      </c>
      <c r="B35" s="29" t="s">
        <v>26</v>
      </c>
      <c r="C35" s="29" t="s">
        <v>0</v>
      </c>
      <c r="D35" s="29" t="s">
        <v>1</v>
      </c>
      <c r="E35" s="27" t="s">
        <v>27</v>
      </c>
      <c r="F35" s="6"/>
      <c r="G35" s="7"/>
    </row>
    <row r="36" spans="1:7" x14ac:dyDescent="0.25">
      <c r="A36" s="53"/>
      <c r="B36" s="55"/>
      <c r="C36" s="25" t="s">
        <v>8</v>
      </c>
      <c r="D36" s="25" t="s">
        <v>16</v>
      </c>
      <c r="E36" s="26">
        <v>835889</v>
      </c>
    </row>
    <row r="37" spans="1:7" x14ac:dyDescent="0.25">
      <c r="A37" s="53"/>
      <c r="B37" s="56"/>
      <c r="C37" s="25" t="s">
        <v>17</v>
      </c>
      <c r="D37" s="25" t="s">
        <v>44</v>
      </c>
      <c r="E37" s="26">
        <v>316035</v>
      </c>
    </row>
    <row r="38" spans="1:7" x14ac:dyDescent="0.25">
      <c r="A38" s="53"/>
      <c r="B38" s="56"/>
      <c r="C38" s="25" t="s">
        <v>17</v>
      </c>
      <c r="D38" s="25" t="s">
        <v>21</v>
      </c>
      <c r="E38" s="26">
        <v>94876</v>
      </c>
    </row>
    <row r="39" spans="1:7" x14ac:dyDescent="0.25">
      <c r="A39" s="53"/>
      <c r="B39" s="56"/>
      <c r="C39" s="25" t="s">
        <v>22</v>
      </c>
      <c r="D39" s="25" t="s">
        <v>44</v>
      </c>
      <c r="E39" s="26">
        <v>316035</v>
      </c>
    </row>
    <row r="40" spans="1:7" x14ac:dyDescent="0.25">
      <c r="A40" s="53"/>
      <c r="B40" s="56"/>
      <c r="C40" s="25" t="s">
        <v>22</v>
      </c>
      <c r="D40" s="25" t="s">
        <v>21</v>
      </c>
      <c r="E40" s="26">
        <v>94876</v>
      </c>
    </row>
    <row r="41" spans="1:7" x14ac:dyDescent="0.25">
      <c r="A41" s="53"/>
      <c r="B41" s="56"/>
      <c r="C41" s="25" t="s">
        <v>23</v>
      </c>
      <c r="D41" s="25" t="s">
        <v>44</v>
      </c>
      <c r="E41" s="26">
        <v>316035</v>
      </c>
    </row>
    <row r="42" spans="1:7" x14ac:dyDescent="0.25">
      <c r="A42" s="54"/>
      <c r="B42" s="56"/>
      <c r="C42" s="30" t="s">
        <v>23</v>
      </c>
      <c r="D42" s="30" t="s">
        <v>21</v>
      </c>
      <c r="E42" s="31">
        <v>94876</v>
      </c>
    </row>
    <row r="43" spans="1:7" x14ac:dyDescent="0.25">
      <c r="A43" s="52" t="s">
        <v>28</v>
      </c>
      <c r="B43" s="52"/>
      <c r="C43" s="52"/>
      <c r="D43" s="52"/>
      <c r="E43" s="32">
        <v>2068622</v>
      </c>
    </row>
  </sheetData>
  <sheetProtection formatCells="0" formatColumns="0" formatRows="0" insertColumns="0" insertRows="0" insertHyperlinks="0" deleteColumns="0" deleteRows="0" sort="0" autoFilter="0" pivotTables="0"/>
  <mergeCells count="54">
    <mergeCell ref="B12:B15"/>
    <mergeCell ref="M6:M7"/>
    <mergeCell ref="C28"/>
    <mergeCell ref="A23:A25"/>
    <mergeCell ref="B23:B25"/>
    <mergeCell ref="B5:H5"/>
    <mergeCell ref="A1:A2"/>
    <mergeCell ref="B1:G1"/>
    <mergeCell ref="H1:H2"/>
    <mergeCell ref="B2:G2"/>
    <mergeCell ref="D3:E3"/>
    <mergeCell ref="B4:H4"/>
    <mergeCell ref="H12:H15"/>
    <mergeCell ref="A16:A18"/>
    <mergeCell ref="B16:B18"/>
    <mergeCell ref="C16"/>
    <mergeCell ref="C17"/>
    <mergeCell ref="A12:A15"/>
    <mergeCell ref="A43:D43"/>
    <mergeCell ref="A36:A42"/>
    <mergeCell ref="B36:B42"/>
    <mergeCell ref="H23:H25"/>
    <mergeCell ref="H16:H18"/>
    <mergeCell ref="H30:H32"/>
    <mergeCell ref="H26:H29"/>
    <mergeCell ref="H19:H22"/>
    <mergeCell ref="C23"/>
    <mergeCell ref="C24"/>
    <mergeCell ref="A19:A22"/>
    <mergeCell ref="B19:B22"/>
    <mergeCell ref="B30:B32"/>
    <mergeCell ref="C30"/>
    <mergeCell ref="C31"/>
    <mergeCell ref="A26:A29"/>
    <mergeCell ref="C20"/>
    <mergeCell ref="C21"/>
    <mergeCell ref="A30:A32"/>
    <mergeCell ref="Q5:V5"/>
    <mergeCell ref="H8:H11"/>
    <mergeCell ref="C8"/>
    <mergeCell ref="C9"/>
    <mergeCell ref="C10"/>
    <mergeCell ref="C12"/>
    <mergeCell ref="C13"/>
    <mergeCell ref="C14"/>
    <mergeCell ref="A8:A11"/>
    <mergeCell ref="B8:B11"/>
    <mergeCell ref="B26:B29"/>
    <mergeCell ref="C26"/>
    <mergeCell ref="C27"/>
    <mergeCell ref="AC5:AH5"/>
    <mergeCell ref="AC9:AH9"/>
    <mergeCell ref="W5:AB5"/>
    <mergeCell ref="C19"/>
  </mergeCells>
  <pageMargins left="0.7" right="0.7" top="0.75" bottom="0.75" header="0.3" footer="0.3"/>
  <pageSetup orientation="portrait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AUTOPISTA ACTUALIZACION COD MED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</dc:title>
  <dc:subject>_</dc:subject>
  <dc:creator>Casai</dc:creator>
  <cp:keywords>presupuesto</cp:keywords>
  <dc:description>_</dc:description>
  <cp:lastModifiedBy>fvargas</cp:lastModifiedBy>
  <dcterms:created xsi:type="dcterms:W3CDTF">2017-01-31T23:19:02Z</dcterms:created>
  <dcterms:modified xsi:type="dcterms:W3CDTF">2017-02-16T21:56:46Z</dcterms:modified>
  <cp:category>excel</cp:category>
</cp:coreProperties>
</file>