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h/Dropbox/Dropbox - Courses/CHEM 340 - 21/Week 12 - Gibbs/"/>
    </mc:Choice>
  </mc:AlternateContent>
  <xr:revisionPtr revIDLastSave="0" documentId="13_ncr:1_{72C9F7FF-A36E-6449-B50D-3A5F8EF9F538}" xr6:coauthVersionLast="47" xr6:coauthVersionMax="47" xr10:uidLastSave="{00000000-0000-0000-0000-000000000000}"/>
  <bookViews>
    <workbookView xWindow="380" yWindow="500" windowWidth="28040" windowHeight="16360" xr2:uid="{311765B9-ADA0-C44E-9D87-61C6347C6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" l="1"/>
  <c r="A12" i="1"/>
  <c r="A8" i="1"/>
  <c r="A28" i="1"/>
  <c r="A30" i="1" s="1"/>
  <c r="A16" i="1"/>
  <c r="A5" i="1"/>
  <c r="A6" i="1" s="1"/>
  <c r="A3" i="1"/>
  <c r="A13" i="1" l="1"/>
  <c r="A33" i="1"/>
  <c r="A35" i="1" s="1"/>
  <c r="A19" i="1"/>
  <c r="A18" i="1"/>
</calcChain>
</file>

<file path=xl/sharedStrings.xml><?xml version="1.0" encoding="utf-8"?>
<sst xmlns="http://schemas.openxmlformats.org/spreadsheetml/2006/main" count="37" uniqueCount="29">
  <si>
    <t>Vatm</t>
  </si>
  <si>
    <t>https://www.answers.com/Q/What_is_the_volume_of_Earth's_atmosphere</t>
  </si>
  <si>
    <t>km^3</t>
  </si>
  <si>
    <t>m^3</t>
  </si>
  <si>
    <t>V per mole</t>
  </si>
  <si>
    <t>Liters</t>
  </si>
  <si>
    <t>kJ/mol</t>
  </si>
  <si>
    <t>https://nigerianscholars.com/tutorials/thermochemistry/enthalpy-of-combustion/</t>
  </si>
  <si>
    <t>Delta-H combustion</t>
  </si>
  <si>
    <t>Ideal gas</t>
  </si>
  <si>
    <t>Entropy of reaction</t>
  </si>
  <si>
    <t>J/mol/K</t>
  </si>
  <si>
    <t>CO2</t>
  </si>
  <si>
    <t>O2</t>
  </si>
  <si>
    <t>graphite</t>
  </si>
  <si>
    <t>https://calculla.com/standard_entropy</t>
  </si>
  <si>
    <t>combustion of graphite</t>
  </si>
  <si>
    <t>Delta-G contribution from -T deltaS</t>
  </si>
  <si>
    <t>The effective thickness and volume are what the thickness and volume of the atmosphere would be if the entire atmosphere were at sea level conditions.</t>
  </si>
  <si>
    <t>Delta-G*</t>
  </si>
  <si>
    <t>Delta-Gmix based on volumes)</t>
  </si>
  <si>
    <t>Thermodynamic benefit of dispersing a mole of CO2 to the atmosphere</t>
  </si>
  <si>
    <t>Thermodynamic cost of removing a mole of CO2 from the atmosphere</t>
  </si>
  <si>
    <t>Thermodynamic cost of carbon sequestration relative to the heat extracted</t>
  </si>
  <si>
    <t>Thermodynamic cost of carbon sequestration relative to the work extracted from that heat in a coal-fired power plant</t>
  </si>
  <si>
    <t>https://youtu.be/76O8KpO_4Zw</t>
  </si>
  <si>
    <t>Delta-G</t>
  </si>
  <si>
    <t>Delta-Smix based on volumes)</t>
  </si>
  <si>
    <t>J/mol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</si>
</sst>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" fontId="1" fillId="0" borderId="0" xfId="0" applyNumberFormat="1" applyFon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swers.com/Q/What_is_the_volume_of_Earth's_atmosp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B5B3-30B3-3742-80D4-1FE6523D10CA}">
  <dimension ref="A1:D37"/>
  <sheetViews>
    <sheetView tabSelected="1" topLeftCell="A4" workbookViewId="0">
      <selection activeCell="A20" sqref="A20"/>
    </sheetView>
  </sheetViews>
  <sheetFormatPr baseColWidth="10" defaultRowHeight="16" x14ac:dyDescent="0.2"/>
  <cols>
    <col min="1" max="1" width="30.5" customWidth="1"/>
  </cols>
  <sheetData>
    <row r="1" spans="1:3" x14ac:dyDescent="0.2">
      <c r="A1" t="s">
        <v>0</v>
      </c>
      <c r="C1" t="s">
        <v>18</v>
      </c>
    </row>
    <row r="2" spans="1:3" x14ac:dyDescent="0.2">
      <c r="A2" s="1">
        <v>4200000000</v>
      </c>
      <c r="B2" t="s">
        <v>2</v>
      </c>
      <c r="C2" s="5" t="s">
        <v>1</v>
      </c>
    </row>
    <row r="3" spans="1:3" x14ac:dyDescent="0.2">
      <c r="A3" s="1">
        <f>A2*1000000000</f>
        <v>4.2E+18</v>
      </c>
      <c r="B3" t="s">
        <v>3</v>
      </c>
    </row>
    <row r="4" spans="1:3" x14ac:dyDescent="0.2">
      <c r="A4" t="s">
        <v>4</v>
      </c>
    </row>
    <row r="5" spans="1:3" x14ac:dyDescent="0.2">
      <c r="A5">
        <f>0.082*298/1</f>
        <v>24.436</v>
      </c>
      <c r="B5" t="s">
        <v>5</v>
      </c>
      <c r="C5" t="s">
        <v>9</v>
      </c>
    </row>
    <row r="6" spans="1:3" x14ac:dyDescent="0.2">
      <c r="A6">
        <f>A5/1000</f>
        <v>2.4435999999999999E-2</v>
      </c>
      <c r="B6" t="s">
        <v>3</v>
      </c>
    </row>
    <row r="7" spans="1:3" x14ac:dyDescent="0.2">
      <c r="A7" t="s">
        <v>27</v>
      </c>
    </row>
    <row r="8" spans="1:3" x14ac:dyDescent="0.2">
      <c r="A8" s="2">
        <f>8.314*LN(A3/A6)</f>
        <v>387.37681279035439</v>
      </c>
      <c r="B8" t="s">
        <v>28</v>
      </c>
    </row>
    <row r="11" spans="1:3" x14ac:dyDescent="0.2">
      <c r="A11" t="s">
        <v>20</v>
      </c>
    </row>
    <row r="12" spans="1:3" x14ac:dyDescent="0.2">
      <c r="A12" s="2">
        <f>-8.314/1000*298*LN(A3/A6)</f>
        <v>-115.43829021152561</v>
      </c>
      <c r="B12" t="s">
        <v>6</v>
      </c>
      <c r="C12" t="s">
        <v>21</v>
      </c>
    </row>
    <row r="13" spans="1:3" x14ac:dyDescent="0.2">
      <c r="A13" s="2">
        <f>-A12</f>
        <v>115.43829021152561</v>
      </c>
      <c r="B13" t="s">
        <v>6</v>
      </c>
      <c r="C13" t="s">
        <v>22</v>
      </c>
    </row>
    <row r="14" spans="1:3" x14ac:dyDescent="0.2">
      <c r="A14" s="2"/>
    </row>
    <row r="15" spans="1:3" x14ac:dyDescent="0.2">
      <c r="A15" t="s">
        <v>8</v>
      </c>
    </row>
    <row r="16" spans="1:3" x14ac:dyDescent="0.2">
      <c r="A16" s="3">
        <f>-394</f>
        <v>-394</v>
      </c>
      <c r="B16" t="s">
        <v>6</v>
      </c>
      <c r="C16" t="s">
        <v>7</v>
      </c>
    </row>
    <row r="17" spans="1:4" x14ac:dyDescent="0.2">
      <c r="A17">
        <f>A16*0.4</f>
        <v>-157.60000000000002</v>
      </c>
    </row>
    <row r="18" spans="1:4" x14ac:dyDescent="0.2">
      <c r="A18" s="4">
        <f>A12/A16</f>
        <v>0.29299058429321223</v>
      </c>
      <c r="C18" t="s">
        <v>23</v>
      </c>
    </row>
    <row r="19" spans="1:4" x14ac:dyDescent="0.2">
      <c r="A19" s="4">
        <f>A12/(0.4*A16)</f>
        <v>0.73247646073303041</v>
      </c>
      <c r="C19" t="s">
        <v>24</v>
      </c>
    </row>
    <row r="24" spans="1:4" x14ac:dyDescent="0.2">
      <c r="A24" t="s">
        <v>10</v>
      </c>
    </row>
    <row r="25" spans="1:4" x14ac:dyDescent="0.2">
      <c r="A25">
        <v>213</v>
      </c>
      <c r="B25" t="s">
        <v>11</v>
      </c>
      <c r="C25" t="s">
        <v>12</v>
      </c>
      <c r="D25" t="s">
        <v>15</v>
      </c>
    </row>
    <row r="26" spans="1:4" x14ac:dyDescent="0.2">
      <c r="A26">
        <v>205</v>
      </c>
      <c r="B26" t="s">
        <v>11</v>
      </c>
      <c r="C26" t="s">
        <v>13</v>
      </c>
      <c r="D26" t="s">
        <v>15</v>
      </c>
    </row>
    <row r="27" spans="1:4" x14ac:dyDescent="0.2">
      <c r="A27">
        <v>6</v>
      </c>
      <c r="B27" t="s">
        <v>11</v>
      </c>
      <c r="C27" t="s">
        <v>14</v>
      </c>
      <c r="D27" t="s">
        <v>15</v>
      </c>
    </row>
    <row r="28" spans="1:4" x14ac:dyDescent="0.2">
      <c r="A28" s="3">
        <f>A25-(A27+A26)</f>
        <v>2</v>
      </c>
      <c r="B28" t="s">
        <v>11</v>
      </c>
      <c r="C28" t="s">
        <v>16</v>
      </c>
    </row>
    <row r="29" spans="1:4" x14ac:dyDescent="0.2">
      <c r="A29" t="s">
        <v>17</v>
      </c>
    </row>
    <row r="30" spans="1:4" x14ac:dyDescent="0.2">
      <c r="A30" s="3">
        <f>-298*A28/1000</f>
        <v>-0.59599999999999997</v>
      </c>
    </row>
    <row r="32" spans="1:4" x14ac:dyDescent="0.2">
      <c r="A32" t="s">
        <v>19</v>
      </c>
    </row>
    <row r="33" spans="1:1" x14ac:dyDescent="0.2">
      <c r="A33" s="3">
        <f>A16+A30</f>
        <v>-394.596</v>
      </c>
    </row>
    <row r="34" spans="1:1" x14ac:dyDescent="0.2">
      <c r="A34" t="s">
        <v>26</v>
      </c>
    </row>
    <row r="35" spans="1:1" x14ac:dyDescent="0.2">
      <c r="A35" s="2">
        <f>A33+A12</f>
        <v>-510.03429021152562</v>
      </c>
    </row>
    <row r="37" spans="1:1" x14ac:dyDescent="0.2">
      <c r="A37" t="s">
        <v>25</v>
      </c>
    </row>
  </sheetData>
  <hyperlinks>
    <hyperlink ref="C2" r:id="rId1" xr:uid="{B58E3644-63CC-5A4C-9DE7-10B3FB3DF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2021-11-14T16:43:14Z</dcterms:created>
  <dcterms:modified xsi:type="dcterms:W3CDTF">2021-11-17T00:16:39Z</dcterms:modified>
</cp:coreProperties>
</file>