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015" windowHeight="7890" activeTab="5"/>
  </bookViews>
  <sheets>
    <sheet name="Лист1" sheetId="2" r:id="rId1"/>
    <sheet name="Лист2" sheetId="3" r:id="rId2"/>
    <sheet name="Лист3" sheetId="4" r:id="rId3"/>
    <sheet name="Лист4" sheetId="5" r:id="rId4"/>
    <sheet name="Лист5" sheetId="6" r:id="rId5"/>
    <sheet name="Лист6" sheetId="7" r:id="rId6"/>
  </sheets>
  <calcPr calcId="144525"/>
</workbook>
</file>

<file path=xl/calcChain.xml><?xml version="1.0" encoding="utf-8"?>
<calcChain xmlns="http://schemas.openxmlformats.org/spreadsheetml/2006/main">
  <c r="D8" i="7" l="1"/>
  <c r="C8" i="7"/>
  <c r="B8" i="7"/>
  <c r="E2" i="6" l="1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G14" i="6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</calcChain>
</file>

<file path=xl/sharedStrings.xml><?xml version="1.0" encoding="utf-8"?>
<sst xmlns="http://schemas.openxmlformats.org/spreadsheetml/2006/main" count="528" uniqueCount="58">
  <si>
    <t>Российский</t>
  </si>
  <si>
    <t>Вечерний звон</t>
  </si>
  <si>
    <t>Мечта</t>
  </si>
  <si>
    <t>Сливочный</t>
  </si>
  <si>
    <t>Люкс</t>
  </si>
  <si>
    <t>Наименование товара</t>
  </si>
  <si>
    <t>Попов</t>
  </si>
  <si>
    <t>Пингвин</t>
  </si>
  <si>
    <t>Твикс</t>
  </si>
  <si>
    <t>Сидоров</t>
  </si>
  <si>
    <t>Корона</t>
  </si>
  <si>
    <t>Сникерс</t>
  </si>
  <si>
    <t>Петров</t>
  </si>
  <si>
    <t>Иванов</t>
  </si>
  <si>
    <t>Пикник</t>
  </si>
  <si>
    <t>Колизей</t>
  </si>
  <si>
    <t>Виспа</t>
  </si>
  <si>
    <t>Крокус</t>
  </si>
  <si>
    <t>Баунти</t>
  </si>
  <si>
    <t>Орион</t>
  </si>
  <si>
    <t>Гришин</t>
  </si>
  <si>
    <t>Валентина</t>
  </si>
  <si>
    <t>Марс</t>
  </si>
  <si>
    <t>Ланта</t>
  </si>
  <si>
    <t>Стратос</t>
  </si>
  <si>
    <t>Мозаика</t>
  </si>
  <si>
    <t>Каскад</t>
  </si>
  <si>
    <t>Луна</t>
  </si>
  <si>
    <t>Ирис</t>
  </si>
  <si>
    <t>Менеджер</t>
  </si>
  <si>
    <t>Дата реализации</t>
  </si>
  <si>
    <t>Затраты</t>
  </si>
  <si>
    <t>Цена</t>
  </si>
  <si>
    <t>Объем партии</t>
  </si>
  <si>
    <t>Поставщик</t>
  </si>
  <si>
    <t>июль</t>
  </si>
  <si>
    <t>май</t>
  </si>
  <si>
    <t>февраль</t>
  </si>
  <si>
    <t>январь</t>
  </si>
  <si>
    <t>Федоров</t>
  </si>
  <si>
    <t>апрель</t>
  </si>
  <si>
    <t>март</t>
  </si>
  <si>
    <t>июнь</t>
  </si>
  <si>
    <t>Григорьев</t>
  </si>
  <si>
    <t>Реализация</t>
  </si>
  <si>
    <t>Поступление</t>
  </si>
  <si>
    <t>Объем</t>
  </si>
  <si>
    <t>Товар</t>
  </si>
  <si>
    <t>Некондиция</t>
  </si>
  <si>
    <t>Брак</t>
  </si>
  <si>
    <t>Итог</t>
  </si>
  <si>
    <t>Поставки 2010 года</t>
  </si>
  <si>
    <t>Количество</t>
  </si>
  <si>
    <t>Стоимость</t>
  </si>
  <si>
    <t>Скидка</t>
  </si>
  <si>
    <t>Дата размещения</t>
  </si>
  <si>
    <t>Дата исполнения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</si>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</sst>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dd/mm/yy;@"/>
    <numFmt numFmtId="165" formatCode="_-* #,##0_р_._-;\-* #,##0_р_._-;_-* &quot;-&quot;??_р_._-;_-@_-"/>
    <numFmt numFmtId="166" formatCode="_-* #,##0&quot;р.&quot;_-;\-* #,##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3" fillId="0" borderId="0" xfId="3" applyFont="1"/>
    <xf numFmtId="164" fontId="3" fillId="0" borderId="0" xfId="3" applyNumberFormat="1" applyFont="1"/>
    <xf numFmtId="44" fontId="3" fillId="0" borderId="0" xfId="2" applyFont="1"/>
    <xf numFmtId="0" fontId="3" fillId="0" borderId="1" xfId="3" applyFont="1" applyBorder="1"/>
    <xf numFmtId="164" fontId="3" fillId="0" borderId="1" xfId="3" applyNumberFormat="1" applyFont="1" applyBorder="1"/>
    <xf numFmtId="44" fontId="3" fillId="0" borderId="1" xfId="3" applyNumberFormat="1" applyFont="1" applyBorder="1"/>
    <xf numFmtId="44" fontId="3" fillId="0" borderId="1" xfId="2" applyFont="1" applyBorder="1"/>
    <xf numFmtId="0" fontId="4" fillId="0" borderId="0" xfId="3" applyFont="1" applyAlignment="1">
      <alignment vertical="top" wrapText="1"/>
    </xf>
    <xf numFmtId="0" fontId="4" fillId="0" borderId="0" xfId="3" applyFont="1" applyAlignment="1">
      <alignment vertical="top"/>
    </xf>
    <xf numFmtId="0" fontId="4" fillId="0" borderId="1" xfId="3" applyFont="1" applyBorder="1" applyAlignment="1">
      <alignment vertical="top"/>
    </xf>
    <xf numFmtId="164" fontId="4" fillId="0" borderId="1" xfId="3" applyNumberFormat="1" applyFont="1" applyBorder="1" applyAlignment="1">
      <alignment vertical="top" wrapText="1"/>
    </xf>
    <xf numFmtId="44" fontId="4" fillId="0" borderId="1" xfId="2" applyFont="1" applyBorder="1" applyAlignment="1">
      <alignment vertical="top" wrapText="1"/>
    </xf>
    <xf numFmtId="0" fontId="4" fillId="0" borderId="1" xfId="3" applyFont="1" applyBorder="1" applyAlignment="1">
      <alignment vertical="top" wrapText="1"/>
    </xf>
    <xf numFmtId="44" fontId="0" fillId="0" borderId="0" xfId="1" applyFont="1"/>
    <xf numFmtId="44" fontId="0" fillId="0" borderId="0" xfId="0" applyNumberFormat="1" applyFont="1"/>
    <xf numFmtId="0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vertical="top"/>
    </xf>
    <xf numFmtId="0" fontId="0" fillId="0" borderId="0" xfId="0" applyAlignment="1">
      <alignment wrapText="1"/>
    </xf>
    <xf numFmtId="0" fontId="3" fillId="0" borderId="0" xfId="0" applyFont="1" applyFill="1" applyBorder="1"/>
    <xf numFmtId="165" fontId="2" fillId="0" borderId="0" xfId="4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10" fontId="2" fillId="0" borderId="0" xfId="5" applyNumberFormat="1" applyFont="1" applyFill="1" applyBorder="1" applyAlignment="1"/>
    <xf numFmtId="164" fontId="2" fillId="0" borderId="0" xfId="6" applyNumberFormat="1" applyFont="1" applyFill="1" applyBorder="1" applyAlignment="1">
      <alignment horizontal="right"/>
    </xf>
    <xf numFmtId="0" fontId="0" fillId="0" borderId="0" xfId="0" applyFill="1" applyBorder="1" applyAlignment="1"/>
    <xf numFmtId="165" fontId="5" fillId="0" borderId="0" xfId="4" applyNumberFormat="1" applyFont="1" applyFill="1" applyBorder="1" applyAlignment="1"/>
    <xf numFmtId="10" fontId="5" fillId="0" borderId="0" xfId="5" applyNumberFormat="1" applyFont="1" applyFill="1" applyBorder="1" applyAlignment="1"/>
    <xf numFmtId="0" fontId="5" fillId="0" borderId="0" xfId="6" applyNumberFormat="1" applyFont="1" applyFill="1" applyBorder="1" applyAlignment="1"/>
    <xf numFmtId="0" fontId="0" fillId="0" borderId="0" xfId="0" applyAlignment="1"/>
  </cellXfs>
  <cellStyles count="7">
    <cellStyle name="Денежный" xfId="1" builtinId="4"/>
    <cellStyle name="Денежный 2" xfId="2"/>
    <cellStyle name="Обычный" xfId="0" builtinId="0"/>
    <cellStyle name="Обычный 2" xfId="3"/>
    <cellStyle name="Обычный_Лист1" xfId="6"/>
    <cellStyle name="Процентный" xfId="5" builtinId="5"/>
    <cellStyle name="Финансовый" xfId="4" builtinId="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5" displayName="Таблица5" ref="A1:F15" totalsRowShown="0">
  <autoFilter ref="A1:F15"/>
  <tableColumns count="6">
    <tableColumn id="1" name="Товар"/>
    <tableColumn id="2" name="Объем"/>
    <tableColumn id="3" name="Цена" dataDxfId="5" dataCellStyle="Денежный"/>
    <tableColumn id="4" name="Брак">
      <calculatedColumnFormula>B2*0.037</calculatedColumnFormula>
    </tableColumn>
    <tableColumn id="5" name="Некондиция">
      <calculatedColumnFormula>B2*0.067</calculatedColumnFormula>
    </tableColumn>
    <tableColumn id="6" name="Затраты" dataDxfId="4" dataCellStyle="Денежный">
      <calculatedColumnFormula>B2*C2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Таблица7" displayName="Таблица7" ref="A1:H14" totalsRowCount="1">
  <autoFilter ref="A1:H13"/>
  <tableColumns count="8">
    <tableColumn id="1" name="Товар" totalsRowLabel="Итог"/>
    <tableColumn id="2" name="Объем"/>
    <tableColumn id="3" name="Цена" dataDxfId="3" totalsRowDxfId="2" dataCellStyle="Денежный"/>
    <tableColumn id="4" name="Поставщик"/>
    <tableColumn id="5" name="Брак">
      <calculatedColumnFormula>B2*0.037</calculatedColumnFormula>
    </tableColumn>
    <tableColumn id="6" name="Некондиция">
      <calculatedColumnFormula>B2*0.067</calculatedColumnFormula>
    </tableColumn>
    <tableColumn id="7" name="Затраты" totalsRowFunction="sum" dataDxfId="1" totalsRowDxfId="0" dataCellStyle="Денежный">
      <calculatedColumnFormula>B2*C2</calculatedColumnFormula>
    </tableColumn>
    <tableColumn id="8" name="Менеджер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Normal="100" zoomScaleSheetLayoutView="100" workbookViewId="0"/>
  </sheetViews>
  <sheetFormatPr defaultRowHeight="15" x14ac:dyDescent="0.25"/>
  <cols>
    <col min="1" max="1" width="15" style="1" bestFit="1" customWidth="1"/>
    <col min="2" max="2" width="12.85546875" style="1" customWidth="1"/>
    <col min="3" max="3" width="9.42578125" style="1" customWidth="1"/>
    <col min="4" max="4" width="15.28515625" style="3" customWidth="1"/>
    <col min="5" max="5" width="15.5703125" style="1" customWidth="1"/>
    <col min="6" max="6" width="13.5703125" style="2" customWidth="1"/>
    <col min="7" max="7" width="13.42578125" style="1" customWidth="1"/>
    <col min="8" max="16384" width="9.140625" style="1"/>
  </cols>
  <sheetData>
    <row r="1" spans="1:16" s="8" customFormat="1" ht="30" x14ac:dyDescent="0.25">
      <c r="A1" s="13" t="s">
        <v>5</v>
      </c>
      <c r="B1" s="13" t="s">
        <v>34</v>
      </c>
      <c r="C1" s="13" t="s">
        <v>33</v>
      </c>
      <c r="D1" s="12" t="s">
        <v>32</v>
      </c>
      <c r="E1" s="10" t="s">
        <v>31</v>
      </c>
      <c r="F1" s="11" t="s">
        <v>30</v>
      </c>
      <c r="G1" s="10" t="s">
        <v>29</v>
      </c>
      <c r="I1" s="9"/>
      <c r="J1" s="9"/>
      <c r="K1" s="9"/>
      <c r="L1" s="9"/>
      <c r="M1" s="9"/>
      <c r="N1" s="9"/>
      <c r="O1" s="9"/>
      <c r="P1" s="9"/>
    </row>
    <row r="2" spans="1:16" x14ac:dyDescent="0.25">
      <c r="A2" s="4" t="s">
        <v>16</v>
      </c>
      <c r="B2" s="4" t="s">
        <v>23</v>
      </c>
      <c r="C2" s="4">
        <v>47</v>
      </c>
      <c r="D2" s="7">
        <v>5236</v>
      </c>
      <c r="E2" s="6">
        <f t="shared" ref="E2:E33" si="0">C2*D2</f>
        <v>246092</v>
      </c>
      <c r="F2" s="5">
        <v>40464</v>
      </c>
      <c r="G2" s="4" t="s">
        <v>20</v>
      </c>
    </row>
    <row r="3" spans="1:16" x14ac:dyDescent="0.25">
      <c r="A3" s="4" t="s">
        <v>16</v>
      </c>
      <c r="B3" s="4" t="s">
        <v>23</v>
      </c>
      <c r="C3" s="4">
        <v>52</v>
      </c>
      <c r="D3" s="7">
        <v>5984</v>
      </c>
      <c r="E3" s="6">
        <f t="shared" si="0"/>
        <v>311168</v>
      </c>
      <c r="F3" s="5">
        <v>40462</v>
      </c>
      <c r="G3" s="4" t="s">
        <v>13</v>
      </c>
    </row>
    <row r="4" spans="1:16" x14ac:dyDescent="0.25">
      <c r="A4" s="4" t="s">
        <v>27</v>
      </c>
      <c r="B4" s="4" t="s">
        <v>25</v>
      </c>
      <c r="C4" s="4">
        <v>13</v>
      </c>
      <c r="D4" s="7">
        <v>5610</v>
      </c>
      <c r="E4" s="6">
        <f t="shared" si="0"/>
        <v>72930</v>
      </c>
      <c r="F4" s="5">
        <v>40464</v>
      </c>
      <c r="G4" s="4" t="s">
        <v>12</v>
      </c>
    </row>
    <row r="5" spans="1:16" x14ac:dyDescent="0.25">
      <c r="A5" s="4" t="s">
        <v>22</v>
      </c>
      <c r="B5" s="4" t="s">
        <v>21</v>
      </c>
      <c r="C5" s="4">
        <v>61</v>
      </c>
      <c r="D5" s="7">
        <v>7854</v>
      </c>
      <c r="E5" s="6">
        <f t="shared" si="0"/>
        <v>479094</v>
      </c>
      <c r="F5" s="5">
        <v>40463</v>
      </c>
      <c r="G5" s="4" t="s">
        <v>6</v>
      </c>
    </row>
    <row r="6" spans="1:16" hidden="1" x14ac:dyDescent="0.25">
      <c r="A6" s="4" t="s">
        <v>11</v>
      </c>
      <c r="B6" s="4" t="s">
        <v>21</v>
      </c>
      <c r="C6" s="4">
        <v>67</v>
      </c>
      <c r="D6" s="7">
        <v>7293</v>
      </c>
      <c r="E6" s="6">
        <f t="shared" si="0"/>
        <v>488631</v>
      </c>
      <c r="F6" s="5">
        <v>40464</v>
      </c>
      <c r="G6" s="4" t="s">
        <v>6</v>
      </c>
    </row>
    <row r="7" spans="1:16" hidden="1" x14ac:dyDescent="0.25">
      <c r="A7" s="4" t="s">
        <v>24</v>
      </c>
      <c r="B7" s="4" t="s">
        <v>21</v>
      </c>
      <c r="C7" s="4">
        <v>55</v>
      </c>
      <c r="D7" s="7">
        <v>9350</v>
      </c>
      <c r="E7" s="6">
        <f t="shared" si="0"/>
        <v>514250</v>
      </c>
      <c r="F7" s="5">
        <v>40464</v>
      </c>
      <c r="G7" s="4" t="s">
        <v>20</v>
      </c>
    </row>
    <row r="8" spans="1:16" hidden="1" x14ac:dyDescent="0.25">
      <c r="A8" s="4" t="s">
        <v>18</v>
      </c>
      <c r="B8" s="4" t="s">
        <v>28</v>
      </c>
      <c r="C8" s="4">
        <v>11</v>
      </c>
      <c r="D8" s="7">
        <v>6732</v>
      </c>
      <c r="E8" s="6">
        <f t="shared" si="0"/>
        <v>74052</v>
      </c>
      <c r="F8" s="5">
        <v>40468</v>
      </c>
      <c r="G8" s="4" t="s">
        <v>12</v>
      </c>
    </row>
    <row r="9" spans="1:16" hidden="1" x14ac:dyDescent="0.25">
      <c r="A9" s="4" t="s">
        <v>18</v>
      </c>
      <c r="B9" s="4" t="s">
        <v>28</v>
      </c>
      <c r="C9" s="4">
        <v>48</v>
      </c>
      <c r="D9" s="7">
        <v>7106</v>
      </c>
      <c r="E9" s="6">
        <f t="shared" si="0"/>
        <v>341088</v>
      </c>
      <c r="F9" s="5">
        <v>40467</v>
      </c>
      <c r="G9" s="4" t="s">
        <v>9</v>
      </c>
    </row>
    <row r="10" spans="1:16" hidden="1" x14ac:dyDescent="0.25">
      <c r="A10" s="4" t="s">
        <v>16</v>
      </c>
      <c r="B10" s="4" t="s">
        <v>28</v>
      </c>
      <c r="C10" s="4">
        <v>78</v>
      </c>
      <c r="D10" s="7">
        <v>5423</v>
      </c>
      <c r="E10" s="6">
        <f t="shared" si="0"/>
        <v>422994</v>
      </c>
      <c r="F10" s="5">
        <v>40463</v>
      </c>
      <c r="G10" s="4" t="s">
        <v>9</v>
      </c>
    </row>
    <row r="11" spans="1:16" hidden="1" x14ac:dyDescent="0.25">
      <c r="A11" s="4" t="s">
        <v>16</v>
      </c>
      <c r="B11" s="4" t="s">
        <v>28</v>
      </c>
      <c r="C11" s="4">
        <v>48</v>
      </c>
      <c r="D11" s="7">
        <v>5610</v>
      </c>
      <c r="E11" s="6">
        <f t="shared" si="0"/>
        <v>269280</v>
      </c>
      <c r="F11" s="5">
        <v>40465</v>
      </c>
      <c r="G11" s="4" t="s">
        <v>6</v>
      </c>
    </row>
    <row r="12" spans="1:16" hidden="1" x14ac:dyDescent="0.25">
      <c r="A12" s="4" t="s">
        <v>16</v>
      </c>
      <c r="B12" s="4" t="s">
        <v>28</v>
      </c>
      <c r="C12" s="4">
        <v>4</v>
      </c>
      <c r="D12" s="7">
        <v>6358</v>
      </c>
      <c r="E12" s="6">
        <f t="shared" si="0"/>
        <v>25432</v>
      </c>
      <c r="F12" s="5">
        <v>40466</v>
      </c>
      <c r="G12" s="4" t="s">
        <v>20</v>
      </c>
    </row>
    <row r="13" spans="1:16" hidden="1" x14ac:dyDescent="0.25">
      <c r="A13" s="4" t="s">
        <v>16</v>
      </c>
      <c r="B13" s="4" t="s">
        <v>28</v>
      </c>
      <c r="C13" s="4">
        <v>64</v>
      </c>
      <c r="D13" s="7">
        <v>5797</v>
      </c>
      <c r="E13" s="6">
        <f t="shared" si="0"/>
        <v>371008</v>
      </c>
      <c r="F13" s="5">
        <v>40466</v>
      </c>
      <c r="G13" s="4" t="s">
        <v>13</v>
      </c>
    </row>
    <row r="14" spans="1:16" hidden="1" x14ac:dyDescent="0.25">
      <c r="A14" s="4" t="s">
        <v>27</v>
      </c>
      <c r="B14" s="4" t="s">
        <v>28</v>
      </c>
      <c r="C14" s="4">
        <v>30</v>
      </c>
      <c r="D14" s="7">
        <v>5610</v>
      </c>
      <c r="E14" s="6">
        <f t="shared" si="0"/>
        <v>168300</v>
      </c>
      <c r="F14" s="5">
        <v>40462</v>
      </c>
      <c r="G14" s="4" t="s">
        <v>9</v>
      </c>
    </row>
    <row r="15" spans="1:16" hidden="1" x14ac:dyDescent="0.25">
      <c r="A15" s="4" t="s">
        <v>27</v>
      </c>
      <c r="B15" s="4" t="s">
        <v>28</v>
      </c>
      <c r="C15" s="4">
        <v>12</v>
      </c>
      <c r="D15" s="7">
        <v>5610</v>
      </c>
      <c r="E15" s="6">
        <f t="shared" si="0"/>
        <v>67320</v>
      </c>
      <c r="F15" s="5">
        <v>40465</v>
      </c>
      <c r="G15" s="4" t="s">
        <v>20</v>
      </c>
    </row>
    <row r="16" spans="1:16" hidden="1" x14ac:dyDescent="0.25">
      <c r="A16" s="4" t="s">
        <v>14</v>
      </c>
      <c r="B16" s="4" t="s">
        <v>28</v>
      </c>
      <c r="C16" s="4">
        <v>98</v>
      </c>
      <c r="D16" s="7">
        <v>9350</v>
      </c>
      <c r="E16" s="6">
        <f t="shared" si="0"/>
        <v>916300</v>
      </c>
      <c r="F16" s="5">
        <v>40463</v>
      </c>
      <c r="G16" s="4" t="s">
        <v>12</v>
      </c>
    </row>
    <row r="17" spans="1:7" x14ac:dyDescent="0.25">
      <c r="A17" s="4" t="s">
        <v>22</v>
      </c>
      <c r="B17" s="4" t="s">
        <v>21</v>
      </c>
      <c r="C17" s="4">
        <v>8</v>
      </c>
      <c r="D17" s="7">
        <v>8415</v>
      </c>
      <c r="E17" s="6">
        <f t="shared" si="0"/>
        <v>67320</v>
      </c>
      <c r="F17" s="5">
        <v>40462</v>
      </c>
      <c r="G17" s="4" t="s">
        <v>20</v>
      </c>
    </row>
    <row r="18" spans="1:7" x14ac:dyDescent="0.25">
      <c r="A18" s="4" t="s">
        <v>14</v>
      </c>
      <c r="B18" s="4" t="s">
        <v>15</v>
      </c>
      <c r="C18" s="4">
        <v>23</v>
      </c>
      <c r="D18" s="7">
        <v>8976</v>
      </c>
      <c r="E18" s="6">
        <f t="shared" si="0"/>
        <v>206448</v>
      </c>
      <c r="F18" s="5">
        <v>40462</v>
      </c>
      <c r="G18" s="4" t="s">
        <v>9</v>
      </c>
    </row>
    <row r="19" spans="1:7" x14ac:dyDescent="0.25">
      <c r="A19" s="4" t="s">
        <v>18</v>
      </c>
      <c r="B19" s="4" t="s">
        <v>19</v>
      </c>
      <c r="C19" s="4">
        <v>84</v>
      </c>
      <c r="D19" s="7">
        <v>6545</v>
      </c>
      <c r="E19" s="6">
        <f t="shared" si="0"/>
        <v>549780</v>
      </c>
      <c r="F19" s="5">
        <v>40465</v>
      </c>
      <c r="G19" s="4" t="s">
        <v>13</v>
      </c>
    </row>
    <row r="20" spans="1:7" x14ac:dyDescent="0.25">
      <c r="A20" s="4" t="s">
        <v>18</v>
      </c>
      <c r="B20" s="4" t="s">
        <v>19</v>
      </c>
      <c r="C20" s="4">
        <v>65</v>
      </c>
      <c r="D20" s="7">
        <v>6545</v>
      </c>
      <c r="E20" s="6">
        <f t="shared" si="0"/>
        <v>425425</v>
      </c>
      <c r="F20" s="5">
        <v>40464</v>
      </c>
      <c r="G20" s="4" t="s">
        <v>12</v>
      </c>
    </row>
    <row r="21" spans="1:7" x14ac:dyDescent="0.25">
      <c r="A21" s="4" t="s">
        <v>27</v>
      </c>
      <c r="B21" s="4" t="s">
        <v>15</v>
      </c>
      <c r="C21" s="4">
        <v>21</v>
      </c>
      <c r="D21" s="7">
        <v>5049</v>
      </c>
      <c r="E21" s="6">
        <f t="shared" si="0"/>
        <v>106029</v>
      </c>
      <c r="F21" s="5">
        <v>40464</v>
      </c>
      <c r="G21" s="4" t="s">
        <v>6</v>
      </c>
    </row>
    <row r="22" spans="1:7" x14ac:dyDescent="0.25">
      <c r="A22" s="4" t="s">
        <v>14</v>
      </c>
      <c r="B22" s="4" t="s">
        <v>15</v>
      </c>
      <c r="C22" s="4">
        <v>55</v>
      </c>
      <c r="D22" s="7">
        <v>8602</v>
      </c>
      <c r="E22" s="6">
        <f t="shared" si="0"/>
        <v>473110</v>
      </c>
      <c r="F22" s="5">
        <v>40465</v>
      </c>
      <c r="G22" s="4" t="s">
        <v>6</v>
      </c>
    </row>
    <row r="23" spans="1:7" x14ac:dyDescent="0.25">
      <c r="A23" s="4" t="s">
        <v>11</v>
      </c>
      <c r="B23" s="4" t="s">
        <v>15</v>
      </c>
      <c r="C23" s="4">
        <v>3</v>
      </c>
      <c r="D23" s="7">
        <v>8041</v>
      </c>
      <c r="E23" s="6">
        <f t="shared" si="0"/>
        <v>24123</v>
      </c>
      <c r="F23" s="5">
        <v>40464</v>
      </c>
      <c r="G23" s="4" t="s">
        <v>20</v>
      </c>
    </row>
    <row r="24" spans="1:7" x14ac:dyDescent="0.25">
      <c r="A24" s="4" t="s">
        <v>11</v>
      </c>
      <c r="B24" s="4" t="s">
        <v>26</v>
      </c>
      <c r="C24" s="4">
        <v>71</v>
      </c>
      <c r="D24" s="7">
        <v>6732</v>
      </c>
      <c r="E24" s="6">
        <f t="shared" si="0"/>
        <v>477972</v>
      </c>
      <c r="F24" s="5">
        <v>40465</v>
      </c>
      <c r="G24" s="4" t="s">
        <v>13</v>
      </c>
    </row>
    <row r="25" spans="1:7" x14ac:dyDescent="0.25">
      <c r="A25" s="4" t="s">
        <v>11</v>
      </c>
      <c r="B25" s="4" t="s">
        <v>26</v>
      </c>
      <c r="C25" s="4">
        <v>84</v>
      </c>
      <c r="D25" s="7">
        <v>7854</v>
      </c>
      <c r="E25" s="6">
        <f t="shared" si="0"/>
        <v>659736</v>
      </c>
      <c r="F25" s="5">
        <v>40465</v>
      </c>
      <c r="G25" s="4" t="s">
        <v>12</v>
      </c>
    </row>
    <row r="26" spans="1:7" x14ac:dyDescent="0.25">
      <c r="A26" s="4" t="s">
        <v>8</v>
      </c>
      <c r="B26" s="4" t="s">
        <v>26</v>
      </c>
      <c r="C26" s="4">
        <v>14</v>
      </c>
      <c r="D26" s="7">
        <v>7293</v>
      </c>
      <c r="E26" s="6">
        <f t="shared" si="0"/>
        <v>102102</v>
      </c>
      <c r="F26" s="5">
        <v>40464</v>
      </c>
      <c r="G26" s="4" t="s">
        <v>9</v>
      </c>
    </row>
    <row r="27" spans="1:7" x14ac:dyDescent="0.25">
      <c r="A27" s="4" t="s">
        <v>18</v>
      </c>
      <c r="B27" s="4" t="s">
        <v>21</v>
      </c>
      <c r="C27" s="4">
        <v>14</v>
      </c>
      <c r="D27" s="7">
        <v>6732</v>
      </c>
      <c r="E27" s="6">
        <f t="shared" si="0"/>
        <v>94248</v>
      </c>
      <c r="F27" s="5">
        <v>40464</v>
      </c>
      <c r="G27" s="4" t="s">
        <v>13</v>
      </c>
    </row>
    <row r="28" spans="1:7" x14ac:dyDescent="0.25">
      <c r="A28" s="4" t="s">
        <v>18</v>
      </c>
      <c r="B28" s="4" t="s">
        <v>7</v>
      </c>
      <c r="C28" s="4">
        <v>85</v>
      </c>
      <c r="D28" s="7">
        <v>7480</v>
      </c>
      <c r="E28" s="6">
        <f t="shared" si="0"/>
        <v>635800</v>
      </c>
      <c r="F28" s="5">
        <v>40464</v>
      </c>
      <c r="G28" s="4" t="s">
        <v>12</v>
      </c>
    </row>
    <row r="29" spans="1:7" x14ac:dyDescent="0.25">
      <c r="A29" s="4" t="s">
        <v>18</v>
      </c>
      <c r="B29" s="4" t="s">
        <v>7</v>
      </c>
      <c r="C29" s="4">
        <v>65</v>
      </c>
      <c r="D29" s="7">
        <v>6545</v>
      </c>
      <c r="E29" s="6">
        <f t="shared" si="0"/>
        <v>425425</v>
      </c>
      <c r="F29" s="5">
        <v>40465</v>
      </c>
      <c r="G29" s="4" t="s">
        <v>9</v>
      </c>
    </row>
    <row r="30" spans="1:7" x14ac:dyDescent="0.25">
      <c r="A30" s="4" t="s">
        <v>16</v>
      </c>
      <c r="B30" s="4" t="s">
        <v>19</v>
      </c>
      <c r="C30" s="4">
        <v>84</v>
      </c>
      <c r="D30" s="7">
        <v>5423</v>
      </c>
      <c r="E30" s="6">
        <f t="shared" si="0"/>
        <v>455532</v>
      </c>
      <c r="F30" s="5">
        <v>40464</v>
      </c>
      <c r="G30" s="4" t="s">
        <v>13</v>
      </c>
    </row>
    <row r="31" spans="1:7" x14ac:dyDescent="0.25">
      <c r="A31" s="4" t="s">
        <v>16</v>
      </c>
      <c r="B31" s="4" t="s">
        <v>7</v>
      </c>
      <c r="C31" s="4">
        <v>76</v>
      </c>
      <c r="D31" s="7">
        <v>5610</v>
      </c>
      <c r="E31" s="6">
        <f t="shared" si="0"/>
        <v>426360</v>
      </c>
      <c r="F31" s="5">
        <v>40465</v>
      </c>
      <c r="G31" s="4" t="s">
        <v>12</v>
      </c>
    </row>
    <row r="32" spans="1:7" x14ac:dyDescent="0.25">
      <c r="A32" s="4" t="s">
        <v>27</v>
      </c>
      <c r="B32" s="4" t="s">
        <v>25</v>
      </c>
      <c r="C32" s="4">
        <v>60</v>
      </c>
      <c r="D32" s="7">
        <v>5797</v>
      </c>
      <c r="E32" s="6">
        <f t="shared" si="0"/>
        <v>347820</v>
      </c>
      <c r="F32" s="5">
        <v>40466</v>
      </c>
      <c r="G32" s="4" t="s">
        <v>9</v>
      </c>
    </row>
    <row r="33" spans="1:7" x14ac:dyDescent="0.25">
      <c r="A33" s="4" t="s">
        <v>27</v>
      </c>
      <c r="B33" s="4" t="s">
        <v>15</v>
      </c>
      <c r="C33" s="4">
        <v>97</v>
      </c>
      <c r="D33" s="7">
        <v>6171</v>
      </c>
      <c r="E33" s="6">
        <f t="shared" si="0"/>
        <v>598587</v>
      </c>
      <c r="F33" s="5">
        <v>40464</v>
      </c>
      <c r="G33" s="4" t="s">
        <v>6</v>
      </c>
    </row>
    <row r="34" spans="1:7" x14ac:dyDescent="0.25">
      <c r="A34" s="4" t="s">
        <v>22</v>
      </c>
      <c r="B34" s="4" t="s">
        <v>23</v>
      </c>
      <c r="C34" s="4">
        <v>36</v>
      </c>
      <c r="D34" s="7">
        <v>7293</v>
      </c>
      <c r="E34" s="6">
        <f t="shared" ref="E34:E54" si="1">C34*D34</f>
        <v>262548</v>
      </c>
      <c r="F34" s="5">
        <v>40464</v>
      </c>
      <c r="G34" s="4" t="s">
        <v>20</v>
      </c>
    </row>
    <row r="35" spans="1:7" x14ac:dyDescent="0.25">
      <c r="A35" s="4" t="s">
        <v>22</v>
      </c>
      <c r="B35" s="4" t="s">
        <v>17</v>
      </c>
      <c r="C35" s="4">
        <v>18</v>
      </c>
      <c r="D35" s="7">
        <v>7480</v>
      </c>
      <c r="E35" s="6">
        <f t="shared" si="1"/>
        <v>134640</v>
      </c>
      <c r="F35" s="5">
        <v>40464</v>
      </c>
      <c r="G35" s="4" t="s">
        <v>13</v>
      </c>
    </row>
    <row r="36" spans="1:7" x14ac:dyDescent="0.25">
      <c r="A36" s="4" t="s">
        <v>22</v>
      </c>
      <c r="B36" s="4" t="s">
        <v>26</v>
      </c>
      <c r="C36" s="4">
        <v>44</v>
      </c>
      <c r="D36" s="7">
        <v>7106</v>
      </c>
      <c r="E36" s="6">
        <f t="shared" si="1"/>
        <v>312664</v>
      </c>
      <c r="F36" s="5">
        <v>40466</v>
      </c>
      <c r="G36" s="4" t="s">
        <v>12</v>
      </c>
    </row>
    <row r="37" spans="1:7" x14ac:dyDescent="0.25">
      <c r="A37" s="4" t="s">
        <v>14</v>
      </c>
      <c r="B37" s="4" t="s">
        <v>25</v>
      </c>
      <c r="C37" s="4">
        <v>95</v>
      </c>
      <c r="D37" s="7">
        <v>9350</v>
      </c>
      <c r="E37" s="6">
        <f t="shared" si="1"/>
        <v>888250</v>
      </c>
      <c r="F37" s="5">
        <v>40464</v>
      </c>
      <c r="G37" s="4" t="s">
        <v>9</v>
      </c>
    </row>
    <row r="38" spans="1:7" x14ac:dyDescent="0.25">
      <c r="A38" s="4" t="s">
        <v>11</v>
      </c>
      <c r="B38" s="4" t="s">
        <v>15</v>
      </c>
      <c r="C38" s="4">
        <v>97</v>
      </c>
      <c r="D38" s="7">
        <v>8415</v>
      </c>
      <c r="E38" s="6">
        <f t="shared" si="1"/>
        <v>816255</v>
      </c>
      <c r="F38" s="5">
        <v>40464</v>
      </c>
      <c r="G38" s="4" t="s">
        <v>6</v>
      </c>
    </row>
    <row r="39" spans="1:7" x14ac:dyDescent="0.25">
      <c r="A39" s="4" t="s">
        <v>24</v>
      </c>
      <c r="B39" s="4" t="s">
        <v>17</v>
      </c>
      <c r="C39" s="4">
        <v>26</v>
      </c>
      <c r="D39" s="7">
        <v>8041</v>
      </c>
      <c r="E39" s="6">
        <f t="shared" si="1"/>
        <v>209066</v>
      </c>
      <c r="F39" s="5">
        <v>40464</v>
      </c>
      <c r="G39" s="4" t="s">
        <v>13</v>
      </c>
    </row>
    <row r="40" spans="1:7" x14ac:dyDescent="0.25">
      <c r="A40" s="4" t="s">
        <v>24</v>
      </c>
      <c r="B40" s="4" t="s">
        <v>17</v>
      </c>
      <c r="C40" s="4">
        <v>71</v>
      </c>
      <c r="D40" s="7">
        <v>8976</v>
      </c>
      <c r="E40" s="6">
        <f t="shared" si="1"/>
        <v>637296</v>
      </c>
      <c r="F40" s="5">
        <v>40465</v>
      </c>
      <c r="G40" s="4" t="s">
        <v>12</v>
      </c>
    </row>
    <row r="41" spans="1:7" x14ac:dyDescent="0.25">
      <c r="A41" s="4" t="s">
        <v>8</v>
      </c>
      <c r="B41" s="4" t="s">
        <v>23</v>
      </c>
      <c r="C41" s="4">
        <v>93</v>
      </c>
      <c r="D41" s="7">
        <v>6919</v>
      </c>
      <c r="E41" s="6">
        <f t="shared" si="1"/>
        <v>643467</v>
      </c>
      <c r="F41" s="5">
        <v>40466</v>
      </c>
      <c r="G41" s="4" t="s">
        <v>20</v>
      </c>
    </row>
    <row r="42" spans="1:7" x14ac:dyDescent="0.25">
      <c r="A42" s="4" t="s">
        <v>18</v>
      </c>
      <c r="B42" s="4" t="s">
        <v>17</v>
      </c>
      <c r="C42" s="4">
        <v>8</v>
      </c>
      <c r="D42" s="7">
        <v>6545</v>
      </c>
      <c r="E42" s="6">
        <f t="shared" si="1"/>
        <v>52360</v>
      </c>
      <c r="F42" s="5">
        <v>40466</v>
      </c>
      <c r="G42" s="4" t="s">
        <v>13</v>
      </c>
    </row>
    <row r="43" spans="1:7" x14ac:dyDescent="0.25">
      <c r="A43" s="4" t="s">
        <v>16</v>
      </c>
      <c r="B43" s="4" t="s">
        <v>15</v>
      </c>
      <c r="C43" s="4">
        <v>98</v>
      </c>
      <c r="D43" s="7">
        <v>5423</v>
      </c>
      <c r="E43" s="6">
        <f t="shared" si="1"/>
        <v>531454</v>
      </c>
      <c r="F43" s="5">
        <v>40468</v>
      </c>
      <c r="G43" s="4" t="s">
        <v>6</v>
      </c>
    </row>
    <row r="44" spans="1:7" x14ac:dyDescent="0.25">
      <c r="A44" s="4" t="s">
        <v>22</v>
      </c>
      <c r="B44" s="4" t="s">
        <v>19</v>
      </c>
      <c r="C44" s="4">
        <v>49</v>
      </c>
      <c r="D44" s="7">
        <v>8228</v>
      </c>
      <c r="E44" s="6">
        <f t="shared" si="1"/>
        <v>403172</v>
      </c>
      <c r="F44" s="5">
        <v>40468</v>
      </c>
      <c r="G44" s="4" t="s">
        <v>9</v>
      </c>
    </row>
    <row r="45" spans="1:7" x14ac:dyDescent="0.25">
      <c r="A45" s="4" t="s">
        <v>14</v>
      </c>
      <c r="B45" s="4" t="s">
        <v>21</v>
      </c>
      <c r="C45" s="4">
        <v>98</v>
      </c>
      <c r="D45" s="7">
        <v>8976</v>
      </c>
      <c r="E45" s="6">
        <f t="shared" si="1"/>
        <v>879648</v>
      </c>
      <c r="F45" s="5">
        <v>40467</v>
      </c>
      <c r="G45" s="4" t="s">
        <v>6</v>
      </c>
    </row>
    <row r="46" spans="1:7" x14ac:dyDescent="0.25">
      <c r="A46" s="4" t="s">
        <v>11</v>
      </c>
      <c r="B46" s="4" t="s">
        <v>19</v>
      </c>
      <c r="C46" s="4">
        <v>19</v>
      </c>
      <c r="D46" s="7">
        <v>6545</v>
      </c>
      <c r="E46" s="6">
        <f t="shared" si="1"/>
        <v>124355</v>
      </c>
      <c r="F46" s="5">
        <v>40466</v>
      </c>
      <c r="G46" s="4" t="s">
        <v>20</v>
      </c>
    </row>
    <row r="47" spans="1:7" x14ac:dyDescent="0.25">
      <c r="A47" s="4" t="s">
        <v>8</v>
      </c>
      <c r="B47" s="4" t="s">
        <v>19</v>
      </c>
      <c r="C47" s="4">
        <v>25</v>
      </c>
      <c r="D47" s="7">
        <v>5610</v>
      </c>
      <c r="E47" s="6">
        <f t="shared" si="1"/>
        <v>140250</v>
      </c>
      <c r="F47" s="5">
        <v>40466</v>
      </c>
      <c r="G47" s="4" t="s">
        <v>13</v>
      </c>
    </row>
    <row r="48" spans="1:7" x14ac:dyDescent="0.25">
      <c r="A48" s="4" t="s">
        <v>8</v>
      </c>
      <c r="B48" s="4" t="s">
        <v>19</v>
      </c>
      <c r="C48" s="4">
        <v>89</v>
      </c>
      <c r="D48" s="7">
        <v>7480</v>
      </c>
      <c r="E48" s="6">
        <f t="shared" si="1"/>
        <v>665720</v>
      </c>
      <c r="F48" s="5">
        <v>40468</v>
      </c>
      <c r="G48" s="4" t="s">
        <v>12</v>
      </c>
    </row>
    <row r="49" spans="1:7" x14ac:dyDescent="0.25">
      <c r="A49" s="4" t="s">
        <v>18</v>
      </c>
      <c r="B49" s="4" t="s">
        <v>17</v>
      </c>
      <c r="C49" s="4">
        <v>9</v>
      </c>
      <c r="D49" s="7">
        <v>7106</v>
      </c>
      <c r="E49" s="6">
        <f t="shared" si="1"/>
        <v>63954</v>
      </c>
      <c r="F49" s="5">
        <v>40469</v>
      </c>
      <c r="G49" s="4" t="s">
        <v>9</v>
      </c>
    </row>
    <row r="50" spans="1:7" x14ac:dyDescent="0.25">
      <c r="A50" s="4" t="s">
        <v>16</v>
      </c>
      <c r="B50" s="4" t="s">
        <v>15</v>
      </c>
      <c r="C50" s="4">
        <v>85</v>
      </c>
      <c r="D50" s="7">
        <v>5610</v>
      </c>
      <c r="E50" s="6">
        <f t="shared" si="1"/>
        <v>476850</v>
      </c>
      <c r="F50" s="5">
        <v>40467</v>
      </c>
      <c r="G50" s="4" t="s">
        <v>6</v>
      </c>
    </row>
    <row r="51" spans="1:7" x14ac:dyDescent="0.25">
      <c r="A51" s="4" t="s">
        <v>14</v>
      </c>
      <c r="B51" s="4" t="s">
        <v>10</v>
      </c>
      <c r="C51" s="4">
        <v>63</v>
      </c>
      <c r="D51" s="7">
        <v>8789</v>
      </c>
      <c r="E51" s="6">
        <f t="shared" si="1"/>
        <v>553707</v>
      </c>
      <c r="F51" s="5">
        <v>40469</v>
      </c>
      <c r="G51" s="4" t="s">
        <v>13</v>
      </c>
    </row>
    <row r="52" spans="1:7" x14ac:dyDescent="0.25">
      <c r="A52" s="4" t="s">
        <v>11</v>
      </c>
      <c r="B52" s="4" t="s">
        <v>10</v>
      </c>
      <c r="C52" s="4">
        <v>58</v>
      </c>
      <c r="D52" s="7">
        <v>8602</v>
      </c>
      <c r="E52" s="6">
        <f t="shared" si="1"/>
        <v>498916</v>
      </c>
      <c r="F52" s="5">
        <v>40469</v>
      </c>
      <c r="G52" s="4" t="s">
        <v>12</v>
      </c>
    </row>
    <row r="53" spans="1:7" x14ac:dyDescent="0.25">
      <c r="A53" s="4" t="s">
        <v>11</v>
      </c>
      <c r="B53" s="4" t="s">
        <v>10</v>
      </c>
      <c r="C53" s="4">
        <v>56</v>
      </c>
      <c r="D53" s="7">
        <v>8789</v>
      </c>
      <c r="E53" s="6">
        <f t="shared" si="1"/>
        <v>492184</v>
      </c>
      <c r="F53" s="5">
        <v>40467</v>
      </c>
      <c r="G53" s="4" t="s">
        <v>9</v>
      </c>
    </row>
    <row r="54" spans="1:7" x14ac:dyDescent="0.25">
      <c r="A54" s="4" t="s">
        <v>8</v>
      </c>
      <c r="B54" s="4" t="s">
        <v>7</v>
      </c>
      <c r="C54" s="4">
        <v>43</v>
      </c>
      <c r="D54" s="7">
        <v>6545</v>
      </c>
      <c r="E54" s="6">
        <f t="shared" si="1"/>
        <v>281435</v>
      </c>
      <c r="F54" s="5">
        <v>40467</v>
      </c>
      <c r="G54" s="4" t="s">
        <v>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Normal="100" zoomScaleSheetLayoutView="100" workbookViewId="0"/>
  </sheetViews>
  <sheetFormatPr defaultRowHeight="15" x14ac:dyDescent="0.25"/>
  <cols>
    <col min="1" max="1" width="15" style="1" bestFit="1" customWidth="1"/>
    <col min="2" max="2" width="12.85546875" style="1" customWidth="1"/>
    <col min="3" max="3" width="9.42578125" style="1" customWidth="1"/>
    <col min="4" max="4" width="15.28515625" style="3" customWidth="1"/>
    <col min="5" max="5" width="15.5703125" style="1" customWidth="1"/>
    <col min="6" max="6" width="13.5703125" style="2" customWidth="1"/>
    <col min="7" max="7" width="13.42578125" style="1" customWidth="1"/>
    <col min="8" max="16384" width="9.140625" style="1"/>
  </cols>
  <sheetData>
    <row r="1" spans="1:16" s="8" customFormat="1" ht="30" x14ac:dyDescent="0.25">
      <c r="A1" s="13" t="s">
        <v>5</v>
      </c>
      <c r="B1" s="13" t="s">
        <v>34</v>
      </c>
      <c r="C1" s="13" t="s">
        <v>33</v>
      </c>
      <c r="D1" s="12" t="s">
        <v>32</v>
      </c>
      <c r="E1" s="10" t="s">
        <v>31</v>
      </c>
      <c r="F1" s="11" t="s">
        <v>30</v>
      </c>
      <c r="G1" s="10" t="s">
        <v>29</v>
      </c>
      <c r="I1" s="9"/>
      <c r="J1" s="9"/>
      <c r="K1" s="9"/>
      <c r="L1" s="9"/>
      <c r="M1" s="9"/>
      <c r="N1" s="9"/>
      <c r="O1" s="9"/>
      <c r="P1" s="9"/>
    </row>
    <row r="2" spans="1:16" x14ac:dyDescent="0.25">
      <c r="A2" s="4" t="s">
        <v>16</v>
      </c>
      <c r="B2" s="4" t="s">
        <v>23</v>
      </c>
      <c r="C2" s="4">
        <v>47</v>
      </c>
      <c r="D2" s="7">
        <v>5236</v>
      </c>
      <c r="E2" s="6">
        <f t="shared" ref="E2:E33" si="0">C2*D2</f>
        <v>246092</v>
      </c>
      <c r="F2" s="5">
        <v>40464</v>
      </c>
      <c r="G2" s="4" t="s">
        <v>20</v>
      </c>
    </row>
    <row r="3" spans="1:16" x14ac:dyDescent="0.25">
      <c r="A3" s="4" t="s">
        <v>16</v>
      </c>
      <c r="B3" s="4" t="s">
        <v>23</v>
      </c>
      <c r="C3" s="4">
        <v>52</v>
      </c>
      <c r="D3" s="7">
        <v>5984</v>
      </c>
      <c r="E3" s="6">
        <f t="shared" si="0"/>
        <v>311168</v>
      </c>
      <c r="F3" s="5">
        <v>40462</v>
      </c>
      <c r="G3" s="4" t="s">
        <v>13</v>
      </c>
    </row>
    <row r="4" spans="1:16" x14ac:dyDescent="0.25">
      <c r="A4" s="4" t="s">
        <v>27</v>
      </c>
      <c r="B4" s="4" t="s">
        <v>25</v>
      </c>
      <c r="C4" s="4">
        <v>13</v>
      </c>
      <c r="D4" s="7">
        <v>5610</v>
      </c>
      <c r="E4" s="6">
        <f t="shared" si="0"/>
        <v>72930</v>
      </c>
      <c r="F4" s="5">
        <v>40464</v>
      </c>
      <c r="G4" s="4" t="s">
        <v>12</v>
      </c>
    </row>
    <row r="5" spans="1:16" x14ac:dyDescent="0.25">
      <c r="A5" s="4" t="s">
        <v>22</v>
      </c>
      <c r="B5" s="4" t="s">
        <v>21</v>
      </c>
      <c r="C5" s="4">
        <v>61</v>
      </c>
      <c r="D5" s="7">
        <v>7854</v>
      </c>
      <c r="E5" s="6">
        <f t="shared" si="0"/>
        <v>479094</v>
      </c>
      <c r="F5" s="5">
        <v>40463</v>
      </c>
      <c r="G5" s="4" t="s">
        <v>6</v>
      </c>
    </row>
    <row r="6" spans="1:16" hidden="1" x14ac:dyDescent="0.25">
      <c r="A6" s="4" t="s">
        <v>11</v>
      </c>
      <c r="B6" s="4" t="s">
        <v>21</v>
      </c>
      <c r="C6" s="4">
        <v>67</v>
      </c>
      <c r="D6" s="7">
        <v>7293</v>
      </c>
      <c r="E6" s="6">
        <f t="shared" si="0"/>
        <v>488631</v>
      </c>
      <c r="F6" s="5">
        <v>40464</v>
      </c>
      <c r="G6" s="4" t="s">
        <v>6</v>
      </c>
    </row>
    <row r="7" spans="1:16" hidden="1" x14ac:dyDescent="0.25">
      <c r="A7" s="4" t="s">
        <v>24</v>
      </c>
      <c r="B7" s="4" t="s">
        <v>21</v>
      </c>
      <c r="C7" s="4">
        <v>55</v>
      </c>
      <c r="D7" s="7">
        <v>9350</v>
      </c>
      <c r="E7" s="6">
        <f t="shared" si="0"/>
        <v>514250</v>
      </c>
      <c r="F7" s="5">
        <v>40464</v>
      </c>
      <c r="G7" s="4" t="s">
        <v>20</v>
      </c>
    </row>
    <row r="8" spans="1:16" hidden="1" x14ac:dyDescent="0.25">
      <c r="A8" s="4" t="s">
        <v>18</v>
      </c>
      <c r="B8" s="4" t="s">
        <v>28</v>
      </c>
      <c r="C8" s="4">
        <v>11</v>
      </c>
      <c r="D8" s="7">
        <v>6732</v>
      </c>
      <c r="E8" s="6">
        <f t="shared" si="0"/>
        <v>74052</v>
      </c>
      <c r="F8" s="5">
        <v>40468</v>
      </c>
      <c r="G8" s="4" t="s">
        <v>12</v>
      </c>
    </row>
    <row r="9" spans="1:16" hidden="1" x14ac:dyDescent="0.25">
      <c r="A9" s="4" t="s">
        <v>18</v>
      </c>
      <c r="B9" s="4" t="s">
        <v>28</v>
      </c>
      <c r="C9" s="4">
        <v>48</v>
      </c>
      <c r="D9" s="7">
        <v>7106</v>
      </c>
      <c r="E9" s="6">
        <f t="shared" si="0"/>
        <v>341088</v>
      </c>
      <c r="F9" s="5">
        <v>40467</v>
      </c>
      <c r="G9" s="4" t="s">
        <v>9</v>
      </c>
    </row>
    <row r="10" spans="1:16" hidden="1" x14ac:dyDescent="0.25">
      <c r="A10" s="4" t="s">
        <v>16</v>
      </c>
      <c r="B10" s="4" t="s">
        <v>28</v>
      </c>
      <c r="C10" s="4">
        <v>78</v>
      </c>
      <c r="D10" s="7">
        <v>5423</v>
      </c>
      <c r="E10" s="6">
        <f t="shared" si="0"/>
        <v>422994</v>
      </c>
      <c r="F10" s="5">
        <v>40463</v>
      </c>
      <c r="G10" s="4" t="s">
        <v>9</v>
      </c>
    </row>
    <row r="11" spans="1:16" hidden="1" x14ac:dyDescent="0.25">
      <c r="A11" s="4" t="s">
        <v>16</v>
      </c>
      <c r="B11" s="4" t="s">
        <v>28</v>
      </c>
      <c r="C11" s="4">
        <v>48</v>
      </c>
      <c r="D11" s="7">
        <v>5610</v>
      </c>
      <c r="E11" s="6">
        <f t="shared" si="0"/>
        <v>269280</v>
      </c>
      <c r="F11" s="5">
        <v>40465</v>
      </c>
      <c r="G11" s="4" t="s">
        <v>6</v>
      </c>
    </row>
    <row r="12" spans="1:16" hidden="1" x14ac:dyDescent="0.25">
      <c r="A12" s="4" t="s">
        <v>16</v>
      </c>
      <c r="B12" s="4" t="s">
        <v>28</v>
      </c>
      <c r="C12" s="4">
        <v>4</v>
      </c>
      <c r="D12" s="7">
        <v>6358</v>
      </c>
      <c r="E12" s="6">
        <f t="shared" si="0"/>
        <v>25432</v>
      </c>
      <c r="F12" s="5">
        <v>40466</v>
      </c>
      <c r="G12" s="4" t="s">
        <v>20</v>
      </c>
    </row>
    <row r="13" spans="1:16" hidden="1" x14ac:dyDescent="0.25">
      <c r="A13" s="4" t="s">
        <v>16</v>
      </c>
      <c r="B13" s="4" t="s">
        <v>28</v>
      </c>
      <c r="C13" s="4">
        <v>64</v>
      </c>
      <c r="D13" s="7">
        <v>5797</v>
      </c>
      <c r="E13" s="6">
        <f t="shared" si="0"/>
        <v>371008</v>
      </c>
      <c r="F13" s="5">
        <v>40466</v>
      </c>
      <c r="G13" s="4" t="s">
        <v>13</v>
      </c>
    </row>
    <row r="14" spans="1:16" hidden="1" x14ac:dyDescent="0.25">
      <c r="A14" s="4" t="s">
        <v>27</v>
      </c>
      <c r="B14" s="4" t="s">
        <v>28</v>
      </c>
      <c r="C14" s="4">
        <v>30</v>
      </c>
      <c r="D14" s="7">
        <v>5610</v>
      </c>
      <c r="E14" s="6">
        <f t="shared" si="0"/>
        <v>168300</v>
      </c>
      <c r="F14" s="5">
        <v>40462</v>
      </c>
      <c r="G14" s="4" t="s">
        <v>9</v>
      </c>
    </row>
    <row r="15" spans="1:16" hidden="1" x14ac:dyDescent="0.25">
      <c r="A15" s="4" t="s">
        <v>27</v>
      </c>
      <c r="B15" s="4" t="s">
        <v>28</v>
      </c>
      <c r="C15" s="4">
        <v>12</v>
      </c>
      <c r="D15" s="7">
        <v>5610</v>
      </c>
      <c r="E15" s="6">
        <f t="shared" si="0"/>
        <v>67320</v>
      </c>
      <c r="F15" s="5">
        <v>40465</v>
      </c>
      <c r="G15" s="4" t="s">
        <v>20</v>
      </c>
    </row>
    <row r="16" spans="1:16" hidden="1" x14ac:dyDescent="0.25">
      <c r="A16" s="4" t="s">
        <v>14</v>
      </c>
      <c r="B16" s="4" t="s">
        <v>28</v>
      </c>
      <c r="C16" s="4">
        <v>98</v>
      </c>
      <c r="D16" s="7">
        <v>9350</v>
      </c>
      <c r="E16" s="6">
        <f t="shared" si="0"/>
        <v>916300</v>
      </c>
      <c r="F16" s="5">
        <v>40463</v>
      </c>
      <c r="G16" s="4" t="s">
        <v>12</v>
      </c>
    </row>
    <row r="17" spans="1:7" x14ac:dyDescent="0.25">
      <c r="A17" s="4" t="s">
        <v>22</v>
      </c>
      <c r="B17" s="4" t="s">
        <v>21</v>
      </c>
      <c r="C17" s="4">
        <v>8</v>
      </c>
      <c r="D17" s="7">
        <v>8415</v>
      </c>
      <c r="E17" s="6">
        <f t="shared" si="0"/>
        <v>67320</v>
      </c>
      <c r="F17" s="5">
        <v>40462</v>
      </c>
      <c r="G17" s="4" t="s">
        <v>20</v>
      </c>
    </row>
    <row r="18" spans="1:7" x14ac:dyDescent="0.25">
      <c r="A18" s="4" t="s">
        <v>14</v>
      </c>
      <c r="B18" s="4" t="s">
        <v>15</v>
      </c>
      <c r="C18" s="4">
        <v>23</v>
      </c>
      <c r="D18" s="7">
        <v>8976</v>
      </c>
      <c r="E18" s="6">
        <f t="shared" si="0"/>
        <v>206448</v>
      </c>
      <c r="F18" s="5">
        <v>40462</v>
      </c>
      <c r="G18" s="4" t="s">
        <v>9</v>
      </c>
    </row>
    <row r="19" spans="1:7" x14ac:dyDescent="0.25">
      <c r="A19" s="4" t="s">
        <v>18</v>
      </c>
      <c r="B19" s="4" t="s">
        <v>19</v>
      </c>
      <c r="C19" s="4">
        <v>84</v>
      </c>
      <c r="D19" s="7">
        <v>6545</v>
      </c>
      <c r="E19" s="6">
        <f t="shared" si="0"/>
        <v>549780</v>
      </c>
      <c r="F19" s="5">
        <v>40465</v>
      </c>
      <c r="G19" s="4" t="s">
        <v>13</v>
      </c>
    </row>
    <row r="20" spans="1:7" x14ac:dyDescent="0.25">
      <c r="A20" s="4" t="s">
        <v>18</v>
      </c>
      <c r="B20" s="4" t="s">
        <v>19</v>
      </c>
      <c r="C20" s="4">
        <v>65</v>
      </c>
      <c r="D20" s="7">
        <v>6545</v>
      </c>
      <c r="E20" s="6">
        <f t="shared" si="0"/>
        <v>425425</v>
      </c>
      <c r="F20" s="5">
        <v>40464</v>
      </c>
      <c r="G20" s="4" t="s">
        <v>12</v>
      </c>
    </row>
    <row r="21" spans="1:7" x14ac:dyDescent="0.25">
      <c r="A21" s="4" t="s">
        <v>27</v>
      </c>
      <c r="B21" s="4" t="s">
        <v>15</v>
      </c>
      <c r="C21" s="4">
        <v>21</v>
      </c>
      <c r="D21" s="7">
        <v>5049</v>
      </c>
      <c r="E21" s="6">
        <f t="shared" si="0"/>
        <v>106029</v>
      </c>
      <c r="F21" s="5">
        <v>40464</v>
      </c>
      <c r="G21" s="4" t="s">
        <v>6</v>
      </c>
    </row>
    <row r="22" spans="1:7" x14ac:dyDescent="0.25">
      <c r="A22" s="4" t="s">
        <v>14</v>
      </c>
      <c r="B22" s="4" t="s">
        <v>15</v>
      </c>
      <c r="C22" s="4">
        <v>55</v>
      </c>
      <c r="D22" s="7">
        <v>8602</v>
      </c>
      <c r="E22" s="6">
        <f t="shared" si="0"/>
        <v>473110</v>
      </c>
      <c r="F22" s="5">
        <v>40465</v>
      </c>
      <c r="G22" s="4" t="s">
        <v>6</v>
      </c>
    </row>
    <row r="23" spans="1:7" x14ac:dyDescent="0.25">
      <c r="A23" s="4" t="s">
        <v>11</v>
      </c>
      <c r="B23" s="4" t="s">
        <v>15</v>
      </c>
      <c r="C23" s="4">
        <v>3</v>
      </c>
      <c r="D23" s="7">
        <v>8041</v>
      </c>
      <c r="E23" s="6">
        <f t="shared" si="0"/>
        <v>24123</v>
      </c>
      <c r="F23" s="5">
        <v>40464</v>
      </c>
      <c r="G23" s="4" t="s">
        <v>20</v>
      </c>
    </row>
    <row r="24" spans="1:7" x14ac:dyDescent="0.25">
      <c r="A24" s="4" t="s">
        <v>11</v>
      </c>
      <c r="B24" s="4" t="s">
        <v>26</v>
      </c>
      <c r="C24" s="4">
        <v>71</v>
      </c>
      <c r="D24" s="7">
        <v>6732</v>
      </c>
      <c r="E24" s="6">
        <f t="shared" si="0"/>
        <v>477972</v>
      </c>
      <c r="F24" s="5">
        <v>40465</v>
      </c>
      <c r="G24" s="4" t="s">
        <v>13</v>
      </c>
    </row>
    <row r="25" spans="1:7" x14ac:dyDescent="0.25">
      <c r="A25" s="4" t="s">
        <v>11</v>
      </c>
      <c r="B25" s="4" t="s">
        <v>26</v>
      </c>
      <c r="C25" s="4">
        <v>84</v>
      </c>
      <c r="D25" s="7">
        <v>7854</v>
      </c>
      <c r="E25" s="6">
        <f t="shared" si="0"/>
        <v>659736</v>
      </c>
      <c r="F25" s="5">
        <v>40465</v>
      </c>
      <c r="G25" s="4" t="s">
        <v>12</v>
      </c>
    </row>
    <row r="26" spans="1:7" x14ac:dyDescent="0.25">
      <c r="A26" s="4" t="s">
        <v>8</v>
      </c>
      <c r="B26" s="4" t="s">
        <v>26</v>
      </c>
      <c r="C26" s="4">
        <v>14</v>
      </c>
      <c r="D26" s="7">
        <v>7293</v>
      </c>
      <c r="E26" s="6">
        <f t="shared" si="0"/>
        <v>102102</v>
      </c>
      <c r="F26" s="5">
        <v>40464</v>
      </c>
      <c r="G26" s="4" t="s">
        <v>9</v>
      </c>
    </row>
    <row r="27" spans="1:7" x14ac:dyDescent="0.25">
      <c r="A27" s="4" t="s">
        <v>18</v>
      </c>
      <c r="B27" s="4" t="s">
        <v>21</v>
      </c>
      <c r="C27" s="4">
        <v>14</v>
      </c>
      <c r="D27" s="7">
        <v>6732</v>
      </c>
      <c r="E27" s="6">
        <f t="shared" si="0"/>
        <v>94248</v>
      </c>
      <c r="F27" s="5">
        <v>40464</v>
      </c>
      <c r="G27" s="4" t="s">
        <v>13</v>
      </c>
    </row>
    <row r="28" spans="1:7" x14ac:dyDescent="0.25">
      <c r="A28" s="4" t="s">
        <v>18</v>
      </c>
      <c r="B28" s="4" t="s">
        <v>7</v>
      </c>
      <c r="C28" s="4">
        <v>85</v>
      </c>
      <c r="D28" s="7">
        <v>7480</v>
      </c>
      <c r="E28" s="6">
        <f t="shared" si="0"/>
        <v>635800</v>
      </c>
      <c r="F28" s="5">
        <v>40464</v>
      </c>
      <c r="G28" s="4" t="s">
        <v>12</v>
      </c>
    </row>
    <row r="29" spans="1:7" x14ac:dyDescent="0.25">
      <c r="A29" s="4" t="s">
        <v>18</v>
      </c>
      <c r="B29" s="4" t="s">
        <v>7</v>
      </c>
      <c r="C29" s="4">
        <v>65</v>
      </c>
      <c r="D29" s="7">
        <v>6545</v>
      </c>
      <c r="E29" s="6">
        <f t="shared" si="0"/>
        <v>425425</v>
      </c>
      <c r="F29" s="5">
        <v>40465</v>
      </c>
      <c r="G29" s="4" t="s">
        <v>9</v>
      </c>
    </row>
    <row r="30" spans="1:7" x14ac:dyDescent="0.25">
      <c r="A30" s="4" t="s">
        <v>16</v>
      </c>
      <c r="B30" s="4" t="s">
        <v>19</v>
      </c>
      <c r="C30" s="4">
        <v>84</v>
      </c>
      <c r="D30" s="7">
        <v>5423</v>
      </c>
      <c r="E30" s="6">
        <f t="shared" si="0"/>
        <v>455532</v>
      </c>
      <c r="F30" s="5">
        <v>40464</v>
      </c>
      <c r="G30" s="4" t="s">
        <v>13</v>
      </c>
    </row>
    <row r="31" spans="1:7" x14ac:dyDescent="0.25">
      <c r="A31" s="4" t="s">
        <v>16</v>
      </c>
      <c r="B31" s="4" t="s">
        <v>7</v>
      </c>
      <c r="C31" s="4">
        <v>76</v>
      </c>
      <c r="D31" s="7">
        <v>5610</v>
      </c>
      <c r="E31" s="6">
        <f t="shared" si="0"/>
        <v>426360</v>
      </c>
      <c r="F31" s="5">
        <v>40465</v>
      </c>
      <c r="G31" s="4" t="s">
        <v>12</v>
      </c>
    </row>
    <row r="32" spans="1:7" x14ac:dyDescent="0.25">
      <c r="A32" s="4" t="s">
        <v>27</v>
      </c>
      <c r="B32" s="4" t="s">
        <v>25</v>
      </c>
      <c r="C32" s="4">
        <v>60</v>
      </c>
      <c r="D32" s="7">
        <v>5797</v>
      </c>
      <c r="E32" s="6">
        <f t="shared" si="0"/>
        <v>347820</v>
      </c>
      <c r="F32" s="5">
        <v>40466</v>
      </c>
      <c r="G32" s="4" t="s">
        <v>9</v>
      </c>
    </row>
    <row r="33" spans="1:7" x14ac:dyDescent="0.25">
      <c r="A33" s="4" t="s">
        <v>27</v>
      </c>
      <c r="B33" s="4" t="s">
        <v>15</v>
      </c>
      <c r="C33" s="4">
        <v>97</v>
      </c>
      <c r="D33" s="7">
        <v>6171</v>
      </c>
      <c r="E33" s="6">
        <f t="shared" si="0"/>
        <v>598587</v>
      </c>
      <c r="F33" s="5">
        <v>40464</v>
      </c>
      <c r="G33" s="4" t="s">
        <v>6</v>
      </c>
    </row>
    <row r="34" spans="1:7" x14ac:dyDescent="0.25">
      <c r="A34" s="4" t="s">
        <v>22</v>
      </c>
      <c r="B34" s="4" t="s">
        <v>23</v>
      </c>
      <c r="C34" s="4">
        <v>36</v>
      </c>
      <c r="D34" s="7">
        <v>7293</v>
      </c>
      <c r="E34" s="6">
        <f t="shared" ref="E34:E54" si="1">C34*D34</f>
        <v>262548</v>
      </c>
      <c r="F34" s="5">
        <v>40464</v>
      </c>
      <c r="G34" s="4" t="s">
        <v>20</v>
      </c>
    </row>
    <row r="35" spans="1:7" x14ac:dyDescent="0.25">
      <c r="A35" s="4" t="s">
        <v>22</v>
      </c>
      <c r="B35" s="4" t="s">
        <v>17</v>
      </c>
      <c r="C35" s="4">
        <v>18</v>
      </c>
      <c r="D35" s="7">
        <v>7480</v>
      </c>
      <c r="E35" s="6">
        <f t="shared" si="1"/>
        <v>134640</v>
      </c>
      <c r="F35" s="5">
        <v>40464</v>
      </c>
      <c r="G35" s="4" t="s">
        <v>13</v>
      </c>
    </row>
    <row r="36" spans="1:7" x14ac:dyDescent="0.25">
      <c r="A36" s="4" t="s">
        <v>22</v>
      </c>
      <c r="B36" s="4" t="s">
        <v>26</v>
      </c>
      <c r="C36" s="4">
        <v>44</v>
      </c>
      <c r="D36" s="7">
        <v>7106</v>
      </c>
      <c r="E36" s="6">
        <f t="shared" si="1"/>
        <v>312664</v>
      </c>
      <c r="F36" s="5">
        <v>40466</v>
      </c>
      <c r="G36" s="4" t="s">
        <v>12</v>
      </c>
    </row>
    <row r="37" spans="1:7" x14ac:dyDescent="0.25">
      <c r="A37" s="4" t="s">
        <v>14</v>
      </c>
      <c r="B37" s="4" t="s">
        <v>25</v>
      </c>
      <c r="C37" s="4">
        <v>95</v>
      </c>
      <c r="D37" s="7">
        <v>9350</v>
      </c>
      <c r="E37" s="6">
        <f t="shared" si="1"/>
        <v>888250</v>
      </c>
      <c r="F37" s="5">
        <v>40464</v>
      </c>
      <c r="G37" s="4" t="s">
        <v>9</v>
      </c>
    </row>
    <row r="38" spans="1:7" x14ac:dyDescent="0.25">
      <c r="A38" s="4" t="s">
        <v>11</v>
      </c>
      <c r="B38" s="4" t="s">
        <v>15</v>
      </c>
      <c r="C38" s="4">
        <v>97</v>
      </c>
      <c r="D38" s="7">
        <v>8415</v>
      </c>
      <c r="E38" s="6">
        <f t="shared" si="1"/>
        <v>816255</v>
      </c>
      <c r="F38" s="5">
        <v>40464</v>
      </c>
      <c r="G38" s="4" t="s">
        <v>6</v>
      </c>
    </row>
    <row r="39" spans="1:7" x14ac:dyDescent="0.25">
      <c r="A39" s="4" t="s">
        <v>24</v>
      </c>
      <c r="B39" s="4" t="s">
        <v>17</v>
      </c>
      <c r="C39" s="4">
        <v>26</v>
      </c>
      <c r="D39" s="7">
        <v>8041</v>
      </c>
      <c r="E39" s="6">
        <f t="shared" si="1"/>
        <v>209066</v>
      </c>
      <c r="F39" s="5">
        <v>40464</v>
      </c>
      <c r="G39" s="4" t="s">
        <v>13</v>
      </c>
    </row>
    <row r="40" spans="1:7" x14ac:dyDescent="0.25">
      <c r="A40" s="4" t="s">
        <v>24</v>
      </c>
      <c r="B40" s="4" t="s">
        <v>17</v>
      </c>
      <c r="C40" s="4">
        <v>71</v>
      </c>
      <c r="D40" s="7">
        <v>8976</v>
      </c>
      <c r="E40" s="6">
        <f t="shared" si="1"/>
        <v>637296</v>
      </c>
      <c r="F40" s="5">
        <v>40465</v>
      </c>
      <c r="G40" s="4" t="s">
        <v>12</v>
      </c>
    </row>
    <row r="41" spans="1:7" x14ac:dyDescent="0.25">
      <c r="A41" s="4" t="s">
        <v>8</v>
      </c>
      <c r="B41" s="4" t="s">
        <v>23</v>
      </c>
      <c r="C41" s="4">
        <v>93</v>
      </c>
      <c r="D41" s="7">
        <v>6919</v>
      </c>
      <c r="E41" s="6">
        <f t="shared" si="1"/>
        <v>643467</v>
      </c>
      <c r="F41" s="5">
        <v>40466</v>
      </c>
      <c r="G41" s="4" t="s">
        <v>20</v>
      </c>
    </row>
    <row r="42" spans="1:7" x14ac:dyDescent="0.25">
      <c r="A42" s="4" t="s">
        <v>18</v>
      </c>
      <c r="B42" s="4" t="s">
        <v>17</v>
      </c>
      <c r="C42" s="4">
        <v>8</v>
      </c>
      <c r="D42" s="7">
        <v>6545</v>
      </c>
      <c r="E42" s="6">
        <f t="shared" si="1"/>
        <v>52360</v>
      </c>
      <c r="F42" s="5">
        <v>40466</v>
      </c>
      <c r="G42" s="4" t="s">
        <v>13</v>
      </c>
    </row>
    <row r="43" spans="1:7" x14ac:dyDescent="0.25">
      <c r="A43" s="4" t="s">
        <v>16</v>
      </c>
      <c r="B43" s="4" t="s">
        <v>15</v>
      </c>
      <c r="C43" s="4">
        <v>98</v>
      </c>
      <c r="D43" s="7">
        <v>5423</v>
      </c>
      <c r="E43" s="6">
        <f t="shared" si="1"/>
        <v>531454</v>
      </c>
      <c r="F43" s="5">
        <v>40468</v>
      </c>
      <c r="G43" s="4" t="s">
        <v>6</v>
      </c>
    </row>
    <row r="44" spans="1:7" x14ac:dyDescent="0.25">
      <c r="A44" s="4" t="s">
        <v>22</v>
      </c>
      <c r="B44" s="4" t="s">
        <v>19</v>
      </c>
      <c r="C44" s="4">
        <v>49</v>
      </c>
      <c r="D44" s="7">
        <v>8228</v>
      </c>
      <c r="E44" s="6">
        <f t="shared" si="1"/>
        <v>403172</v>
      </c>
      <c r="F44" s="5">
        <v>40468</v>
      </c>
      <c r="G44" s="4" t="s">
        <v>9</v>
      </c>
    </row>
    <row r="45" spans="1:7" x14ac:dyDescent="0.25">
      <c r="A45" s="4" t="s">
        <v>14</v>
      </c>
      <c r="B45" s="4" t="s">
        <v>21</v>
      </c>
      <c r="C45" s="4">
        <v>98</v>
      </c>
      <c r="D45" s="7">
        <v>8976</v>
      </c>
      <c r="E45" s="6">
        <f t="shared" si="1"/>
        <v>879648</v>
      </c>
      <c r="F45" s="5">
        <v>40467</v>
      </c>
      <c r="G45" s="4" t="s">
        <v>6</v>
      </c>
    </row>
    <row r="46" spans="1:7" x14ac:dyDescent="0.25">
      <c r="A46" s="4" t="s">
        <v>11</v>
      </c>
      <c r="B46" s="4" t="s">
        <v>19</v>
      </c>
      <c r="C46" s="4">
        <v>19</v>
      </c>
      <c r="D46" s="7">
        <v>6545</v>
      </c>
      <c r="E46" s="6">
        <f t="shared" si="1"/>
        <v>124355</v>
      </c>
      <c r="F46" s="5">
        <v>40466</v>
      </c>
      <c r="G46" s="4" t="s">
        <v>20</v>
      </c>
    </row>
    <row r="47" spans="1:7" x14ac:dyDescent="0.25">
      <c r="A47" s="4" t="s">
        <v>8</v>
      </c>
      <c r="B47" s="4" t="s">
        <v>19</v>
      </c>
      <c r="C47" s="4">
        <v>25</v>
      </c>
      <c r="D47" s="7">
        <v>5610</v>
      </c>
      <c r="E47" s="6">
        <f t="shared" si="1"/>
        <v>140250</v>
      </c>
      <c r="F47" s="5">
        <v>40466</v>
      </c>
      <c r="G47" s="4" t="s">
        <v>13</v>
      </c>
    </row>
    <row r="48" spans="1:7" x14ac:dyDescent="0.25">
      <c r="A48" s="4" t="s">
        <v>8</v>
      </c>
      <c r="B48" s="4" t="s">
        <v>19</v>
      </c>
      <c r="C48" s="4">
        <v>89</v>
      </c>
      <c r="D48" s="7">
        <v>7480</v>
      </c>
      <c r="E48" s="6">
        <f t="shared" si="1"/>
        <v>665720</v>
      </c>
      <c r="F48" s="5">
        <v>40468</v>
      </c>
      <c r="G48" s="4" t="s">
        <v>12</v>
      </c>
    </row>
    <row r="49" spans="1:7" x14ac:dyDescent="0.25">
      <c r="A49" s="4" t="s">
        <v>18</v>
      </c>
      <c r="B49" s="4" t="s">
        <v>17</v>
      </c>
      <c r="C49" s="4">
        <v>9</v>
      </c>
      <c r="D49" s="7">
        <v>7106</v>
      </c>
      <c r="E49" s="6">
        <f t="shared" si="1"/>
        <v>63954</v>
      </c>
      <c r="F49" s="5">
        <v>40469</v>
      </c>
      <c r="G49" s="4" t="s">
        <v>9</v>
      </c>
    </row>
    <row r="50" spans="1:7" x14ac:dyDescent="0.25">
      <c r="A50" s="4" t="s">
        <v>16</v>
      </c>
      <c r="B50" s="4" t="s">
        <v>15</v>
      </c>
      <c r="C50" s="4">
        <v>85</v>
      </c>
      <c r="D50" s="7">
        <v>5610</v>
      </c>
      <c r="E50" s="6">
        <f t="shared" si="1"/>
        <v>476850</v>
      </c>
      <c r="F50" s="5">
        <v>40467</v>
      </c>
      <c r="G50" s="4" t="s">
        <v>6</v>
      </c>
    </row>
    <row r="51" spans="1:7" x14ac:dyDescent="0.25">
      <c r="A51" s="4" t="s">
        <v>14</v>
      </c>
      <c r="B51" s="4" t="s">
        <v>10</v>
      </c>
      <c r="C51" s="4">
        <v>63</v>
      </c>
      <c r="D51" s="7">
        <v>8789</v>
      </c>
      <c r="E51" s="6">
        <f t="shared" si="1"/>
        <v>553707</v>
      </c>
      <c r="F51" s="5">
        <v>40469</v>
      </c>
      <c r="G51" s="4" t="s">
        <v>13</v>
      </c>
    </row>
    <row r="52" spans="1:7" x14ac:dyDescent="0.25">
      <c r="A52" s="4" t="s">
        <v>11</v>
      </c>
      <c r="B52" s="4" t="s">
        <v>10</v>
      </c>
      <c r="C52" s="4">
        <v>58</v>
      </c>
      <c r="D52" s="7">
        <v>8602</v>
      </c>
      <c r="E52" s="6">
        <f t="shared" si="1"/>
        <v>498916</v>
      </c>
      <c r="F52" s="5">
        <v>40469</v>
      </c>
      <c r="G52" s="4" t="s">
        <v>12</v>
      </c>
    </row>
    <row r="53" spans="1:7" x14ac:dyDescent="0.25">
      <c r="A53" s="4" t="s">
        <v>11</v>
      </c>
      <c r="B53" s="4" t="s">
        <v>10</v>
      </c>
      <c r="C53" s="4">
        <v>56</v>
      </c>
      <c r="D53" s="7">
        <v>8789</v>
      </c>
      <c r="E53" s="6">
        <f t="shared" si="1"/>
        <v>492184</v>
      </c>
      <c r="F53" s="5">
        <v>40467</v>
      </c>
      <c r="G53" s="4" t="s">
        <v>9</v>
      </c>
    </row>
    <row r="54" spans="1:7" x14ac:dyDescent="0.25">
      <c r="A54" s="4" t="s">
        <v>8</v>
      </c>
      <c r="B54" s="4" t="s">
        <v>7</v>
      </c>
      <c r="C54" s="4">
        <v>43</v>
      </c>
      <c r="D54" s="7">
        <v>6545</v>
      </c>
      <c r="E54" s="6">
        <f t="shared" si="1"/>
        <v>281435</v>
      </c>
      <c r="F54" s="5">
        <v>40467</v>
      </c>
      <c r="G54" s="4" t="s">
        <v>6</v>
      </c>
    </row>
  </sheetData>
  <conditionalFormatting sqref="C1:C1048576">
    <cfRule type="cellIs" dxfId="6" priority="2" operator="lessThan">
      <formula>28</formula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E1:E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5" x14ac:dyDescent="0.25"/>
  <cols>
    <col min="1" max="1" width="14.7109375" customWidth="1"/>
    <col min="2" max="3" width="11.140625" customWidth="1"/>
    <col min="4" max="4" width="7.28515625" customWidth="1"/>
    <col min="5" max="6" width="13.28515625" customWidth="1"/>
    <col min="7" max="7" width="12.42578125" customWidth="1"/>
    <col min="8" max="8" width="10.85546875" customWidth="1"/>
  </cols>
  <sheetData>
    <row r="1" spans="1:8" x14ac:dyDescent="0.25">
      <c r="A1" t="s">
        <v>47</v>
      </c>
      <c r="B1" t="s">
        <v>32</v>
      </c>
      <c r="C1" t="s">
        <v>34</v>
      </c>
      <c r="D1" t="s">
        <v>46</v>
      </c>
      <c r="E1" t="s">
        <v>31</v>
      </c>
      <c r="F1" t="s">
        <v>45</v>
      </c>
      <c r="G1" t="s">
        <v>44</v>
      </c>
      <c r="H1" t="s">
        <v>29</v>
      </c>
    </row>
    <row r="2" spans="1:8" x14ac:dyDescent="0.25">
      <c r="A2" t="s">
        <v>0</v>
      </c>
      <c r="B2" s="14">
        <v>1124</v>
      </c>
      <c r="C2" t="s">
        <v>10</v>
      </c>
      <c r="D2">
        <v>66</v>
      </c>
      <c r="E2" s="14">
        <f t="shared" ref="E2:E23" si="0">D2*B2</f>
        <v>74184</v>
      </c>
      <c r="F2" t="s">
        <v>36</v>
      </c>
      <c r="G2" t="s">
        <v>42</v>
      </c>
      <c r="H2" t="s">
        <v>43</v>
      </c>
    </row>
    <row r="3" spans="1:8" x14ac:dyDescent="0.25">
      <c r="A3" t="s">
        <v>2</v>
      </c>
      <c r="B3" s="14">
        <v>810</v>
      </c>
      <c r="C3" t="s">
        <v>28</v>
      </c>
      <c r="D3">
        <v>23</v>
      </c>
      <c r="E3" s="14">
        <f t="shared" si="0"/>
        <v>18630</v>
      </c>
      <c r="F3" t="s">
        <v>37</v>
      </c>
      <c r="G3" t="s">
        <v>36</v>
      </c>
      <c r="H3" t="s">
        <v>13</v>
      </c>
    </row>
    <row r="4" spans="1:8" x14ac:dyDescent="0.25">
      <c r="A4" t="s">
        <v>1</v>
      </c>
      <c r="B4" s="14">
        <v>1252</v>
      </c>
      <c r="C4" t="s">
        <v>23</v>
      </c>
      <c r="D4">
        <v>1</v>
      </c>
      <c r="E4" s="14">
        <f t="shared" si="0"/>
        <v>1252</v>
      </c>
      <c r="F4" t="s">
        <v>38</v>
      </c>
      <c r="G4" t="s">
        <v>40</v>
      </c>
      <c r="H4" t="s">
        <v>12</v>
      </c>
    </row>
    <row r="5" spans="1:8" x14ac:dyDescent="0.25">
      <c r="A5" t="s">
        <v>3</v>
      </c>
      <c r="B5" s="14">
        <v>1048</v>
      </c>
      <c r="C5" t="s">
        <v>28</v>
      </c>
      <c r="D5">
        <v>92</v>
      </c>
      <c r="E5" s="14">
        <f t="shared" si="0"/>
        <v>96416</v>
      </c>
      <c r="F5" t="s">
        <v>40</v>
      </c>
      <c r="G5" t="s">
        <v>36</v>
      </c>
      <c r="H5" t="s">
        <v>6</v>
      </c>
    </row>
    <row r="6" spans="1:8" x14ac:dyDescent="0.25">
      <c r="A6" t="s">
        <v>1</v>
      </c>
      <c r="B6" s="14">
        <v>1272</v>
      </c>
      <c r="C6" t="s">
        <v>15</v>
      </c>
      <c r="D6">
        <v>49</v>
      </c>
      <c r="E6" s="14">
        <f t="shared" si="0"/>
        <v>62328</v>
      </c>
      <c r="F6" t="s">
        <v>40</v>
      </c>
      <c r="G6" t="s">
        <v>35</v>
      </c>
      <c r="H6" t="s">
        <v>13</v>
      </c>
    </row>
    <row r="7" spans="1:8" x14ac:dyDescent="0.25">
      <c r="A7" t="s">
        <v>3</v>
      </c>
      <c r="B7" s="14">
        <v>1040</v>
      </c>
      <c r="C7" t="s">
        <v>23</v>
      </c>
      <c r="D7">
        <v>10</v>
      </c>
      <c r="E7" s="14">
        <f t="shared" si="0"/>
        <v>10400</v>
      </c>
      <c r="F7" t="s">
        <v>37</v>
      </c>
      <c r="G7" t="s">
        <v>36</v>
      </c>
      <c r="H7" t="s">
        <v>39</v>
      </c>
    </row>
    <row r="8" spans="1:8" x14ac:dyDescent="0.25">
      <c r="A8" t="s">
        <v>2</v>
      </c>
      <c r="B8" s="14">
        <v>788</v>
      </c>
      <c r="C8" t="s">
        <v>28</v>
      </c>
      <c r="D8">
        <v>28</v>
      </c>
      <c r="E8" s="14">
        <f t="shared" si="0"/>
        <v>22064</v>
      </c>
      <c r="F8" t="s">
        <v>38</v>
      </c>
      <c r="G8" t="s">
        <v>40</v>
      </c>
      <c r="H8" t="s">
        <v>13</v>
      </c>
    </row>
    <row r="9" spans="1:8" x14ac:dyDescent="0.25">
      <c r="A9" t="s">
        <v>3</v>
      </c>
      <c r="B9" s="14">
        <v>1048</v>
      </c>
      <c r="C9" t="s">
        <v>28</v>
      </c>
      <c r="D9">
        <v>97</v>
      </c>
      <c r="E9" s="14">
        <f t="shared" si="0"/>
        <v>101656</v>
      </c>
      <c r="F9" t="s">
        <v>40</v>
      </c>
      <c r="G9" t="s">
        <v>36</v>
      </c>
      <c r="H9" t="s">
        <v>6</v>
      </c>
    </row>
    <row r="10" spans="1:8" x14ac:dyDescent="0.25">
      <c r="A10" t="s">
        <v>2</v>
      </c>
      <c r="B10" s="14">
        <v>822</v>
      </c>
      <c r="C10" t="s">
        <v>28</v>
      </c>
      <c r="D10">
        <v>37</v>
      </c>
      <c r="E10" s="14">
        <f t="shared" si="0"/>
        <v>30414</v>
      </c>
      <c r="F10" t="s">
        <v>40</v>
      </c>
      <c r="G10" t="s">
        <v>35</v>
      </c>
      <c r="H10" t="s">
        <v>6</v>
      </c>
    </row>
    <row r="11" spans="1:8" x14ac:dyDescent="0.25">
      <c r="A11" t="s">
        <v>2</v>
      </c>
      <c r="B11" s="14">
        <v>788</v>
      </c>
      <c r="C11" t="s">
        <v>23</v>
      </c>
      <c r="D11">
        <v>5</v>
      </c>
      <c r="E11" s="14">
        <f t="shared" si="0"/>
        <v>3940</v>
      </c>
      <c r="F11" t="s">
        <v>38</v>
      </c>
      <c r="G11" t="s">
        <v>37</v>
      </c>
      <c r="H11" t="s">
        <v>9</v>
      </c>
    </row>
    <row r="12" spans="1:8" x14ac:dyDescent="0.25">
      <c r="A12" t="s">
        <v>3</v>
      </c>
      <c r="B12" s="14">
        <v>1048</v>
      </c>
      <c r="C12" t="s">
        <v>23</v>
      </c>
      <c r="D12">
        <v>31</v>
      </c>
      <c r="E12" s="14">
        <f t="shared" si="0"/>
        <v>32488</v>
      </c>
      <c r="F12" t="s">
        <v>40</v>
      </c>
      <c r="G12" t="s">
        <v>42</v>
      </c>
      <c r="H12" t="s">
        <v>13</v>
      </c>
    </row>
    <row r="13" spans="1:8" x14ac:dyDescent="0.25">
      <c r="A13" t="s">
        <v>2</v>
      </c>
      <c r="B13" s="14">
        <v>788</v>
      </c>
      <c r="C13" t="s">
        <v>23</v>
      </c>
      <c r="D13">
        <v>77</v>
      </c>
      <c r="E13" s="14">
        <f t="shared" si="0"/>
        <v>60676</v>
      </c>
      <c r="F13" t="s">
        <v>38</v>
      </c>
      <c r="G13" t="s">
        <v>37</v>
      </c>
      <c r="H13" t="s">
        <v>39</v>
      </c>
    </row>
    <row r="14" spans="1:8" x14ac:dyDescent="0.25">
      <c r="A14" t="s">
        <v>3</v>
      </c>
      <c r="B14" s="14">
        <v>1040</v>
      </c>
      <c r="C14" t="s">
        <v>28</v>
      </c>
      <c r="D14">
        <v>3</v>
      </c>
      <c r="E14" s="14">
        <f t="shared" si="0"/>
        <v>3120</v>
      </c>
      <c r="F14" t="s">
        <v>37</v>
      </c>
      <c r="G14" t="s">
        <v>41</v>
      </c>
      <c r="H14" t="s">
        <v>20</v>
      </c>
    </row>
    <row r="15" spans="1:8" x14ac:dyDescent="0.25">
      <c r="A15" t="s">
        <v>2</v>
      </c>
      <c r="B15" s="14">
        <v>788</v>
      </c>
      <c r="C15" t="s">
        <v>15</v>
      </c>
      <c r="D15">
        <v>75</v>
      </c>
      <c r="E15" s="14">
        <f t="shared" si="0"/>
        <v>59100</v>
      </c>
      <c r="F15" t="s">
        <v>38</v>
      </c>
      <c r="G15" t="s">
        <v>41</v>
      </c>
      <c r="H15" t="s">
        <v>13</v>
      </c>
    </row>
    <row r="16" spans="1:8" x14ac:dyDescent="0.25">
      <c r="A16" t="s">
        <v>3</v>
      </c>
      <c r="B16" s="14">
        <v>1032</v>
      </c>
      <c r="C16" t="s">
        <v>15</v>
      </c>
      <c r="D16">
        <v>18</v>
      </c>
      <c r="E16" s="14">
        <f t="shared" si="0"/>
        <v>18576</v>
      </c>
      <c r="F16" t="s">
        <v>38</v>
      </c>
      <c r="G16" t="s">
        <v>40</v>
      </c>
      <c r="H16" t="s">
        <v>9</v>
      </c>
    </row>
    <row r="17" spans="1:8" x14ac:dyDescent="0.25">
      <c r="A17" t="s">
        <v>4</v>
      </c>
      <c r="B17" s="14">
        <v>1447</v>
      </c>
      <c r="C17" t="s">
        <v>23</v>
      </c>
      <c r="D17">
        <v>34</v>
      </c>
      <c r="E17" s="14">
        <f t="shared" si="0"/>
        <v>49198</v>
      </c>
      <c r="F17" t="s">
        <v>37</v>
      </c>
      <c r="G17" t="s">
        <v>36</v>
      </c>
      <c r="H17" t="s">
        <v>12</v>
      </c>
    </row>
    <row r="18" spans="1:8" x14ac:dyDescent="0.25">
      <c r="A18" t="s">
        <v>3</v>
      </c>
      <c r="B18" s="14">
        <v>1032</v>
      </c>
      <c r="C18" t="s">
        <v>23</v>
      </c>
      <c r="D18">
        <v>47</v>
      </c>
      <c r="E18" s="14">
        <f t="shared" si="0"/>
        <v>48504</v>
      </c>
      <c r="F18" t="s">
        <v>38</v>
      </c>
      <c r="G18" t="s">
        <v>41</v>
      </c>
      <c r="H18" t="s">
        <v>39</v>
      </c>
    </row>
    <row r="19" spans="1:8" x14ac:dyDescent="0.25">
      <c r="A19" t="s">
        <v>3</v>
      </c>
      <c r="B19" s="14">
        <v>1032</v>
      </c>
      <c r="C19" t="s">
        <v>28</v>
      </c>
      <c r="D19">
        <v>56</v>
      </c>
      <c r="E19" s="14">
        <f t="shared" si="0"/>
        <v>57792</v>
      </c>
      <c r="F19" t="s">
        <v>38</v>
      </c>
      <c r="G19" t="s">
        <v>40</v>
      </c>
      <c r="H19" t="s">
        <v>39</v>
      </c>
    </row>
    <row r="20" spans="1:8" x14ac:dyDescent="0.25">
      <c r="A20" t="s">
        <v>2</v>
      </c>
      <c r="B20" s="14">
        <v>788</v>
      </c>
      <c r="C20" t="s">
        <v>23</v>
      </c>
      <c r="D20">
        <v>73</v>
      </c>
      <c r="E20" s="14">
        <f t="shared" si="0"/>
        <v>57524</v>
      </c>
      <c r="F20" t="s">
        <v>38</v>
      </c>
      <c r="G20" t="s">
        <v>37</v>
      </c>
      <c r="H20" t="s">
        <v>12</v>
      </c>
    </row>
    <row r="21" spans="1:8" x14ac:dyDescent="0.25">
      <c r="A21" t="s">
        <v>2</v>
      </c>
      <c r="B21" s="14">
        <v>810</v>
      </c>
      <c r="C21" t="s">
        <v>28</v>
      </c>
      <c r="D21">
        <v>93</v>
      </c>
      <c r="E21" s="14">
        <f t="shared" si="0"/>
        <v>75330</v>
      </c>
      <c r="F21" t="s">
        <v>37</v>
      </c>
      <c r="G21" t="s">
        <v>36</v>
      </c>
      <c r="H21" t="s">
        <v>9</v>
      </c>
    </row>
    <row r="22" spans="1:8" x14ac:dyDescent="0.25">
      <c r="A22" t="s">
        <v>4</v>
      </c>
      <c r="B22" s="14">
        <v>1447</v>
      </c>
      <c r="C22" t="s">
        <v>23</v>
      </c>
      <c r="D22">
        <v>18</v>
      </c>
      <c r="E22" s="14">
        <f t="shared" si="0"/>
        <v>26046</v>
      </c>
      <c r="F22" t="s">
        <v>37</v>
      </c>
      <c r="G22" t="s">
        <v>36</v>
      </c>
      <c r="H22" t="s">
        <v>12</v>
      </c>
    </row>
    <row r="23" spans="1:8" x14ac:dyDescent="0.25">
      <c r="A23" t="s">
        <v>1</v>
      </c>
      <c r="B23" s="14">
        <v>1301</v>
      </c>
      <c r="C23" t="s">
        <v>23</v>
      </c>
      <c r="D23">
        <v>48</v>
      </c>
      <c r="E23" s="14">
        <f t="shared" si="0"/>
        <v>62448</v>
      </c>
      <c r="F23" t="s">
        <v>36</v>
      </c>
      <c r="G23" t="s">
        <v>35</v>
      </c>
      <c r="H23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1.42578125" customWidth="1"/>
    <col min="5" max="5" width="14.42578125" customWidth="1"/>
    <col min="6" max="6" width="13.28515625" customWidth="1"/>
  </cols>
  <sheetData>
    <row r="1" spans="1:6" x14ac:dyDescent="0.25">
      <c r="A1" t="s">
        <v>47</v>
      </c>
      <c r="B1" t="s">
        <v>46</v>
      </c>
      <c r="C1" t="s">
        <v>32</v>
      </c>
      <c r="D1" t="s">
        <v>49</v>
      </c>
      <c r="E1" t="s">
        <v>48</v>
      </c>
      <c r="F1" t="s">
        <v>31</v>
      </c>
    </row>
    <row r="2" spans="1:6" x14ac:dyDescent="0.25">
      <c r="A2" t="s">
        <v>4</v>
      </c>
      <c r="B2">
        <v>57</v>
      </c>
      <c r="C2" s="14">
        <v>1439</v>
      </c>
      <c r="D2">
        <f t="shared" ref="D2:D15" si="0">B2*0.037</f>
        <v>2.109</v>
      </c>
      <c r="E2">
        <f t="shared" ref="E2:E15" si="1">B2*0.067</f>
        <v>3.8190000000000004</v>
      </c>
      <c r="F2" s="14">
        <f t="shared" ref="F2:F15" si="2">B2*C2</f>
        <v>82023</v>
      </c>
    </row>
    <row r="3" spans="1:6" x14ac:dyDescent="0.25">
      <c r="A3" t="s">
        <v>3</v>
      </c>
      <c r="B3">
        <v>20</v>
      </c>
      <c r="C3" s="14">
        <v>1048</v>
      </c>
      <c r="D3">
        <f t="shared" si="0"/>
        <v>0.74</v>
      </c>
      <c r="E3">
        <f t="shared" si="1"/>
        <v>1.34</v>
      </c>
      <c r="F3" s="14">
        <f t="shared" si="2"/>
        <v>20960</v>
      </c>
    </row>
    <row r="4" spans="1:6" x14ac:dyDescent="0.25">
      <c r="A4" t="s">
        <v>2</v>
      </c>
      <c r="B4">
        <v>14</v>
      </c>
      <c r="C4" s="14">
        <v>788</v>
      </c>
      <c r="D4">
        <f t="shared" si="0"/>
        <v>0.51800000000000002</v>
      </c>
      <c r="E4">
        <f t="shared" si="1"/>
        <v>0.93800000000000006</v>
      </c>
      <c r="F4" s="14">
        <f t="shared" si="2"/>
        <v>11032</v>
      </c>
    </row>
    <row r="5" spans="1:6" x14ac:dyDescent="0.25">
      <c r="A5" t="s">
        <v>4</v>
      </c>
      <c r="B5">
        <v>91</v>
      </c>
      <c r="C5" s="14">
        <v>1447</v>
      </c>
      <c r="D5">
        <f t="shared" si="0"/>
        <v>3.367</v>
      </c>
      <c r="E5">
        <f t="shared" si="1"/>
        <v>6.0970000000000004</v>
      </c>
      <c r="F5" s="14">
        <f t="shared" si="2"/>
        <v>131677</v>
      </c>
    </row>
    <row r="6" spans="1:6" x14ac:dyDescent="0.25">
      <c r="A6" t="s">
        <v>3</v>
      </c>
      <c r="B6">
        <v>55</v>
      </c>
      <c r="C6" s="14">
        <v>1054</v>
      </c>
      <c r="D6">
        <f t="shared" si="0"/>
        <v>2.0349999999999997</v>
      </c>
      <c r="E6">
        <f t="shared" si="1"/>
        <v>3.6850000000000001</v>
      </c>
      <c r="F6" s="14">
        <f t="shared" si="2"/>
        <v>57970</v>
      </c>
    </row>
    <row r="7" spans="1:6" x14ac:dyDescent="0.25">
      <c r="A7" t="s">
        <v>2</v>
      </c>
      <c r="B7">
        <v>32</v>
      </c>
      <c r="C7" s="14">
        <v>822</v>
      </c>
      <c r="D7">
        <f t="shared" si="0"/>
        <v>1.1839999999999999</v>
      </c>
      <c r="E7">
        <f t="shared" si="1"/>
        <v>2.1440000000000001</v>
      </c>
      <c r="F7" s="14">
        <f t="shared" si="2"/>
        <v>26304</v>
      </c>
    </row>
    <row r="8" spans="1:6" x14ac:dyDescent="0.25">
      <c r="A8" t="s">
        <v>3</v>
      </c>
      <c r="B8">
        <v>69</v>
      </c>
      <c r="C8" s="14">
        <v>1040</v>
      </c>
      <c r="D8">
        <f t="shared" si="0"/>
        <v>2.5529999999999999</v>
      </c>
      <c r="E8">
        <f t="shared" si="1"/>
        <v>4.6230000000000002</v>
      </c>
      <c r="F8" s="14">
        <f t="shared" si="2"/>
        <v>71760</v>
      </c>
    </row>
    <row r="9" spans="1:6" x14ac:dyDescent="0.25">
      <c r="A9" t="s">
        <v>1</v>
      </c>
      <c r="B9">
        <v>93</v>
      </c>
      <c r="C9" s="14">
        <v>1252</v>
      </c>
      <c r="D9">
        <f t="shared" si="0"/>
        <v>3.4409999999999998</v>
      </c>
      <c r="E9">
        <f t="shared" si="1"/>
        <v>6.2310000000000008</v>
      </c>
      <c r="F9" s="14">
        <f t="shared" si="2"/>
        <v>116436</v>
      </c>
    </row>
    <row r="10" spans="1:6" x14ac:dyDescent="0.25">
      <c r="A10" t="s">
        <v>1</v>
      </c>
      <c r="B10">
        <v>12</v>
      </c>
      <c r="C10" s="14">
        <v>1272</v>
      </c>
      <c r="D10">
        <f t="shared" si="0"/>
        <v>0.44399999999999995</v>
      </c>
      <c r="E10">
        <f t="shared" si="1"/>
        <v>0.80400000000000005</v>
      </c>
      <c r="F10" s="14">
        <f t="shared" si="2"/>
        <v>15264</v>
      </c>
    </row>
    <row r="11" spans="1:6" x14ac:dyDescent="0.25">
      <c r="A11" t="s">
        <v>1</v>
      </c>
      <c r="B11">
        <v>35</v>
      </c>
      <c r="C11" s="14">
        <v>1252</v>
      </c>
      <c r="D11">
        <f t="shared" si="0"/>
        <v>1.2949999999999999</v>
      </c>
      <c r="E11">
        <f t="shared" si="1"/>
        <v>2.3450000000000002</v>
      </c>
      <c r="F11" s="14">
        <f t="shared" si="2"/>
        <v>43820</v>
      </c>
    </row>
    <row r="12" spans="1:6" x14ac:dyDescent="0.25">
      <c r="A12" t="s">
        <v>2</v>
      </c>
      <c r="B12">
        <v>21</v>
      </c>
      <c r="C12" s="14">
        <v>788</v>
      </c>
      <c r="D12">
        <f t="shared" si="0"/>
        <v>0.77699999999999991</v>
      </c>
      <c r="E12">
        <f t="shared" si="1"/>
        <v>1.407</v>
      </c>
      <c r="F12" s="14">
        <f t="shared" si="2"/>
        <v>16548</v>
      </c>
    </row>
    <row r="13" spans="1:6" x14ac:dyDescent="0.25">
      <c r="A13" t="s">
        <v>1</v>
      </c>
      <c r="B13">
        <v>92</v>
      </c>
      <c r="C13" s="14">
        <v>1272</v>
      </c>
      <c r="D13">
        <f t="shared" si="0"/>
        <v>3.4039999999999999</v>
      </c>
      <c r="E13">
        <f t="shared" si="1"/>
        <v>6.1640000000000006</v>
      </c>
      <c r="F13" s="14">
        <f t="shared" si="2"/>
        <v>117024</v>
      </c>
    </row>
    <row r="14" spans="1:6" x14ac:dyDescent="0.25">
      <c r="A14" t="s">
        <v>2</v>
      </c>
      <c r="B14">
        <v>54</v>
      </c>
      <c r="C14" s="14">
        <v>810</v>
      </c>
      <c r="D14">
        <f t="shared" si="0"/>
        <v>1.998</v>
      </c>
      <c r="E14">
        <f t="shared" si="1"/>
        <v>3.6180000000000003</v>
      </c>
      <c r="F14" s="14">
        <f t="shared" si="2"/>
        <v>43740</v>
      </c>
    </row>
    <row r="15" spans="1:6" x14ac:dyDescent="0.25">
      <c r="A15" t="s">
        <v>3</v>
      </c>
      <c r="B15">
        <v>56</v>
      </c>
      <c r="C15" s="14">
        <v>1040</v>
      </c>
      <c r="D15">
        <f t="shared" si="0"/>
        <v>2.0720000000000001</v>
      </c>
      <c r="E15">
        <f t="shared" si="1"/>
        <v>3.7520000000000002</v>
      </c>
      <c r="F15" s="14">
        <f t="shared" si="2"/>
        <v>58240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3" customWidth="1"/>
    <col min="5" max="6" width="14.42578125" customWidth="1"/>
    <col min="7" max="7" width="13.28515625" customWidth="1"/>
    <col min="8" max="8" width="13.140625" customWidth="1"/>
  </cols>
  <sheetData>
    <row r="1" spans="1:8" x14ac:dyDescent="0.25">
      <c r="A1" t="s">
        <v>47</v>
      </c>
      <c r="B1" t="s">
        <v>46</v>
      </c>
      <c r="C1" t="s">
        <v>32</v>
      </c>
      <c r="D1" t="s">
        <v>34</v>
      </c>
      <c r="E1" t="s">
        <v>49</v>
      </c>
      <c r="F1" t="s">
        <v>48</v>
      </c>
      <c r="G1" t="s">
        <v>31</v>
      </c>
      <c r="H1" t="s">
        <v>29</v>
      </c>
    </row>
    <row r="2" spans="1:8" x14ac:dyDescent="0.25">
      <c r="A2" t="s">
        <v>4</v>
      </c>
      <c r="B2">
        <v>53</v>
      </c>
      <c r="C2" s="14">
        <v>1439</v>
      </c>
      <c r="D2" t="s">
        <v>28</v>
      </c>
      <c r="E2">
        <f t="shared" ref="E2:E13" si="0">B2*0.037</f>
        <v>1.9609999999999999</v>
      </c>
      <c r="F2">
        <f t="shared" ref="F2:F13" si="1">B2*0.067</f>
        <v>3.5510000000000002</v>
      </c>
      <c r="G2" s="14">
        <f t="shared" ref="G2:G13" si="2">B2*C2</f>
        <v>76267</v>
      </c>
      <c r="H2" t="s">
        <v>13</v>
      </c>
    </row>
    <row r="3" spans="1:8" x14ac:dyDescent="0.25">
      <c r="A3" t="s">
        <v>4</v>
      </c>
      <c r="B3">
        <v>70</v>
      </c>
      <c r="C3" s="14">
        <v>1439</v>
      </c>
      <c r="D3" t="s">
        <v>28</v>
      </c>
      <c r="E3">
        <f t="shared" si="0"/>
        <v>2.59</v>
      </c>
      <c r="F3">
        <f t="shared" si="1"/>
        <v>4.6900000000000004</v>
      </c>
      <c r="G3" s="14">
        <f t="shared" si="2"/>
        <v>100730</v>
      </c>
      <c r="H3" t="s">
        <v>12</v>
      </c>
    </row>
    <row r="4" spans="1:8" x14ac:dyDescent="0.25">
      <c r="A4" t="s">
        <v>4</v>
      </c>
      <c r="B4">
        <v>54</v>
      </c>
      <c r="C4" s="14">
        <v>1439</v>
      </c>
      <c r="D4" t="s">
        <v>28</v>
      </c>
      <c r="E4">
        <f t="shared" si="0"/>
        <v>1.998</v>
      </c>
      <c r="F4">
        <f t="shared" si="1"/>
        <v>3.6180000000000003</v>
      </c>
      <c r="G4" s="14">
        <f t="shared" si="2"/>
        <v>77706</v>
      </c>
      <c r="H4" t="s">
        <v>9</v>
      </c>
    </row>
    <row r="5" spans="1:8" x14ac:dyDescent="0.25">
      <c r="A5" t="s">
        <v>4</v>
      </c>
      <c r="B5">
        <v>89</v>
      </c>
      <c r="C5" s="14">
        <v>1439</v>
      </c>
      <c r="D5" t="s">
        <v>28</v>
      </c>
      <c r="E5">
        <f t="shared" si="0"/>
        <v>3.2929999999999997</v>
      </c>
      <c r="F5">
        <f t="shared" si="1"/>
        <v>5.9630000000000001</v>
      </c>
      <c r="G5" s="14">
        <f t="shared" si="2"/>
        <v>128071</v>
      </c>
      <c r="H5" t="s">
        <v>43</v>
      </c>
    </row>
    <row r="6" spans="1:8" x14ac:dyDescent="0.25">
      <c r="A6" t="s">
        <v>2</v>
      </c>
      <c r="B6">
        <v>67</v>
      </c>
      <c r="C6" s="14">
        <v>788</v>
      </c>
      <c r="D6" t="s">
        <v>23</v>
      </c>
      <c r="E6">
        <f t="shared" si="0"/>
        <v>2.4790000000000001</v>
      </c>
      <c r="F6">
        <f t="shared" si="1"/>
        <v>4.4889999999999999</v>
      </c>
      <c r="G6" s="14">
        <f t="shared" si="2"/>
        <v>52796</v>
      </c>
      <c r="H6" t="s">
        <v>9</v>
      </c>
    </row>
    <row r="7" spans="1:8" x14ac:dyDescent="0.25">
      <c r="A7" t="s">
        <v>2</v>
      </c>
      <c r="B7">
        <v>52</v>
      </c>
      <c r="C7" s="14">
        <v>788</v>
      </c>
      <c r="D7" t="s">
        <v>23</v>
      </c>
      <c r="E7">
        <f t="shared" si="0"/>
        <v>1.9239999999999999</v>
      </c>
      <c r="F7">
        <f t="shared" si="1"/>
        <v>3.484</v>
      </c>
      <c r="G7" s="14">
        <f t="shared" si="2"/>
        <v>40976</v>
      </c>
      <c r="H7" t="s">
        <v>43</v>
      </c>
    </row>
    <row r="8" spans="1:8" x14ac:dyDescent="0.25">
      <c r="A8" t="s">
        <v>0</v>
      </c>
      <c r="B8">
        <v>31</v>
      </c>
      <c r="C8" s="14">
        <v>1096</v>
      </c>
      <c r="D8" t="s">
        <v>28</v>
      </c>
      <c r="E8">
        <f t="shared" si="0"/>
        <v>1.147</v>
      </c>
      <c r="F8">
        <f t="shared" si="1"/>
        <v>2.077</v>
      </c>
      <c r="G8" s="14">
        <f t="shared" si="2"/>
        <v>33976</v>
      </c>
      <c r="H8" t="s">
        <v>13</v>
      </c>
    </row>
    <row r="9" spans="1:8" x14ac:dyDescent="0.25">
      <c r="A9" t="s">
        <v>0</v>
      </c>
      <c r="B9">
        <v>37</v>
      </c>
      <c r="C9" s="14">
        <v>1096</v>
      </c>
      <c r="D9" t="s">
        <v>23</v>
      </c>
      <c r="E9">
        <f t="shared" si="0"/>
        <v>1.369</v>
      </c>
      <c r="F9">
        <f t="shared" si="1"/>
        <v>2.4790000000000001</v>
      </c>
      <c r="G9" s="14">
        <f t="shared" si="2"/>
        <v>40552</v>
      </c>
      <c r="H9" t="s">
        <v>43</v>
      </c>
    </row>
    <row r="10" spans="1:8" x14ac:dyDescent="0.25">
      <c r="A10" t="s">
        <v>0</v>
      </c>
      <c r="B10">
        <v>79</v>
      </c>
      <c r="C10" s="14">
        <v>1096</v>
      </c>
      <c r="D10" t="s">
        <v>28</v>
      </c>
      <c r="E10">
        <f t="shared" si="0"/>
        <v>2.923</v>
      </c>
      <c r="F10">
        <f t="shared" si="1"/>
        <v>5.2930000000000001</v>
      </c>
      <c r="G10" s="14">
        <f t="shared" si="2"/>
        <v>86584</v>
      </c>
      <c r="H10" t="s">
        <v>9</v>
      </c>
    </row>
    <row r="11" spans="1:8" x14ac:dyDescent="0.25">
      <c r="A11" t="s">
        <v>3</v>
      </c>
      <c r="B11">
        <v>44</v>
      </c>
      <c r="C11" s="14">
        <v>1032</v>
      </c>
      <c r="D11" t="s">
        <v>28</v>
      </c>
      <c r="E11">
        <f t="shared" si="0"/>
        <v>1.6279999999999999</v>
      </c>
      <c r="F11">
        <f t="shared" si="1"/>
        <v>2.9480000000000004</v>
      </c>
      <c r="G11" s="14">
        <f t="shared" si="2"/>
        <v>45408</v>
      </c>
      <c r="H11" t="s">
        <v>39</v>
      </c>
    </row>
    <row r="12" spans="1:8" x14ac:dyDescent="0.25">
      <c r="A12" t="s">
        <v>3</v>
      </c>
      <c r="B12">
        <v>85</v>
      </c>
      <c r="C12" s="14">
        <v>1032</v>
      </c>
      <c r="D12" t="s">
        <v>23</v>
      </c>
      <c r="E12">
        <f t="shared" si="0"/>
        <v>3.145</v>
      </c>
      <c r="F12">
        <f t="shared" si="1"/>
        <v>5.6950000000000003</v>
      </c>
      <c r="G12" s="14">
        <f t="shared" si="2"/>
        <v>87720</v>
      </c>
      <c r="H12" t="s">
        <v>9</v>
      </c>
    </row>
    <row r="13" spans="1:8" x14ac:dyDescent="0.25">
      <c r="A13" t="s">
        <v>3</v>
      </c>
      <c r="B13">
        <v>51</v>
      </c>
      <c r="C13" s="14">
        <v>1032</v>
      </c>
      <c r="D13" t="s">
        <v>23</v>
      </c>
      <c r="E13">
        <f t="shared" si="0"/>
        <v>1.887</v>
      </c>
      <c r="F13">
        <f t="shared" si="1"/>
        <v>3.4170000000000003</v>
      </c>
      <c r="G13" s="14">
        <f t="shared" si="2"/>
        <v>52632</v>
      </c>
      <c r="H13" t="s">
        <v>43</v>
      </c>
    </row>
    <row r="14" spans="1:8" x14ac:dyDescent="0.25">
      <c r="A14" t="s">
        <v>50</v>
      </c>
      <c r="C14" s="16"/>
      <c r="G14" s="15">
        <f>SUBTOTAL(109,Таблица7[Затраты])</f>
        <v>823418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25" sqref="E25"/>
    </sheetView>
  </sheetViews>
  <sheetFormatPr defaultRowHeight="15" x14ac:dyDescent="0.25"/>
  <cols>
    <col min="1" max="1" width="25.7109375" customWidth="1"/>
    <col min="2" max="2" width="14.5703125" customWidth="1"/>
    <col min="3" max="3" width="13.42578125" customWidth="1"/>
    <col min="4" max="4" width="12.28515625" customWidth="1"/>
    <col min="5" max="5" width="20.7109375" style="29" customWidth="1"/>
    <col min="6" max="6" width="20.28515625" style="29" customWidth="1"/>
  </cols>
  <sheetData>
    <row r="1" spans="1:6" x14ac:dyDescent="0.25">
      <c r="A1" s="17" t="s">
        <v>51</v>
      </c>
      <c r="B1" s="17"/>
      <c r="C1" s="17"/>
      <c r="D1" s="17"/>
      <c r="E1" s="17"/>
      <c r="F1" s="17"/>
    </row>
    <row r="2" spans="1:6" s="19" customFormat="1" x14ac:dyDescent="0.25">
      <c r="A2" s="18" t="s">
        <v>5</v>
      </c>
      <c r="B2" s="18" t="s">
        <v>52</v>
      </c>
      <c r="C2" s="18" t="s">
        <v>53</v>
      </c>
      <c r="D2" s="18" t="s">
        <v>54</v>
      </c>
      <c r="E2" s="18" t="s">
        <v>55</v>
      </c>
      <c r="F2" s="18" t="s">
        <v>56</v>
      </c>
    </row>
    <row r="3" spans="1:6" x14ac:dyDescent="0.25">
      <c r="A3" s="20" t="s">
        <v>4</v>
      </c>
      <c r="B3" s="21">
        <v>6030684.0000000009</v>
      </c>
      <c r="C3" s="22">
        <v>1370610</v>
      </c>
      <c r="D3" s="23">
        <v>2.3300000000000001E-2</v>
      </c>
      <c r="E3" s="24">
        <v>40329</v>
      </c>
      <c r="F3" s="24">
        <v>40359</v>
      </c>
    </row>
    <row r="4" spans="1:6" x14ac:dyDescent="0.25">
      <c r="A4" s="20" t="s">
        <v>3</v>
      </c>
      <c r="B4" s="21">
        <v>5705436</v>
      </c>
      <c r="C4" s="22">
        <v>1296690</v>
      </c>
      <c r="D4" s="23">
        <v>2.3199999999999998E-2</v>
      </c>
      <c r="E4" s="24">
        <v>40359</v>
      </c>
      <c r="F4" s="24">
        <v>40390</v>
      </c>
    </row>
    <row r="5" spans="1:6" x14ac:dyDescent="0.25">
      <c r="A5" s="20" t="s">
        <v>2</v>
      </c>
      <c r="B5" s="21">
        <v>7495488.0000000009</v>
      </c>
      <c r="C5" s="22">
        <v>1703520</v>
      </c>
      <c r="D5" s="23">
        <v>1.6199999999999999E-2</v>
      </c>
      <c r="E5" s="24">
        <v>40390</v>
      </c>
      <c r="F5" s="24">
        <v>40421</v>
      </c>
    </row>
    <row r="6" spans="1:6" x14ac:dyDescent="0.25">
      <c r="A6" s="20" t="s">
        <v>1</v>
      </c>
      <c r="B6" s="21">
        <v>12966888.000000002</v>
      </c>
      <c r="C6" s="22">
        <v>2947020</v>
      </c>
      <c r="D6" s="23">
        <v>4.2599999999999999E-2</v>
      </c>
      <c r="E6" s="24">
        <v>40421</v>
      </c>
      <c r="F6" s="24">
        <v>40451</v>
      </c>
    </row>
    <row r="7" spans="1:6" x14ac:dyDescent="0.25">
      <c r="A7" s="20" t="s">
        <v>0</v>
      </c>
      <c r="B7" s="21">
        <v>5501100</v>
      </c>
      <c r="C7" s="22">
        <v>1250250</v>
      </c>
      <c r="D7" s="23">
        <v>3.7199999999999997E-2</v>
      </c>
      <c r="E7" s="24">
        <v>40451</v>
      </c>
      <c r="F7" s="24">
        <v>40482</v>
      </c>
    </row>
    <row r="8" spans="1:6" x14ac:dyDescent="0.25">
      <c r="A8" s="25" t="s">
        <v>57</v>
      </c>
      <c r="B8" s="26">
        <f>SUM(B3:B7)</f>
        <v>37699596</v>
      </c>
      <c r="C8" s="26">
        <f>SUM(C3:C7)</f>
        <v>8568090</v>
      </c>
      <c r="D8" s="27">
        <f>AVERAGE(D3:D7)</f>
        <v>2.8500000000000004E-2</v>
      </c>
      <c r="E8" s="28"/>
      <c r="F8" s="28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Spiridonov</dc:creator>
  <cp:lastModifiedBy>Багласова</cp:lastModifiedBy>
  <dcterms:created xsi:type="dcterms:W3CDTF">2008-01-02T15:13:59Z</dcterms:created>
  <dcterms:modified xsi:type="dcterms:W3CDTF">2014-10-22T07:57:47Z</dcterms:modified>
</cp:coreProperties>
</file>