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resources\"/>
    </mc:Choice>
  </mc:AlternateContent>
  <xr:revisionPtr revIDLastSave="0" documentId="13_ncr:1_{8119FD8D-C2B1-4FC7-9058-04C6D0F7BE0D}" xr6:coauthVersionLast="47" xr6:coauthVersionMax="47" xr10:uidLastSave="{00000000-0000-0000-0000-000000000000}"/>
  <bookViews>
    <workbookView xWindow="0" yWindow="1485" windowWidth="21600" windowHeight="11385" activeTab="1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" l="1"/>
  <c r="C8" i="7"/>
  <c r="B8" i="7"/>
  <c r="E2" i="6" l="1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G14" i="6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<sst xmlns="http://schemas.openxmlformats.org/spreadsheetml/2006/main" count="528" uniqueCount="58">
  <si>
    <t>Российский</t>
  </si>
  <si>
    <t>Вечерний звон</t>
  </si>
  <si>
    <t>Мечта</t>
  </si>
  <si>
    <t>Сливочный</t>
  </si>
  <si>
    <t>Люкс</t>
  </si>
  <si>
    <t>Наименование товара</t>
  </si>
  <si>
    <t>Попов</t>
  </si>
  <si>
    <t>Пингвин</t>
  </si>
  <si>
    <t>Твикс</t>
  </si>
  <si>
    <t>Сидоров</t>
  </si>
  <si>
    <t>Корона</t>
  </si>
  <si>
    <t>Сникерс</t>
  </si>
  <si>
    <t>Петров</t>
  </si>
  <si>
    <t>Иванов</t>
  </si>
  <si>
    <t>Пикник</t>
  </si>
  <si>
    <t>Колизей</t>
  </si>
  <si>
    <t>Виспа</t>
  </si>
  <si>
    <t>Крокус</t>
  </si>
  <si>
    <t>Баунти</t>
  </si>
  <si>
    <t>Орион</t>
  </si>
  <si>
    <t>Гришин</t>
  </si>
  <si>
    <t>Валентина</t>
  </si>
  <si>
    <t>Марс</t>
  </si>
  <si>
    <t>Ланта</t>
  </si>
  <si>
    <t>Стратос</t>
  </si>
  <si>
    <t>Мозаика</t>
  </si>
  <si>
    <t>Каскад</t>
  </si>
  <si>
    <t>Луна</t>
  </si>
  <si>
    <t>Ирис</t>
  </si>
  <si>
    <t>Менеджер</t>
  </si>
  <si>
    <t>Дата реализации</t>
  </si>
  <si>
    <t>Затраты</t>
  </si>
  <si>
    <t>Цена</t>
  </si>
  <si>
    <t>Объем партии</t>
  </si>
  <si>
    <t>Поставщик</t>
  </si>
  <si>
    <t>июль</t>
  </si>
  <si>
    <t>май</t>
  </si>
  <si>
    <t>февраль</t>
  </si>
  <si>
    <t>январь</t>
  </si>
  <si>
    <t>Федоров</t>
  </si>
  <si>
    <t>апрель</t>
  </si>
  <si>
    <t>март</t>
  </si>
  <si>
    <t>июнь</t>
  </si>
  <si>
    <t>Григорьев</t>
  </si>
  <si>
    <t>Реализация</t>
  </si>
  <si>
    <t>Поступление</t>
  </si>
  <si>
    <t>Объем</t>
  </si>
  <si>
    <t>Товар</t>
  </si>
  <si>
    <t>Некондиция</t>
  </si>
  <si>
    <t>Брак</t>
  </si>
  <si>
    <t>Итог</t>
  </si>
  <si>
    <t>Поставки 2010 года</t>
  </si>
  <si>
    <t>Количество</t>
  </si>
  <si>
    <t>Стоимость</t>
  </si>
  <si>
    <t>Скидка</t>
  </si>
  <si>
    <t>Дата размещения</t>
  </si>
  <si>
    <t>Дата исполнения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</si>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</sst>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dd/mm/yy;@"/>
    <numFmt numFmtId="167" formatCode="_-* #,##0_р_._-;\-* #,##0_р_._-;_-* &quot;-&quot;??_р_._-;_-@_-"/>
    <numFmt numFmtId="168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0" borderId="0" xfId="3" applyFont="1"/>
    <xf numFmtId="166" fontId="3" fillId="0" borderId="0" xfId="3" applyNumberFormat="1" applyFont="1"/>
    <xf numFmtId="164" fontId="3" fillId="0" borderId="0" xfId="2" applyFont="1"/>
    <xf numFmtId="0" fontId="3" fillId="0" borderId="1" xfId="3" applyFont="1" applyBorder="1"/>
    <xf numFmtId="166" fontId="3" fillId="0" borderId="1" xfId="3" applyNumberFormat="1" applyFont="1" applyBorder="1"/>
    <xf numFmtId="164" fontId="3" fillId="0" borderId="1" xfId="3" applyNumberFormat="1" applyFont="1" applyBorder="1"/>
    <xf numFmtId="164" fontId="3" fillId="0" borderId="1" xfId="2" applyFont="1" applyBorder="1"/>
    <xf numFmtId="0" fontId="4" fillId="0" borderId="0" xfId="3" applyFont="1" applyAlignment="1">
      <alignment vertical="top" wrapText="1"/>
    </xf>
    <xf numFmtId="0" fontId="4" fillId="0" borderId="0" xfId="3" applyFont="1" applyAlignment="1">
      <alignment vertical="top"/>
    </xf>
    <xf numFmtId="0" fontId="4" fillId="0" borderId="1" xfId="3" applyFont="1" applyBorder="1" applyAlignment="1">
      <alignment vertical="top"/>
    </xf>
    <xf numFmtId="166" fontId="4" fillId="0" borderId="1" xfId="3" applyNumberFormat="1" applyFont="1" applyBorder="1" applyAlignment="1">
      <alignment vertical="top" wrapText="1"/>
    </xf>
    <xf numFmtId="164" fontId="4" fillId="0" borderId="1" xfId="2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164" fontId="0" fillId="0" borderId="0" xfId="1" applyFont="1"/>
    <xf numFmtId="164" fontId="0" fillId="0" borderId="0" xfId="0" applyNumberFormat="1" applyFont="1"/>
    <xf numFmtId="0" fontId="1" fillId="0" borderId="0" xfId="0" applyNumberFormat="1" applyFont="1"/>
    <xf numFmtId="0" fontId="3" fillId="0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3" fillId="0" borderId="0" xfId="0" applyFont="1" applyFill="1" applyBorder="1"/>
    <xf numFmtId="167" fontId="2" fillId="0" borderId="0" xfId="4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10" fontId="2" fillId="0" borderId="0" xfId="5" applyNumberFormat="1" applyFont="1" applyFill="1" applyBorder="1" applyAlignment="1"/>
    <xf numFmtId="166" fontId="2" fillId="0" borderId="0" xfId="6" applyNumberFormat="1" applyFont="1" applyFill="1" applyBorder="1" applyAlignment="1">
      <alignment horizontal="right"/>
    </xf>
    <xf numFmtId="0" fontId="0" fillId="0" borderId="0" xfId="0" applyFill="1" applyBorder="1" applyAlignment="1"/>
    <xf numFmtId="167" fontId="5" fillId="0" borderId="0" xfId="4" applyNumberFormat="1" applyFont="1" applyFill="1" applyBorder="1" applyAlignment="1"/>
    <xf numFmtId="10" fontId="5" fillId="0" borderId="0" xfId="5" applyNumberFormat="1" applyFont="1" applyFill="1" applyBorder="1" applyAlignment="1"/>
    <xf numFmtId="0" fontId="5" fillId="0" borderId="0" xfId="6" applyNumberFormat="1" applyFont="1" applyFill="1" applyBorder="1" applyAlignment="1"/>
    <xf numFmtId="0" fontId="0" fillId="0" borderId="0" xfId="0" applyAlignment="1"/>
    <xf numFmtId="0" fontId="0" fillId="0" borderId="0" xfId="0" applyAlignment="1">
      <alignment horizontal="center"/>
    </xf>
  </cellXfs>
  <cellStyles count="7">
    <cellStyle name="Денежный" xfId="1" builtinId="4"/>
    <cellStyle name="Денежный 2" xfId="2" xr:uid="{00000000-0005-0000-0000-000001000000}"/>
    <cellStyle name="Обычный" xfId="0" builtinId="0"/>
    <cellStyle name="Обычный 2" xfId="3" xr:uid="{00000000-0005-0000-0000-000003000000}"/>
    <cellStyle name="Обычный_Лист1" xfId="6" xr:uid="{00000000-0005-0000-0000-000004000000}"/>
    <cellStyle name="Процентный" xfId="5" builtinId="5"/>
    <cellStyle name="Финансовый" xfId="4" builtinId="3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5" displayName="Таблица5" ref="A1:F15" totalsRowShown="0">
  <autoFilter ref="A1:F15" xr:uid="{00000000-0009-0000-0100-000001000000}"/>
  <tableColumns count="6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12" dataCellStyle="Денежный"/>
    <tableColumn id="4" xr3:uid="{00000000-0010-0000-0000-000004000000}" name="Брак">
      <calculatedColumnFormula>B2*0.037</calculatedColumnFormula>
    </tableColumn>
    <tableColumn id="5" xr3:uid="{00000000-0010-0000-0000-000005000000}" name="Некондиция">
      <calculatedColumnFormula>B2*0.067</calculatedColumnFormula>
    </tableColumn>
    <tableColumn id="6" xr3:uid="{00000000-0010-0000-0000-000006000000}" name="Затраты" dataDxfId="11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7" displayName="Таблица7" ref="A1:H14" totalsRowCount="1">
  <autoFilter ref="A1:H13" xr:uid="{00000000-0009-0000-0100-000002000000}"/>
  <tableColumns count="8">
    <tableColumn id="1" xr3:uid="{00000000-0010-0000-0100-000001000000}" name="Товар" totalsRowLabel="Итог"/>
    <tableColumn id="2" xr3:uid="{00000000-0010-0000-0100-000002000000}" name="Объем"/>
    <tableColumn id="3" xr3:uid="{00000000-0010-0000-0100-000003000000}" name="Цена" dataDxfId="10" totalsRowDxfId="9" dataCellStyle="Денежный"/>
    <tableColumn id="4" xr3:uid="{00000000-0010-0000-0100-000004000000}" name="Поставщик"/>
    <tableColumn id="5" xr3:uid="{00000000-0010-0000-0100-000005000000}" name="Брак">
      <calculatedColumnFormula>B2*0.037</calculatedColumnFormula>
    </tableColumn>
    <tableColumn id="6" xr3:uid="{00000000-0010-0000-0100-000006000000}" name="Некондиция">
      <calculatedColumnFormula>B2*0.067</calculatedColumnFormula>
    </tableColumn>
    <tableColumn id="7" xr3:uid="{00000000-0010-0000-0100-000007000000}" name="Затраты" totalsRowFunction="sum" dataDxfId="8" totalsRowDxfId="7" dataCellStyle="Денежный">
      <calculatedColumnFormula>B2*C2</calculatedColumnFormula>
    </tableColumn>
    <tableColumn id="8" xr3:uid="{00000000-0010-0000-0100-000008000000}" name="Менеджер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7" zoomScale="85" zoomScaleNormal="85" zoomScaleSheetLayoutView="100" workbookViewId="0">
      <selection activeCell="H28" sqref="H28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conditionalFormatting sqref="C2:C54">
    <cfRule type="cellIs" dxfId="4" priority="5" operator="greaterThan">
      <formula>60</formula>
    </cfRule>
  </conditionalFormatting>
  <conditionalFormatting sqref="E2:E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{FC14BA74-8444-4EA3-9922-8DE82283D1A9}</x14:id>
        </ext>
      </extLst>
    </cfRule>
    <cfRule type="aboveAverage" dxfId="3" priority="3"/>
  </conditionalFormatting>
  <conditionalFormatting sqref="F2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4BA74-8444-4EA3-9922-8DE82283D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tabSelected="1" topLeftCell="A18" zoomScaleNormal="100" zoomScaleSheetLayoutView="100" workbookViewId="0">
      <selection activeCell="D49" sqref="D49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/>
  </sheetViews>
  <sheetFormatPr defaultRowHeight="15" x14ac:dyDescent="0.25"/>
  <cols>
    <col min="1" max="1" width="14.7109375" customWidth="1"/>
    <col min="2" max="3" width="11.140625" customWidth="1"/>
    <col min="4" max="4" width="7.28515625" customWidth="1"/>
    <col min="5" max="6" width="13.28515625" customWidth="1"/>
    <col min="7" max="7" width="12.42578125" customWidth="1"/>
    <col min="8" max="8" width="10.85546875" customWidth="1"/>
  </cols>
  <sheetData>
    <row r="1" spans="1:8" x14ac:dyDescent="0.25">
      <c r="A1" t="s">
        <v>47</v>
      </c>
      <c r="B1" t="s">
        <v>32</v>
      </c>
      <c r="C1" t="s">
        <v>34</v>
      </c>
      <c r="D1" t="s">
        <v>46</v>
      </c>
      <c r="E1" t="s">
        <v>31</v>
      </c>
      <c r="F1" t="s">
        <v>45</v>
      </c>
      <c r="G1" t="s">
        <v>44</v>
      </c>
      <c r="H1" t="s">
        <v>29</v>
      </c>
    </row>
    <row r="2" spans="1:8" x14ac:dyDescent="0.25">
      <c r="A2" t="s">
        <v>0</v>
      </c>
      <c r="B2" s="14">
        <v>1124</v>
      </c>
      <c r="C2" t="s">
        <v>10</v>
      </c>
      <c r="D2">
        <v>66</v>
      </c>
      <c r="E2" s="14">
        <f t="shared" ref="E2:E23" si="0">D2*B2</f>
        <v>74184</v>
      </c>
      <c r="F2" t="s">
        <v>36</v>
      </c>
      <c r="G2" t="s">
        <v>42</v>
      </c>
      <c r="H2" t="s">
        <v>43</v>
      </c>
    </row>
    <row r="3" spans="1:8" x14ac:dyDescent="0.25">
      <c r="A3" t="s">
        <v>2</v>
      </c>
      <c r="B3" s="14">
        <v>810</v>
      </c>
      <c r="C3" t="s">
        <v>28</v>
      </c>
      <c r="D3">
        <v>23</v>
      </c>
      <c r="E3" s="14">
        <f t="shared" si="0"/>
        <v>18630</v>
      </c>
      <c r="F3" t="s">
        <v>37</v>
      </c>
      <c r="G3" t="s">
        <v>36</v>
      </c>
      <c r="H3" t="s">
        <v>13</v>
      </c>
    </row>
    <row r="4" spans="1:8" x14ac:dyDescent="0.25">
      <c r="A4" t="s">
        <v>1</v>
      </c>
      <c r="B4" s="14">
        <v>1252</v>
      </c>
      <c r="C4" t="s">
        <v>23</v>
      </c>
      <c r="D4">
        <v>1</v>
      </c>
      <c r="E4" s="14">
        <f t="shared" si="0"/>
        <v>1252</v>
      </c>
      <c r="F4" t="s">
        <v>38</v>
      </c>
      <c r="G4" t="s">
        <v>40</v>
      </c>
      <c r="H4" t="s">
        <v>12</v>
      </c>
    </row>
    <row r="5" spans="1:8" x14ac:dyDescent="0.25">
      <c r="A5" t="s">
        <v>3</v>
      </c>
      <c r="B5" s="14">
        <v>1048</v>
      </c>
      <c r="C5" t="s">
        <v>28</v>
      </c>
      <c r="D5">
        <v>92</v>
      </c>
      <c r="E5" s="14">
        <f t="shared" si="0"/>
        <v>96416</v>
      </c>
      <c r="F5" t="s">
        <v>40</v>
      </c>
      <c r="G5" t="s">
        <v>36</v>
      </c>
      <c r="H5" t="s">
        <v>6</v>
      </c>
    </row>
    <row r="6" spans="1:8" x14ac:dyDescent="0.25">
      <c r="A6" t="s">
        <v>1</v>
      </c>
      <c r="B6" s="14">
        <v>1272</v>
      </c>
      <c r="C6" t="s">
        <v>15</v>
      </c>
      <c r="D6">
        <v>49</v>
      </c>
      <c r="E6" s="14">
        <f t="shared" si="0"/>
        <v>62328</v>
      </c>
      <c r="F6" t="s">
        <v>40</v>
      </c>
      <c r="G6" t="s">
        <v>35</v>
      </c>
      <c r="H6" t="s">
        <v>13</v>
      </c>
    </row>
    <row r="7" spans="1:8" x14ac:dyDescent="0.25">
      <c r="A7" t="s">
        <v>3</v>
      </c>
      <c r="B7" s="14">
        <v>1040</v>
      </c>
      <c r="C7" t="s">
        <v>23</v>
      </c>
      <c r="D7">
        <v>10</v>
      </c>
      <c r="E7" s="14">
        <f t="shared" si="0"/>
        <v>10400</v>
      </c>
      <c r="F7" t="s">
        <v>37</v>
      </c>
      <c r="G7" t="s">
        <v>36</v>
      </c>
      <c r="H7" t="s">
        <v>39</v>
      </c>
    </row>
    <row r="8" spans="1:8" x14ac:dyDescent="0.25">
      <c r="A8" t="s">
        <v>2</v>
      </c>
      <c r="B8" s="14">
        <v>788</v>
      </c>
      <c r="C8" t="s">
        <v>28</v>
      </c>
      <c r="D8">
        <v>28</v>
      </c>
      <c r="E8" s="14">
        <f t="shared" si="0"/>
        <v>22064</v>
      </c>
      <c r="F8" t="s">
        <v>38</v>
      </c>
      <c r="G8" t="s">
        <v>40</v>
      </c>
      <c r="H8" t="s">
        <v>13</v>
      </c>
    </row>
    <row r="9" spans="1:8" x14ac:dyDescent="0.25">
      <c r="A9" t="s">
        <v>3</v>
      </c>
      <c r="B9" s="14">
        <v>1048</v>
      </c>
      <c r="C9" t="s">
        <v>28</v>
      </c>
      <c r="D9">
        <v>97</v>
      </c>
      <c r="E9" s="14">
        <f t="shared" si="0"/>
        <v>101656</v>
      </c>
      <c r="F9" t="s">
        <v>40</v>
      </c>
      <c r="G9" t="s">
        <v>36</v>
      </c>
      <c r="H9" t="s">
        <v>6</v>
      </c>
    </row>
    <row r="10" spans="1:8" x14ac:dyDescent="0.25">
      <c r="A10" t="s">
        <v>2</v>
      </c>
      <c r="B10" s="14">
        <v>822</v>
      </c>
      <c r="C10" t="s">
        <v>28</v>
      </c>
      <c r="D10">
        <v>37</v>
      </c>
      <c r="E10" s="14">
        <f t="shared" si="0"/>
        <v>30414</v>
      </c>
      <c r="F10" t="s">
        <v>40</v>
      </c>
      <c r="G10" t="s">
        <v>35</v>
      </c>
      <c r="H10" t="s">
        <v>6</v>
      </c>
    </row>
    <row r="11" spans="1:8" x14ac:dyDescent="0.25">
      <c r="A11" t="s">
        <v>2</v>
      </c>
      <c r="B11" s="14">
        <v>788</v>
      </c>
      <c r="C11" t="s">
        <v>23</v>
      </c>
      <c r="D11">
        <v>5</v>
      </c>
      <c r="E11" s="14">
        <f t="shared" si="0"/>
        <v>3940</v>
      </c>
      <c r="F11" t="s">
        <v>38</v>
      </c>
      <c r="G11" t="s">
        <v>37</v>
      </c>
      <c r="H11" t="s">
        <v>9</v>
      </c>
    </row>
    <row r="12" spans="1:8" x14ac:dyDescent="0.25">
      <c r="A12" t="s">
        <v>3</v>
      </c>
      <c r="B12" s="14">
        <v>1048</v>
      </c>
      <c r="C12" t="s">
        <v>23</v>
      </c>
      <c r="D12">
        <v>31</v>
      </c>
      <c r="E12" s="14">
        <f t="shared" si="0"/>
        <v>32488</v>
      </c>
      <c r="F12" t="s">
        <v>40</v>
      </c>
      <c r="G12" t="s">
        <v>42</v>
      </c>
      <c r="H12" t="s">
        <v>13</v>
      </c>
    </row>
    <row r="13" spans="1:8" x14ac:dyDescent="0.25">
      <c r="A13" t="s">
        <v>2</v>
      </c>
      <c r="B13" s="14">
        <v>788</v>
      </c>
      <c r="C13" t="s">
        <v>23</v>
      </c>
      <c r="D13">
        <v>77</v>
      </c>
      <c r="E13" s="14">
        <f t="shared" si="0"/>
        <v>60676</v>
      </c>
      <c r="F13" t="s">
        <v>38</v>
      </c>
      <c r="G13" t="s">
        <v>37</v>
      </c>
      <c r="H13" t="s">
        <v>39</v>
      </c>
    </row>
    <row r="14" spans="1:8" x14ac:dyDescent="0.25">
      <c r="A14" t="s">
        <v>3</v>
      </c>
      <c r="B14" s="14">
        <v>1040</v>
      </c>
      <c r="C14" t="s">
        <v>28</v>
      </c>
      <c r="D14">
        <v>3</v>
      </c>
      <c r="E14" s="14">
        <f t="shared" si="0"/>
        <v>3120</v>
      </c>
      <c r="F14" t="s">
        <v>37</v>
      </c>
      <c r="G14" t="s">
        <v>41</v>
      </c>
      <c r="H14" t="s">
        <v>20</v>
      </c>
    </row>
    <row r="15" spans="1:8" x14ac:dyDescent="0.25">
      <c r="A15" t="s">
        <v>2</v>
      </c>
      <c r="B15" s="14">
        <v>788</v>
      </c>
      <c r="C15" t="s">
        <v>15</v>
      </c>
      <c r="D15">
        <v>75</v>
      </c>
      <c r="E15" s="14">
        <f t="shared" si="0"/>
        <v>59100</v>
      </c>
      <c r="F15" t="s">
        <v>38</v>
      </c>
      <c r="G15" t="s">
        <v>41</v>
      </c>
      <c r="H15" t="s">
        <v>13</v>
      </c>
    </row>
    <row r="16" spans="1:8" x14ac:dyDescent="0.25">
      <c r="A16" t="s">
        <v>3</v>
      </c>
      <c r="B16" s="14">
        <v>1032</v>
      </c>
      <c r="C16" t="s">
        <v>15</v>
      </c>
      <c r="D16">
        <v>18</v>
      </c>
      <c r="E16" s="14">
        <f t="shared" si="0"/>
        <v>18576</v>
      </c>
      <c r="F16" t="s">
        <v>38</v>
      </c>
      <c r="G16" t="s">
        <v>40</v>
      </c>
      <c r="H16" t="s">
        <v>9</v>
      </c>
    </row>
    <row r="17" spans="1:8" x14ac:dyDescent="0.25">
      <c r="A17" t="s">
        <v>4</v>
      </c>
      <c r="B17" s="14">
        <v>1447</v>
      </c>
      <c r="C17" t="s">
        <v>23</v>
      </c>
      <c r="D17">
        <v>34</v>
      </c>
      <c r="E17" s="14">
        <f t="shared" si="0"/>
        <v>49198</v>
      </c>
      <c r="F17" t="s">
        <v>37</v>
      </c>
      <c r="G17" t="s">
        <v>36</v>
      </c>
      <c r="H17" t="s">
        <v>12</v>
      </c>
    </row>
    <row r="18" spans="1:8" x14ac:dyDescent="0.25">
      <c r="A18" t="s">
        <v>3</v>
      </c>
      <c r="B18" s="14">
        <v>1032</v>
      </c>
      <c r="C18" t="s">
        <v>23</v>
      </c>
      <c r="D18">
        <v>47</v>
      </c>
      <c r="E18" s="14">
        <f t="shared" si="0"/>
        <v>48504</v>
      </c>
      <c r="F18" t="s">
        <v>38</v>
      </c>
      <c r="G18" t="s">
        <v>41</v>
      </c>
      <c r="H18" t="s">
        <v>39</v>
      </c>
    </row>
    <row r="19" spans="1:8" x14ac:dyDescent="0.25">
      <c r="A19" t="s">
        <v>3</v>
      </c>
      <c r="B19" s="14">
        <v>1032</v>
      </c>
      <c r="C19" t="s">
        <v>28</v>
      </c>
      <c r="D19">
        <v>56</v>
      </c>
      <c r="E19" s="14">
        <f t="shared" si="0"/>
        <v>57792</v>
      </c>
      <c r="F19" t="s">
        <v>38</v>
      </c>
      <c r="G19" t="s">
        <v>40</v>
      </c>
      <c r="H19" t="s">
        <v>39</v>
      </c>
    </row>
    <row r="20" spans="1:8" x14ac:dyDescent="0.25">
      <c r="A20" t="s">
        <v>2</v>
      </c>
      <c r="B20" s="14">
        <v>788</v>
      </c>
      <c r="C20" t="s">
        <v>23</v>
      </c>
      <c r="D20">
        <v>73</v>
      </c>
      <c r="E20" s="14">
        <f t="shared" si="0"/>
        <v>57524</v>
      </c>
      <c r="F20" t="s">
        <v>38</v>
      </c>
      <c r="G20" t="s">
        <v>37</v>
      </c>
      <c r="H20" t="s">
        <v>12</v>
      </c>
    </row>
    <row r="21" spans="1:8" x14ac:dyDescent="0.25">
      <c r="A21" t="s">
        <v>2</v>
      </c>
      <c r="B21" s="14">
        <v>810</v>
      </c>
      <c r="C21" t="s">
        <v>28</v>
      </c>
      <c r="D21">
        <v>93</v>
      </c>
      <c r="E21" s="14">
        <f t="shared" si="0"/>
        <v>75330</v>
      </c>
      <c r="F21" t="s">
        <v>37</v>
      </c>
      <c r="G21" t="s">
        <v>36</v>
      </c>
      <c r="H21" t="s">
        <v>9</v>
      </c>
    </row>
    <row r="22" spans="1:8" x14ac:dyDescent="0.25">
      <c r="A22" t="s">
        <v>4</v>
      </c>
      <c r="B22" s="14">
        <v>1447</v>
      </c>
      <c r="C22" t="s">
        <v>23</v>
      </c>
      <c r="D22">
        <v>18</v>
      </c>
      <c r="E22" s="14">
        <f t="shared" si="0"/>
        <v>26046</v>
      </c>
      <c r="F22" t="s">
        <v>37</v>
      </c>
      <c r="G22" t="s">
        <v>36</v>
      </c>
      <c r="H22" t="s">
        <v>12</v>
      </c>
    </row>
    <row r="23" spans="1:8" x14ac:dyDescent="0.25">
      <c r="A23" t="s">
        <v>1</v>
      </c>
      <c r="B23" s="14">
        <v>1301</v>
      </c>
      <c r="C23" t="s">
        <v>23</v>
      </c>
      <c r="D23">
        <v>48</v>
      </c>
      <c r="E23" s="14">
        <f t="shared" si="0"/>
        <v>62448</v>
      </c>
      <c r="F23" t="s">
        <v>36</v>
      </c>
      <c r="G23" t="s">
        <v>35</v>
      </c>
      <c r="H23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t="s">
        <v>47</v>
      </c>
      <c r="B1" t="s">
        <v>46</v>
      </c>
      <c r="C1" t="s">
        <v>32</v>
      </c>
      <c r="D1" t="s">
        <v>49</v>
      </c>
      <c r="E1" t="s">
        <v>48</v>
      </c>
      <c r="F1" t="s">
        <v>31</v>
      </c>
    </row>
    <row r="2" spans="1:6" x14ac:dyDescent="0.25">
      <c r="A2" t="s">
        <v>4</v>
      </c>
      <c r="B2">
        <v>57</v>
      </c>
      <c r="C2" s="14">
        <v>1439</v>
      </c>
      <c r="D2">
        <f t="shared" ref="D2:D15" si="0">B2*0.037</f>
        <v>2.109</v>
      </c>
      <c r="E2">
        <f t="shared" ref="E2:E15" si="1">B2*0.067</f>
        <v>3.8190000000000004</v>
      </c>
      <c r="F2" s="14">
        <f t="shared" ref="F2:F15" si="2">B2*C2</f>
        <v>82023</v>
      </c>
    </row>
    <row r="3" spans="1:6" x14ac:dyDescent="0.25">
      <c r="A3" t="s">
        <v>3</v>
      </c>
      <c r="B3">
        <v>20</v>
      </c>
      <c r="C3" s="14">
        <v>1048</v>
      </c>
      <c r="D3">
        <f t="shared" si="0"/>
        <v>0.74</v>
      </c>
      <c r="E3">
        <f t="shared" si="1"/>
        <v>1.34</v>
      </c>
      <c r="F3" s="14">
        <f t="shared" si="2"/>
        <v>20960</v>
      </c>
    </row>
    <row r="4" spans="1:6" x14ac:dyDescent="0.25">
      <c r="A4" t="s">
        <v>2</v>
      </c>
      <c r="B4">
        <v>14</v>
      </c>
      <c r="C4" s="14">
        <v>788</v>
      </c>
      <c r="D4">
        <f t="shared" si="0"/>
        <v>0.51800000000000002</v>
      </c>
      <c r="E4">
        <f t="shared" si="1"/>
        <v>0.93800000000000006</v>
      </c>
      <c r="F4" s="14">
        <f t="shared" si="2"/>
        <v>11032</v>
      </c>
    </row>
    <row r="5" spans="1:6" x14ac:dyDescent="0.25">
      <c r="A5" t="s">
        <v>4</v>
      </c>
      <c r="B5">
        <v>91</v>
      </c>
      <c r="C5" s="14">
        <v>1447</v>
      </c>
      <c r="D5">
        <f t="shared" si="0"/>
        <v>3.367</v>
      </c>
      <c r="E5">
        <f t="shared" si="1"/>
        <v>6.0970000000000004</v>
      </c>
      <c r="F5" s="14">
        <f t="shared" si="2"/>
        <v>131677</v>
      </c>
    </row>
    <row r="6" spans="1:6" x14ac:dyDescent="0.25">
      <c r="A6" t="s">
        <v>3</v>
      </c>
      <c r="B6">
        <v>55</v>
      </c>
      <c r="C6" s="14">
        <v>1054</v>
      </c>
      <c r="D6">
        <f t="shared" si="0"/>
        <v>2.0349999999999997</v>
      </c>
      <c r="E6">
        <f t="shared" si="1"/>
        <v>3.6850000000000001</v>
      </c>
      <c r="F6" s="14">
        <f t="shared" si="2"/>
        <v>57970</v>
      </c>
    </row>
    <row r="7" spans="1:6" x14ac:dyDescent="0.25">
      <c r="A7" t="s">
        <v>2</v>
      </c>
      <c r="B7">
        <v>32</v>
      </c>
      <c r="C7" s="14">
        <v>822</v>
      </c>
      <c r="D7">
        <f t="shared" si="0"/>
        <v>1.1839999999999999</v>
      </c>
      <c r="E7">
        <f t="shared" si="1"/>
        <v>2.1440000000000001</v>
      </c>
      <c r="F7" s="14">
        <f t="shared" si="2"/>
        <v>26304</v>
      </c>
    </row>
    <row r="8" spans="1:6" x14ac:dyDescent="0.25">
      <c r="A8" t="s">
        <v>3</v>
      </c>
      <c r="B8">
        <v>69</v>
      </c>
      <c r="C8" s="14">
        <v>1040</v>
      </c>
      <c r="D8">
        <f t="shared" si="0"/>
        <v>2.5529999999999999</v>
      </c>
      <c r="E8">
        <f t="shared" si="1"/>
        <v>4.6230000000000002</v>
      </c>
      <c r="F8" s="14">
        <f t="shared" si="2"/>
        <v>71760</v>
      </c>
    </row>
    <row r="9" spans="1:6" x14ac:dyDescent="0.25">
      <c r="A9" t="s">
        <v>1</v>
      </c>
      <c r="B9">
        <v>93</v>
      </c>
      <c r="C9" s="14">
        <v>1252</v>
      </c>
      <c r="D9">
        <f t="shared" si="0"/>
        <v>3.4409999999999998</v>
      </c>
      <c r="E9">
        <f t="shared" si="1"/>
        <v>6.2310000000000008</v>
      </c>
      <c r="F9" s="14">
        <f t="shared" si="2"/>
        <v>116436</v>
      </c>
    </row>
    <row r="10" spans="1:6" x14ac:dyDescent="0.25">
      <c r="A10" t="s">
        <v>1</v>
      </c>
      <c r="B10">
        <v>12</v>
      </c>
      <c r="C10" s="14">
        <v>1272</v>
      </c>
      <c r="D10">
        <f t="shared" si="0"/>
        <v>0.44399999999999995</v>
      </c>
      <c r="E10">
        <f t="shared" si="1"/>
        <v>0.80400000000000005</v>
      </c>
      <c r="F10" s="14">
        <f t="shared" si="2"/>
        <v>15264</v>
      </c>
    </row>
    <row r="11" spans="1:6" x14ac:dyDescent="0.25">
      <c r="A11" t="s">
        <v>1</v>
      </c>
      <c r="B11">
        <v>35</v>
      </c>
      <c r="C11" s="14">
        <v>1252</v>
      </c>
      <c r="D11">
        <f t="shared" si="0"/>
        <v>1.2949999999999999</v>
      </c>
      <c r="E11">
        <f t="shared" si="1"/>
        <v>2.3450000000000002</v>
      </c>
      <c r="F11" s="14">
        <f t="shared" si="2"/>
        <v>43820</v>
      </c>
    </row>
    <row r="12" spans="1:6" x14ac:dyDescent="0.25">
      <c r="A12" t="s">
        <v>2</v>
      </c>
      <c r="B12">
        <v>21</v>
      </c>
      <c r="C12" s="14">
        <v>788</v>
      </c>
      <c r="D12">
        <f t="shared" si="0"/>
        <v>0.77699999999999991</v>
      </c>
      <c r="E12">
        <f t="shared" si="1"/>
        <v>1.407</v>
      </c>
      <c r="F12" s="14">
        <f t="shared" si="2"/>
        <v>16548</v>
      </c>
    </row>
    <row r="13" spans="1:6" x14ac:dyDescent="0.25">
      <c r="A13" t="s">
        <v>1</v>
      </c>
      <c r="B13">
        <v>92</v>
      </c>
      <c r="C13" s="14">
        <v>1272</v>
      </c>
      <c r="D13">
        <f t="shared" si="0"/>
        <v>3.4039999999999999</v>
      </c>
      <c r="E13">
        <f t="shared" si="1"/>
        <v>6.1640000000000006</v>
      </c>
      <c r="F13" s="14">
        <f t="shared" si="2"/>
        <v>117024</v>
      </c>
    </row>
    <row r="14" spans="1:6" x14ac:dyDescent="0.25">
      <c r="A14" t="s">
        <v>2</v>
      </c>
      <c r="B14">
        <v>54</v>
      </c>
      <c r="C14" s="14">
        <v>810</v>
      </c>
      <c r="D14">
        <f t="shared" si="0"/>
        <v>1.998</v>
      </c>
      <c r="E14">
        <f t="shared" si="1"/>
        <v>3.6180000000000003</v>
      </c>
      <c r="F14" s="14">
        <f t="shared" si="2"/>
        <v>43740</v>
      </c>
    </row>
    <row r="15" spans="1:6" x14ac:dyDescent="0.25">
      <c r="A15" t="s">
        <v>3</v>
      </c>
      <c r="B15">
        <v>56</v>
      </c>
      <c r="C15" s="14">
        <v>1040</v>
      </c>
      <c r="D15">
        <f t="shared" si="0"/>
        <v>2.0720000000000001</v>
      </c>
      <c r="E15">
        <f t="shared" si="1"/>
        <v>3.7520000000000002</v>
      </c>
      <c r="F15" s="14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t="s">
        <v>47</v>
      </c>
      <c r="B1" t="s">
        <v>46</v>
      </c>
      <c r="C1" t="s">
        <v>32</v>
      </c>
      <c r="D1" t="s">
        <v>34</v>
      </c>
      <c r="E1" t="s">
        <v>49</v>
      </c>
      <c r="F1" t="s">
        <v>48</v>
      </c>
      <c r="G1" t="s">
        <v>31</v>
      </c>
      <c r="H1" t="s">
        <v>29</v>
      </c>
    </row>
    <row r="2" spans="1:8" x14ac:dyDescent="0.25">
      <c r="A2" t="s">
        <v>4</v>
      </c>
      <c r="B2">
        <v>53</v>
      </c>
      <c r="C2" s="14">
        <v>1439</v>
      </c>
      <c r="D2" t="s">
        <v>28</v>
      </c>
      <c r="E2">
        <f t="shared" ref="E2:E13" si="0">B2*0.037</f>
        <v>1.9609999999999999</v>
      </c>
      <c r="F2">
        <f t="shared" ref="F2:F13" si="1">B2*0.067</f>
        <v>3.5510000000000002</v>
      </c>
      <c r="G2" s="14">
        <f t="shared" ref="G2:G13" si="2">B2*C2</f>
        <v>76267</v>
      </c>
      <c r="H2" t="s">
        <v>13</v>
      </c>
    </row>
    <row r="3" spans="1:8" x14ac:dyDescent="0.25">
      <c r="A3" t="s">
        <v>4</v>
      </c>
      <c r="B3">
        <v>70</v>
      </c>
      <c r="C3" s="14">
        <v>1439</v>
      </c>
      <c r="D3" t="s">
        <v>28</v>
      </c>
      <c r="E3">
        <f t="shared" si="0"/>
        <v>2.59</v>
      </c>
      <c r="F3">
        <f t="shared" si="1"/>
        <v>4.6900000000000004</v>
      </c>
      <c r="G3" s="14">
        <f t="shared" si="2"/>
        <v>100730</v>
      </c>
      <c r="H3" t="s">
        <v>12</v>
      </c>
    </row>
    <row r="4" spans="1:8" x14ac:dyDescent="0.25">
      <c r="A4" t="s">
        <v>4</v>
      </c>
      <c r="B4">
        <v>54</v>
      </c>
      <c r="C4" s="14">
        <v>1439</v>
      </c>
      <c r="D4" t="s">
        <v>28</v>
      </c>
      <c r="E4">
        <f t="shared" si="0"/>
        <v>1.998</v>
      </c>
      <c r="F4">
        <f t="shared" si="1"/>
        <v>3.6180000000000003</v>
      </c>
      <c r="G4" s="14">
        <f t="shared" si="2"/>
        <v>77706</v>
      </c>
      <c r="H4" t="s">
        <v>9</v>
      </c>
    </row>
    <row r="5" spans="1:8" x14ac:dyDescent="0.25">
      <c r="A5" t="s">
        <v>4</v>
      </c>
      <c r="B5">
        <v>89</v>
      </c>
      <c r="C5" s="14">
        <v>1439</v>
      </c>
      <c r="D5" t="s">
        <v>28</v>
      </c>
      <c r="E5">
        <f t="shared" si="0"/>
        <v>3.2929999999999997</v>
      </c>
      <c r="F5">
        <f t="shared" si="1"/>
        <v>5.9630000000000001</v>
      </c>
      <c r="G5" s="14">
        <f t="shared" si="2"/>
        <v>128071</v>
      </c>
      <c r="H5" t="s">
        <v>43</v>
      </c>
    </row>
    <row r="6" spans="1:8" x14ac:dyDescent="0.25">
      <c r="A6" t="s">
        <v>2</v>
      </c>
      <c r="B6">
        <v>67</v>
      </c>
      <c r="C6" s="14">
        <v>788</v>
      </c>
      <c r="D6" t="s">
        <v>23</v>
      </c>
      <c r="E6">
        <f t="shared" si="0"/>
        <v>2.4790000000000001</v>
      </c>
      <c r="F6">
        <f t="shared" si="1"/>
        <v>4.4889999999999999</v>
      </c>
      <c r="G6" s="14">
        <f t="shared" si="2"/>
        <v>52796</v>
      </c>
      <c r="H6" t="s">
        <v>9</v>
      </c>
    </row>
    <row r="7" spans="1:8" x14ac:dyDescent="0.25">
      <c r="A7" t="s">
        <v>2</v>
      </c>
      <c r="B7">
        <v>52</v>
      </c>
      <c r="C7" s="14">
        <v>788</v>
      </c>
      <c r="D7" t="s">
        <v>23</v>
      </c>
      <c r="E7">
        <f t="shared" si="0"/>
        <v>1.9239999999999999</v>
      </c>
      <c r="F7">
        <f t="shared" si="1"/>
        <v>3.484</v>
      </c>
      <c r="G7" s="14">
        <f t="shared" si="2"/>
        <v>40976</v>
      </c>
      <c r="H7" t="s">
        <v>43</v>
      </c>
    </row>
    <row r="8" spans="1:8" x14ac:dyDescent="0.25">
      <c r="A8" t="s">
        <v>0</v>
      </c>
      <c r="B8">
        <v>31</v>
      </c>
      <c r="C8" s="14">
        <v>1096</v>
      </c>
      <c r="D8" t="s">
        <v>28</v>
      </c>
      <c r="E8">
        <f t="shared" si="0"/>
        <v>1.147</v>
      </c>
      <c r="F8">
        <f t="shared" si="1"/>
        <v>2.077</v>
      </c>
      <c r="G8" s="14">
        <f t="shared" si="2"/>
        <v>33976</v>
      </c>
      <c r="H8" t="s">
        <v>13</v>
      </c>
    </row>
    <row r="9" spans="1:8" x14ac:dyDescent="0.25">
      <c r="A9" t="s">
        <v>0</v>
      </c>
      <c r="B9">
        <v>37</v>
      </c>
      <c r="C9" s="14">
        <v>1096</v>
      </c>
      <c r="D9" t="s">
        <v>23</v>
      </c>
      <c r="E9">
        <f t="shared" si="0"/>
        <v>1.369</v>
      </c>
      <c r="F9">
        <f t="shared" si="1"/>
        <v>2.4790000000000001</v>
      </c>
      <c r="G9" s="14">
        <f t="shared" si="2"/>
        <v>40552</v>
      </c>
      <c r="H9" t="s">
        <v>43</v>
      </c>
    </row>
    <row r="10" spans="1:8" x14ac:dyDescent="0.25">
      <c r="A10" t="s">
        <v>0</v>
      </c>
      <c r="B10">
        <v>79</v>
      </c>
      <c r="C10" s="14">
        <v>1096</v>
      </c>
      <c r="D10" t="s">
        <v>28</v>
      </c>
      <c r="E10">
        <f t="shared" si="0"/>
        <v>2.923</v>
      </c>
      <c r="F10">
        <f t="shared" si="1"/>
        <v>5.2930000000000001</v>
      </c>
      <c r="G10" s="14">
        <f t="shared" si="2"/>
        <v>86584</v>
      </c>
      <c r="H10" t="s">
        <v>9</v>
      </c>
    </row>
    <row r="11" spans="1:8" x14ac:dyDescent="0.25">
      <c r="A11" t="s">
        <v>3</v>
      </c>
      <c r="B11">
        <v>44</v>
      </c>
      <c r="C11" s="14">
        <v>1032</v>
      </c>
      <c r="D11" t="s">
        <v>28</v>
      </c>
      <c r="E11">
        <f t="shared" si="0"/>
        <v>1.6279999999999999</v>
      </c>
      <c r="F11">
        <f t="shared" si="1"/>
        <v>2.9480000000000004</v>
      </c>
      <c r="G11" s="14">
        <f t="shared" si="2"/>
        <v>45408</v>
      </c>
      <c r="H11" t="s">
        <v>39</v>
      </c>
    </row>
    <row r="12" spans="1:8" x14ac:dyDescent="0.25">
      <c r="A12" t="s">
        <v>3</v>
      </c>
      <c r="B12">
        <v>85</v>
      </c>
      <c r="C12" s="14">
        <v>1032</v>
      </c>
      <c r="D12" t="s">
        <v>23</v>
      </c>
      <c r="E12">
        <f t="shared" si="0"/>
        <v>3.145</v>
      </c>
      <c r="F12">
        <f t="shared" si="1"/>
        <v>5.6950000000000003</v>
      </c>
      <c r="G12" s="14">
        <f t="shared" si="2"/>
        <v>87720</v>
      </c>
      <c r="H12" t="s">
        <v>9</v>
      </c>
    </row>
    <row r="13" spans="1:8" x14ac:dyDescent="0.25">
      <c r="A13" t="s">
        <v>3</v>
      </c>
      <c r="B13">
        <v>51</v>
      </c>
      <c r="C13" s="14">
        <v>1032</v>
      </c>
      <c r="D13" t="s">
        <v>23</v>
      </c>
      <c r="E13">
        <f t="shared" si="0"/>
        <v>1.887</v>
      </c>
      <c r="F13">
        <f t="shared" si="1"/>
        <v>3.4170000000000003</v>
      </c>
      <c r="G13" s="14">
        <f t="shared" si="2"/>
        <v>52632</v>
      </c>
      <c r="H13" t="s">
        <v>43</v>
      </c>
    </row>
    <row r="14" spans="1:8" x14ac:dyDescent="0.25">
      <c r="A14" t="s">
        <v>50</v>
      </c>
      <c r="C14" s="16"/>
      <c r="G14" s="1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14.5703125" customWidth="1"/>
    <col min="3" max="3" width="13.42578125" customWidth="1"/>
    <col min="4" max="4" width="12.28515625" customWidth="1"/>
    <col min="5" max="5" width="20.7109375" style="28" customWidth="1"/>
    <col min="6" max="6" width="20.28515625" style="28" customWidth="1"/>
  </cols>
  <sheetData>
    <row r="1" spans="1:6" x14ac:dyDescent="0.25">
      <c r="A1" s="29" t="s">
        <v>51</v>
      </c>
      <c r="B1" s="29"/>
      <c r="C1" s="29"/>
      <c r="D1" s="29"/>
      <c r="E1" s="29"/>
      <c r="F1" s="29"/>
    </row>
    <row r="2" spans="1:6" s="18" customFormat="1" x14ac:dyDescent="0.25">
      <c r="A2" s="17" t="s">
        <v>5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</row>
    <row r="3" spans="1:6" x14ac:dyDescent="0.25">
      <c r="A3" s="19" t="s">
        <v>4</v>
      </c>
      <c r="B3" s="20">
        <v>6030684.0000000009</v>
      </c>
      <c r="C3" s="21">
        <v>1370610</v>
      </c>
      <c r="D3" s="22">
        <v>2.3300000000000001E-2</v>
      </c>
      <c r="E3" s="23">
        <v>40329</v>
      </c>
      <c r="F3" s="23">
        <v>40359</v>
      </c>
    </row>
    <row r="4" spans="1:6" x14ac:dyDescent="0.25">
      <c r="A4" s="19" t="s">
        <v>3</v>
      </c>
      <c r="B4" s="20">
        <v>5705436</v>
      </c>
      <c r="C4" s="21">
        <v>1296690</v>
      </c>
      <c r="D4" s="22">
        <v>2.3199999999999998E-2</v>
      </c>
      <c r="E4" s="23">
        <v>40359</v>
      </c>
      <c r="F4" s="23">
        <v>40390</v>
      </c>
    </row>
    <row r="5" spans="1:6" x14ac:dyDescent="0.25">
      <c r="A5" s="19" t="s">
        <v>2</v>
      </c>
      <c r="B5" s="20">
        <v>7495488.0000000009</v>
      </c>
      <c r="C5" s="21">
        <v>1703520</v>
      </c>
      <c r="D5" s="22">
        <v>1.6199999999999999E-2</v>
      </c>
      <c r="E5" s="23">
        <v>40390</v>
      </c>
      <c r="F5" s="23">
        <v>40421</v>
      </c>
    </row>
    <row r="6" spans="1:6" x14ac:dyDescent="0.25">
      <c r="A6" s="19" t="s">
        <v>1</v>
      </c>
      <c r="B6" s="20">
        <v>12966888.000000002</v>
      </c>
      <c r="C6" s="21">
        <v>2947020</v>
      </c>
      <c r="D6" s="22">
        <v>4.2599999999999999E-2</v>
      </c>
      <c r="E6" s="23">
        <v>40421</v>
      </c>
      <c r="F6" s="23">
        <v>40451</v>
      </c>
    </row>
    <row r="7" spans="1:6" x14ac:dyDescent="0.25">
      <c r="A7" s="19" t="s">
        <v>0</v>
      </c>
      <c r="B7" s="20">
        <v>5501100</v>
      </c>
      <c r="C7" s="21">
        <v>1250250</v>
      </c>
      <c r="D7" s="22">
        <v>3.7199999999999997E-2</v>
      </c>
      <c r="E7" s="23">
        <v>40451</v>
      </c>
      <c r="F7" s="23">
        <v>40482</v>
      </c>
    </row>
    <row r="8" spans="1:6" x14ac:dyDescent="0.25">
      <c r="A8" s="24" t="s">
        <v>57</v>
      </c>
      <c r="B8" s="25">
        <f>SUM(B3:B7)</f>
        <v>37699596</v>
      </c>
      <c r="C8" s="25">
        <f>SUM(C3:C7)</f>
        <v>8568090</v>
      </c>
      <c r="D8" s="26">
        <f>AVERAGE(D3:D7)</f>
        <v>2.8500000000000004E-2</v>
      </c>
      <c r="E8" s="27"/>
      <c r="F8" s="2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Spiridonov</dc:creator>
  <cp:lastModifiedBy>Aleksandr Zenevich</cp:lastModifiedBy>
  <dcterms:created xsi:type="dcterms:W3CDTF">2008-01-02T15:13:59Z</dcterms:created>
  <dcterms:modified xsi:type="dcterms:W3CDTF">2022-04-13T16:24:21Z</dcterms:modified>
</cp:coreProperties>
</file>