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<sst xmlns="http://schemas.openxmlformats.org/spreadsheetml/2006/main" count="75" uniqueCount="45">
  <si>
    <t xml:space="preserve">name</t>
  </si>
  <si>
    <t xml:space="preserve">expected value</t>
  </si>
  <si>
    <t xml:space="preserve">unit</t>
  </si>
  <si>
    <t xml:space="preserve">min</t>
  </si>
  <si>
    <t xml:space="preserve">max</t>
  </si>
  <si>
    <t xml:space="preserve">operation</t>
  </si>
  <si>
    <t xml:space="preserve">version</t>
  </si>
  <si>
    <t xml:space="preserve">0.8.X</t>
  </si>
  <si>
    <t xml:space="preserve">==</t>
  </si>
  <si>
    <t xml:space="preserve">firmware_version</t>
  </si>
  <si>
    <t xml:space="preserve">0.1.8</t>
  </si>
  <si>
    <t xml:space="preserve">compile_time</t>
  </si>
  <si>
    <t xml:space="preserve">compile_date</t>
  </si>
  <si>
    <r>
      <rPr>
        <sz val="10"/>
        <rFont val="Arial"/>
        <family val="2"/>
        <charset val="1"/>
      </rPr>
      <t xml:space="preserve">September 9</t>
    </r>
    <r>
      <rPr>
        <vertAlign val="superscript"/>
        <sz val="10"/>
        <rFont val="Arial"/>
        <family val="2"/>
        <charset val="1"/>
      </rPr>
      <t xml:space="preserve">th</t>
    </r>
    <r>
      <rPr>
        <sz val="10"/>
        <rFont val="Arial"/>
        <family val="2"/>
        <charset val="1"/>
      </rPr>
      <t xml:space="preserve">, 2023</t>
    </r>
  </si>
  <si>
    <t xml:space="preserve">slave_address</t>
  </si>
  <si>
    <t xml:space="preserve">p3_3_micro_volts</t>
  </si>
  <si>
    <t xml:space="preserve">uV</t>
  </si>
  <si>
    <t xml:space="preserve">&lt;=&gt;</t>
  </si>
  <si>
    <t xml:space="preserve">p3_3_reading</t>
  </si>
  <si>
    <t xml:space="preserve">ADC</t>
  </si>
  <si>
    <t xml:space="preserve">+3.3ERROR</t>
  </si>
  <si>
    <t xml:space="preserve">%</t>
  </si>
  <si>
    <t xml:space="preserve">p23_micro_volts</t>
  </si>
  <si>
    <t xml:space="preserve">p23_reading</t>
  </si>
  <si>
    <t xml:space="preserve">+23ERROR</t>
  </si>
  <si>
    <t xml:space="preserve">p5_micro_volts</t>
  </si>
  <si>
    <t xml:space="preserve">p5_reading</t>
  </si>
  <si>
    <t xml:space="preserve">+5ERROR</t>
  </si>
  <si>
    <t xml:space="preserve">fault_status</t>
  </si>
  <si>
    <t xml:space="preserve">+5 Fault</t>
  </si>
  <si>
    <t xml:space="preserve">+24 Fault</t>
  </si>
  <si>
    <t xml:space="preserve">Error Code 2</t>
  </si>
  <si>
    <t xml:space="preserve">DAQ Fault</t>
  </si>
  <si>
    <t xml:space="preserve">Error Code 4</t>
  </si>
  <si>
    <t xml:space="preserve">MW Fault</t>
  </si>
  <si>
    <t xml:space="preserve">Error Code 6</t>
  </si>
  <si>
    <t xml:space="preserve">Error Code 7</t>
  </si>
  <si>
    <t xml:space="preserve">Visible Fault</t>
  </si>
  <si>
    <t xml:space="preserve">Temperature Fault</t>
  </si>
  <si>
    <t xml:space="preserve">Moisture Fault</t>
  </si>
  <si>
    <t xml:space="preserve">Watchdog Fault</t>
  </si>
  <si>
    <t xml:space="preserve">Hardware Fault</t>
  </si>
  <si>
    <t xml:space="preserve">I2C Fault</t>
  </si>
  <si>
    <t xml:space="preserve">Error Code 14</t>
  </si>
  <si>
    <t xml:space="preserve">Modbus Fault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</si>
</sst>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hh:mm:ss\ AM/PM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vertAlign val="superscript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49"/>
  <sheetViews>
    <sheetView showFormulas="false" showGridLines="true" showRowColHeaders="true" showZeros="true" rightToLeft="false" tabSelected="true" showOutlineSymbols="true" defaultGridColor="true" view="normal" topLeftCell="A1" colorId="64" zoomScale="150" zoomScaleNormal="150" zoomScalePageLayoutView="100" workbookViewId="0">
      <selection pane="topLeft" activeCell="F6" activeCellId="0" sqref="F2:F6"/>
    </sheetView>
  </sheetViews>
  <sheetFormatPr defaultColWidth="11.625" defaultRowHeight="12.8" zeroHeight="false" outlineLevelRow="0" outlineLevelCol="0"/>
  <cols>
    <col collapsed="false" customWidth="true" hidden="false" outlineLevel="0" max="1" min="1" style="0" width="20.56"/>
    <col collapsed="false" customWidth="true" hidden="false" outlineLevel="0" max="2" min="2" style="0" width="15.18"/>
    <col collapsed="false" customWidth="false" hidden="false" outlineLevel="0" max="6" min="6" style="1" width="11.57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1" t="s">
        <v>5</v>
      </c>
    </row>
    <row r="2" customFormat="false" ht="12.8" hidden="false" customHeight="false" outlineLevel="0" collapsed="false">
      <c r="A2" s="2" t="s">
        <v>6</v>
      </c>
      <c r="B2" s="2" t="s">
        <v>7</v>
      </c>
      <c r="D2" s="2"/>
      <c r="F2" s="1" t="s">
        <v>8</v>
      </c>
    </row>
    <row r="3" customFormat="false" ht="12.8" hidden="false" customHeight="false" outlineLevel="0" collapsed="false">
      <c r="A3" s="2" t="s">
        <v>9</v>
      </c>
      <c r="B3" s="2" t="s">
        <v>10</v>
      </c>
      <c r="D3" s="2"/>
      <c r="F3" s="1" t="s">
        <v>8</v>
      </c>
    </row>
    <row r="4" customFormat="false" ht="12.8" hidden="false" customHeight="false" outlineLevel="0" collapsed="false">
      <c r="A4" s="2" t="s">
        <v>11</v>
      </c>
      <c r="B4" s="3" t="n">
        <v>0.38125</v>
      </c>
      <c r="D4" s="2"/>
      <c r="F4" s="1" t="s">
        <v>8</v>
      </c>
    </row>
    <row r="5" customFormat="false" ht="12.8" hidden="false" customHeight="false" outlineLevel="0" collapsed="false">
      <c r="A5" s="2" t="s">
        <v>12</v>
      </c>
      <c r="B5" s="2" t="s">
        <v>13</v>
      </c>
      <c r="D5" s="2"/>
      <c r="F5" s="1" t="s">
        <v>8</v>
      </c>
    </row>
    <row r="6" customFormat="false" ht="12.8" hidden="false" customHeight="false" outlineLevel="0" collapsed="false">
      <c r="A6" s="2" t="s">
        <v>14</v>
      </c>
      <c r="B6" s="2" t="n">
        <v>246</v>
      </c>
      <c r="F6" s="1" t="s">
        <v>8</v>
      </c>
    </row>
    <row r="7" customFormat="false" ht="12.8" hidden="false" customHeight="false" outlineLevel="0" collapsed="false">
      <c r="A7" s="0" t="s">
        <v>15</v>
      </c>
      <c r="B7" s="0" t="n">
        <v>3300000</v>
      </c>
      <c r="C7" s="0" t="s">
        <v>16</v>
      </c>
      <c r="D7" s="0" t="n">
        <v>3200000</v>
      </c>
      <c r="E7" s="0" t="n">
        <v>3400000</v>
      </c>
      <c r="F7" s="1" t="s">
        <v>17</v>
      </c>
    </row>
    <row r="8" customFormat="false" ht="12.8" hidden="false" customHeight="false" outlineLevel="0" collapsed="false">
      <c r="A8" s="0" t="s">
        <v>18</v>
      </c>
      <c r="B8" s="0" t="n">
        <v>2100</v>
      </c>
      <c r="C8" s="0" t="s">
        <v>19</v>
      </c>
      <c r="D8" s="2"/>
    </row>
    <row r="9" customFormat="false" ht="12.8" hidden="false" customHeight="false" outlineLevel="0" collapsed="false">
      <c r="A9" s="0" t="s">
        <v>20</v>
      </c>
      <c r="B9" s="0" t="n">
        <v>0</v>
      </c>
      <c r="C9" s="0" t="s">
        <v>21</v>
      </c>
      <c r="D9" s="2" t="n">
        <v>0</v>
      </c>
      <c r="E9" s="0" t="n">
        <v>3</v>
      </c>
      <c r="F9" s="1" t="s">
        <v>17</v>
      </c>
    </row>
    <row r="10" customFormat="false" ht="12.8" hidden="false" customHeight="false" outlineLevel="0" collapsed="false">
      <c r="A10" s="2" t="s">
        <v>22</v>
      </c>
      <c r="B10" s="0" t="n">
        <v>23000000</v>
      </c>
      <c r="C10" s="0" t="s">
        <v>16</v>
      </c>
      <c r="D10" s="2" t="n">
        <v>18000000</v>
      </c>
      <c r="E10" s="0" t="n">
        <v>30000000</v>
      </c>
      <c r="F10" s="1" t="s">
        <v>17</v>
      </c>
    </row>
    <row r="11" customFormat="false" ht="12.8" hidden="false" customHeight="false" outlineLevel="0" collapsed="false">
      <c r="A11" s="2" t="s">
        <v>23</v>
      </c>
      <c r="B11" s="0" t="n">
        <v>1200</v>
      </c>
      <c r="C11" s="0" t="s">
        <v>19</v>
      </c>
      <c r="D11" s="2"/>
    </row>
    <row r="12" customFormat="false" ht="12.8" hidden="false" customHeight="false" outlineLevel="0" collapsed="false">
      <c r="A12" s="0" t="s">
        <v>24</v>
      </c>
      <c r="B12" s="0" t="n">
        <v>0</v>
      </c>
      <c r="C12" s="0" t="s">
        <v>21</v>
      </c>
      <c r="D12" s="2" t="n">
        <v>0</v>
      </c>
      <c r="E12" s="0" t="n">
        <v>3</v>
      </c>
      <c r="F12" s="1" t="s">
        <v>17</v>
      </c>
    </row>
    <row r="13" customFormat="false" ht="12.8" hidden="false" customHeight="false" outlineLevel="0" collapsed="false">
      <c r="A13" s="0" t="s">
        <v>25</v>
      </c>
      <c r="B13" s="0" t="n">
        <v>5000000</v>
      </c>
      <c r="C13" s="0" t="s">
        <v>16</v>
      </c>
      <c r="D13" s="2" t="n">
        <v>4900000</v>
      </c>
      <c r="E13" s="2" t="n">
        <v>5100000</v>
      </c>
      <c r="F13" s="1" t="s">
        <v>17</v>
      </c>
    </row>
    <row r="14" customFormat="false" ht="12.8" hidden="false" customHeight="false" outlineLevel="0" collapsed="false">
      <c r="A14" s="2" t="s">
        <v>26</v>
      </c>
      <c r="B14" s="2" t="n">
        <v>2500</v>
      </c>
      <c r="C14" s="2" t="s">
        <v>19</v>
      </c>
      <c r="D14" s="2"/>
    </row>
    <row r="15" customFormat="false" ht="12.8" hidden="false" customHeight="false" outlineLevel="0" collapsed="false">
      <c r="A15" s="0" t="s">
        <v>27</v>
      </c>
      <c r="B15" s="0" t="n">
        <v>0</v>
      </c>
      <c r="C15" s="0" t="s">
        <v>21</v>
      </c>
      <c r="D15" s="0" t="n">
        <v>0</v>
      </c>
      <c r="E15" s="0" t="n">
        <v>3</v>
      </c>
      <c r="F15" s="1" t="s">
        <v>17</v>
      </c>
    </row>
    <row r="16" customFormat="false" ht="12.8" hidden="false" customHeight="false" outlineLevel="0" collapsed="false">
      <c r="A16" s="2" t="s">
        <v>28</v>
      </c>
      <c r="B16" s="0" t="n">
        <v>0</v>
      </c>
      <c r="D16" s="2"/>
    </row>
    <row r="17" customFormat="false" ht="12.8" hidden="false" customHeight="false" outlineLevel="0" collapsed="false">
      <c r="A17" s="0" t="s">
        <v>29</v>
      </c>
      <c r="B17" s="2" t="n">
        <f aca="false">MOD(_xlfn.FLOOR.MATH(B$16/POWER(2,0)),2)</f>
        <v>0</v>
      </c>
      <c r="D17" s="2"/>
      <c r="F17" s="1" t="s">
        <v>8</v>
      </c>
    </row>
    <row r="18" customFormat="false" ht="12.8" hidden="false" customHeight="false" outlineLevel="0" collapsed="false">
      <c r="A18" s="0" t="s">
        <v>30</v>
      </c>
      <c r="B18" s="0" t="n">
        <f aca="false">MOD(_xlfn.FLOOR.MATH(B$16/POWER(2,1)),2)</f>
        <v>0</v>
      </c>
      <c r="D18" s="2"/>
      <c r="F18" s="1" t="s">
        <v>8</v>
      </c>
    </row>
    <row r="19" customFormat="false" ht="12.8" hidden="false" customHeight="false" outlineLevel="0" collapsed="false">
      <c r="A19" s="2" t="s">
        <v>31</v>
      </c>
      <c r="B19" s="0" t="n">
        <f aca="false">MOD(_xlfn.FLOOR.MATH(B$16/POWER(2,2)),2)</f>
        <v>0</v>
      </c>
      <c r="D19" s="2"/>
      <c r="F19" s="1" t="s">
        <v>8</v>
      </c>
    </row>
    <row r="20" customFormat="false" ht="12.8" hidden="false" customHeight="false" outlineLevel="0" collapsed="false">
      <c r="A20" s="2" t="s">
        <v>32</v>
      </c>
      <c r="B20" s="2" t="n">
        <f aca="false">MOD(_xlfn.FLOOR.MATH(B$16/POWER(2,3)),2)</f>
        <v>0</v>
      </c>
      <c r="D20" s="2"/>
      <c r="F20" s="1" t="s">
        <v>8</v>
      </c>
    </row>
    <row r="21" customFormat="false" ht="12.8" hidden="false" customHeight="false" outlineLevel="0" collapsed="false">
      <c r="A21" s="2" t="s">
        <v>33</v>
      </c>
      <c r="B21" s="2" t="n">
        <f aca="false">MOD(_xlfn.FLOOR.MATH(B$16/POWER(2,4)),2)</f>
        <v>0</v>
      </c>
      <c r="D21" s="2"/>
      <c r="F21" s="1" t="s">
        <v>8</v>
      </c>
    </row>
    <row r="22" customFormat="false" ht="12.8" hidden="false" customHeight="false" outlineLevel="0" collapsed="false">
      <c r="A22" s="2" t="s">
        <v>34</v>
      </c>
      <c r="B22" s="2" t="n">
        <f aca="false">MOD(_xlfn.FLOOR.MATH(B$16/POWER(2,5)),2)</f>
        <v>0</v>
      </c>
      <c r="D22" s="2"/>
      <c r="F22" s="1" t="s">
        <v>8</v>
      </c>
    </row>
    <row r="23" customFormat="false" ht="12.8" hidden="false" customHeight="false" outlineLevel="0" collapsed="false">
      <c r="A23" s="2" t="s">
        <v>35</v>
      </c>
      <c r="B23" s="2" t="n">
        <f aca="false">MOD(_xlfn.FLOOR.MATH(B$16/POWER(2,6)),2)</f>
        <v>0</v>
      </c>
      <c r="D23" s="2"/>
      <c r="F23" s="1" t="s">
        <v>8</v>
      </c>
    </row>
    <row r="24" customFormat="false" ht="12.8" hidden="false" customHeight="false" outlineLevel="0" collapsed="false">
      <c r="A24" s="2" t="s">
        <v>36</v>
      </c>
      <c r="B24" s="2" t="n">
        <f aca="false">MOD(_xlfn.FLOOR.MATH(B$16/POWER(2,7)),2)</f>
        <v>0</v>
      </c>
      <c r="D24" s="2"/>
      <c r="F24" s="1" t="s">
        <v>8</v>
      </c>
    </row>
    <row r="25" customFormat="false" ht="12.8" hidden="false" customHeight="false" outlineLevel="0" collapsed="false">
      <c r="A25" s="2" t="s">
        <v>37</v>
      </c>
      <c r="B25" s="2" t="n">
        <f aca="false">MOD(_xlfn.FLOOR.MATH(B$16/POWER(2,8)),2)</f>
        <v>0</v>
      </c>
      <c r="D25" s="2"/>
      <c r="F25" s="1" t="s">
        <v>8</v>
      </c>
    </row>
    <row r="26" customFormat="false" ht="12.8" hidden="false" customHeight="false" outlineLevel="0" collapsed="false">
      <c r="A26" s="2" t="s">
        <v>38</v>
      </c>
      <c r="B26" s="2" t="n">
        <f aca="false">MOD(_xlfn.FLOOR.MATH(B$16/POWER(2,9)),2)</f>
        <v>0</v>
      </c>
      <c r="D26" s="2"/>
      <c r="F26" s="1" t="s">
        <v>8</v>
      </c>
    </row>
    <row r="27" customFormat="false" ht="12.8" hidden="false" customHeight="false" outlineLevel="0" collapsed="false">
      <c r="A27" s="2" t="s">
        <v>39</v>
      </c>
      <c r="B27" s="2" t="n">
        <f aca="false">MOD(_xlfn.FLOOR.MATH(B$16/POWER(2,10)),2)</f>
        <v>0</v>
      </c>
      <c r="D27" s="2"/>
    </row>
    <row r="28" customFormat="false" ht="12.8" hidden="false" customHeight="false" outlineLevel="0" collapsed="false">
      <c r="A28" s="2" t="s">
        <v>40</v>
      </c>
      <c r="B28" s="2" t="n">
        <f aca="false">MOD(_xlfn.FLOOR.MATH(B$16/POWER(2,11)),2)</f>
        <v>0</v>
      </c>
      <c r="D28" s="2"/>
      <c r="F28" s="1" t="s">
        <v>8</v>
      </c>
    </row>
    <row r="29" customFormat="false" ht="12.8" hidden="false" customHeight="false" outlineLevel="0" collapsed="false">
      <c r="A29" s="2" t="s">
        <v>41</v>
      </c>
      <c r="B29" s="2" t="n">
        <f aca="false">MOD(_xlfn.FLOOR.MATH(B$16/POWER(2,12)),2)</f>
        <v>0</v>
      </c>
      <c r="D29" s="2"/>
      <c r="F29" s="1" t="s">
        <v>8</v>
      </c>
    </row>
    <row r="30" customFormat="false" ht="12.8" hidden="false" customHeight="false" outlineLevel="0" collapsed="false">
      <c r="A30" s="2" t="s">
        <v>42</v>
      </c>
      <c r="B30" s="2" t="n">
        <f aca="false">MOD(_xlfn.FLOOR.MATH(B$16/POWER(2,13)),2)</f>
        <v>0</v>
      </c>
      <c r="D30" s="2"/>
      <c r="F30" s="1" t="s">
        <v>8</v>
      </c>
    </row>
    <row r="31" customFormat="false" ht="12.8" hidden="false" customHeight="false" outlineLevel="0" collapsed="false">
      <c r="A31" s="2" t="s">
        <v>43</v>
      </c>
      <c r="B31" s="2" t="n">
        <f aca="false">MOD(_xlfn.FLOOR.MATH(B$16/POWER(2,14)),2)</f>
        <v>0</v>
      </c>
      <c r="D31" s="2"/>
      <c r="F31" s="1" t="s">
        <v>8</v>
      </c>
    </row>
    <row r="32" customFormat="false" ht="12.8" hidden="false" customHeight="false" outlineLevel="0" collapsed="false">
      <c r="A32" s="2" t="s">
        <v>44</v>
      </c>
      <c r="B32" s="2" t="n">
        <f aca="false">MOD(_xlfn.FLOOR.MATH(B$16/POWER(2,15)),2)</f>
        <v>0</v>
      </c>
      <c r="D32" s="2"/>
      <c r="F32" s="1" t="s">
        <v>8</v>
      </c>
    </row>
    <row r="38" customFormat="false" ht="12.8" hidden="false" customHeight="false" outlineLevel="0" collapsed="false">
      <c r="A38" s="2"/>
      <c r="B38" s="2"/>
    </row>
    <row r="39" customFormat="false" ht="12.8" hidden="false" customHeight="false" outlineLevel="0" collapsed="false">
      <c r="A39" s="2"/>
      <c r="B39" s="2"/>
    </row>
    <row r="40" customFormat="false" ht="12.8" hidden="false" customHeight="false" outlineLevel="0" collapsed="false">
      <c r="A40" s="2"/>
      <c r="B40" s="2"/>
    </row>
    <row r="41" customFormat="false" ht="12.8" hidden="false" customHeight="false" outlineLevel="0" collapsed="false">
      <c r="A41" s="2"/>
      <c r="B41" s="2"/>
    </row>
    <row r="42" customFormat="false" ht="12.8" hidden="false" customHeight="false" outlineLevel="0" collapsed="false">
      <c r="A42" s="2"/>
      <c r="B42" s="2"/>
    </row>
    <row r="43" customFormat="false" ht="12.8" hidden="false" customHeight="false" outlineLevel="0" collapsed="false">
      <c r="A43" s="2"/>
      <c r="B43" s="2"/>
    </row>
    <row r="44" customFormat="false" ht="12.8" hidden="false" customHeight="false" outlineLevel="0" collapsed="false">
      <c r="A44" s="2"/>
      <c r="B44" s="2"/>
    </row>
    <row r="45" customFormat="false" ht="12.8" hidden="false" customHeight="false" outlineLevel="0" collapsed="false">
      <c r="A45" s="2"/>
      <c r="B45" s="2"/>
    </row>
    <row r="46" customFormat="false" ht="12.8" hidden="false" customHeight="false" outlineLevel="0" collapsed="false">
      <c r="A46" s="2"/>
      <c r="B46" s="2"/>
    </row>
    <row r="47" customFormat="false" ht="12.8" hidden="false" customHeight="false" outlineLevel="0" collapsed="false">
      <c r="A47" s="2"/>
      <c r="B47" s="2"/>
    </row>
    <row r="48" customFormat="false" ht="12.8" hidden="false" customHeight="false" outlineLevel="0" collapsed="false">
      <c r="A48" s="2"/>
      <c r="B48" s="2"/>
    </row>
    <row r="49" customFormat="false" ht="12.8" hidden="false" customHeight="false" outlineLevel="0" collapsed="false">
      <c r="A49" s="2"/>
      <c r="B49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536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2023-09-18T00:12:16Z</dcterms:created>
  <dc:creator/>
  <dc:description/>
  <dc:language>en-US</dc:language>
  <cp:lastModifiedBy/>
  <dcterms:modified xsi:type="dcterms:W3CDTF">2023-09-18T20:42:30Z</dcterms:modified>
  <cp:revision>33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