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zui\Documents\projects\Time art\"/>
    </mc:Choice>
  </mc:AlternateContent>
  <bookViews>
    <workbookView xWindow="0" yWindow="0" windowWidth="28800" windowHeight="11835" activeTab="1"/>
  </bookViews>
  <sheets>
    <sheet name="Реестр платежей" sheetId="1" r:id="rId1"/>
    <sheet name="Реест операций" sheetId="3" r:id="rId2"/>
  </sheets>
  <definedNames>
    <definedName name="_xlnm._FilterDatabase" localSheetId="0" hidden="1">'Реестр платежей'!$A$1:$W$1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R3" i="3"/>
  <c r="R4" i="3"/>
  <c r="R2" i="3"/>
</calcChain>
</file>

<file path=xl/sharedStrings.xml><?xml version="1.0" encoding="utf-8"?>
<sst xmlns="http://schemas.openxmlformats.org/spreadsheetml/2006/main" count="141" uniqueCount="86">
  <si>
    <t xml:space="preserve">Дата </t>
  </si>
  <si>
    <t>Тип</t>
  </si>
  <si>
    <t>Отправитель</t>
  </si>
  <si>
    <t>Получатель</t>
  </si>
  <si>
    <t>Валюта 
платежа</t>
  </si>
  <si>
    <t>Cash</t>
  </si>
  <si>
    <t>Курс</t>
  </si>
  <si>
    <t>Сумма
 конверта</t>
  </si>
  <si>
    <t>Валюта 
конверта</t>
  </si>
  <si>
    <t>SUM CASH FLOW</t>
  </si>
  <si>
    <t>CUR CASH FLOW</t>
  </si>
  <si>
    <t>Дата 
счета</t>
  </si>
  <si>
    <t>Номер счета
пост.</t>
  </si>
  <si>
    <t>Валюта 
счета</t>
  </si>
  <si>
    <t>Комментарий</t>
  </si>
  <si>
    <t>Дата заказа
РФ</t>
  </si>
  <si>
    <t>Описание заказа</t>
  </si>
  <si>
    <t>Сумма</t>
  </si>
  <si>
    <t>Aliana</t>
  </si>
  <si>
    <t>оплата</t>
  </si>
  <si>
    <t>ВЭС</t>
  </si>
  <si>
    <t>usd</t>
  </si>
  <si>
    <t>приход</t>
  </si>
  <si>
    <t>V_Al_1</t>
  </si>
  <si>
    <t>CPU Intel (250 шт)</t>
  </si>
  <si>
    <t>ONE MOBILE</t>
  </si>
  <si>
    <t>USD</t>
  </si>
  <si>
    <t>Название заказа</t>
  </si>
  <si>
    <t>Название товара</t>
  </si>
  <si>
    <t>Кол-во</t>
  </si>
  <si>
    <t>Валюта инвойса форвардера</t>
  </si>
  <si>
    <t xml:space="preserve">стоимость без НДС </t>
  </si>
  <si>
    <t>Цена форвардера расчет клиента</t>
  </si>
  <si>
    <t>Сумма инвойса форвардера</t>
  </si>
  <si>
    <t>Сумма инвойса форвардера в валюте учета</t>
  </si>
  <si>
    <t>Номер контракта форвардера</t>
  </si>
  <si>
    <t>Поставщик</t>
  </si>
  <si>
    <t>Номер инвойса поставщика</t>
  </si>
  <si>
    <t>Цена поставщика</t>
  </si>
  <si>
    <t>Сумма инвойса поставщика</t>
  </si>
  <si>
    <t>Валюта инвойса поставщика</t>
  </si>
  <si>
    <t>Признак разницы валют</t>
  </si>
  <si>
    <t>Фактический курс</t>
  </si>
  <si>
    <t>Средневзвешенный курс</t>
  </si>
  <si>
    <t>Валюта учета</t>
  </si>
  <si>
    <t>Цена * Количество</t>
  </si>
  <si>
    <t>P1</t>
  </si>
  <si>
    <t>P2</t>
  </si>
  <si>
    <t>P3</t>
  </si>
  <si>
    <t>M1</t>
  </si>
  <si>
    <t>M2</t>
  </si>
  <si>
    <t>M3</t>
  </si>
  <si>
    <t>M4</t>
  </si>
  <si>
    <t>СУ</t>
  </si>
  <si>
    <t>SU VALUE</t>
  </si>
  <si>
    <t xml:space="preserve">%  FWD </t>
  </si>
  <si>
    <t>% ВЭС</t>
  </si>
  <si>
    <t>Summ VES</t>
  </si>
  <si>
    <t>FWD Comm total</t>
  </si>
  <si>
    <t>% ВЭС SU</t>
  </si>
  <si>
    <t>FWD Comm СУ</t>
  </si>
  <si>
    <t>СУ Комм</t>
  </si>
  <si>
    <t>M3 Net</t>
  </si>
  <si>
    <t>Intel Pocessor  6248 R</t>
  </si>
  <si>
    <t>Intel Pocessor 5218 R</t>
  </si>
  <si>
    <t>Intel Pocessor 6240 R</t>
  </si>
  <si>
    <t>Дата инвойса поставщика</t>
  </si>
  <si>
    <t xml:space="preserve">Организации </t>
  </si>
  <si>
    <t>Сумма расхода</t>
  </si>
  <si>
    <t>Комиссия</t>
  </si>
  <si>
    <t>Внутр. Номер заказа покупателя</t>
  </si>
  <si>
    <t>Внутр. Номер заказа поставщику</t>
  </si>
  <si>
    <t>Внутренний
номер Заказа покупателя</t>
  </si>
  <si>
    <t>Дата заказа покупателя</t>
  </si>
  <si>
    <t>Наименование покупателя</t>
  </si>
  <si>
    <t xml:space="preserve">Организация </t>
  </si>
  <si>
    <t>Номер проформы покупателю</t>
  </si>
  <si>
    <t>Дата проформы покупателю</t>
  </si>
  <si>
    <t>Цена Организации  факт оплаты, за единицу</t>
  </si>
  <si>
    <t xml:space="preserve">Валюта инвойса Организации </t>
  </si>
  <si>
    <t>Цена Организации  в валюте учета</t>
  </si>
  <si>
    <t xml:space="preserve">Номер инвойса Организации </t>
  </si>
  <si>
    <t xml:space="preserve">Дата инвойса Организации </t>
  </si>
  <si>
    <t>Дата заказа поставщику</t>
  </si>
  <si>
    <t>Номер заказа поставщику</t>
  </si>
  <si>
    <t>INV22-04-1898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</si>
</sst>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dd/mm/yy;@"/>
    <numFmt numFmtId="166" formatCode="0.0000"/>
    <numFmt numFmtId="167" formatCode="#,##0.0000"/>
    <numFmt numFmtId="168" formatCode="#,##0.00\ &quot;₽&quot;"/>
    <numFmt numFmtId="169" formatCode="#,##0.0000\ _₽"/>
    <numFmt numFmtId="170" formatCode="_-* #,##0.0000_-;\-* #,##0.0000_-;_-* &quot;-&quot;??_-;_-@_-"/>
    <numFmt numFmtId="171" formatCode="_-* #,##0_-;\-* #,##0_-;_-* &quot;-&quot;??_-;_-@_-"/>
    <numFmt numFmtId="172" formatCode="#,##0.00\ _₽"/>
    <numFmt numFmtId="173" formatCode="_-* #,##0.0_-;\-* #,##0.0_-;_-* &quot;-&quot;??_-;_-@_-"/>
    <numFmt numFmtId="17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0" fontId="0" fillId="0" borderId="1" xfId="1" applyNumberFormat="1" applyFont="1" applyFill="1" applyBorder="1" applyAlignment="1">
      <alignment horizontal="center" vertical="center" wrapText="1"/>
    </xf>
    <xf numFmtId="170" fontId="5" fillId="0" borderId="1" xfId="1" applyNumberFormat="1" applyFont="1" applyFill="1" applyBorder="1" applyAlignment="1">
      <alignment horizontal="right" vertical="center"/>
    </xf>
    <xf numFmtId="171" fontId="0" fillId="0" borderId="1" xfId="1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right" vertical="center"/>
    </xf>
    <xf numFmtId="0" fontId="0" fillId="0" borderId="1" xfId="0" applyFont="1" applyBorder="1"/>
    <xf numFmtId="4" fontId="6" fillId="4" borderId="1" xfId="0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4" borderId="1" xfId="1" applyNumberFormat="1" applyFont="1" applyFill="1" applyBorder="1" applyAlignment="1">
      <alignment horizontal="left" vertical="center"/>
    </xf>
    <xf numFmtId="3" fontId="6" fillId="4" borderId="1" xfId="1" applyNumberFormat="1" applyFont="1" applyFill="1" applyBorder="1" applyAlignment="1">
      <alignment horizontal="right" vertical="center"/>
    </xf>
    <xf numFmtId="170" fontId="6" fillId="0" borderId="1" xfId="1" applyNumberFormat="1" applyFont="1" applyFill="1" applyBorder="1" applyAlignment="1">
      <alignment horizontal="left" vertical="center"/>
    </xf>
    <xf numFmtId="170" fontId="6" fillId="0" borderId="1" xfId="1" applyNumberFormat="1" applyFont="1" applyFill="1" applyBorder="1" applyAlignment="1">
      <alignment horizontal="right" vertical="center"/>
    </xf>
    <xf numFmtId="171" fontId="6" fillId="0" borderId="1" xfId="1" applyNumberFormat="1" applyFont="1" applyFill="1" applyBorder="1" applyAlignment="1">
      <alignment horizontal="left" vertical="center"/>
    </xf>
    <xf numFmtId="164" fontId="6" fillId="0" borderId="1" xfId="1" applyFont="1" applyFill="1" applyBorder="1" applyAlignment="1">
      <alignment horizontal="left" vertical="center"/>
    </xf>
    <xf numFmtId="173" fontId="6" fillId="0" borderId="1" xfId="1" applyNumberFormat="1" applyFont="1" applyFill="1" applyBorder="1" applyAlignment="1">
      <alignment horizontal="left" vertical="center"/>
    </xf>
    <xf numFmtId="174" fontId="6" fillId="0" borderId="1" xfId="1" applyNumberFormat="1" applyFont="1" applyFill="1" applyBorder="1" applyAlignment="1">
      <alignment horizontal="left" vertical="center"/>
    </xf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Border="1"/>
    <xf numFmtId="166" fontId="2" fillId="0" borderId="1" xfId="0" applyNumberFormat="1" applyFont="1" applyBorder="1"/>
    <xf numFmtId="165" fontId="2" fillId="3" borderId="1" xfId="0" applyNumberFormat="1" applyFont="1" applyFill="1" applyBorder="1"/>
    <xf numFmtId="0" fontId="2" fillId="3" borderId="1" xfId="0" applyFont="1" applyFill="1" applyBorder="1"/>
    <xf numFmtId="167" fontId="2" fillId="0" borderId="1" xfId="0" applyNumberFormat="1" applyFont="1" applyBorder="1"/>
    <xf numFmtId="168" fontId="0" fillId="5" borderId="1" xfId="0" applyNumberFormat="1" applyFill="1" applyBorder="1" applyAlignment="1">
      <alignment horizontal="center" vertical="center" wrapText="1"/>
    </xf>
    <xf numFmtId="4" fontId="0" fillId="5" borderId="1" xfId="0" applyNumberFormat="1" applyFont="1" applyFill="1" applyBorder="1"/>
    <xf numFmtId="164" fontId="4" fillId="3" borderId="1" xfId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/>
    <xf numFmtId="0" fontId="1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1" fontId="0" fillId="6" borderId="1" xfId="0" applyNumberFormat="1" applyFont="1" applyFill="1" applyBorder="1"/>
    <xf numFmtId="0" fontId="0" fillId="6" borderId="0" xfId="0" applyFill="1"/>
    <xf numFmtId="14" fontId="0" fillId="6" borderId="1" xfId="0" applyNumberFormat="1" applyFill="1" applyBorder="1" applyAlignment="1">
      <alignment horizontal="center" vertical="center" wrapText="1"/>
    </xf>
    <xf numFmtId="14" fontId="0" fillId="6" borderId="1" xfId="0" applyNumberFormat="1" applyFont="1" applyFill="1" applyBorder="1"/>
    <xf numFmtId="168" fontId="0" fillId="6" borderId="1" xfId="0" applyNumberFormat="1" applyFont="1" applyFill="1" applyBorder="1"/>
    <xf numFmtId="168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right"/>
    </xf>
    <xf numFmtId="165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ont="1" applyFill="1" applyBorder="1"/>
    <xf numFmtId="4" fontId="6" fillId="6" borderId="1" xfId="0" applyNumberFormat="1" applyFont="1" applyFill="1" applyBorder="1" applyAlignment="1">
      <alignment horizontal="right" vertical="center"/>
    </xf>
    <xf numFmtId="168" fontId="0" fillId="6" borderId="1" xfId="0" applyNumberForma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168" fontId="0" fillId="7" borderId="1" xfId="0" applyNumberFormat="1" applyFont="1" applyFill="1" applyBorder="1"/>
    <xf numFmtId="0" fontId="0" fillId="7" borderId="0" xfId="0" applyFill="1"/>
    <xf numFmtId="3" fontId="0" fillId="6" borderId="1" xfId="0" applyNumberFormat="1" applyFont="1" applyFill="1" applyBorder="1" applyAlignment="1">
      <alignment horizontal="right"/>
    </xf>
    <xf numFmtId="167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/>
    <xf numFmtId="4" fontId="0" fillId="7" borderId="1" xfId="0" applyNumberFormat="1" applyFill="1" applyBorder="1" applyAlignment="1">
      <alignment horizontal="center" vertical="center" wrapText="1"/>
    </xf>
    <xf numFmtId="4" fontId="6" fillId="7" borderId="1" xfId="0" applyNumberFormat="1" applyFont="1" applyFill="1" applyBorder="1" applyAlignment="1">
      <alignment horizontal="right" vertical="center"/>
    </xf>
    <xf numFmtId="49" fontId="6" fillId="7" borderId="1" xfId="0" applyNumberFormat="1" applyFont="1" applyFill="1" applyBorder="1" applyAlignment="1">
      <alignment vertical="center"/>
    </xf>
    <xf numFmtId="169" fontId="0" fillId="6" borderId="1" xfId="0" applyNumberFormat="1" applyFill="1" applyBorder="1" applyAlignment="1">
      <alignment horizontal="center" vertical="center" wrapText="1"/>
    </xf>
    <xf numFmtId="172" fontId="6" fillId="6" borderId="1" xfId="0" applyNumberFormat="1" applyFont="1" applyFill="1" applyBorder="1" applyAlignment="1">
      <alignment horizontal="right" vertical="center"/>
    </xf>
    <xf numFmtId="168" fontId="0" fillId="7" borderId="1" xfId="0" applyNumberFormat="1" applyFill="1" applyBorder="1" applyAlignment="1">
      <alignment horizontal="center" vertical="center" wrapText="1"/>
    </xf>
    <xf numFmtId="4" fontId="0" fillId="7" borderId="1" xfId="0" applyNumberFormat="1" applyFont="1" applyFill="1" applyBorder="1"/>
    <xf numFmtId="0" fontId="6" fillId="6" borderId="1" xfId="1" applyNumberFormat="1" applyFont="1" applyFill="1" applyBorder="1" applyAlignment="1">
      <alignment horizontal="left" vertical="center"/>
    </xf>
    <xf numFmtId="169" fontId="7" fillId="7" borderId="1" xfId="1" applyNumberFormat="1" applyFont="1" applyFill="1" applyBorder="1" applyAlignment="1">
      <alignment horizontal="right" vertical="center"/>
    </xf>
    <xf numFmtId="0" fontId="0" fillId="6" borderId="2" xfId="0" applyFont="1" applyFill="1" applyBorder="1"/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NumberFormat="1" applyFont="1" applyFill="1" applyBorder="1"/>
    <xf numFmtId="0" fontId="0" fillId="8" borderId="0" xfId="0" applyFill="1"/>
    <xf numFmtId="14" fontId="0" fillId="8" borderId="1" xfId="0" applyNumberFormat="1" applyFont="1" applyFill="1" applyBorder="1"/>
    <xf numFmtId="165" fontId="0" fillId="9" borderId="1" xfId="0" applyNumberFormat="1" applyFill="1" applyBorder="1" applyAlignment="1">
      <alignment horizontal="center" vertical="center" wrapText="1"/>
    </xf>
    <xf numFmtId="165" fontId="0" fillId="9" borderId="1" xfId="0" applyNumberFormat="1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 wrapText="1"/>
    </xf>
    <xf numFmtId="14" fontId="0" fillId="9" borderId="1" xfId="0" applyNumberFormat="1" applyFont="1" applyFill="1" applyBorder="1"/>
    <xf numFmtId="0" fontId="8" fillId="9" borderId="1" xfId="0" applyFont="1" applyFill="1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C32" sqref="C32"/>
    </sheetView>
  </sheetViews>
  <sheetFormatPr defaultRowHeight="15" x14ac:dyDescent="0.25"/>
  <cols>
    <col min="1" max="1" width="12.7109375" customWidth="1"/>
    <col min="2" max="2" width="12" customWidth="1"/>
    <col min="4" max="4" width="13.7109375" customWidth="1"/>
    <col min="5" max="5" width="16" customWidth="1"/>
    <col min="6" max="8" width="16.7109375" customWidth="1"/>
    <col min="10" max="10" width="11" customWidth="1"/>
    <col min="11" max="11" width="18.7109375" customWidth="1"/>
    <col min="16" max="16" width="14.5703125" customWidth="1"/>
    <col min="18" max="18" width="13" customWidth="1"/>
    <col min="19" max="19" width="20.42578125" customWidth="1"/>
    <col min="20" max="20" width="10.5703125" customWidth="1"/>
    <col min="21" max="21" width="13.140625" customWidth="1"/>
    <col min="22" max="22" width="20.7109375" customWidth="1"/>
    <col min="23" max="23" width="22.140625" customWidth="1"/>
  </cols>
  <sheetData>
    <row r="1" spans="1:23" ht="51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2" t="s">
        <v>17</v>
      </c>
      <c r="G1" s="34" t="s">
        <v>68</v>
      </c>
      <c r="H1" s="34" t="s">
        <v>69</v>
      </c>
      <c r="I1" s="1" t="s">
        <v>4</v>
      </c>
      <c r="J1" s="34" t="s">
        <v>70</v>
      </c>
      <c r="K1" s="34" t="s">
        <v>71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3" t="s">
        <v>15</v>
      </c>
      <c r="W1" s="4" t="s">
        <v>16</v>
      </c>
    </row>
    <row r="2" spans="1:23" x14ac:dyDescent="0.25">
      <c r="A2" s="25">
        <v>44638</v>
      </c>
      <c r="B2" s="26" t="s">
        <v>18</v>
      </c>
      <c r="C2" s="26" t="s">
        <v>22</v>
      </c>
      <c r="D2" s="26" t="s">
        <v>20</v>
      </c>
      <c r="E2" s="26" t="s">
        <v>18</v>
      </c>
      <c r="F2" s="27">
        <v>98357.66</v>
      </c>
      <c r="G2" s="27"/>
      <c r="H2" s="27"/>
      <c r="I2" s="26" t="s">
        <v>21</v>
      </c>
      <c r="J2" s="26">
        <v>379427</v>
      </c>
      <c r="K2" s="26" t="s">
        <v>23</v>
      </c>
      <c r="L2" s="26" t="s">
        <v>22</v>
      </c>
      <c r="M2" s="28"/>
      <c r="N2" s="27"/>
      <c r="O2" s="26"/>
      <c r="P2" s="27">
        <v>98357.66</v>
      </c>
      <c r="Q2" s="26" t="s">
        <v>21</v>
      </c>
      <c r="R2" s="25">
        <v>44631</v>
      </c>
      <c r="S2" s="36" t="s">
        <v>23</v>
      </c>
      <c r="T2" s="26" t="s">
        <v>21</v>
      </c>
      <c r="U2" s="26"/>
      <c r="V2" s="29">
        <v>44631</v>
      </c>
      <c r="W2" s="30" t="s">
        <v>24</v>
      </c>
    </row>
    <row r="3" spans="1:23" x14ac:dyDescent="0.25">
      <c r="A3" s="25">
        <v>44638</v>
      </c>
      <c r="B3" s="26" t="s">
        <v>18</v>
      </c>
      <c r="C3" s="26" t="s">
        <v>22</v>
      </c>
      <c r="D3" s="26" t="s">
        <v>20</v>
      </c>
      <c r="E3" s="26" t="s">
        <v>18</v>
      </c>
      <c r="F3" s="27">
        <v>201642.34</v>
      </c>
      <c r="G3" s="27"/>
      <c r="H3" s="27"/>
      <c r="I3" s="26" t="s">
        <v>21</v>
      </c>
      <c r="J3" s="26">
        <v>379427</v>
      </c>
      <c r="K3" s="26" t="s">
        <v>23</v>
      </c>
      <c r="L3" s="26" t="s">
        <v>22</v>
      </c>
      <c r="M3" s="28"/>
      <c r="N3" s="27"/>
      <c r="O3" s="26"/>
      <c r="P3" s="27">
        <v>201642.34</v>
      </c>
      <c r="Q3" s="26" t="s">
        <v>21</v>
      </c>
      <c r="R3" s="25">
        <v>44631</v>
      </c>
      <c r="S3" s="36" t="s">
        <v>23</v>
      </c>
      <c r="T3" s="26" t="s">
        <v>21</v>
      </c>
      <c r="U3" s="26"/>
      <c r="V3" s="29">
        <v>44631</v>
      </c>
      <c r="W3" s="30" t="s">
        <v>24</v>
      </c>
    </row>
    <row r="4" spans="1:23" x14ac:dyDescent="0.25">
      <c r="A4" s="25">
        <v>44639</v>
      </c>
      <c r="B4" s="26" t="s">
        <v>18</v>
      </c>
      <c r="C4" s="26" t="s">
        <v>19</v>
      </c>
      <c r="D4" s="26" t="s">
        <v>18</v>
      </c>
      <c r="E4" s="26" t="s">
        <v>25</v>
      </c>
      <c r="F4" s="27">
        <v>291042</v>
      </c>
      <c r="G4" s="27">
        <f>F4*(-1)</f>
        <v>-291042</v>
      </c>
      <c r="H4" s="27"/>
      <c r="I4" s="26" t="s">
        <v>21</v>
      </c>
      <c r="J4" s="26">
        <v>379427</v>
      </c>
      <c r="K4" s="26" t="s">
        <v>85</v>
      </c>
      <c r="L4" s="26" t="s">
        <v>19</v>
      </c>
      <c r="M4" s="31"/>
      <c r="N4" s="27"/>
      <c r="O4" s="26"/>
      <c r="P4" s="27">
        <v>291042</v>
      </c>
      <c r="Q4" s="26" t="s">
        <v>21</v>
      </c>
      <c r="R4" s="35">
        <v>44631</v>
      </c>
      <c r="S4" s="37" t="s">
        <v>85</v>
      </c>
      <c r="T4" s="26" t="s">
        <v>21</v>
      </c>
      <c r="U4" s="26"/>
      <c r="V4" s="29"/>
      <c r="W4" s="30"/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tabSelected="1" topLeftCell="J1" workbookViewId="0">
      <selection activeCell="O7" sqref="O7"/>
    </sheetView>
  </sheetViews>
  <sheetFormatPr defaultRowHeight="15" x14ac:dyDescent="0.25"/>
  <cols>
    <col min="1" max="1" width="12.42578125" style="40" customWidth="1"/>
    <col min="2" max="2" width="15" style="40" customWidth="1"/>
    <col min="3" max="3" width="14.28515625" style="40" customWidth="1"/>
    <col min="4" max="4" width="12.28515625" style="70" customWidth="1"/>
    <col min="5" max="5" width="21.7109375" style="40" customWidth="1"/>
    <col min="6" max="6" width="9" style="40" bestFit="1" customWidth="1"/>
    <col min="7" max="7" width="12.7109375" style="40" customWidth="1"/>
    <col min="8" max="8" width="13.28515625" style="40" customWidth="1"/>
    <col min="9" max="9" width="12.5703125" style="70" customWidth="1"/>
    <col min="10" max="10" width="10.7109375" style="53" customWidth="1"/>
    <col min="11" max="11" width="18.28515625" style="53" customWidth="1"/>
    <col min="12" max="12" width="9.140625" style="40"/>
    <col min="13" max="13" width="12.28515625" style="40" customWidth="1"/>
    <col min="14" max="14" width="13.85546875" style="40" customWidth="1"/>
    <col min="15" max="15" width="15.28515625" style="53" customWidth="1"/>
    <col min="16" max="16" width="13" customWidth="1"/>
    <col min="17" max="17" width="9" bestFit="1" customWidth="1"/>
    <col min="18" max="18" width="12.28515625" customWidth="1"/>
    <col min="19" max="19" width="18.42578125" style="40" customWidth="1"/>
    <col min="20" max="20" width="14.140625" style="40" customWidth="1"/>
    <col min="21" max="21" width="13.140625" style="74" customWidth="1"/>
    <col min="22" max="22" width="9.140625" style="40"/>
    <col min="23" max="23" width="13.28515625" style="53" customWidth="1"/>
    <col min="24" max="24" width="9.140625" style="53"/>
    <col min="25" max="25" width="15.85546875" style="74" customWidth="1"/>
    <col min="26" max="26" width="13.85546875" style="74" customWidth="1"/>
    <col min="27" max="27" width="9.85546875" bestFit="1" customWidth="1"/>
    <col min="28" max="28" width="9" bestFit="1" customWidth="1"/>
    <col min="30" max="30" width="9" bestFit="1" customWidth="1"/>
    <col min="32" max="32" width="9" bestFit="1" customWidth="1"/>
    <col min="33" max="33" width="11.28515625" bestFit="1" customWidth="1"/>
    <col min="34" max="34" width="11.28515625" style="53" bestFit="1" customWidth="1"/>
    <col min="35" max="35" width="12.7109375" style="40" customWidth="1"/>
    <col min="36" max="36" width="11.28515625" bestFit="1" customWidth="1"/>
    <col min="37" max="41" width="9" bestFit="1" customWidth="1"/>
    <col min="46" max="46" width="9" bestFit="1" customWidth="1"/>
    <col min="50" max="50" width="9" bestFit="1" customWidth="1"/>
  </cols>
  <sheetData>
    <row r="1" spans="1:50" ht="75" x14ac:dyDescent="0.25">
      <c r="A1" s="38" t="s">
        <v>72</v>
      </c>
      <c r="B1" s="41" t="s">
        <v>73</v>
      </c>
      <c r="C1" s="41" t="s">
        <v>74</v>
      </c>
      <c r="D1" s="68" t="s">
        <v>76</v>
      </c>
      <c r="E1" s="41" t="s">
        <v>28</v>
      </c>
      <c r="F1" s="41" t="s">
        <v>29</v>
      </c>
      <c r="G1" s="55" t="s">
        <v>78</v>
      </c>
      <c r="H1" s="49" t="s">
        <v>79</v>
      </c>
      <c r="I1" s="68" t="s">
        <v>77</v>
      </c>
      <c r="J1" s="56" t="s">
        <v>75</v>
      </c>
      <c r="K1" s="51" t="s">
        <v>27</v>
      </c>
      <c r="L1" s="49" t="s">
        <v>30</v>
      </c>
      <c r="M1" s="38" t="s">
        <v>81</v>
      </c>
      <c r="N1" s="46" t="s">
        <v>82</v>
      </c>
      <c r="O1" s="58" t="s">
        <v>80</v>
      </c>
      <c r="P1" s="7" t="s">
        <v>31</v>
      </c>
      <c r="Q1" s="6" t="s">
        <v>32</v>
      </c>
      <c r="R1" s="32" t="s">
        <v>33</v>
      </c>
      <c r="S1" s="38" t="s">
        <v>84</v>
      </c>
      <c r="T1" s="61" t="s">
        <v>38</v>
      </c>
      <c r="U1" s="75" t="s">
        <v>83</v>
      </c>
      <c r="V1" s="38" t="s">
        <v>40</v>
      </c>
      <c r="W1" s="63" t="s">
        <v>34</v>
      </c>
      <c r="X1" s="56" t="s">
        <v>35</v>
      </c>
      <c r="Y1" s="75" t="s">
        <v>37</v>
      </c>
      <c r="Z1" s="72" t="s">
        <v>66</v>
      </c>
      <c r="AA1" s="8" t="s">
        <v>39</v>
      </c>
      <c r="AB1" s="9" t="s">
        <v>41</v>
      </c>
      <c r="AC1" s="5" t="s">
        <v>42</v>
      </c>
      <c r="AD1" s="9" t="s">
        <v>43</v>
      </c>
      <c r="AE1" s="9" t="s">
        <v>44</v>
      </c>
      <c r="AF1" s="9" t="s">
        <v>45</v>
      </c>
      <c r="AG1" s="10" t="s">
        <v>46</v>
      </c>
      <c r="AH1" s="56" t="s">
        <v>47</v>
      </c>
      <c r="AI1" s="38" t="s">
        <v>36</v>
      </c>
      <c r="AJ1" s="11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5" t="s">
        <v>53</v>
      </c>
      <c r="AP1" s="12" t="s">
        <v>54</v>
      </c>
      <c r="AQ1" s="5" t="s">
        <v>55</v>
      </c>
      <c r="AR1" s="5" t="s">
        <v>56</v>
      </c>
      <c r="AS1" s="5" t="s">
        <v>57</v>
      </c>
      <c r="AT1" s="12" t="s">
        <v>58</v>
      </c>
      <c r="AU1" s="5" t="s">
        <v>59</v>
      </c>
      <c r="AV1" s="12" t="s">
        <v>60</v>
      </c>
      <c r="AW1" s="12" t="s">
        <v>61</v>
      </c>
      <c r="AX1" s="12" t="s">
        <v>62</v>
      </c>
    </row>
    <row r="2" spans="1:50" ht="15.75" x14ac:dyDescent="0.25">
      <c r="A2" s="39">
        <v>379427</v>
      </c>
      <c r="B2" s="42">
        <v>44631</v>
      </c>
      <c r="C2" s="42" t="s">
        <v>20</v>
      </c>
      <c r="D2" s="69">
        <v>1</v>
      </c>
      <c r="E2" s="44" t="s">
        <v>63</v>
      </c>
      <c r="F2" s="54">
        <v>100</v>
      </c>
      <c r="G2" s="48">
        <v>2425.8227000000002</v>
      </c>
      <c r="H2" s="43" t="s">
        <v>26</v>
      </c>
      <c r="I2" s="71">
        <v>44631</v>
      </c>
      <c r="J2" s="57" t="s">
        <v>18</v>
      </c>
      <c r="K2" s="52" t="s">
        <v>24</v>
      </c>
      <c r="L2" s="43" t="s">
        <v>26</v>
      </c>
      <c r="M2" s="45">
        <v>1</v>
      </c>
      <c r="N2" s="47">
        <v>44631</v>
      </c>
      <c r="O2" s="59">
        <v>2426.5803000000001</v>
      </c>
      <c r="P2" s="13">
        <v>246855</v>
      </c>
      <c r="Q2" s="13">
        <v>2420.1470588235302</v>
      </c>
      <c r="R2" s="33">
        <f>F2*G2</f>
        <v>242582.27000000002</v>
      </c>
      <c r="S2" s="50" t="s">
        <v>85</v>
      </c>
      <c r="T2" s="62">
        <v>2351</v>
      </c>
      <c r="U2" s="76">
        <v>44631</v>
      </c>
      <c r="V2" s="65" t="s">
        <v>26</v>
      </c>
      <c r="W2" s="64">
        <v>242582.27000000002</v>
      </c>
      <c r="X2" s="60" t="s">
        <v>23</v>
      </c>
      <c r="Y2" s="77" t="s">
        <v>85</v>
      </c>
      <c r="Z2" s="73">
        <v>44631</v>
      </c>
      <c r="AA2" s="15">
        <v>235100</v>
      </c>
      <c r="AB2" s="17" t="b">
        <v>1</v>
      </c>
      <c r="AC2" s="16"/>
      <c r="AD2" s="17" t="e">
        <v>#N/A</v>
      </c>
      <c r="AE2" s="17" t="s">
        <v>26</v>
      </c>
      <c r="AF2" s="18">
        <v>242153.00000000003</v>
      </c>
      <c r="AG2" s="19">
        <v>2351</v>
      </c>
      <c r="AH2" s="66">
        <v>2351</v>
      </c>
      <c r="AI2" s="67" t="s">
        <v>25</v>
      </c>
      <c r="AJ2" s="20">
        <v>2421.5300000000002</v>
      </c>
      <c r="AK2" s="21">
        <v>0</v>
      </c>
      <c r="AL2" s="21">
        <v>0</v>
      </c>
      <c r="AM2" s="21">
        <v>7053.00000000002</v>
      </c>
      <c r="AN2" s="21">
        <v>-138.29411764704673</v>
      </c>
      <c r="AO2" s="14" t="b">
        <v>0</v>
      </c>
      <c r="AP2" s="14"/>
      <c r="AQ2" s="14"/>
      <c r="AR2" s="14"/>
      <c r="AS2" s="14"/>
      <c r="AT2" s="21">
        <v>2420.1470588235297</v>
      </c>
      <c r="AU2" s="21"/>
      <c r="AV2" s="21"/>
      <c r="AW2" s="21"/>
      <c r="AX2" s="21">
        <v>4632.8529411764903</v>
      </c>
    </row>
    <row r="3" spans="1:50" ht="15.75" x14ac:dyDescent="0.25">
      <c r="A3" s="39">
        <v>379427</v>
      </c>
      <c r="B3" s="42">
        <v>44631</v>
      </c>
      <c r="C3" s="42" t="s">
        <v>20</v>
      </c>
      <c r="D3" s="69">
        <v>1</v>
      </c>
      <c r="E3" s="44" t="s">
        <v>64</v>
      </c>
      <c r="F3" s="54">
        <v>2</v>
      </c>
      <c r="G3" s="48">
        <v>1128.0219999999999</v>
      </c>
      <c r="H3" s="43" t="s">
        <v>26</v>
      </c>
      <c r="I3" s="71">
        <v>44631</v>
      </c>
      <c r="J3" s="57" t="s">
        <v>18</v>
      </c>
      <c r="K3" s="52" t="s">
        <v>24</v>
      </c>
      <c r="L3" s="43" t="s">
        <v>26</v>
      </c>
      <c r="M3" s="45">
        <v>2</v>
      </c>
      <c r="N3" s="47">
        <v>44631</v>
      </c>
      <c r="O3" s="59">
        <v>1128.0227</v>
      </c>
      <c r="P3" s="13">
        <v>2291.1</v>
      </c>
      <c r="Q3" s="13">
        <v>1123.0882352941176</v>
      </c>
      <c r="R3" s="33">
        <f>F3*G3</f>
        <v>2256.0439999999999</v>
      </c>
      <c r="S3" s="50" t="s">
        <v>85</v>
      </c>
      <c r="T3" s="62">
        <v>1091</v>
      </c>
      <c r="U3" s="76">
        <v>44631</v>
      </c>
      <c r="V3" s="65" t="s">
        <v>26</v>
      </c>
      <c r="W3" s="64">
        <v>2256.0439999999999</v>
      </c>
      <c r="X3" s="60" t="s">
        <v>23</v>
      </c>
      <c r="Y3" s="77" t="s">
        <v>85</v>
      </c>
      <c r="Z3" s="73">
        <v>44631</v>
      </c>
      <c r="AA3" s="15">
        <v>2182</v>
      </c>
      <c r="AB3" s="17" t="b">
        <v>1</v>
      </c>
      <c r="AC3" s="16"/>
      <c r="AD3" s="17" t="e">
        <v>#N/A</v>
      </c>
      <c r="AE3" s="17" t="s">
        <v>26</v>
      </c>
      <c r="AF3" s="18">
        <v>2247.46</v>
      </c>
      <c r="AG3" s="19">
        <v>1091</v>
      </c>
      <c r="AH3" s="66">
        <v>1091</v>
      </c>
      <c r="AI3" s="67" t="s">
        <v>25</v>
      </c>
      <c r="AJ3" s="20">
        <v>1123.73</v>
      </c>
      <c r="AK3" s="21">
        <v>0</v>
      </c>
      <c r="AL3" s="22">
        <v>0</v>
      </c>
      <c r="AM3" s="23">
        <v>65.460000000000036</v>
      </c>
      <c r="AN3" s="24">
        <v>-1.2835294117649028</v>
      </c>
      <c r="AO3" s="14" t="b">
        <v>0</v>
      </c>
      <c r="AP3" s="14"/>
      <c r="AQ3" s="14"/>
      <c r="AR3" s="14"/>
      <c r="AS3" s="14"/>
      <c r="AT3" s="24">
        <v>22.461764705882352</v>
      </c>
      <c r="AU3" s="24"/>
      <c r="AV3" s="24"/>
      <c r="AW3" s="24"/>
      <c r="AX3" s="21">
        <v>42.998235294117684</v>
      </c>
    </row>
    <row r="4" spans="1:50" ht="15.75" x14ac:dyDescent="0.25">
      <c r="A4" s="39">
        <v>379427</v>
      </c>
      <c r="B4" s="42">
        <v>44631</v>
      </c>
      <c r="C4" s="42" t="s">
        <v>20</v>
      </c>
      <c r="D4" s="69">
        <v>1</v>
      </c>
      <c r="E4" s="44" t="s">
        <v>65</v>
      </c>
      <c r="F4" s="54">
        <v>30</v>
      </c>
      <c r="G4" s="48">
        <v>1838.723</v>
      </c>
      <c r="H4" s="43" t="s">
        <v>26</v>
      </c>
      <c r="I4" s="71">
        <v>44631</v>
      </c>
      <c r="J4" s="57" t="s">
        <v>18</v>
      </c>
      <c r="K4" s="52" t="s">
        <v>24</v>
      </c>
      <c r="L4" s="43" t="s">
        <v>26</v>
      </c>
      <c r="M4" s="45">
        <v>1</v>
      </c>
      <c r="N4" s="47">
        <v>44631</v>
      </c>
      <c r="O4" s="59">
        <v>1838.722743</v>
      </c>
      <c r="P4" s="13">
        <v>56448</v>
      </c>
      <c r="Q4" s="13">
        <v>1844.7058823529412</v>
      </c>
      <c r="R4" s="33">
        <f>F4*G4</f>
        <v>55161.69</v>
      </c>
      <c r="S4" s="50" t="s">
        <v>85</v>
      </c>
      <c r="T4" s="62">
        <v>1792</v>
      </c>
      <c r="U4" s="76">
        <v>44631</v>
      </c>
      <c r="V4" s="65" t="s">
        <v>26</v>
      </c>
      <c r="W4" s="64">
        <v>55161.69</v>
      </c>
      <c r="X4" s="60" t="s">
        <v>23</v>
      </c>
      <c r="Y4" s="77" t="s">
        <v>85</v>
      </c>
      <c r="Z4" s="73">
        <v>44631</v>
      </c>
      <c r="AA4" s="15">
        <v>53760</v>
      </c>
      <c r="AB4" s="17" t="b">
        <v>1</v>
      </c>
      <c r="AC4" s="16"/>
      <c r="AD4" s="17" t="e">
        <v>#N/A</v>
      </c>
      <c r="AE4" s="17" t="s">
        <v>26</v>
      </c>
      <c r="AF4" s="18">
        <v>55372.800000000003</v>
      </c>
      <c r="AG4" s="19">
        <v>1792</v>
      </c>
      <c r="AH4" s="66">
        <v>1792</v>
      </c>
      <c r="AI4" s="67" t="s">
        <v>25</v>
      </c>
      <c r="AJ4" s="20">
        <v>1845.76</v>
      </c>
      <c r="AK4" s="21">
        <v>0</v>
      </c>
      <c r="AL4" s="21">
        <v>0</v>
      </c>
      <c r="AM4" s="21">
        <v>1612.7999999999997</v>
      </c>
      <c r="AN4" s="21">
        <v>-31.623529411763229</v>
      </c>
      <c r="AO4" s="14" t="b">
        <v>0</v>
      </c>
      <c r="AP4" s="14"/>
      <c r="AQ4" s="14"/>
      <c r="AR4" s="14"/>
      <c r="AS4" s="14"/>
      <c r="AT4" s="21">
        <v>553.41176470588243</v>
      </c>
      <c r="AU4" s="21"/>
      <c r="AV4" s="21"/>
      <c r="AW4" s="21"/>
      <c r="AX4" s="21">
        <v>1059.3882352941173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Реестр платежей</vt:lpstr>
      <vt:lpstr>Реест операций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Зуи Линь</cp:lastModifiedBy>
  <dcterms:created xsi:type="dcterms:W3CDTF">2015-06-05T18:19:34Z</dcterms:created>
  <dcterms:modified xsi:type="dcterms:W3CDTF">2022-08-30T17:44:23Z</dcterms:modified>
</cp:coreProperties>
</file>