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926d26bf656891/2.Python/stock_tracker/"/>
    </mc:Choice>
  </mc:AlternateContent>
  <xr:revisionPtr revIDLastSave="461" documentId="8_{EC29EDAC-7B3B-1743-BEFF-C73BA9F46ECF}" xr6:coauthVersionLast="47" xr6:coauthVersionMax="47" xr10:uidLastSave="{99C4327D-A701-C14D-8C4D-A755D242B3DC}"/>
  <bookViews>
    <workbookView xWindow="0" yWindow="500" windowWidth="28420" windowHeight="28300" activeTab="2" xr2:uid="{F20A1479-5D4D-364B-AF24-60D286CF3BA8}"/>
  </bookViews>
  <sheets>
    <sheet name="Sheet1" sheetId="1" r:id="rId1"/>
    <sheet name="industry list" sheetId="3" r:id="rId2"/>
    <sheet name="Sheet3" sheetId="2" r:id="rId3"/>
  </sheets>
  <definedNames>
    <definedName name="_xlnm._FilterDatabase" localSheetId="1">'industry list'!$A$1:$C$1</definedName>
    <definedName name="_xlnm._FilterDatabase" localSheetId="0" hidden="1">Sheet1!$C$1:$D$1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D104" i="2" l="1"/>
  <c r="BA104" i="2"/>
  <c r="AX104" i="2"/>
  <c r="AU104" i="2"/>
  <c r="AR104" i="2"/>
  <c r="AO104" i="2"/>
  <c r="AL104" i="2"/>
  <c r="AI104" i="2"/>
  <c r="AF104" i="2"/>
  <c r="AC104" i="2"/>
  <c r="Z104" i="2"/>
  <c r="W104" i="2"/>
  <c r="T104" i="2"/>
  <c r="Q104" i="2"/>
  <c r="N104" i="2"/>
  <c r="K104" i="2"/>
  <c r="E104" i="2"/>
  <c r="E103" i="2"/>
  <c r="K103" i="2"/>
  <c r="N103" i="2"/>
  <c r="Q103" i="2"/>
  <c r="T103" i="2"/>
  <c r="W103" i="2"/>
  <c r="Z103" i="2"/>
  <c r="AC103" i="2"/>
  <c r="AF103" i="2"/>
  <c r="AI103" i="2"/>
  <c r="AL103" i="2"/>
  <c r="AO103" i="2"/>
  <c r="AR103" i="2"/>
  <c r="AU103" i="2"/>
  <c r="C101" i="2"/>
  <c r="C103" i="2"/>
  <c r="AD103" i="2"/>
  <c r="AG103" i="2"/>
  <c r="C102" i="2"/>
  <c r="F103" i="2"/>
  <c r="J105" i="2"/>
  <c r="M105" i="2" s="1"/>
  <c r="G105" i="2"/>
  <c r="E105" i="2" l="1"/>
  <c r="H105" i="2" s="1"/>
  <c r="K105" i="2" s="1"/>
  <c r="N105" i="2" s="1"/>
  <c r="Q105" i="2" s="1"/>
  <c r="T105" i="2" s="1"/>
  <c r="W105" i="2" s="1"/>
  <c r="Z105" i="2" s="1"/>
  <c r="AC105" i="2" s="1"/>
  <c r="AF105" i="2" s="1"/>
  <c r="AI105" i="2" s="1"/>
  <c r="AL105" i="2" s="1"/>
  <c r="AO105" i="2" s="1"/>
  <c r="AR105" i="2" s="1"/>
  <c r="AU105" i="2" s="1"/>
  <c r="AX105" i="2" s="1"/>
  <c r="BA105" i="2" s="1"/>
  <c r="BD105" i="2" s="1"/>
  <c r="C1" i="1"/>
  <c r="D1" i="1"/>
  <c r="E1" i="1"/>
  <c r="F1" i="1"/>
</calcChain>
</file>

<file path=xl/sharedStrings.xml><?xml version="1.0" encoding="utf-8"?>
<sst xmlns="http://schemas.openxmlformats.org/spreadsheetml/2006/main" count="993" uniqueCount="654">
  <si>
    <t>December</t>
  </si>
  <si>
    <t>November</t>
  </si>
  <si>
    <t>October</t>
  </si>
  <si>
    <t>May</t>
  </si>
  <si>
    <t>max loss</t>
  </si>
  <si>
    <t>max profit</t>
  </si>
  <si>
    <t># trades</t>
  </si>
  <si>
    <t>win/loss ratio</t>
  </si>
  <si>
    <t>average loss</t>
  </si>
  <si>
    <t>average profit</t>
  </si>
  <si>
    <t>ACWI</t>
  </si>
  <si>
    <t>Aerojet Rocket</t>
  </si>
  <si>
    <t>Affirm</t>
  </si>
  <si>
    <t>Airbnb</t>
  </si>
  <si>
    <t>Alibaba</t>
  </si>
  <si>
    <t>Apple</t>
  </si>
  <si>
    <t>AR</t>
  </si>
  <si>
    <t>Arcbest</t>
  </si>
  <si>
    <t>BigC</t>
  </si>
  <si>
    <t>BIIB</t>
  </si>
  <si>
    <t>Bristol-Myers</t>
  </si>
  <si>
    <t>C3AI</t>
  </si>
  <si>
    <t>Carnival Cruise</t>
  </si>
  <si>
    <t>CAT</t>
  </si>
  <si>
    <t>CF</t>
  </si>
  <si>
    <t>Cloudflare</t>
  </si>
  <si>
    <t>Coinbase</t>
  </si>
  <si>
    <t>Costco</t>
  </si>
  <si>
    <t>Coursera</t>
  </si>
  <si>
    <t>Crowd Strike</t>
  </si>
  <si>
    <t>CVS</t>
  </si>
  <si>
    <t>DataDog</t>
  </si>
  <si>
    <t>Delta</t>
  </si>
  <si>
    <t>DIA</t>
  </si>
  <si>
    <t>Digital Ocean</t>
  </si>
  <si>
    <t>Disney</t>
  </si>
  <si>
    <t>Doximity</t>
  </si>
  <si>
    <t>DraftKing</t>
  </si>
  <si>
    <t>DrivenBrands</t>
  </si>
  <si>
    <t>Energy Bullx2</t>
  </si>
  <si>
    <t>Enphase</t>
  </si>
  <si>
    <t>Euronav</t>
  </si>
  <si>
    <t>EWY</t>
  </si>
  <si>
    <t>Fin Bullx3</t>
  </si>
  <si>
    <t>Freeport</t>
  </si>
  <si>
    <t>General Motors</t>
  </si>
  <si>
    <t>Gold</t>
  </si>
  <si>
    <t>GoodRX</t>
  </si>
  <si>
    <t>Google</t>
  </si>
  <si>
    <t>IAC</t>
  </si>
  <si>
    <t>ICE</t>
  </si>
  <si>
    <t>InMode</t>
  </si>
  <si>
    <t>KOS</t>
  </si>
  <si>
    <t>Marqueta</t>
  </si>
  <si>
    <t>Marriott</t>
  </si>
  <si>
    <t>Matador</t>
  </si>
  <si>
    <t>Matterport</t>
  </si>
  <si>
    <t>MAXR</t>
  </si>
  <si>
    <t>MGV</t>
  </si>
  <si>
    <t>Micron Technology</t>
  </si>
  <si>
    <t>Microsoft</t>
  </si>
  <si>
    <t>Netflix</t>
  </si>
  <si>
    <t>Nike</t>
  </si>
  <si>
    <t>Nutrien</t>
  </si>
  <si>
    <t>Nvidia</t>
  </si>
  <si>
    <t>Okta</t>
  </si>
  <si>
    <t>On Holdings</t>
  </si>
  <si>
    <t>Paypal</t>
  </si>
  <si>
    <t>Pfizer</t>
  </si>
  <si>
    <t>ProcterGamble</t>
  </si>
  <si>
    <t>QCOM</t>
  </si>
  <si>
    <t>QQQ</t>
  </si>
  <si>
    <t>Radware</t>
  </si>
  <si>
    <t>Regeneron</t>
  </si>
  <si>
    <t>RideOnExpress</t>
  </si>
  <si>
    <t>Roblox</t>
  </si>
  <si>
    <t>Royalty Pharma</t>
  </si>
  <si>
    <t>Seer</t>
  </si>
  <si>
    <t>Sem Rush</t>
  </si>
  <si>
    <t>smallcap bearx3</t>
  </si>
  <si>
    <t>Sony</t>
  </si>
  <si>
    <t>SPCE</t>
  </si>
  <si>
    <t>SPXS</t>
  </si>
  <si>
    <t>Square</t>
  </si>
  <si>
    <t>Starbulk</t>
  </si>
  <si>
    <t>Tay Two</t>
  </si>
  <si>
    <t>Tech bearx3</t>
  </si>
  <si>
    <t>TSLA</t>
  </si>
  <si>
    <t>TSM</t>
  </si>
  <si>
    <t>TTD</t>
  </si>
  <si>
    <t>Twilio</t>
  </si>
  <si>
    <t>Unity</t>
  </si>
  <si>
    <t>Upstart</t>
  </si>
  <si>
    <t>V Energy</t>
  </si>
  <si>
    <t>Vale</t>
  </si>
  <si>
    <t>VAW-material</t>
  </si>
  <si>
    <t xml:space="preserve">Velodyne Lidar </t>
  </si>
  <si>
    <t>Visa</t>
  </si>
  <si>
    <t>VT</t>
  </si>
  <si>
    <t>VTI</t>
  </si>
  <si>
    <t>VWO</t>
  </si>
  <si>
    <t>West pharma</t>
  </si>
  <si>
    <t>XLE</t>
  </si>
  <si>
    <t>ZK Int</t>
  </si>
  <si>
    <t>ZM</t>
  </si>
  <si>
    <t>Total Profit</t>
  </si>
  <si>
    <t>Avg %</t>
  </si>
  <si>
    <t>Ticker</t>
  </si>
  <si>
    <t>TECS</t>
  </si>
  <si>
    <t>Grand Total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</si>
  <si>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</si>
  <si>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</si>
  <si>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</si>
  <si>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</si>
  <si>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</si>
  <si>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</si>
  <si>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</si>
  <si>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</si>
  <si>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</si>
  <si>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</si>
  <si>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</si>
  <si>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Max%</t>
  </si>
  <si>
    <t>Min%</t>
  </si>
  <si>
    <t>Accumulated</t>
  </si>
  <si>
    <t>AFRM</t>
  </si>
  <si>
    <t>ABNB</t>
  </si>
  <si>
    <t>BABA</t>
  </si>
  <si>
    <t>AAPL</t>
  </si>
  <si>
    <t>ARCB</t>
  </si>
  <si>
    <t>BIGC</t>
  </si>
  <si>
    <t>BMY</t>
  </si>
  <si>
    <t>AI</t>
  </si>
  <si>
    <t>CCL</t>
  </si>
  <si>
    <t>NET</t>
  </si>
  <si>
    <t>COIN</t>
  </si>
  <si>
    <t>COST</t>
  </si>
  <si>
    <t>COUR</t>
  </si>
  <si>
    <t>CRWD</t>
  </si>
  <si>
    <t>DDOG</t>
  </si>
  <si>
    <t>DAL</t>
  </si>
  <si>
    <t>DOCN</t>
  </si>
  <si>
    <t>DIS</t>
  </si>
  <si>
    <t>DOCS</t>
  </si>
  <si>
    <t>DKNG</t>
  </si>
  <si>
    <t>DRVN</t>
  </si>
  <si>
    <t>ERX</t>
  </si>
  <si>
    <t>ENPH</t>
  </si>
  <si>
    <t>EURN</t>
  </si>
  <si>
    <t>FAS</t>
  </si>
  <si>
    <t>FCX</t>
  </si>
  <si>
    <t>GM</t>
  </si>
  <si>
    <t>GLD</t>
  </si>
  <si>
    <t>GDRX</t>
  </si>
  <si>
    <t>GOOGL</t>
  </si>
  <si>
    <t>INMD</t>
  </si>
  <si>
    <t>MQ</t>
  </si>
  <si>
    <t>MAR</t>
  </si>
  <si>
    <t>MTDR</t>
  </si>
  <si>
    <t>MTTR</t>
  </si>
  <si>
    <t>MU</t>
  </si>
  <si>
    <t>MSFT</t>
  </si>
  <si>
    <t>NFLX</t>
  </si>
  <si>
    <t>NKE</t>
  </si>
  <si>
    <t>NTR</t>
  </si>
  <si>
    <t>NVDA</t>
  </si>
  <si>
    <t>OKTA</t>
  </si>
  <si>
    <t>ONON</t>
  </si>
  <si>
    <t>PYPL</t>
  </si>
  <si>
    <t>PFE</t>
  </si>
  <si>
    <t>PG</t>
  </si>
  <si>
    <t>RDWR</t>
  </si>
  <si>
    <t>REGN</t>
  </si>
  <si>
    <t>RBLX</t>
  </si>
  <si>
    <t>RPRX</t>
  </si>
  <si>
    <t>SEER</t>
  </si>
  <si>
    <t>SEMR</t>
  </si>
  <si>
    <t>TZA</t>
  </si>
  <si>
    <t>SQ</t>
  </si>
  <si>
    <t>SBLK</t>
  </si>
  <si>
    <t>TWLO</t>
  </si>
  <si>
    <t>U</t>
  </si>
  <si>
    <t>UPST</t>
  </si>
  <si>
    <t>VDE</t>
  </si>
  <si>
    <t>VALE</t>
  </si>
  <si>
    <t>VAW</t>
  </si>
  <si>
    <t>VLDR</t>
  </si>
  <si>
    <t>V</t>
  </si>
  <si>
    <t>WST</t>
  </si>
  <si>
    <t>ZKIN</t>
  </si>
  <si>
    <t>AJRD</t>
  </si>
  <si>
    <t>ETF</t>
  </si>
  <si>
    <t>Finance-CrdtCard/PmtPr</t>
  </si>
  <si>
    <t>Aerospace/Defense</t>
  </si>
  <si>
    <t>Leisure-Travel Booking</t>
  </si>
  <si>
    <t>Retail-Internet</t>
  </si>
  <si>
    <t>Telecom-Consumer Prods</t>
  </si>
  <si>
    <t>Antero Resources</t>
  </si>
  <si>
    <t>Oil&amp;Gas-U S Expl&amp;Prod</t>
  </si>
  <si>
    <t>Transportation-Truck</t>
  </si>
  <si>
    <t>Computer Sftwr-Enterprse</t>
  </si>
  <si>
    <t>Medical-Ethical Drugs</t>
  </si>
  <si>
    <t>Symbol</t>
  </si>
  <si>
    <t>Sector</t>
  </si>
  <si>
    <t>Name</t>
  </si>
  <si>
    <t>G1315</t>
  </si>
  <si>
    <t>ENERGY</t>
  </si>
  <si>
    <t>Oil&amp;Gas-Intl Expl&amp;Prod</t>
  </si>
  <si>
    <t>G1312</t>
  </si>
  <si>
    <t>Oil&amp;Gas-Cdn Expl&amp;Prod</t>
  </si>
  <si>
    <t>G1319</t>
  </si>
  <si>
    <t>Energy-Coal</t>
  </si>
  <si>
    <t>G1381</t>
  </si>
  <si>
    <t>Oil&amp;Gas-Drilling</t>
  </si>
  <si>
    <t>G1800</t>
  </si>
  <si>
    <t>AGRICULTRE</t>
  </si>
  <si>
    <t>Chemicals-Agricultural</t>
  </si>
  <si>
    <t>G1310</t>
  </si>
  <si>
    <t>G1317</t>
  </si>
  <si>
    <t>Oil&amp;Gas-Integrated</t>
  </si>
  <si>
    <t>G1380</t>
  </si>
  <si>
    <t>Oil&amp;Gas-Field Services</t>
  </si>
  <si>
    <t>G2721</t>
  </si>
  <si>
    <t>MEDIA</t>
  </si>
  <si>
    <t>Media-Periodicals</t>
  </si>
  <si>
    <t>G1099</t>
  </si>
  <si>
    <t>MINING</t>
  </si>
  <si>
    <t>Mining-Metal Ores</t>
  </si>
  <si>
    <t>G4922</t>
  </si>
  <si>
    <t>Oil&amp;Gas-Transprt/Pipelne</t>
  </si>
  <si>
    <t>G2900</t>
  </si>
  <si>
    <t>Oil&amp;Gas-Refining/Mktg</t>
  </si>
  <si>
    <t>G5022</t>
  </si>
  <si>
    <t>MEDICAL</t>
  </si>
  <si>
    <t>Medical-Whlsle Drg/Suppl</t>
  </si>
  <si>
    <t>G4411</t>
  </si>
  <si>
    <t>TRANSPRT</t>
  </si>
  <si>
    <t>Transportation-Ship</t>
  </si>
  <si>
    <t>G3312</t>
  </si>
  <si>
    <t>METALS</t>
  </si>
  <si>
    <t>Steel-Producers</t>
  </si>
  <si>
    <t>G2400</t>
  </si>
  <si>
    <t>BUILDING</t>
  </si>
  <si>
    <t>Bldg-Wood Prds</t>
  </si>
  <si>
    <t>G5411</t>
  </si>
  <si>
    <t>RETAIL</t>
  </si>
  <si>
    <t>Retail-Super/Mini Mkts</t>
  </si>
  <si>
    <t>G1040</t>
  </si>
  <si>
    <t>Mining-Gold/Silver/Gems</t>
  </si>
  <si>
    <t>G6023</t>
  </si>
  <si>
    <t>BANKS</t>
  </si>
  <si>
    <t>Banks-Midwest</t>
  </si>
  <si>
    <t>G6024</t>
  </si>
  <si>
    <t>Banks-West/Southwest</t>
  </si>
  <si>
    <t>G8077</t>
  </si>
  <si>
    <t>Retail-Department Stores</t>
  </si>
  <si>
    <t>G1440</t>
  </si>
  <si>
    <t>Banks-Foreign</t>
  </si>
  <si>
    <t>G3533</t>
  </si>
  <si>
    <t>Oil&amp;Gas-Machinery/Equip</t>
  </si>
  <si>
    <t>G7011</t>
  </si>
  <si>
    <t>LEISURE</t>
  </si>
  <si>
    <t>Leisure-Lodging</t>
  </si>
  <si>
    <t>G3722</t>
  </si>
  <si>
    <t>AEROSPACE</t>
  </si>
  <si>
    <t>G6147</t>
  </si>
  <si>
    <t>FINANCE</t>
  </si>
  <si>
    <t>Finance-Commercial Loans</t>
  </si>
  <si>
    <t>G4920</t>
  </si>
  <si>
    <t>UTILITY</t>
  </si>
  <si>
    <t>Utility-Gas Distribution</t>
  </si>
  <si>
    <t>G6021</t>
  </si>
  <si>
    <t>Banks-Northeast</t>
  </si>
  <si>
    <t>G2041</t>
  </si>
  <si>
    <t>FOOD/BEV</t>
  </si>
  <si>
    <t>Food-Grain &amp; Related</t>
  </si>
  <si>
    <t>G1311</t>
  </si>
  <si>
    <t>Oil&amp;Gas-Royalty Trust</t>
  </si>
  <si>
    <t>G3313</t>
  </si>
  <si>
    <t>Steel-Specialty Alloys</t>
  </si>
  <si>
    <t>G2070</t>
  </si>
  <si>
    <t>Food-Confectionery</t>
  </si>
  <si>
    <t>G6120</t>
  </si>
  <si>
    <t>S&amp;Ls</t>
  </si>
  <si>
    <t>Finance-Savings &amp; Loan</t>
  </si>
  <si>
    <t>G7900</t>
  </si>
  <si>
    <t>Leisure-Services</t>
  </si>
  <si>
    <t>G3499</t>
  </si>
  <si>
    <t>Metal Proc &amp; Fabrication</t>
  </si>
  <si>
    <t>G4010</t>
  </si>
  <si>
    <t>Transportation-Rail</t>
  </si>
  <si>
    <t>G4830</t>
  </si>
  <si>
    <t>Media-Radio/Tv</t>
  </si>
  <si>
    <t>G5013</t>
  </si>
  <si>
    <t>Retail/Whlsle-Auto Parts</t>
  </si>
  <si>
    <t>G2818</t>
  </si>
  <si>
    <t>CHEMICAL</t>
  </si>
  <si>
    <t>Chemicals-Basic</t>
  </si>
  <si>
    <t>G6732</t>
  </si>
  <si>
    <t>REAL EST</t>
  </si>
  <si>
    <t>Real Estate Dvlpmt/Ops</t>
  </si>
  <si>
    <t>G6022</t>
  </si>
  <si>
    <t>Banks-Southeast</t>
  </si>
  <si>
    <t>G8061</t>
  </si>
  <si>
    <t>Medical-Managed Care</t>
  </si>
  <si>
    <t>G6330</t>
  </si>
  <si>
    <t>INSURANCE</t>
  </si>
  <si>
    <t>Insurance-Prop/Cas/Titl</t>
  </si>
  <si>
    <t>G4942</t>
  </si>
  <si>
    <t>Utility-Diversified</t>
  </si>
  <si>
    <t>G9900</t>
  </si>
  <si>
    <t>MISC</t>
  </si>
  <si>
    <t>Diversified Operations</t>
  </si>
  <si>
    <t>G3552</t>
  </si>
  <si>
    <t>TELECOM</t>
  </si>
  <si>
    <t>Telecom-Fiber Optics</t>
  </si>
  <si>
    <t>G1000</t>
  </si>
  <si>
    <t>Agricultural Operations</t>
  </si>
  <si>
    <t>G4811</t>
  </si>
  <si>
    <t>Telecom Svcs- Foreign</t>
  </si>
  <si>
    <t>G5040</t>
  </si>
  <si>
    <t>Wholesale-Food</t>
  </si>
  <si>
    <t>G6020</t>
  </si>
  <si>
    <t>Banks-Money Center</t>
  </si>
  <si>
    <t>G4210</t>
  </si>
  <si>
    <t>G6151</t>
  </si>
  <si>
    <t>Finance-Mrtg&amp;Rel Svc</t>
  </si>
  <si>
    <t>G1011</t>
  </si>
  <si>
    <t>BUSINS SVC</t>
  </si>
  <si>
    <t>Comml Svcs-Staffing</t>
  </si>
  <si>
    <t>G3574</t>
  </si>
  <si>
    <t>COMPUTER</t>
  </si>
  <si>
    <t>Computer-Networking</t>
  </si>
  <si>
    <t>G4911</t>
  </si>
  <si>
    <t>Utility-Electric Power</t>
  </si>
  <si>
    <t>G6146</t>
  </si>
  <si>
    <t>Finance-Blank Check</t>
  </si>
  <si>
    <t>G2091</t>
  </si>
  <si>
    <t>Food-Packaged</t>
  </si>
  <si>
    <t>G6730</t>
  </si>
  <si>
    <t>Finance-Property REIT</t>
  </si>
  <si>
    <t>G2621</t>
  </si>
  <si>
    <t>Paper &amp; Paper Products</t>
  </si>
  <si>
    <t>G3442</t>
  </si>
  <si>
    <t>Finance-Publ Inv Fd-Eqt</t>
  </si>
  <si>
    <t>G8075</t>
  </si>
  <si>
    <t>Transportation-Equip Mfg</t>
  </si>
  <si>
    <t>G1008</t>
  </si>
  <si>
    <t>Banks-Super Regional</t>
  </si>
  <si>
    <t>G3677</t>
  </si>
  <si>
    <t>CHIPS</t>
  </si>
  <si>
    <t>Elec-Semiconductor Mfg</t>
  </si>
  <si>
    <t>G2100</t>
  </si>
  <si>
    <t>ALCOHL/TOB</t>
  </si>
  <si>
    <t>Tobacco</t>
  </si>
  <si>
    <t>G5211</t>
  </si>
  <si>
    <t>Retail/Whlsle-Bldg Prds</t>
  </si>
  <si>
    <t>G2830</t>
  </si>
  <si>
    <t>G6412</t>
  </si>
  <si>
    <t>Financial Svcs-Specialty</t>
  </si>
  <si>
    <t>G8242</t>
  </si>
  <si>
    <t>Comml Svcs-Consulting</t>
  </si>
  <si>
    <t>G2092</t>
  </si>
  <si>
    <t>Food-Misc Preparation</t>
  </si>
  <si>
    <t>G4512</t>
  </si>
  <si>
    <t>Transport-Air Freight</t>
  </si>
  <si>
    <t>G1318</t>
  </si>
  <si>
    <t>Energy-Alternative/Other</t>
  </si>
  <si>
    <t>G8060</t>
  </si>
  <si>
    <t>Medical-Hospitals</t>
  </si>
  <si>
    <t>G1009</t>
  </si>
  <si>
    <t>Insurance-Diversified</t>
  </si>
  <si>
    <t>G5091</t>
  </si>
  <si>
    <t>Metal Prds-Distributor</t>
  </si>
  <si>
    <t>G8076</t>
  </si>
  <si>
    <t>Retail-Major Disc Chains</t>
  </si>
  <si>
    <t>G3566</t>
  </si>
  <si>
    <t>MACHINE</t>
  </si>
  <si>
    <t>Pollution Control</t>
  </si>
  <si>
    <t>G3577</t>
  </si>
  <si>
    <t>Wholesale-Electronics</t>
  </si>
  <si>
    <t>G7901</t>
  </si>
  <si>
    <t>Leisure-Gaming/Equip</t>
  </si>
  <si>
    <t>G3680</t>
  </si>
  <si>
    <t>ELECTRNCS</t>
  </si>
  <si>
    <t>Electronic-Parts</t>
  </si>
  <si>
    <t>G1621</t>
  </si>
  <si>
    <t>Bldg-Heavy Construction</t>
  </si>
  <si>
    <t>G5912</t>
  </si>
  <si>
    <t>Retail-Drug Stores</t>
  </si>
  <si>
    <t>G8073</t>
  </si>
  <si>
    <t>Finance-Invest Bnk/Bkrs</t>
  </si>
  <si>
    <t>G5014</t>
  </si>
  <si>
    <t>Retail/Whlsle-Automobile</t>
  </si>
  <si>
    <t>G8072</t>
  </si>
  <si>
    <t>Finance-Investment Mgmt</t>
  </si>
  <si>
    <t>G7394</t>
  </si>
  <si>
    <t>Comml Svcs-Leasing</t>
  </si>
  <si>
    <t>G2731</t>
  </si>
  <si>
    <t>Media-Books</t>
  </si>
  <si>
    <t>G2086</t>
  </si>
  <si>
    <t>Beverages-Non-Alcoholic</t>
  </si>
  <si>
    <t>G3674</t>
  </si>
  <si>
    <t>Elec-Semiconductor Equip</t>
  </si>
  <si>
    <t>G3578</t>
  </si>
  <si>
    <t>Computer-Data Storage</t>
  </si>
  <si>
    <t>G2712</t>
  </si>
  <si>
    <t>Media-Diversified</t>
  </si>
  <si>
    <t>G4894</t>
  </si>
  <si>
    <t>G2010</t>
  </si>
  <si>
    <t>Food-Meat Products</t>
  </si>
  <si>
    <t>G6722</t>
  </si>
  <si>
    <t>Finance-ETF / ETN</t>
  </si>
  <si>
    <t>G3941</t>
  </si>
  <si>
    <t>CONSUMER</t>
  </si>
  <si>
    <t>Leisure-Toys/Games/Hobby</t>
  </si>
  <si>
    <t>G6310</t>
  </si>
  <si>
    <t>Insurance-Life</t>
  </si>
  <si>
    <t>G3079</t>
  </si>
  <si>
    <t>Chemicals-Plastics</t>
  </si>
  <si>
    <t>G3299</t>
  </si>
  <si>
    <t>Bldg-Constr Prds/Misc</t>
  </si>
  <si>
    <t>G3220</t>
  </si>
  <si>
    <t>SOFTWARE</t>
  </si>
  <si>
    <t>Computer Sftwr-Security</t>
  </si>
  <si>
    <t>G7950</t>
  </si>
  <si>
    <t>Funeral Svcs &amp; Rel</t>
  </si>
  <si>
    <t>G5313</t>
  </si>
  <si>
    <t>Retail/Whlsle-Office Sup</t>
  </si>
  <si>
    <t>G3522</t>
  </si>
  <si>
    <t>Machinery-Farm</t>
  </si>
  <si>
    <t>G2899</t>
  </si>
  <si>
    <t>Chemicals-Specialty</t>
  </si>
  <si>
    <t>G3714</t>
  </si>
  <si>
    <t>AUTO</t>
  </si>
  <si>
    <t>Auto/Truck-Original Eqp</t>
  </si>
  <si>
    <t>G2653</t>
  </si>
  <si>
    <t>Containers/Packaging</t>
  </si>
  <si>
    <t>G3711</t>
  </si>
  <si>
    <t>Auto Manufacturers</t>
  </si>
  <si>
    <t>G4700</t>
  </si>
  <si>
    <t>Transportation-Logistics</t>
  </si>
  <si>
    <t>G6410</t>
  </si>
  <si>
    <t>Insurance-Brokers</t>
  </si>
  <si>
    <t>G2711</t>
  </si>
  <si>
    <t>Media-Newspapers</t>
  </si>
  <si>
    <t>G6731</t>
  </si>
  <si>
    <t>Finance-Mortgage REIT</t>
  </si>
  <si>
    <t>G3791</t>
  </si>
  <si>
    <t>Bldg-Mobile/Mfg &amp; Rv</t>
  </si>
  <si>
    <t>G1001</t>
  </si>
  <si>
    <t>Comml Svcs-Outsourcing</t>
  </si>
  <si>
    <t>G8064</t>
  </si>
  <si>
    <t>Medical-Generic Drugs</t>
  </si>
  <si>
    <t>G2844</t>
  </si>
  <si>
    <t>Cosmetics/Personal Care</t>
  </si>
  <si>
    <t>G2085</t>
  </si>
  <si>
    <t>Beverages-Alcoholic</t>
  </si>
  <si>
    <t>G3676</t>
  </si>
  <si>
    <t>Elec-Semicondctor Fablss</t>
  </si>
  <si>
    <t>G7392</t>
  </si>
  <si>
    <t>Computer-Tech Services</t>
  </si>
  <si>
    <t>G5331</t>
  </si>
  <si>
    <t>Retail-Discount&amp;Variety</t>
  </si>
  <si>
    <t>G3011</t>
  </si>
  <si>
    <t>Auto/Truck-Tires &amp; Misc</t>
  </si>
  <si>
    <t>G6725</t>
  </si>
  <si>
    <t>Finance-Publ Inv Fd-Bal</t>
  </si>
  <si>
    <t>G3585</t>
  </si>
  <si>
    <t>Bldg-A/C &amp; Heating Prds</t>
  </si>
  <si>
    <t>G3840</t>
  </si>
  <si>
    <t>Medical-Supplies</t>
  </si>
  <si>
    <t>G6320</t>
  </si>
  <si>
    <t>Insurance-Acc &amp; Health</t>
  </si>
  <si>
    <t>G4941</t>
  </si>
  <si>
    <t>Utility-Water Supply</t>
  </si>
  <si>
    <t>G6724</t>
  </si>
  <si>
    <t>Finance-Publ Inv Fd-Glbl</t>
  </si>
  <si>
    <t>G8074</t>
  </si>
  <si>
    <t>Bldg-Cement/Concrt/Ag</t>
  </si>
  <si>
    <t>G1520</t>
  </si>
  <si>
    <t>Bldg-Resident/Comml</t>
  </si>
  <si>
    <t>G7903</t>
  </si>
  <si>
    <t>G5812</t>
  </si>
  <si>
    <t>Retail-Restaurants</t>
  </si>
  <si>
    <t>G3580</t>
  </si>
  <si>
    <t>Computer-Hardware/Perip</t>
  </si>
  <si>
    <t>G1010</t>
  </si>
  <si>
    <t>Trucks &amp; Parts-Hvy Duty</t>
  </si>
  <si>
    <t>G8240</t>
  </si>
  <si>
    <t>Consumer Svcs-Education</t>
  </si>
  <si>
    <t>G4892</t>
  </si>
  <si>
    <t>Telecom Svcs-Wireless</t>
  </si>
  <si>
    <t>G8059</t>
  </si>
  <si>
    <t>Medical-Long-term Care</t>
  </si>
  <si>
    <t>G6723</t>
  </si>
  <si>
    <t>Finance-Publ Inv Fd-Bond</t>
  </si>
  <si>
    <t>G5971</t>
  </si>
  <si>
    <t>Retail/Whlsle-Jewelry</t>
  </si>
  <si>
    <t>G1044</t>
  </si>
  <si>
    <t>Medical-Services</t>
  </si>
  <si>
    <t>G1005</t>
  </si>
  <si>
    <t>Medical-Diversified</t>
  </si>
  <si>
    <t>G3621</t>
  </si>
  <si>
    <t>Electrical-Power/Equipmt</t>
  </si>
  <si>
    <t>G3569</t>
  </si>
  <si>
    <t>Machinery-Gen Industrial</t>
  </si>
  <si>
    <t>G7310</t>
  </si>
  <si>
    <t>Comml Svcs-Advertising</t>
  </si>
  <si>
    <t>G2831</t>
  </si>
  <si>
    <t>Medical-Products</t>
  </si>
  <si>
    <t>G5342</t>
  </si>
  <si>
    <t>Retail-Leisure Products</t>
  </si>
  <si>
    <t>G3584</t>
  </si>
  <si>
    <t>Computer Sftwr-Gaming</t>
  </si>
  <si>
    <t>G8244</t>
  </si>
  <si>
    <t>Comml Svcs-Market Rsrch</t>
  </si>
  <si>
    <t>G3586</t>
  </si>
  <si>
    <t>INTERNET</t>
  </si>
  <si>
    <t>Internet-Network Sltns</t>
  </si>
  <si>
    <t>G2300</t>
  </si>
  <si>
    <t>APPAREL</t>
  </si>
  <si>
    <t>Apparel-Clothing Mfg</t>
  </si>
  <si>
    <t>G3715</t>
  </si>
  <si>
    <t>Auto/Truck-Replace Parts</t>
  </si>
  <si>
    <t>G3662</t>
  </si>
  <si>
    <t>Elec-Misc Products</t>
  </si>
  <si>
    <t>G2751</t>
  </si>
  <si>
    <t>Comml Svcs-Document Mgmt</t>
  </si>
  <si>
    <t>G5391</t>
  </si>
  <si>
    <t>Retail-Specialty</t>
  </si>
  <si>
    <t>G3631</t>
  </si>
  <si>
    <t>Hsehold-Appliances/Wares</t>
  </si>
  <si>
    <t>G4511</t>
  </si>
  <si>
    <t>Transportation-Airline</t>
  </si>
  <si>
    <t>G3334</t>
  </si>
  <si>
    <t>Internet-Content</t>
  </si>
  <si>
    <t>G3664</t>
  </si>
  <si>
    <t>Elec-Contract Mfg</t>
  </si>
  <si>
    <t>G4891</t>
  </si>
  <si>
    <t>Telecom Svcs-Integrated</t>
  </si>
  <si>
    <t>G2020</t>
  </si>
  <si>
    <t>Food-Dairy Products</t>
  </si>
  <si>
    <t>G1002</t>
  </si>
  <si>
    <t>OFFICE</t>
  </si>
  <si>
    <t>Office Supplies Mfg</t>
  </si>
  <si>
    <t>G2510</t>
  </si>
  <si>
    <t>Hsehold/Office Furniture</t>
  </si>
  <si>
    <t>G3548</t>
  </si>
  <si>
    <t>Bldg-Hand Tools</t>
  </si>
  <si>
    <t>G2821</t>
  </si>
  <si>
    <t>Computer Sftwr-Financial</t>
  </si>
  <si>
    <t>G7340</t>
  </si>
  <si>
    <t>Bldg-Maintenance &amp; Svc</t>
  </si>
  <si>
    <t>G3531</t>
  </si>
  <si>
    <t>Machinery-Constr/Mining</t>
  </si>
  <si>
    <t>G3537</t>
  </si>
  <si>
    <t>Machinery-Mtl Hdlg/Autmn</t>
  </si>
  <si>
    <t>G4893</t>
  </si>
  <si>
    <t>Telecom-Cable/Satl Eqp</t>
  </si>
  <si>
    <t>G1031</t>
  </si>
  <si>
    <t>Medical-Outpnt/Hm Care</t>
  </si>
  <si>
    <t>G6413</t>
  </si>
  <si>
    <t>G7810</t>
  </si>
  <si>
    <t>Leisure-Movies &amp; Related</t>
  </si>
  <si>
    <t>G1320</t>
  </si>
  <si>
    <t>Energy-Solar</t>
  </si>
  <si>
    <t>G3949</t>
  </si>
  <si>
    <t>Leisure-Products</t>
  </si>
  <si>
    <t>G8063</t>
  </si>
  <si>
    <t>Medical-Biomed/Biotech</t>
  </si>
  <si>
    <t>G5621</t>
  </si>
  <si>
    <t>Retail-Apparel/Shoes/Acc</t>
  </si>
  <si>
    <t>G4896</t>
  </si>
  <si>
    <t>Telecom Svcs-Cable/Satl</t>
  </si>
  <si>
    <t>G1007</t>
  </si>
  <si>
    <t>Consumer Prod-Specialty</t>
  </si>
  <si>
    <t>G2840</t>
  </si>
  <si>
    <t>Soap &amp; Clng Preparatns</t>
  </si>
  <si>
    <t>G3831</t>
  </si>
  <si>
    <t>Medical-Systems/Equip</t>
  </si>
  <si>
    <t>G6148</t>
  </si>
  <si>
    <t>Finance-Consumer Loans</t>
  </si>
  <si>
    <t>G4895</t>
  </si>
  <si>
    <t>Telecom-Infrastructure</t>
  </si>
  <si>
    <t>G3999</t>
  </si>
  <si>
    <t>Security/Sfty</t>
  </si>
  <si>
    <t>G2851</t>
  </si>
  <si>
    <t>Chemicals-Paints</t>
  </si>
  <si>
    <t>G3575</t>
  </si>
  <si>
    <t>Computer Sftwr-Design</t>
  </si>
  <si>
    <t>G1004</t>
  </si>
  <si>
    <t>Computer-Integrated Syst</t>
  </si>
  <si>
    <t>G3441</t>
  </si>
  <si>
    <t>Comml Svcs-Healthcare</t>
  </si>
  <si>
    <t>G3611</t>
  </si>
  <si>
    <t>Elec-Scientific/Msrng</t>
  </si>
  <si>
    <t>G3541</t>
  </si>
  <si>
    <t>Machinery-Tools &amp; Rel</t>
  </si>
  <si>
    <t>G8058</t>
  </si>
  <si>
    <t>Medical-Research Eqp/Svc</t>
  </si>
  <si>
    <t>G3069</t>
  </si>
  <si>
    <t>Computer Sftwr-Medical</t>
  </si>
  <si>
    <t>G3583</t>
  </si>
  <si>
    <t>G2761</t>
  </si>
  <si>
    <t>Comp Sftwr-Spec Enterprs</t>
  </si>
  <si>
    <t>G3270</t>
  </si>
  <si>
    <t>Computer Sftwr-Desktop</t>
  </si>
  <si>
    <t>G3559</t>
  </si>
  <si>
    <t>G1094</t>
  </si>
  <si>
    <t>Retail-Consumer Elec</t>
  </si>
  <si>
    <t>G3582</t>
  </si>
  <si>
    <t>Computer Sftwr-Database</t>
  </si>
  <si>
    <t>G3651</t>
  </si>
  <si>
    <t>Consumer Prod-Electronic</t>
  </si>
  <si>
    <t>G3141</t>
  </si>
  <si>
    <t>Apparel-Shoes &amp; Rel Mfg</t>
  </si>
  <si>
    <t>G5710</t>
  </si>
  <si>
    <t>Retail-Home Furnishings</t>
  </si>
  <si>
    <t>G3357</t>
  </si>
  <si>
    <t>Computer Sftwr-Edu/Media</t>
  </si>
  <si>
    <t>G5321</t>
  </si>
  <si>
    <t>Retail-Mail Order&amp;Direct</t>
  </si>
  <si>
    <t>Industry-Detail</t>
  </si>
  <si>
    <t>Industry-Group</t>
  </si>
  <si>
    <t>ETF-inverse</t>
  </si>
  <si>
    <t>ETF-energy</t>
  </si>
  <si>
    <t>ETF-finance</t>
  </si>
  <si>
    <t>ETF-developing</t>
  </si>
  <si>
    <t>ETF-gold</t>
  </si>
  <si>
    <t>Comment</t>
  </si>
  <si>
    <t>112</t>
  </si>
  <si>
    <t>15</t>
  </si>
  <si>
    <t>48</t>
  </si>
  <si>
    <t>50</t>
  </si>
  <si>
    <t>28</t>
  </si>
  <si>
    <t>67</t>
  </si>
  <si>
    <t>54</t>
  </si>
  <si>
    <t>16</t>
  </si>
  <si>
    <t>120</t>
  </si>
  <si>
    <t>88</t>
  </si>
  <si>
    <t>ai</t>
  </si>
  <si>
    <t>169</t>
  </si>
  <si>
    <t>7</t>
  </si>
  <si>
    <t>space</t>
  </si>
  <si>
    <t>152</t>
  </si>
  <si>
    <t>264</t>
  </si>
  <si>
    <t>80</t>
  </si>
  <si>
    <t>23</t>
  </si>
  <si>
    <t>342</t>
  </si>
  <si>
    <t>10</t>
  </si>
  <si>
    <t>389</t>
  </si>
  <si>
    <t>6</t>
  </si>
  <si>
    <t>win</t>
  </si>
  <si>
    <t>losses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</si>
</sst>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_-;\-* #,##0_-;_-* &quot;-&quot;_-;_-@_-"/>
    <numFmt numFmtId="165" formatCode="0.00%_);[Red]\(0.00%\)"/>
    <numFmt numFmtId="166" formatCode="_(* #,##0_);_(* \(#,##0\);_(* &quot;-&quot;??_);_(@_)"/>
    <numFmt numFmtId="167" formatCode="0.0%"/>
    <numFmt numFmtId="172" formatCode="@&quot; days&quot;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6" tint="0.79998168889431442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theme="6" tint="0.79998168889431442"/>
      </top>
      <bottom style="double">
        <color indexed="64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/>
      <bottom style="thin">
        <color theme="6" tint="0.79998168889431442"/>
      </bottom>
      <diagonal/>
    </border>
    <border>
      <left style="hair">
        <color auto="1"/>
      </left>
      <right/>
      <top style="thin">
        <color theme="6" tint="0.79998168889431442"/>
      </top>
      <bottom style="thin">
        <color theme="6" tint="0.79998168889431442"/>
      </bottom>
      <diagonal/>
    </border>
    <border>
      <left style="hair">
        <color auto="1"/>
      </left>
      <right/>
      <top style="thin">
        <color theme="6" tint="0.79998168889431442"/>
      </top>
      <bottom style="double">
        <color indexed="64"/>
      </bottom>
      <diagonal/>
    </border>
    <border>
      <left/>
      <right style="hair">
        <color auto="1"/>
      </right>
      <top/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4" fillId="0" borderId="0">
      <alignment horizontal="center"/>
    </xf>
  </cellStyleXfs>
  <cellXfs count="87">
    <xf numFmtId="0" fontId="0" fillId="0" borderId="0" xfId="0"/>
    <xf numFmtId="165" fontId="1" fillId="2" borderId="0" xfId="3" applyNumberFormat="1" applyFont="1" applyFill="1" applyBorder="1"/>
    <xf numFmtId="166" fontId="1" fillId="2" borderId="1" xfId="1" applyNumberFormat="1" applyFont="1" applyFill="1" applyBorder="1"/>
    <xf numFmtId="165" fontId="0" fillId="2" borderId="0" xfId="4" applyNumberFormat="1" applyFont="1" applyFill="1" applyBorder="1"/>
    <xf numFmtId="9" fontId="0" fillId="0" borderId="0" xfId="2" applyFont="1"/>
    <xf numFmtId="43" fontId="0" fillId="0" borderId="0" xfId="1" applyFont="1"/>
    <xf numFmtId="0" fontId="2" fillId="0" borderId="0" xfId="5" applyFill="1"/>
    <xf numFmtId="0" fontId="2" fillId="0" borderId="0" xfId="5" applyFill="1" applyAlignment="1">
      <alignment horizontal="center" vertical="center" wrapText="1"/>
    </xf>
    <xf numFmtId="0" fontId="2" fillId="0" borderId="0" xfId="5" applyFill="1" applyAlignment="1">
      <alignment wrapText="1"/>
    </xf>
    <xf numFmtId="0" fontId="0" fillId="0" borderId="2" xfId="0" applyFill="1" applyBorder="1" applyAlignment="1">
      <alignment horizontal="left"/>
    </xf>
    <xf numFmtId="167" fontId="0" fillId="0" borderId="2" xfId="2" applyNumberFormat="1" applyFont="1" applyFill="1" applyBorder="1"/>
    <xf numFmtId="0" fontId="2" fillId="3" borderId="5" xfId="5" applyFill="1" applyBorder="1"/>
    <xf numFmtId="167" fontId="0" fillId="0" borderId="7" xfId="2" applyNumberFormat="1" applyFont="1" applyFill="1" applyBorder="1"/>
    <xf numFmtId="0" fontId="0" fillId="2" borderId="2" xfId="0" applyFill="1" applyBorder="1" applyAlignment="1">
      <alignment horizontal="left"/>
    </xf>
    <xf numFmtId="167" fontId="0" fillId="2" borderId="2" xfId="2" applyNumberFormat="1" applyFont="1" applyFill="1" applyBorder="1"/>
    <xf numFmtId="167" fontId="2" fillId="0" borderId="0" xfId="2" applyNumberFormat="1" applyFont="1" applyFill="1" applyAlignment="1">
      <alignment horizontal="center" vertical="center" wrapText="1"/>
    </xf>
    <xf numFmtId="167" fontId="2" fillId="3" borderId="5" xfId="2" applyNumberFormat="1" applyFont="1" applyFill="1" applyBorder="1"/>
    <xf numFmtId="167" fontId="2" fillId="4" borderId="5" xfId="2" applyNumberFormat="1" applyFont="1" applyFill="1" applyBorder="1"/>
    <xf numFmtId="167" fontId="2" fillId="5" borderId="3" xfId="2" applyNumberFormat="1" applyFont="1" applyFill="1" applyBorder="1" applyAlignment="1">
      <alignment wrapText="1"/>
    </xf>
    <xf numFmtId="167" fontId="2" fillId="0" borderId="0" xfId="2" applyNumberFormat="1" applyFont="1" applyFill="1"/>
    <xf numFmtId="166" fontId="2" fillId="0" borderId="0" xfId="1" applyNumberFormat="1" applyFont="1" applyFill="1"/>
    <xf numFmtId="166" fontId="2" fillId="3" borderId="5" xfId="1" applyNumberFormat="1" applyFont="1" applyFill="1" applyBorder="1"/>
    <xf numFmtId="166" fontId="2" fillId="4" borderId="5" xfId="1" applyNumberFormat="1" applyFont="1" applyFill="1" applyBorder="1"/>
    <xf numFmtId="166" fontId="2" fillId="5" borderId="3" xfId="1" applyNumberFormat="1" applyFont="1" applyFill="1" applyBorder="1" applyAlignment="1">
      <alignment wrapText="1"/>
    </xf>
    <xf numFmtId="166" fontId="2" fillId="2" borderId="0" xfId="1" applyNumberFormat="1" applyFont="1" applyFill="1"/>
    <xf numFmtId="166" fontId="2" fillId="0" borderId="0" xfId="1" applyNumberFormat="1" applyFont="1" applyFill="1" applyAlignment="1">
      <alignment horizontal="center" vertical="center" wrapText="1"/>
    </xf>
    <xf numFmtId="43" fontId="2" fillId="0" borderId="0" xfId="1" applyNumberFormat="1" applyFont="1" applyFill="1" applyAlignment="1">
      <alignment horizontal="center" vertical="center" wrapText="1"/>
    </xf>
    <xf numFmtId="43" fontId="2" fillId="4" borderId="4" xfId="1" applyNumberFormat="1" applyFont="1" applyFill="1" applyBorder="1"/>
    <xf numFmtId="43" fontId="2" fillId="5" borderId="3" xfId="1" applyNumberFormat="1" applyFont="1" applyFill="1" applyBorder="1" applyAlignment="1">
      <alignment wrapText="1"/>
    </xf>
    <xf numFmtId="43" fontId="0" fillId="0" borderId="7" xfId="1" applyNumberFormat="1" applyFont="1" applyFill="1" applyBorder="1"/>
    <xf numFmtId="43" fontId="0" fillId="2" borderId="2" xfId="1" applyNumberFormat="1" applyFont="1" applyFill="1" applyBorder="1"/>
    <xf numFmtId="43" fontId="2" fillId="0" borderId="0" xfId="1" applyNumberFormat="1" applyFont="1" applyFill="1"/>
    <xf numFmtId="43" fontId="2" fillId="3" borderId="5" xfId="1" applyNumberFormat="1" applyFont="1" applyFill="1" applyBorder="1"/>
    <xf numFmtId="0" fontId="3" fillId="0" borderId="0" xfId="0" applyFont="1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43" fontId="0" fillId="2" borderId="9" xfId="1" applyNumberFormat="1" applyFont="1" applyFill="1" applyBorder="1"/>
    <xf numFmtId="167" fontId="0" fillId="2" borderId="9" xfId="2" applyNumberFormat="1" applyFont="1" applyFill="1" applyBorder="1"/>
    <xf numFmtId="166" fontId="2" fillId="2" borderId="8" xfId="1" applyNumberFormat="1" applyFont="1" applyFill="1" applyBorder="1"/>
    <xf numFmtId="0" fontId="2" fillId="3" borderId="4" xfId="1" applyNumberFormat="1" applyFont="1" applyFill="1" applyBorder="1"/>
    <xf numFmtId="166" fontId="2" fillId="5" borderId="4" xfId="1" applyNumberFormat="1" applyFont="1" applyFill="1" applyBorder="1" applyAlignment="1">
      <alignment wrapText="1"/>
    </xf>
    <xf numFmtId="43" fontId="2" fillId="5" borderId="6" xfId="1" applyNumberFormat="1" applyFont="1" applyFill="1" applyBorder="1" applyAlignment="1">
      <alignment wrapText="1"/>
    </xf>
    <xf numFmtId="0" fontId="2" fillId="0" borderId="10" xfId="5" applyFill="1" applyBorder="1"/>
    <xf numFmtId="0" fontId="2" fillId="0" borderId="0" xfId="5" applyFill="1" applyBorder="1"/>
    <xf numFmtId="0" fontId="2" fillId="0" borderId="11" xfId="5" applyFill="1" applyBorder="1"/>
    <xf numFmtId="43" fontId="2" fillId="5" borderId="12" xfId="1" applyNumberFormat="1" applyFont="1" applyFill="1" applyBorder="1" applyAlignment="1">
      <alignment wrapText="1"/>
    </xf>
    <xf numFmtId="166" fontId="2" fillId="5" borderId="13" xfId="1" applyNumberFormat="1" applyFont="1" applyFill="1" applyBorder="1" applyAlignment="1">
      <alignment wrapText="1"/>
    </xf>
    <xf numFmtId="43" fontId="0" fillId="0" borderId="14" xfId="1" applyNumberFormat="1" applyFont="1" applyFill="1" applyBorder="1"/>
    <xf numFmtId="166" fontId="2" fillId="0" borderId="11" xfId="1" applyNumberFormat="1" applyFont="1" applyFill="1" applyBorder="1"/>
    <xf numFmtId="43" fontId="0" fillId="2" borderId="15" xfId="1" applyNumberFormat="1" applyFont="1" applyFill="1" applyBorder="1"/>
    <xf numFmtId="166" fontId="2" fillId="2" borderId="11" xfId="1" applyNumberFormat="1" applyFont="1" applyFill="1" applyBorder="1"/>
    <xf numFmtId="43" fontId="0" fillId="2" borderId="16" xfId="1" applyNumberFormat="1" applyFont="1" applyFill="1" applyBorder="1"/>
    <xf numFmtId="166" fontId="2" fillId="2" borderId="17" xfId="1" applyNumberFormat="1" applyFont="1" applyFill="1" applyBorder="1"/>
    <xf numFmtId="43" fontId="2" fillId="4" borderId="5" xfId="1" applyNumberFormat="1" applyFont="1" applyFill="1" applyBorder="1"/>
    <xf numFmtId="43" fontId="2" fillId="4" borderId="18" xfId="1" applyNumberFormat="1" applyFont="1" applyFill="1" applyBorder="1"/>
    <xf numFmtId="166" fontId="2" fillId="4" borderId="19" xfId="1" applyNumberFormat="1" applyFont="1" applyFill="1" applyBorder="1"/>
    <xf numFmtId="0" fontId="4" fillId="0" borderId="0" xfId="6">
      <alignment horizontal="center"/>
    </xf>
    <xf numFmtId="0" fontId="2" fillId="3" borderId="5" xfId="1" applyNumberFormat="1" applyFont="1" applyFill="1" applyBorder="1"/>
    <xf numFmtId="166" fontId="2" fillId="3" borderId="6" xfId="1" applyNumberFormat="1" applyFont="1" applyFill="1" applyBorder="1"/>
    <xf numFmtId="166" fontId="2" fillId="4" borderId="6" xfId="1" applyNumberFormat="1" applyFont="1" applyFill="1" applyBorder="1"/>
    <xf numFmtId="166" fontId="2" fillId="0" borderId="1" xfId="1" applyNumberFormat="1" applyFont="1" applyFill="1" applyBorder="1"/>
    <xf numFmtId="166" fontId="2" fillId="2" borderId="1" xfId="1" applyNumberFormat="1" applyFont="1" applyFill="1" applyBorder="1"/>
    <xf numFmtId="166" fontId="2" fillId="2" borderId="20" xfId="1" applyNumberFormat="1" applyFont="1" applyFill="1" applyBorder="1"/>
    <xf numFmtId="0" fontId="0" fillId="0" borderId="1" xfId="0" applyBorder="1"/>
    <xf numFmtId="0" fontId="0" fillId="0" borderId="0" xfId="0" applyFill="1" applyBorder="1" applyAlignment="1">
      <alignment horizontal="left"/>
    </xf>
    <xf numFmtId="43" fontId="0" fillId="0" borderId="0" xfId="1" applyNumberFormat="1" applyFont="1" applyFill="1" applyBorder="1"/>
    <xf numFmtId="167" fontId="0" fillId="0" borderId="0" xfId="2" applyNumberFormat="1" applyFont="1" applyFill="1" applyBorder="1"/>
    <xf numFmtId="10" fontId="0" fillId="0" borderId="0" xfId="2" applyNumberFormat="1" applyFont="1"/>
    <xf numFmtId="10" fontId="0" fillId="0" borderId="21" xfId="2" applyNumberFormat="1" applyFont="1" applyBorder="1"/>
    <xf numFmtId="43" fontId="0" fillId="0" borderId="10" xfId="1" applyNumberFormat="1" applyFont="1" applyFill="1" applyBorder="1"/>
    <xf numFmtId="10" fontId="0" fillId="0" borderId="22" xfId="2" applyNumberFormat="1" applyFont="1" applyBorder="1"/>
    <xf numFmtId="0" fontId="2" fillId="0" borderId="23" xfId="5" applyFill="1" applyBorder="1"/>
    <xf numFmtId="43" fontId="0" fillId="0" borderId="23" xfId="0" applyNumberFormat="1" applyBorder="1"/>
    <xf numFmtId="0" fontId="0" fillId="0" borderId="23" xfId="0" applyBorder="1"/>
    <xf numFmtId="166" fontId="0" fillId="0" borderId="23" xfId="1" applyNumberFormat="1" applyFont="1" applyBorder="1"/>
    <xf numFmtId="166" fontId="0" fillId="0" borderId="23" xfId="0" applyNumberFormat="1" applyBorder="1"/>
    <xf numFmtId="0" fontId="0" fillId="0" borderId="24" xfId="0" applyBorder="1"/>
    <xf numFmtId="172" fontId="0" fillId="0" borderId="22" xfId="2" applyNumberFormat="1" applyFont="1" applyBorder="1"/>
    <xf numFmtId="172" fontId="0" fillId="0" borderId="21" xfId="2" applyNumberFormat="1" applyFont="1" applyBorder="1"/>
    <xf numFmtId="43" fontId="0" fillId="0" borderId="22" xfId="1" applyFont="1" applyBorder="1"/>
    <xf numFmtId="166" fontId="0" fillId="0" borderId="22" xfId="1" applyNumberFormat="1" applyFont="1" applyBorder="1"/>
    <xf numFmtId="166" fontId="0" fillId="0" borderId="21" xfId="1" applyNumberFormat="1" applyFont="1" applyBorder="1"/>
    <xf numFmtId="10" fontId="0" fillId="6" borderId="21" xfId="2" applyNumberFormat="1" applyFont="1" applyFill="1" applyBorder="1"/>
    <xf numFmtId="9" fontId="0" fillId="0" borderId="0" xfId="2" applyFont="1" applyFill="1" applyBorder="1" applyAlignment="1">
      <alignment horizontal="center"/>
    </xf>
    <xf numFmtId="10" fontId="0" fillId="0" borderId="22" xfId="2" applyNumberFormat="1" applyFont="1" applyBorder="1" applyAlignment="1">
      <alignment horizontal="center"/>
    </xf>
    <xf numFmtId="10" fontId="0" fillId="0" borderId="21" xfId="2" applyNumberFormat="1" applyFont="1" applyBorder="1" applyAlignment="1">
      <alignment horizontal="center"/>
    </xf>
    <xf numFmtId="10" fontId="0" fillId="0" borderId="0" xfId="2" applyNumberFormat="1" applyFont="1" applyAlignment="1">
      <alignment horizontal="center"/>
    </xf>
  </cellXfs>
  <cellStyles count="7">
    <cellStyle name="Comma" xfId="1" builtinId="3"/>
    <cellStyle name="Comma [0] 2" xfId="3" xr:uid="{F8AE0BF0-A0F9-B442-A0E1-2EBD843E9EA5}"/>
    <cellStyle name="List Panel Header" xfId="6" xr:uid="{7D462124-5CBD-B243-A0D1-8CBCA691A4C8}"/>
    <cellStyle name="Normal" xfId="0" builtinId="0"/>
    <cellStyle name="Normal 2" xfId="5" xr:uid="{227873DB-57EE-8844-8E5B-20CC02311827}"/>
    <cellStyle name="Percent" xfId="2" builtinId="5"/>
    <cellStyle name="Percent 2" xfId="4" xr:uid="{389EA0F6-0D98-0843-92A7-9F1A4F3808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D8070-24EE-BC41-A56A-0BC9ADA84977}">
  <dimension ref="A1:F172"/>
  <sheetViews>
    <sheetView workbookViewId="0">
      <selection activeCell="L38" sqref="L38"/>
    </sheetView>
  </sheetViews>
  <sheetFormatPr baseColWidth="10" defaultRowHeight="16" x14ac:dyDescent="0.2"/>
  <cols>
    <col min="3" max="3" width="10.83203125" style="4"/>
    <col min="5" max="5" width="10.83203125" style="4"/>
  </cols>
  <sheetData>
    <row r="1" spans="1:6" x14ac:dyDescent="0.2">
      <c r="C1" s="4">
        <f>+AVERAGE(C2:C172)</f>
        <v>0.13710086929462992</v>
      </c>
      <c r="D1" s="5">
        <f>+AVERAGE(D2:D172)</f>
        <v>104.94827586206897</v>
      </c>
      <c r="E1" s="4">
        <f>+AVERAGE(E2:E172)</f>
        <v>-0.10361582002147289</v>
      </c>
      <c r="F1" s="5">
        <f>+AVERAGE(F2:F172)</f>
        <v>39.410714285714285</v>
      </c>
    </row>
    <row r="2" spans="1:6" x14ac:dyDescent="0.2">
      <c r="A2" s="1">
        <v>0.13718601469627298</v>
      </c>
      <c r="B2" s="2">
        <v>58</v>
      </c>
      <c r="C2" s="4">
        <v>0.23008038421874946</v>
      </c>
      <c r="D2">
        <v>402</v>
      </c>
      <c r="E2" s="4">
        <v>-2.0317361543248091E-2</v>
      </c>
      <c r="F2">
        <v>272</v>
      </c>
    </row>
    <row r="3" spans="1:6" x14ac:dyDescent="0.2">
      <c r="A3" s="1">
        <v>0.15662490989422284</v>
      </c>
      <c r="B3" s="2">
        <v>318</v>
      </c>
      <c r="C3" s="4">
        <v>2.960733187769847E-2</v>
      </c>
      <c r="D3">
        <v>394</v>
      </c>
      <c r="E3" s="4">
        <v>-6.6579275432249327E-2</v>
      </c>
      <c r="F3">
        <v>272</v>
      </c>
    </row>
    <row r="4" spans="1:6" x14ac:dyDescent="0.2">
      <c r="A4" s="1">
        <v>0.2515980006349911</v>
      </c>
      <c r="B4" s="2">
        <v>341</v>
      </c>
      <c r="C4" s="4">
        <v>0.41454932576295284</v>
      </c>
      <c r="D4">
        <v>389</v>
      </c>
      <c r="E4" s="4">
        <v>-0.21830629150407346</v>
      </c>
      <c r="F4">
        <v>264</v>
      </c>
    </row>
    <row r="5" spans="1:6" x14ac:dyDescent="0.2">
      <c r="A5" s="1">
        <v>0.23008038421874946</v>
      </c>
      <c r="B5" s="2">
        <v>402</v>
      </c>
      <c r="C5" s="4">
        <v>0.33659048723967899</v>
      </c>
      <c r="D5">
        <v>377</v>
      </c>
      <c r="E5" s="4">
        <v>-5.7738784969376108E-2</v>
      </c>
      <c r="F5">
        <v>231</v>
      </c>
    </row>
    <row r="6" spans="1:6" x14ac:dyDescent="0.2">
      <c r="A6" s="1">
        <v>0.13743771616155714</v>
      </c>
      <c r="B6" s="2">
        <v>112</v>
      </c>
      <c r="C6" s="4">
        <v>0.29679237076151127</v>
      </c>
      <c r="D6">
        <v>356</v>
      </c>
      <c r="E6" s="4">
        <v>-9.2468134414832065E-2</v>
      </c>
      <c r="F6">
        <v>216</v>
      </c>
    </row>
    <row r="7" spans="1:6" x14ac:dyDescent="0.2">
      <c r="A7" s="1">
        <v>-0.15714638157894731</v>
      </c>
      <c r="B7" s="2">
        <v>9</v>
      </c>
      <c r="C7" s="4">
        <v>0.23627511872200718</v>
      </c>
      <c r="D7">
        <v>356</v>
      </c>
      <c r="E7" s="4">
        <v>-0.20643261661013776</v>
      </c>
      <c r="F7">
        <v>179</v>
      </c>
    </row>
    <row r="8" spans="1:6" x14ac:dyDescent="0.2">
      <c r="A8" s="3">
        <v>-6.7556049989682634E-2</v>
      </c>
      <c r="B8" s="2">
        <v>1</v>
      </c>
      <c r="C8" s="4">
        <v>0.26064835953297238</v>
      </c>
      <c r="D8">
        <v>342</v>
      </c>
      <c r="E8" s="4">
        <v>-2.0939854378579616E-2</v>
      </c>
      <c r="F8">
        <v>169</v>
      </c>
    </row>
    <row r="9" spans="1:6" x14ac:dyDescent="0.2">
      <c r="A9" s="3">
        <v>-0.16959531999737076</v>
      </c>
      <c r="B9" s="2">
        <v>10</v>
      </c>
      <c r="C9" s="4">
        <v>0.2515980006349911</v>
      </c>
      <c r="D9">
        <v>341</v>
      </c>
      <c r="E9" s="4">
        <v>-2.7498424355355839E-2</v>
      </c>
      <c r="F9">
        <v>152</v>
      </c>
    </row>
    <row r="10" spans="1:6" x14ac:dyDescent="0.2">
      <c r="A10" s="3">
        <v>-0.15782136675357658</v>
      </c>
      <c r="B10" s="2">
        <v>10</v>
      </c>
      <c r="C10" s="4">
        <v>0.15662490989422284</v>
      </c>
      <c r="D10">
        <v>318</v>
      </c>
      <c r="E10" s="4">
        <v>-0.13104359313077929</v>
      </c>
      <c r="F10">
        <v>138</v>
      </c>
    </row>
    <row r="11" spans="1:6" x14ac:dyDescent="0.2">
      <c r="A11" s="3">
        <v>0.48210743801652955</v>
      </c>
      <c r="B11" s="2">
        <v>80</v>
      </c>
      <c r="C11" s="4">
        <v>5.8267794430431957E-3</v>
      </c>
      <c r="D11">
        <v>297</v>
      </c>
      <c r="E11" s="4">
        <v>-0.15748248988852717</v>
      </c>
      <c r="F11">
        <v>132</v>
      </c>
    </row>
    <row r="12" spans="1:6" x14ac:dyDescent="0.2">
      <c r="A12" s="1">
        <v>-0.55672284505159997</v>
      </c>
      <c r="B12" s="2">
        <v>120</v>
      </c>
      <c r="C12" s="4">
        <v>0.16322205501286716</v>
      </c>
      <c r="D12">
        <v>258</v>
      </c>
      <c r="E12" s="4">
        <v>-0.10522148023576673</v>
      </c>
      <c r="F12">
        <v>129</v>
      </c>
    </row>
    <row r="13" spans="1:6" x14ac:dyDescent="0.2">
      <c r="A13" s="1">
        <v>9.7087138367114661E-2</v>
      </c>
      <c r="B13" s="2">
        <v>46</v>
      </c>
      <c r="C13" s="4">
        <v>0.32616849892829969</v>
      </c>
      <c r="D13">
        <v>251</v>
      </c>
      <c r="E13" s="4">
        <v>-0.55672284505159997</v>
      </c>
      <c r="F13">
        <v>120</v>
      </c>
    </row>
    <row r="14" spans="1:6" x14ac:dyDescent="0.2">
      <c r="A14" s="1">
        <v>-8.973697004873266E-3</v>
      </c>
      <c r="B14" s="2">
        <v>7</v>
      </c>
      <c r="C14" s="4">
        <v>0.42930160906848569</v>
      </c>
      <c r="D14">
        <v>241</v>
      </c>
      <c r="E14" s="4">
        <v>-6.5973333333333356E-2</v>
      </c>
      <c r="F14">
        <v>98</v>
      </c>
    </row>
    <row r="15" spans="1:6" x14ac:dyDescent="0.2">
      <c r="A15" s="1">
        <v>-8.4530571333110663E-2</v>
      </c>
      <c r="B15" s="2">
        <v>7</v>
      </c>
      <c r="C15" s="4">
        <v>0.12316931099522936</v>
      </c>
      <c r="D15">
        <v>152</v>
      </c>
      <c r="E15" s="4">
        <v>-0.170145944947349</v>
      </c>
      <c r="F15">
        <v>98</v>
      </c>
    </row>
    <row r="16" spans="1:6" x14ac:dyDescent="0.2">
      <c r="A16" s="1">
        <v>-8.3894634406960822E-2</v>
      </c>
      <c r="B16" s="2">
        <v>32</v>
      </c>
      <c r="C16" s="4">
        <v>9.0559337258185546E-2</v>
      </c>
      <c r="D16">
        <v>152</v>
      </c>
      <c r="E16" s="4">
        <v>-3.1356721515057501E-2</v>
      </c>
      <c r="F16">
        <v>88</v>
      </c>
    </row>
    <row r="17" spans="1:6" x14ac:dyDescent="0.2">
      <c r="A17" s="1">
        <v>-0.13104359313077929</v>
      </c>
      <c r="B17" s="2">
        <v>138</v>
      </c>
      <c r="C17" s="4">
        <v>0.22440653873489694</v>
      </c>
      <c r="D17">
        <v>120</v>
      </c>
      <c r="E17" s="4">
        <v>-7.2483468038207169E-2</v>
      </c>
      <c r="F17">
        <v>82</v>
      </c>
    </row>
    <row r="18" spans="1:6" x14ac:dyDescent="0.2">
      <c r="A18" s="1">
        <v>-0.12868465748254387</v>
      </c>
      <c r="B18" s="2">
        <v>50</v>
      </c>
      <c r="C18" s="4">
        <v>0.13743771616155714</v>
      </c>
      <c r="D18">
        <v>112</v>
      </c>
      <c r="E18" s="4">
        <v>-0.14911351945262943</v>
      </c>
      <c r="F18">
        <v>78</v>
      </c>
    </row>
    <row r="19" spans="1:6" x14ac:dyDescent="0.2">
      <c r="A19" s="1">
        <v>-3.1439894319682901E-2</v>
      </c>
      <c r="B19" s="2">
        <v>70</v>
      </c>
      <c r="C19" s="4">
        <v>0.31879404348856755</v>
      </c>
      <c r="D19">
        <v>103</v>
      </c>
      <c r="E19" s="4">
        <v>-5.2969791196369097E-2</v>
      </c>
      <c r="F19">
        <v>71</v>
      </c>
    </row>
    <row r="20" spans="1:6" x14ac:dyDescent="0.2">
      <c r="A20" s="1">
        <v>4.6046423853558305E-3</v>
      </c>
      <c r="B20" s="2">
        <v>48</v>
      </c>
      <c r="C20" s="4">
        <v>0.10868051364425589</v>
      </c>
      <c r="D20">
        <v>103</v>
      </c>
      <c r="E20" s="4">
        <v>-3.1439894319682901E-2</v>
      </c>
      <c r="F20">
        <v>70</v>
      </c>
    </row>
    <row r="21" spans="1:6" x14ac:dyDescent="0.2">
      <c r="A21" s="1">
        <v>-0.19294583212314836</v>
      </c>
      <c r="B21" s="2">
        <v>66</v>
      </c>
      <c r="C21" s="4">
        <v>0.22256019526764129</v>
      </c>
      <c r="D21">
        <v>85</v>
      </c>
      <c r="E21" s="4">
        <v>-0.16388090038272757</v>
      </c>
      <c r="F21">
        <v>67</v>
      </c>
    </row>
    <row r="22" spans="1:6" x14ac:dyDescent="0.2">
      <c r="A22" s="1">
        <v>-0.20725142801820132</v>
      </c>
      <c r="B22" s="2">
        <v>50</v>
      </c>
      <c r="C22" s="4">
        <v>0.48210743801652955</v>
      </c>
      <c r="D22">
        <v>80</v>
      </c>
      <c r="E22" s="4">
        <v>-0.19294583212314836</v>
      </c>
      <c r="F22">
        <v>66</v>
      </c>
    </row>
    <row r="23" spans="1:6" x14ac:dyDescent="0.2">
      <c r="A23" s="1">
        <v>-0.19375301754197752</v>
      </c>
      <c r="B23" s="2">
        <v>66</v>
      </c>
      <c r="C23" s="4">
        <v>0.35966296992670188</v>
      </c>
      <c r="D23">
        <v>77</v>
      </c>
      <c r="E23" s="4">
        <v>-0.19375301754197752</v>
      </c>
      <c r="F23">
        <v>66</v>
      </c>
    </row>
    <row r="24" spans="1:6" x14ac:dyDescent="0.2">
      <c r="A24" s="1">
        <v>-8.8058580548253954E-2</v>
      </c>
      <c r="B24" s="2">
        <v>41</v>
      </c>
      <c r="C24" s="4">
        <v>0.14365274365274366</v>
      </c>
      <c r="D24">
        <v>71</v>
      </c>
      <c r="E24" s="4">
        <v>-2.7012502470844121E-2</v>
      </c>
      <c r="F24">
        <v>63</v>
      </c>
    </row>
    <row r="25" spans="1:6" x14ac:dyDescent="0.2">
      <c r="A25" s="1">
        <v>-2.721983836575664E-2</v>
      </c>
      <c r="B25" s="2">
        <v>17</v>
      </c>
      <c r="C25" s="4">
        <v>4.859599594853771E-2</v>
      </c>
      <c r="D25">
        <v>62</v>
      </c>
      <c r="E25" s="4">
        <v>-0.12868465748254387</v>
      </c>
      <c r="F25">
        <v>50</v>
      </c>
    </row>
    <row r="26" spans="1:6" x14ac:dyDescent="0.2">
      <c r="A26" s="1">
        <v>4.626894550145115E-2</v>
      </c>
      <c r="B26" s="2">
        <v>54</v>
      </c>
      <c r="C26" s="4">
        <v>0.13718601469627298</v>
      </c>
      <c r="D26">
        <v>58</v>
      </c>
      <c r="E26" s="4">
        <v>-0.15921548213246789</v>
      </c>
      <c r="F26">
        <v>50</v>
      </c>
    </row>
    <row r="27" spans="1:6" x14ac:dyDescent="0.2">
      <c r="A27" s="1">
        <v>-0.10550740394004364</v>
      </c>
      <c r="B27" s="2">
        <v>8</v>
      </c>
      <c r="C27" s="4">
        <v>0.22285607755406428</v>
      </c>
      <c r="D27">
        <v>54</v>
      </c>
      <c r="E27" s="4">
        <v>-0.20725142801820132</v>
      </c>
      <c r="F27">
        <v>50</v>
      </c>
    </row>
    <row r="28" spans="1:6" x14ac:dyDescent="0.2">
      <c r="A28" s="1">
        <v>0.28593640984750318</v>
      </c>
      <c r="B28" s="2">
        <v>41</v>
      </c>
      <c r="C28" s="4">
        <v>4.626894550145115E-2</v>
      </c>
      <c r="D28">
        <v>54</v>
      </c>
      <c r="E28" s="4">
        <v>-0.23108149045743712</v>
      </c>
      <c r="F28">
        <v>50</v>
      </c>
    </row>
    <row r="29" spans="1:6" x14ac:dyDescent="0.2">
      <c r="A29" s="1">
        <v>-3.1356721515057501E-2</v>
      </c>
      <c r="B29" s="2">
        <v>88</v>
      </c>
      <c r="C29" s="4">
        <v>0.33640926015865308</v>
      </c>
      <c r="D29">
        <v>48</v>
      </c>
      <c r="E29" s="4">
        <v>-0.28813720495839701</v>
      </c>
      <c r="F29">
        <v>49</v>
      </c>
    </row>
    <row r="30" spans="1:6" x14ac:dyDescent="0.2">
      <c r="A30" s="1">
        <v>-8.109282831418832E-2</v>
      </c>
      <c r="B30" s="2">
        <v>35</v>
      </c>
      <c r="C30" s="4">
        <v>4.6046423853558305E-3</v>
      </c>
      <c r="D30">
        <v>48</v>
      </c>
      <c r="E30" s="4">
        <v>-8.2370673120988003E-2</v>
      </c>
      <c r="F30">
        <v>48</v>
      </c>
    </row>
    <row r="31" spans="1:6" x14ac:dyDescent="0.2">
      <c r="A31" s="1">
        <v>-1.5941859102098124E-2</v>
      </c>
      <c r="B31" s="2">
        <v>4</v>
      </c>
      <c r="C31" s="4">
        <v>9.7087138367114661E-2</v>
      </c>
      <c r="D31">
        <v>46</v>
      </c>
      <c r="E31" s="4">
        <v>-0.1407846321973911</v>
      </c>
      <c r="F31">
        <v>48</v>
      </c>
    </row>
    <row r="32" spans="1:6" x14ac:dyDescent="0.2">
      <c r="A32" s="1">
        <v>-0.1407846321973911</v>
      </c>
      <c r="B32" s="2">
        <v>48</v>
      </c>
      <c r="C32" s="4">
        <v>0.27996190141992394</v>
      </c>
      <c r="D32">
        <v>43</v>
      </c>
      <c r="E32" s="4">
        <v>-4.5126146788990851E-2</v>
      </c>
      <c r="F32">
        <v>46</v>
      </c>
    </row>
    <row r="33" spans="1:6" x14ac:dyDescent="0.2">
      <c r="A33" s="1">
        <v>-4.166868879031705E-2</v>
      </c>
      <c r="B33" s="2">
        <v>1</v>
      </c>
      <c r="C33" s="4">
        <v>0.28593640984750318</v>
      </c>
      <c r="D33">
        <v>41</v>
      </c>
      <c r="E33" s="4">
        <v>-0.16325825908914832</v>
      </c>
      <c r="F33">
        <v>44</v>
      </c>
    </row>
    <row r="34" spans="1:6" x14ac:dyDescent="0.2">
      <c r="A34" s="1">
        <v>-2.0317361543248091E-2</v>
      </c>
      <c r="B34" s="2">
        <v>272</v>
      </c>
      <c r="C34" s="4">
        <v>5.3900844197332775E-3</v>
      </c>
      <c r="D34">
        <v>41</v>
      </c>
      <c r="E34" s="4">
        <v>-5.7608201350797576E-2</v>
      </c>
      <c r="F34">
        <v>42</v>
      </c>
    </row>
    <row r="35" spans="1:6" x14ac:dyDescent="0.2">
      <c r="A35" s="1">
        <v>0.32616849892829969</v>
      </c>
      <c r="B35" s="2">
        <v>251</v>
      </c>
      <c r="C35" s="4">
        <v>1.4598966548239138E-2</v>
      </c>
      <c r="D35">
        <v>35</v>
      </c>
      <c r="E35" s="4">
        <v>-8.8058580548253954E-2</v>
      </c>
      <c r="F35">
        <v>41</v>
      </c>
    </row>
    <row r="36" spans="1:6" x14ac:dyDescent="0.2">
      <c r="A36" s="1">
        <v>0.14365274365274366</v>
      </c>
      <c r="B36" s="2">
        <v>71</v>
      </c>
      <c r="C36" s="4">
        <v>5.5528169014084444E-2</v>
      </c>
      <c r="D36">
        <v>28</v>
      </c>
      <c r="E36" s="4">
        <v>-8.109282831418832E-2</v>
      </c>
      <c r="F36">
        <v>35</v>
      </c>
    </row>
    <row r="37" spans="1:6" x14ac:dyDescent="0.2">
      <c r="A37" s="1">
        <v>0.26064835953297238</v>
      </c>
      <c r="B37" s="2">
        <v>342</v>
      </c>
      <c r="C37" s="4">
        <v>1.3214435585396467E-2</v>
      </c>
      <c r="D37">
        <v>26</v>
      </c>
      <c r="E37" s="4">
        <v>-0.13920022303355295</v>
      </c>
      <c r="F37">
        <v>35</v>
      </c>
    </row>
    <row r="38" spans="1:6" x14ac:dyDescent="0.2">
      <c r="A38" s="1">
        <v>-1.4357603843857536E-2</v>
      </c>
      <c r="B38" s="2">
        <v>13</v>
      </c>
      <c r="C38" s="4">
        <v>2.3669374493860161E-2</v>
      </c>
      <c r="D38">
        <v>19</v>
      </c>
      <c r="E38" s="4">
        <v>-0.1111851845438568</v>
      </c>
      <c r="F38">
        <v>34</v>
      </c>
    </row>
    <row r="39" spans="1:6" x14ac:dyDescent="0.2">
      <c r="A39" s="1">
        <v>1.3214435585396467E-2</v>
      </c>
      <c r="B39" s="2">
        <v>26</v>
      </c>
      <c r="C39" s="4">
        <v>4.4550656990312992E-2</v>
      </c>
      <c r="D39">
        <v>18</v>
      </c>
      <c r="E39" s="4">
        <v>-8.8041034534602214E-3</v>
      </c>
      <c r="F39">
        <v>32</v>
      </c>
    </row>
    <row r="40" spans="1:6" x14ac:dyDescent="0.2">
      <c r="A40" s="1">
        <v>-0.14736610252227889</v>
      </c>
      <c r="B40" s="2">
        <v>22</v>
      </c>
      <c r="C40" s="4">
        <v>0.27124787596649808</v>
      </c>
      <c r="D40">
        <v>16</v>
      </c>
      <c r="E40" s="4">
        <v>-8.3894634406960822E-2</v>
      </c>
      <c r="F40">
        <v>32</v>
      </c>
    </row>
    <row r="41" spans="1:6" x14ac:dyDescent="0.2">
      <c r="A41" s="1">
        <v>-2.6329065344487441E-2</v>
      </c>
      <c r="B41" s="2">
        <v>18</v>
      </c>
      <c r="C41" s="4">
        <v>1.776453557826075E-2</v>
      </c>
      <c r="D41">
        <v>10</v>
      </c>
      <c r="E41" s="4">
        <v>-1.2561253364621392E-2</v>
      </c>
      <c r="F41">
        <v>31</v>
      </c>
    </row>
    <row r="42" spans="1:6" x14ac:dyDescent="0.2">
      <c r="A42" s="1">
        <v>0.10868051364425589</v>
      </c>
      <c r="B42" s="2">
        <v>103</v>
      </c>
      <c r="C42" s="4">
        <v>1.7919391138278923E-2</v>
      </c>
      <c r="D42">
        <v>9</v>
      </c>
      <c r="E42" s="4">
        <v>-3.3449669360764211E-2</v>
      </c>
      <c r="F42">
        <v>26</v>
      </c>
    </row>
    <row r="43" spans="1:6" x14ac:dyDescent="0.2">
      <c r="A43" s="1">
        <v>-0.14911351945262943</v>
      </c>
      <c r="B43" s="2">
        <v>78</v>
      </c>
      <c r="C43" s="4">
        <v>2.3452630579916908E-2</v>
      </c>
      <c r="D43">
        <v>7</v>
      </c>
      <c r="E43" s="4">
        <v>-0.35251638953288456</v>
      </c>
      <c r="F43">
        <v>23</v>
      </c>
    </row>
    <row r="44" spans="1:6" x14ac:dyDescent="0.2">
      <c r="A44" s="1">
        <v>-0.10522148023576673</v>
      </c>
      <c r="B44" s="2">
        <v>129</v>
      </c>
      <c r="C44" s="4">
        <v>6.5647173935301523E-3</v>
      </c>
      <c r="D44">
        <v>6</v>
      </c>
      <c r="E44" s="4">
        <v>-0.14736610252227889</v>
      </c>
      <c r="F44">
        <v>22</v>
      </c>
    </row>
    <row r="45" spans="1:6" x14ac:dyDescent="0.2">
      <c r="A45" s="1">
        <v>0.22440653873489694</v>
      </c>
      <c r="B45" s="2">
        <v>120</v>
      </c>
      <c r="C45" s="4">
        <v>0.21917885721761951</v>
      </c>
      <c r="D45">
        <v>4</v>
      </c>
      <c r="E45" s="4">
        <v>-0.28958959915875548</v>
      </c>
      <c r="F45">
        <v>22</v>
      </c>
    </row>
    <row r="46" spans="1:6" x14ac:dyDescent="0.2">
      <c r="A46" s="1">
        <v>-0.12520500787554992</v>
      </c>
      <c r="B46" s="2">
        <v>3</v>
      </c>
      <c r="C46" s="4">
        <v>5.3064175683080438E-2</v>
      </c>
      <c r="D46">
        <v>4</v>
      </c>
      <c r="E46" s="4">
        <v>-9.0364028520734246E-2</v>
      </c>
      <c r="F46">
        <v>21</v>
      </c>
    </row>
    <row r="47" spans="1:6" x14ac:dyDescent="0.2">
      <c r="A47" s="1">
        <v>-0.21256038647342995</v>
      </c>
      <c r="B47" s="2">
        <v>5</v>
      </c>
      <c r="C47" s="4">
        <v>3.5343786450860455E-2</v>
      </c>
      <c r="D47">
        <v>4</v>
      </c>
      <c r="E47" s="4">
        <v>-0.20921492047319867</v>
      </c>
      <c r="F47">
        <v>21</v>
      </c>
    </row>
    <row r="48" spans="1:6" x14ac:dyDescent="0.2">
      <c r="A48" s="1">
        <v>-0.230101683029453</v>
      </c>
      <c r="B48" s="2">
        <v>10</v>
      </c>
      <c r="C48" s="4">
        <v>3.21807628524046E-2</v>
      </c>
      <c r="D48">
        <v>4</v>
      </c>
      <c r="E48" s="4">
        <v>-3.8434655934784692E-2</v>
      </c>
      <c r="F48">
        <v>20</v>
      </c>
    </row>
    <row r="49" spans="1:6" x14ac:dyDescent="0.2">
      <c r="A49" s="1">
        <v>-6.5973333333333356E-2</v>
      </c>
      <c r="B49" s="2">
        <v>98</v>
      </c>
      <c r="C49" s="4">
        <v>1.7104471569055334E-2</v>
      </c>
      <c r="D49">
        <v>4</v>
      </c>
      <c r="E49" s="4">
        <v>-2.6329065344487441E-2</v>
      </c>
      <c r="F49">
        <v>18</v>
      </c>
    </row>
    <row r="50" spans="1:6" x14ac:dyDescent="0.2">
      <c r="A50" s="1">
        <v>-0.170145944947349</v>
      </c>
      <c r="B50" s="2">
        <v>98</v>
      </c>
      <c r="C50" s="4">
        <v>3.2931039495757114E-3</v>
      </c>
      <c r="D50">
        <v>4</v>
      </c>
      <c r="E50" s="4">
        <v>-0.10724498332979519</v>
      </c>
      <c r="F50">
        <v>18</v>
      </c>
    </row>
    <row r="51" spans="1:6" x14ac:dyDescent="0.2">
      <c r="A51" s="1">
        <v>-0.16325825908914832</v>
      </c>
      <c r="B51" s="2">
        <v>44</v>
      </c>
      <c r="C51" s="4">
        <v>2.6025584472871635E-2</v>
      </c>
      <c r="D51">
        <v>3</v>
      </c>
      <c r="E51" s="4">
        <v>-0.11004208134060899</v>
      </c>
      <c r="F51">
        <v>18</v>
      </c>
    </row>
    <row r="52" spans="1:6" x14ac:dyDescent="0.2">
      <c r="A52" s="1">
        <v>-0.15534726580600516</v>
      </c>
      <c r="B52" s="2">
        <v>9</v>
      </c>
      <c r="C52" s="4">
        <v>1.81284743668914E-3</v>
      </c>
      <c r="D52">
        <v>3</v>
      </c>
      <c r="E52" s="4">
        <v>-0.14413821243763558</v>
      </c>
      <c r="F52">
        <v>18</v>
      </c>
    </row>
    <row r="53" spans="1:6" x14ac:dyDescent="0.2">
      <c r="A53" s="1">
        <v>-6.3345343419290406E-2</v>
      </c>
      <c r="B53" s="2">
        <v>0</v>
      </c>
      <c r="C53" s="4">
        <v>8.5946756516587813E-2</v>
      </c>
      <c r="D53">
        <v>2</v>
      </c>
      <c r="E53" s="4">
        <v>-2.721983836575664E-2</v>
      </c>
      <c r="F53">
        <v>17</v>
      </c>
    </row>
    <row r="54" spans="1:6" x14ac:dyDescent="0.2">
      <c r="A54" s="1">
        <v>-7.5780219780219815E-2</v>
      </c>
      <c r="B54" s="2">
        <v>16</v>
      </c>
      <c r="C54" s="4">
        <v>7.5643721789084795E-2</v>
      </c>
      <c r="D54">
        <v>2</v>
      </c>
      <c r="E54" s="4">
        <v>-7.5780219780219815E-2</v>
      </c>
      <c r="F54">
        <v>16</v>
      </c>
    </row>
    <row r="55" spans="1:6" x14ac:dyDescent="0.2">
      <c r="A55" s="1">
        <v>4.4550656990312992E-2</v>
      </c>
      <c r="B55" s="2">
        <v>18</v>
      </c>
      <c r="C55" s="4">
        <v>2.0250154416306409E-2</v>
      </c>
      <c r="D55">
        <v>2</v>
      </c>
      <c r="E55" s="4">
        <v>-8.1500705049353458E-2</v>
      </c>
      <c r="F55">
        <v>16</v>
      </c>
    </row>
    <row r="56" spans="1:6" x14ac:dyDescent="0.2">
      <c r="A56" s="1">
        <v>-0.16388090038272757</v>
      </c>
      <c r="B56" s="2">
        <v>67</v>
      </c>
      <c r="C56" s="4">
        <v>3.2229965156793973E-3</v>
      </c>
      <c r="D56">
        <v>2</v>
      </c>
      <c r="E56" s="4">
        <v>-0.14063614937185132</v>
      </c>
      <c r="F56">
        <v>15</v>
      </c>
    </row>
    <row r="57" spans="1:6" x14ac:dyDescent="0.2">
      <c r="A57" s="1">
        <v>-0.14063614937185132</v>
      </c>
      <c r="B57" s="2">
        <v>15</v>
      </c>
      <c r="C57" s="4">
        <v>4.3351046594517523E-2</v>
      </c>
      <c r="D57">
        <v>1</v>
      </c>
      <c r="E57" s="4">
        <v>-0.1486609812282508</v>
      </c>
      <c r="F57">
        <v>15</v>
      </c>
    </row>
    <row r="58" spans="1:6" x14ac:dyDescent="0.2">
      <c r="A58" s="1">
        <v>0.41454932576295284</v>
      </c>
      <c r="B58" s="2">
        <v>389</v>
      </c>
      <c r="C58" s="4">
        <v>3.3659246304267594E-2</v>
      </c>
      <c r="D58">
        <v>1</v>
      </c>
      <c r="E58" s="4">
        <v>-0.22805440854208728</v>
      </c>
      <c r="F58">
        <v>15</v>
      </c>
    </row>
    <row r="59" spans="1:6" x14ac:dyDescent="0.2">
      <c r="A59" s="1">
        <v>-8.2370673120988003E-2</v>
      </c>
      <c r="B59" s="2">
        <v>48</v>
      </c>
      <c r="C59" s="4">
        <v>6.496454891553149E-4</v>
      </c>
      <c r="D59">
        <v>1</v>
      </c>
      <c r="E59" s="4">
        <v>-1.4357603843857536E-2</v>
      </c>
      <c r="F59">
        <v>13</v>
      </c>
    </row>
    <row r="60" spans="1:6" x14ac:dyDescent="0.2">
      <c r="A60" s="1">
        <v>-5.2969791196369097E-2</v>
      </c>
      <c r="B60" s="2">
        <v>71</v>
      </c>
      <c r="E60" s="4">
        <v>-0.1192187683771388</v>
      </c>
      <c r="F60">
        <v>13</v>
      </c>
    </row>
    <row r="61" spans="1:6" x14ac:dyDescent="0.2">
      <c r="A61" s="1">
        <v>0.33640926015865308</v>
      </c>
      <c r="B61" s="2">
        <v>48</v>
      </c>
      <c r="E61" s="4">
        <v>-0.13655968755306502</v>
      </c>
      <c r="F61">
        <v>13</v>
      </c>
    </row>
    <row r="62" spans="1:6" x14ac:dyDescent="0.2">
      <c r="A62" s="1">
        <v>-5.7608201350797576E-2</v>
      </c>
      <c r="B62" s="2">
        <v>42</v>
      </c>
      <c r="E62" s="4">
        <v>-1.6449220375492547E-2</v>
      </c>
      <c r="F62">
        <v>11</v>
      </c>
    </row>
    <row r="63" spans="1:6" x14ac:dyDescent="0.2">
      <c r="A63" s="1">
        <v>-4.0175839476299317E-2</v>
      </c>
      <c r="B63" s="2">
        <v>9</v>
      </c>
      <c r="E63" s="4">
        <v>-7.1055913107117346E-3</v>
      </c>
      <c r="F63">
        <v>10</v>
      </c>
    </row>
    <row r="64" spans="1:6" x14ac:dyDescent="0.2">
      <c r="A64" s="1">
        <v>-5.8348957112725648E-2</v>
      </c>
      <c r="B64" s="2">
        <v>4</v>
      </c>
      <c r="E64" s="4">
        <v>-0.15782136675357658</v>
      </c>
      <c r="F64">
        <v>10</v>
      </c>
    </row>
    <row r="65" spans="1:6" x14ac:dyDescent="0.2">
      <c r="A65" s="1">
        <v>-0.20921492047319867</v>
      </c>
      <c r="B65" s="2">
        <v>21</v>
      </c>
      <c r="E65" s="4">
        <v>-0.16959531999737076</v>
      </c>
      <c r="F65">
        <v>10</v>
      </c>
    </row>
    <row r="66" spans="1:6" x14ac:dyDescent="0.2">
      <c r="A66" s="1">
        <v>-0.13655968755306502</v>
      </c>
      <c r="B66" s="2">
        <v>13</v>
      </c>
      <c r="E66" s="4">
        <v>-0.230101683029453</v>
      </c>
      <c r="F66">
        <v>10</v>
      </c>
    </row>
    <row r="67" spans="1:6" x14ac:dyDescent="0.2">
      <c r="A67" s="1">
        <v>5.5528169014084444E-2</v>
      </c>
      <c r="B67" s="2">
        <v>28</v>
      </c>
      <c r="E67" s="4">
        <v>-4.0175839476299317E-2</v>
      </c>
      <c r="F67">
        <v>9</v>
      </c>
    </row>
    <row r="68" spans="1:6" x14ac:dyDescent="0.2">
      <c r="A68" s="1">
        <v>-0.15748248988852717</v>
      </c>
      <c r="B68" s="2">
        <v>132</v>
      </c>
      <c r="E68" s="4">
        <v>-0.12500135200908544</v>
      </c>
      <c r="F68">
        <v>9</v>
      </c>
    </row>
    <row r="69" spans="1:6" x14ac:dyDescent="0.2">
      <c r="A69" s="1" t="e">
        <v>#DIV/0!</v>
      </c>
      <c r="B69" s="2"/>
      <c r="E69" s="4">
        <v>-0.15534726580600516</v>
      </c>
      <c r="F69">
        <v>9</v>
      </c>
    </row>
    <row r="70" spans="1:6" x14ac:dyDescent="0.2">
      <c r="A70" s="1">
        <v>1.7919391138278923E-2</v>
      </c>
      <c r="B70" s="2">
        <v>9</v>
      </c>
      <c r="E70" s="4">
        <v>-0.15714638157894731</v>
      </c>
      <c r="F70">
        <v>9</v>
      </c>
    </row>
    <row r="71" spans="1:6" x14ac:dyDescent="0.2">
      <c r="A71" s="1">
        <v>0.22256019526764129</v>
      </c>
      <c r="B71" s="2">
        <v>85</v>
      </c>
      <c r="E71" s="4">
        <v>-0.19511136930192879</v>
      </c>
      <c r="F71">
        <v>9</v>
      </c>
    </row>
    <row r="72" spans="1:6" x14ac:dyDescent="0.2">
      <c r="A72" s="1">
        <v>0.29679237076151127</v>
      </c>
      <c r="B72" s="2">
        <v>356</v>
      </c>
      <c r="E72" s="4">
        <v>-0.10550740394004364</v>
      </c>
      <c r="F72">
        <v>8</v>
      </c>
    </row>
    <row r="73" spans="1:6" x14ac:dyDescent="0.2">
      <c r="A73" s="1">
        <v>0.33659048723967899</v>
      </c>
      <c r="B73" s="2">
        <v>377</v>
      </c>
      <c r="E73" s="4">
        <v>-8.973697004873266E-3</v>
      </c>
      <c r="F73">
        <v>7</v>
      </c>
    </row>
    <row r="74" spans="1:6" x14ac:dyDescent="0.2">
      <c r="A74" s="1">
        <v>9.0559337258185546E-2</v>
      </c>
      <c r="B74" s="2">
        <v>152</v>
      </c>
      <c r="E74" s="4">
        <v>-3.2881453706374401E-2</v>
      </c>
      <c r="F74">
        <v>7</v>
      </c>
    </row>
    <row r="75" spans="1:6" x14ac:dyDescent="0.2">
      <c r="A75" s="1">
        <v>-0.28958959915875548</v>
      </c>
      <c r="B75" s="2">
        <v>22</v>
      </c>
      <c r="E75" s="4">
        <v>-5.4630222116177213E-2</v>
      </c>
      <c r="F75">
        <v>7</v>
      </c>
    </row>
    <row r="76" spans="1:6" x14ac:dyDescent="0.2">
      <c r="A76" s="1">
        <v>-0.19511136930192879</v>
      </c>
      <c r="B76" s="2">
        <v>9</v>
      </c>
      <c r="E76" s="4">
        <v>-5.8410336500224085E-2</v>
      </c>
      <c r="F76">
        <v>7</v>
      </c>
    </row>
    <row r="77" spans="1:6" x14ac:dyDescent="0.2">
      <c r="A77" s="1">
        <v>7.5643721789084795E-2</v>
      </c>
      <c r="B77" s="2">
        <v>2</v>
      </c>
      <c r="E77" s="4">
        <v>-8.4530571333110663E-2</v>
      </c>
      <c r="F77">
        <v>7</v>
      </c>
    </row>
    <row r="78" spans="1:6" x14ac:dyDescent="0.2">
      <c r="A78" s="1">
        <v>-3.3803764321500243E-2</v>
      </c>
      <c r="B78" s="2">
        <v>4</v>
      </c>
      <c r="E78" s="4">
        <v>-0.1811653404356138</v>
      </c>
      <c r="F78">
        <v>7</v>
      </c>
    </row>
    <row r="79" spans="1:6" x14ac:dyDescent="0.2">
      <c r="A79" s="1">
        <v>-0.14989471395079923</v>
      </c>
      <c r="B79" s="2"/>
      <c r="E79" s="4">
        <v>-7.569070724893405E-2</v>
      </c>
      <c r="F79">
        <v>6</v>
      </c>
    </row>
    <row r="80" spans="1:6" x14ac:dyDescent="0.2">
      <c r="A80" s="1">
        <v>0.21917885721761951</v>
      </c>
      <c r="B80" s="2">
        <v>4</v>
      </c>
      <c r="E80" s="4">
        <v>-0.19518136724960267</v>
      </c>
      <c r="F80">
        <v>6</v>
      </c>
    </row>
    <row r="81" spans="1:6" x14ac:dyDescent="0.2">
      <c r="A81" s="1">
        <v>-1.2561253364621392E-2</v>
      </c>
      <c r="B81" s="2">
        <v>31</v>
      </c>
      <c r="E81" s="4">
        <v>-3.0785816325988841E-2</v>
      </c>
      <c r="F81">
        <v>5</v>
      </c>
    </row>
    <row r="82" spans="1:6" x14ac:dyDescent="0.2">
      <c r="A82" s="1">
        <v>-7.7876715698332225E-2</v>
      </c>
      <c r="B82" s="2">
        <v>1</v>
      </c>
      <c r="E82" s="4">
        <v>-4.0668297529136588E-2</v>
      </c>
      <c r="F82">
        <v>5</v>
      </c>
    </row>
    <row r="83" spans="1:6" x14ac:dyDescent="0.2">
      <c r="A83" s="1">
        <v>-5.751367516310707E-2</v>
      </c>
      <c r="B83" s="2">
        <v>0</v>
      </c>
      <c r="E83" s="4">
        <v>-5.8662886541910361E-2</v>
      </c>
      <c r="F83">
        <v>5</v>
      </c>
    </row>
    <row r="84" spans="1:6" x14ac:dyDescent="0.2">
      <c r="A84" s="1">
        <v>-9.306636529244687E-2</v>
      </c>
      <c r="B84" s="2">
        <v>3</v>
      </c>
      <c r="E84" s="4">
        <v>-0.21256038647342995</v>
      </c>
      <c r="F84">
        <v>5</v>
      </c>
    </row>
    <row r="85" spans="1:6" x14ac:dyDescent="0.2">
      <c r="A85" s="1">
        <v>-9.0348234495608692E-2</v>
      </c>
      <c r="B85" s="2">
        <v>3</v>
      </c>
      <c r="E85" s="4">
        <v>-1.5941859102098124E-2</v>
      </c>
      <c r="F85">
        <v>4</v>
      </c>
    </row>
    <row r="86" spans="1:6" x14ac:dyDescent="0.2">
      <c r="A86" s="1">
        <v>-0.14413821243763558</v>
      </c>
      <c r="B86" s="2">
        <v>18</v>
      </c>
      <c r="E86" s="4">
        <v>-3.3803764321500243E-2</v>
      </c>
      <c r="F86">
        <v>4</v>
      </c>
    </row>
    <row r="87" spans="1:6" x14ac:dyDescent="0.2">
      <c r="A87" s="1">
        <v>-7.2483468038207169E-2</v>
      </c>
      <c r="B87" s="2">
        <v>82</v>
      </c>
      <c r="E87" s="4">
        <v>-5.8348957112725648E-2</v>
      </c>
      <c r="F87">
        <v>4</v>
      </c>
    </row>
    <row r="88" spans="1:6" x14ac:dyDescent="0.2">
      <c r="A88" s="1">
        <v>-3.3449669360764211E-2</v>
      </c>
      <c r="B88" s="2">
        <v>26</v>
      </c>
      <c r="E88" s="4">
        <v>-6.4471854183442048E-2</v>
      </c>
      <c r="F88">
        <v>4</v>
      </c>
    </row>
    <row r="89" spans="1:6" x14ac:dyDescent="0.2">
      <c r="A89" s="1">
        <v>-6.4471854183442048E-2</v>
      </c>
      <c r="B89" s="2">
        <v>4</v>
      </c>
      <c r="E89" s="4">
        <v>-9.0348234495608692E-2</v>
      </c>
      <c r="F89">
        <v>3</v>
      </c>
    </row>
    <row r="90" spans="1:6" x14ac:dyDescent="0.2">
      <c r="A90" s="1">
        <v>-9.0364028520734246E-2</v>
      </c>
      <c r="B90" s="2">
        <v>21</v>
      </c>
      <c r="E90" s="4">
        <v>-9.306636529244687E-2</v>
      </c>
      <c r="F90">
        <v>3</v>
      </c>
    </row>
    <row r="91" spans="1:6" x14ac:dyDescent="0.2">
      <c r="A91" s="1">
        <v>-6.7159601342928296E-2</v>
      </c>
      <c r="B91" s="2">
        <v>1</v>
      </c>
      <c r="E91" s="4">
        <v>-0.12520500787554992</v>
      </c>
      <c r="F91">
        <v>3</v>
      </c>
    </row>
    <row r="92" spans="1:6" x14ac:dyDescent="0.2">
      <c r="A92" s="1">
        <v>-0.11004208134060899</v>
      </c>
      <c r="B92" s="2">
        <v>18</v>
      </c>
      <c r="E92" s="4">
        <v>-6.6727951291670751E-2</v>
      </c>
      <c r="F92">
        <v>2</v>
      </c>
    </row>
    <row r="93" spans="1:6" x14ac:dyDescent="0.2">
      <c r="A93" s="1">
        <v>-0.10724498332979519</v>
      </c>
      <c r="B93" s="2">
        <v>18</v>
      </c>
      <c r="E93" s="4">
        <v>-8.5915643879173373E-2</v>
      </c>
      <c r="F93">
        <v>2</v>
      </c>
    </row>
    <row r="94" spans="1:6" x14ac:dyDescent="0.2">
      <c r="A94" s="1">
        <v>-6.6579275432249327E-2</v>
      </c>
      <c r="B94" s="2">
        <v>272</v>
      </c>
      <c r="E94" s="4">
        <v>-1.4016610601901486E-2</v>
      </c>
      <c r="F94">
        <v>1</v>
      </c>
    </row>
    <row r="95" spans="1:6" x14ac:dyDescent="0.2">
      <c r="A95" s="1">
        <v>-2.7012502470844121E-2</v>
      </c>
      <c r="B95" s="2">
        <v>63</v>
      </c>
      <c r="E95" s="4">
        <v>-3.4400948991696323E-2</v>
      </c>
      <c r="F95">
        <v>1</v>
      </c>
    </row>
    <row r="96" spans="1:6" x14ac:dyDescent="0.2">
      <c r="A96" s="1">
        <v>-0.19175799763033174</v>
      </c>
      <c r="B96" s="2"/>
      <c r="E96" s="4">
        <v>-4.166868879031705E-2</v>
      </c>
      <c r="F96">
        <v>1</v>
      </c>
    </row>
    <row r="97" spans="1:6" x14ac:dyDescent="0.2">
      <c r="A97" s="1">
        <v>8.5946756516587813E-2</v>
      </c>
      <c r="B97" s="2">
        <v>2</v>
      </c>
      <c r="E97" s="4">
        <v>-5.0766837607862332E-2</v>
      </c>
      <c r="F97">
        <v>1</v>
      </c>
    </row>
    <row r="98" spans="1:6" x14ac:dyDescent="0.2">
      <c r="A98" s="3">
        <v>0.35966296992670188</v>
      </c>
      <c r="B98" s="2">
        <v>77</v>
      </c>
      <c r="E98" s="4">
        <v>-6.0854204670030991E-2</v>
      </c>
      <c r="F98">
        <v>1</v>
      </c>
    </row>
    <row r="99" spans="1:6" x14ac:dyDescent="0.2">
      <c r="A99" s="3">
        <v>0.27124787596649808</v>
      </c>
      <c r="B99" s="2">
        <v>16</v>
      </c>
      <c r="E99" s="4">
        <v>-6.7159601342928296E-2</v>
      </c>
      <c r="F99">
        <v>1</v>
      </c>
    </row>
    <row r="100" spans="1:6" x14ac:dyDescent="0.2">
      <c r="A100" s="1">
        <v>0.23627511872200718</v>
      </c>
      <c r="B100" s="2">
        <v>356</v>
      </c>
      <c r="E100" s="4">
        <v>-6.7556049989682634E-2</v>
      </c>
      <c r="F100">
        <v>1</v>
      </c>
    </row>
    <row r="101" spans="1:6" x14ac:dyDescent="0.2">
      <c r="A101" s="1">
        <v>1.4598966548239138E-2</v>
      </c>
      <c r="B101" s="2">
        <v>35</v>
      </c>
      <c r="E101" s="4">
        <v>-7.7876715698332225E-2</v>
      </c>
      <c r="F101">
        <v>1</v>
      </c>
    </row>
    <row r="102" spans="1:6" x14ac:dyDescent="0.2">
      <c r="A102" s="1">
        <v>-3.0785816325988841E-2</v>
      </c>
      <c r="B102" s="2">
        <v>5</v>
      </c>
      <c r="E102" s="4">
        <v>-0.10129108903020678</v>
      </c>
      <c r="F102">
        <v>1</v>
      </c>
    </row>
    <row r="103" spans="1:6" x14ac:dyDescent="0.2">
      <c r="A103" s="1">
        <v>0.12316931099522936</v>
      </c>
      <c r="B103" s="2">
        <v>152</v>
      </c>
      <c r="E103" s="4">
        <v>-2.9943011687434181E-3</v>
      </c>
      <c r="F103">
        <v>0</v>
      </c>
    </row>
    <row r="104" spans="1:6" x14ac:dyDescent="0.2">
      <c r="A104" s="1">
        <v>-3.8434655934784692E-2</v>
      </c>
      <c r="B104" s="2">
        <v>20</v>
      </c>
      <c r="E104" s="4">
        <v>-1.196032672112032E-2</v>
      </c>
      <c r="F104">
        <v>0</v>
      </c>
    </row>
    <row r="105" spans="1:6" x14ac:dyDescent="0.2">
      <c r="A105" s="1">
        <v>3.21807628524046E-2</v>
      </c>
      <c r="B105" s="2">
        <v>4</v>
      </c>
      <c r="E105" s="4">
        <v>-1.2964086826747335E-2</v>
      </c>
      <c r="F105">
        <v>0</v>
      </c>
    </row>
    <row r="106" spans="1:6" x14ac:dyDescent="0.2">
      <c r="A106" s="1">
        <v>-0.15921548213246789</v>
      </c>
      <c r="B106" s="2">
        <v>50</v>
      </c>
      <c r="E106" s="4">
        <v>-2.9510191664131293E-2</v>
      </c>
      <c r="F106">
        <v>0</v>
      </c>
    </row>
    <row r="107" spans="1:6" x14ac:dyDescent="0.2">
      <c r="A107" s="1">
        <v>-5.8662886541910361E-2</v>
      </c>
      <c r="B107" s="2">
        <v>5</v>
      </c>
      <c r="E107" s="4">
        <v>-5.751367516310707E-2</v>
      </c>
      <c r="F107">
        <v>0</v>
      </c>
    </row>
    <row r="108" spans="1:6" x14ac:dyDescent="0.2">
      <c r="A108" s="1">
        <v>-4.0668297529136588E-2</v>
      </c>
      <c r="B108" s="2">
        <v>5</v>
      </c>
      <c r="E108" s="4">
        <v>-5.8361112493158951E-2</v>
      </c>
      <c r="F108">
        <v>0</v>
      </c>
    </row>
    <row r="109" spans="1:6" x14ac:dyDescent="0.2">
      <c r="A109" s="1">
        <v>-7.1055913107117346E-3</v>
      </c>
      <c r="B109" s="2">
        <v>10</v>
      </c>
      <c r="E109" s="4">
        <v>-5.8937282229965145E-2</v>
      </c>
      <c r="F109">
        <v>0</v>
      </c>
    </row>
    <row r="110" spans="1:6" x14ac:dyDescent="0.2">
      <c r="A110" s="1">
        <v>-0.1811653404356138</v>
      </c>
      <c r="B110" s="2">
        <v>7</v>
      </c>
      <c r="E110" s="4">
        <v>-6.3345343419290406E-2</v>
      </c>
      <c r="F110">
        <v>0</v>
      </c>
    </row>
    <row r="111" spans="1:6" x14ac:dyDescent="0.2">
      <c r="A111" s="1">
        <v>-0.21830629150407346</v>
      </c>
      <c r="B111" s="2">
        <v>264</v>
      </c>
      <c r="E111" s="4">
        <v>-6.3989420651486467E-2</v>
      </c>
      <c r="F111">
        <v>0</v>
      </c>
    </row>
    <row r="112" spans="1:6" x14ac:dyDescent="0.2">
      <c r="A112" s="1">
        <v>-3.2881453706374401E-2</v>
      </c>
      <c r="B112" s="2">
        <v>7</v>
      </c>
      <c r="E112" s="4">
        <v>-0.14989471395079923</v>
      </c>
      <c r="F112">
        <v>0</v>
      </c>
    </row>
    <row r="113" spans="1:6" x14ac:dyDescent="0.2">
      <c r="A113" s="1">
        <v>-5.8361112493158951E-2</v>
      </c>
      <c r="B113" s="2">
        <v>0</v>
      </c>
      <c r="E113" s="4">
        <v>-0.19175799763033174</v>
      </c>
      <c r="F113">
        <v>0</v>
      </c>
    </row>
    <row r="114" spans="1:6" x14ac:dyDescent="0.2">
      <c r="A114" s="1">
        <v>0.22285607755406428</v>
      </c>
      <c r="B114" s="2">
        <v>54</v>
      </c>
    </row>
    <row r="115" spans="1:6" x14ac:dyDescent="0.2">
      <c r="A115" s="1">
        <v>2.3669374493860161E-2</v>
      </c>
      <c r="B115" s="2">
        <v>19</v>
      </c>
    </row>
    <row r="116" spans="1:6" x14ac:dyDescent="0.2">
      <c r="A116" s="1">
        <v>5.3900844197332775E-3</v>
      </c>
      <c r="B116" s="2">
        <v>41</v>
      </c>
    </row>
    <row r="117" spans="1:6" x14ac:dyDescent="0.2">
      <c r="A117" s="1">
        <v>-6.3989420651486467E-2</v>
      </c>
      <c r="B117" s="2">
        <v>0</v>
      </c>
    </row>
    <row r="118" spans="1:6" x14ac:dyDescent="0.2">
      <c r="A118" s="1">
        <v>-0.1111851845438568</v>
      </c>
      <c r="B118" s="2">
        <v>34</v>
      </c>
    </row>
    <row r="119" spans="1:6" x14ac:dyDescent="0.2">
      <c r="A119" s="1">
        <v>-0.13920022303355295</v>
      </c>
      <c r="B119" s="2">
        <v>35</v>
      </c>
    </row>
    <row r="120" spans="1:6" x14ac:dyDescent="0.2">
      <c r="A120" s="1">
        <v>2.3452630579916908E-2</v>
      </c>
      <c r="B120" s="2">
        <v>7</v>
      </c>
    </row>
    <row r="121" spans="1:6" x14ac:dyDescent="0.2">
      <c r="A121" s="1">
        <v>-1.4016610601901486E-2</v>
      </c>
      <c r="B121" s="2">
        <v>1</v>
      </c>
    </row>
    <row r="122" spans="1:6" x14ac:dyDescent="0.2">
      <c r="A122" s="1">
        <v>1.776453557826075E-2</v>
      </c>
      <c r="B122" s="2">
        <v>10</v>
      </c>
    </row>
    <row r="123" spans="1:6" x14ac:dyDescent="0.2">
      <c r="A123" s="1">
        <v>-5.7738784969376108E-2</v>
      </c>
      <c r="B123" s="2">
        <v>231</v>
      </c>
    </row>
    <row r="124" spans="1:6" x14ac:dyDescent="0.2">
      <c r="A124" s="1">
        <v>-9.2468134414832065E-2</v>
      </c>
      <c r="B124" s="2">
        <v>216</v>
      </c>
    </row>
    <row r="125" spans="1:6" x14ac:dyDescent="0.2">
      <c r="A125" s="3">
        <v>0.16322205501286716</v>
      </c>
      <c r="B125" s="2">
        <v>258</v>
      </c>
    </row>
    <row r="126" spans="1:6" x14ac:dyDescent="0.2">
      <c r="A126" s="3">
        <v>0.42930160906848569</v>
      </c>
      <c r="B126" s="2">
        <v>241</v>
      </c>
    </row>
    <row r="127" spans="1:6" x14ac:dyDescent="0.2">
      <c r="A127" s="1">
        <v>-2.7498424355355839E-2</v>
      </c>
      <c r="B127" s="2">
        <v>152</v>
      </c>
    </row>
    <row r="128" spans="1:6" x14ac:dyDescent="0.2">
      <c r="A128" s="1">
        <v>-5.4630222116177213E-2</v>
      </c>
      <c r="B128" s="2">
        <v>7</v>
      </c>
    </row>
    <row r="129" spans="1:2" x14ac:dyDescent="0.2">
      <c r="A129" s="1">
        <v>-5.8410336500224085E-2</v>
      </c>
      <c r="B129" s="2">
        <v>7</v>
      </c>
    </row>
    <row r="130" spans="1:2" x14ac:dyDescent="0.2">
      <c r="A130" s="1">
        <v>-0.23108149045743712</v>
      </c>
      <c r="B130" s="2">
        <v>50</v>
      </c>
    </row>
    <row r="131" spans="1:2" x14ac:dyDescent="0.2">
      <c r="A131" s="1">
        <v>-0.35251638953288456</v>
      </c>
      <c r="B131" s="2">
        <v>23</v>
      </c>
    </row>
    <row r="132" spans="1:2" x14ac:dyDescent="0.2">
      <c r="A132" s="1">
        <v>-5.0766837607862332E-2</v>
      </c>
      <c r="B132" s="2">
        <v>1</v>
      </c>
    </row>
    <row r="133" spans="1:2" x14ac:dyDescent="0.2">
      <c r="A133" s="1">
        <v>5.8267794430431957E-3</v>
      </c>
      <c r="B133" s="2">
        <v>297</v>
      </c>
    </row>
    <row r="134" spans="1:2" x14ac:dyDescent="0.2">
      <c r="A134" s="1">
        <v>2.960733187769847E-2</v>
      </c>
      <c r="B134" s="2">
        <v>394</v>
      </c>
    </row>
    <row r="135" spans="1:2" x14ac:dyDescent="0.2">
      <c r="A135" s="1">
        <v>-4.5126146788990851E-2</v>
      </c>
      <c r="B135" s="2">
        <v>46</v>
      </c>
    </row>
    <row r="136" spans="1:2" x14ac:dyDescent="0.2">
      <c r="A136" s="1">
        <v>4.859599594853771E-2</v>
      </c>
      <c r="B136" s="2">
        <v>62</v>
      </c>
    </row>
    <row r="137" spans="1:2" x14ac:dyDescent="0.2">
      <c r="A137" s="1">
        <v>0.31879404348856755</v>
      </c>
      <c r="B137" s="2">
        <v>103</v>
      </c>
    </row>
    <row r="138" spans="1:2" x14ac:dyDescent="0.2">
      <c r="A138" s="1">
        <v>-0.12500135200908544</v>
      </c>
      <c r="B138" s="2">
        <v>9</v>
      </c>
    </row>
    <row r="139" spans="1:2" x14ac:dyDescent="0.2">
      <c r="A139" s="1">
        <v>-0.28813720495839701</v>
      </c>
      <c r="B139" s="2">
        <v>49</v>
      </c>
    </row>
    <row r="140" spans="1:2" x14ac:dyDescent="0.2">
      <c r="A140" s="1">
        <v>-0.20643261661013776</v>
      </c>
      <c r="B140" s="2">
        <v>179</v>
      </c>
    </row>
    <row r="141" spans="1:2" x14ac:dyDescent="0.2">
      <c r="A141" s="1">
        <v>-2.9943011687434181E-3</v>
      </c>
      <c r="B141" s="2"/>
    </row>
    <row r="142" spans="1:2" x14ac:dyDescent="0.2">
      <c r="A142" s="1">
        <v>-1.6449220375492547E-2</v>
      </c>
      <c r="B142" s="2">
        <v>11</v>
      </c>
    </row>
    <row r="143" spans="1:2" x14ac:dyDescent="0.2">
      <c r="A143" s="1">
        <v>-6.0854204670030991E-2</v>
      </c>
      <c r="B143" s="2">
        <v>1</v>
      </c>
    </row>
    <row r="144" spans="1:2" x14ac:dyDescent="0.2">
      <c r="A144" s="1">
        <v>-8.1500705049353458E-2</v>
      </c>
      <c r="B144" s="2">
        <v>16</v>
      </c>
    </row>
    <row r="145" spans="1:2" x14ac:dyDescent="0.2">
      <c r="A145" s="1">
        <v>-1.2964086826747335E-2</v>
      </c>
      <c r="B145" s="2"/>
    </row>
    <row r="146" spans="1:2" x14ac:dyDescent="0.2">
      <c r="A146" s="1">
        <v>-0.1192187683771388</v>
      </c>
      <c r="B146" s="2">
        <v>13</v>
      </c>
    </row>
    <row r="147" spans="1:2" x14ac:dyDescent="0.2">
      <c r="A147" s="1">
        <v>-2.0939854378579616E-2</v>
      </c>
      <c r="B147" s="2">
        <v>169</v>
      </c>
    </row>
    <row r="148" spans="1:2" x14ac:dyDescent="0.2">
      <c r="A148" s="1">
        <v>-8.8041034534602214E-3</v>
      </c>
      <c r="B148" s="2">
        <v>32</v>
      </c>
    </row>
    <row r="149" spans="1:2" x14ac:dyDescent="0.2">
      <c r="A149" s="1">
        <v>0.27996190141992394</v>
      </c>
      <c r="B149" s="2">
        <v>43</v>
      </c>
    </row>
    <row r="150" spans="1:2" x14ac:dyDescent="0.2">
      <c r="A150" s="1">
        <v>-5.8937282229965145E-2</v>
      </c>
      <c r="B150" s="2"/>
    </row>
    <row r="151" spans="1:2" x14ac:dyDescent="0.2">
      <c r="A151" s="1">
        <v>3.2229965156793973E-3</v>
      </c>
      <c r="B151" s="2">
        <v>2</v>
      </c>
    </row>
    <row r="152" spans="1:2" x14ac:dyDescent="0.2">
      <c r="A152" s="1">
        <v>3.2931039495757114E-3</v>
      </c>
      <c r="B152" s="2">
        <v>4</v>
      </c>
    </row>
    <row r="153" spans="1:2" x14ac:dyDescent="0.2">
      <c r="A153" s="1">
        <v>6.5647173935301523E-3</v>
      </c>
      <c r="B153" s="2">
        <v>6</v>
      </c>
    </row>
    <row r="154" spans="1:2" x14ac:dyDescent="0.2">
      <c r="A154" s="1">
        <v>1.7104471569055334E-2</v>
      </c>
      <c r="B154" s="2">
        <v>4</v>
      </c>
    </row>
    <row r="155" spans="1:2" x14ac:dyDescent="0.2">
      <c r="A155" s="1">
        <v>3.3659246304267594E-2</v>
      </c>
      <c r="B155" s="2">
        <v>1</v>
      </c>
    </row>
    <row r="156" spans="1:2" x14ac:dyDescent="0.2">
      <c r="A156" s="1">
        <v>-6.6727951291670751E-2</v>
      </c>
      <c r="B156" s="2">
        <v>2</v>
      </c>
    </row>
    <row r="157" spans="1:2" x14ac:dyDescent="0.2">
      <c r="A157" s="1">
        <v>6.496454891553149E-4</v>
      </c>
      <c r="B157" s="2">
        <v>1</v>
      </c>
    </row>
    <row r="158" spans="1:2" x14ac:dyDescent="0.2">
      <c r="A158" s="1">
        <v>-0.22805440854208728</v>
      </c>
      <c r="B158" s="2">
        <v>15</v>
      </c>
    </row>
    <row r="159" spans="1:2" x14ac:dyDescent="0.2">
      <c r="A159" s="1">
        <v>-0.19518136724960267</v>
      </c>
      <c r="B159" s="2">
        <v>6</v>
      </c>
    </row>
    <row r="160" spans="1:2" x14ac:dyDescent="0.2">
      <c r="A160" s="1">
        <v>-8.5915643879173373E-2</v>
      </c>
      <c r="B160" s="2">
        <v>2</v>
      </c>
    </row>
    <row r="161" spans="1:2" x14ac:dyDescent="0.2">
      <c r="A161" s="1">
        <v>-0.10129108903020678</v>
      </c>
      <c r="B161" s="2">
        <v>1</v>
      </c>
    </row>
    <row r="162" spans="1:2" x14ac:dyDescent="0.2">
      <c r="A162" s="1">
        <v>-1.196032672112032E-2</v>
      </c>
      <c r="B162" s="2">
        <v>0</v>
      </c>
    </row>
    <row r="163" spans="1:2" x14ac:dyDescent="0.2">
      <c r="A163" s="1">
        <v>-3.4400948991696323E-2</v>
      </c>
      <c r="B163" s="2">
        <v>1</v>
      </c>
    </row>
    <row r="164" spans="1:2" x14ac:dyDescent="0.2">
      <c r="A164" s="1">
        <v>-2.9510191664131293E-2</v>
      </c>
      <c r="B164" s="2">
        <v>0</v>
      </c>
    </row>
    <row r="165" spans="1:2" x14ac:dyDescent="0.2">
      <c r="A165" s="1">
        <v>4.3351046594517523E-2</v>
      </c>
      <c r="B165" s="2">
        <v>1</v>
      </c>
    </row>
    <row r="166" spans="1:2" x14ac:dyDescent="0.2">
      <c r="A166" s="1">
        <v>5.3064175683080438E-2</v>
      </c>
      <c r="B166" s="2">
        <v>4</v>
      </c>
    </row>
    <row r="167" spans="1:2" x14ac:dyDescent="0.2">
      <c r="A167" s="1">
        <v>-0.1486609812282508</v>
      </c>
      <c r="B167" s="2">
        <v>15</v>
      </c>
    </row>
    <row r="168" spans="1:2" x14ac:dyDescent="0.2">
      <c r="A168" s="1">
        <v>-7.569070724893405E-2</v>
      </c>
      <c r="B168" s="2">
        <v>6</v>
      </c>
    </row>
    <row r="169" spans="1:2" x14ac:dyDescent="0.2">
      <c r="A169" s="1">
        <v>2.6025584472871635E-2</v>
      </c>
      <c r="B169" s="2">
        <v>3</v>
      </c>
    </row>
    <row r="170" spans="1:2" x14ac:dyDescent="0.2">
      <c r="A170" s="1">
        <v>1.81284743668914E-3</v>
      </c>
      <c r="B170" s="2">
        <v>3</v>
      </c>
    </row>
    <row r="171" spans="1:2" x14ac:dyDescent="0.2">
      <c r="A171" s="1">
        <v>2.0250154416306409E-2</v>
      </c>
      <c r="B171" s="2">
        <v>2</v>
      </c>
    </row>
    <row r="172" spans="1:2" x14ac:dyDescent="0.2">
      <c r="A172" s="1">
        <v>3.5343786450860455E-2</v>
      </c>
      <c r="B172" s="2">
        <v>4</v>
      </c>
    </row>
  </sheetData>
  <autoFilter ref="C1:D1" xr:uid="{EBCD8070-24EE-BC41-A56A-0BC9ADA84977}">
    <sortState xmlns:xlrd2="http://schemas.microsoft.com/office/spreadsheetml/2017/richdata2" ref="C2:D172">
      <sortCondition descending="1" ref="D1:D172"/>
    </sortState>
  </autoFilter>
  <sortState xmlns:xlrd2="http://schemas.microsoft.com/office/spreadsheetml/2017/richdata2" ref="C2:D172">
    <sortCondition descending="1" ref="C2:C17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47240-47F7-7445-B17F-4EBBB0DD84DB}">
  <dimension ref="A1:C204"/>
  <sheetViews>
    <sheetView topLeftCell="A150" workbookViewId="0">
      <selection activeCell="B205" sqref="B205"/>
    </sheetView>
  </sheetViews>
  <sheetFormatPr baseColWidth="10" defaultRowHeight="16" x14ac:dyDescent="0.2"/>
  <cols>
    <col min="2" max="2" width="31.1640625" customWidth="1"/>
    <col min="3" max="3" width="25.1640625" customWidth="1"/>
  </cols>
  <sheetData>
    <row r="1" spans="1:3" x14ac:dyDescent="0.2">
      <c r="A1" s="56" t="s">
        <v>201</v>
      </c>
      <c r="B1" s="56" t="s">
        <v>203</v>
      </c>
      <c r="C1" s="56" t="s">
        <v>202</v>
      </c>
    </row>
    <row r="2" spans="1:3" x14ac:dyDescent="0.2">
      <c r="A2" t="s">
        <v>315</v>
      </c>
      <c r="B2" t="s">
        <v>316</v>
      </c>
      <c r="C2" t="s">
        <v>214</v>
      </c>
    </row>
    <row r="3" spans="1:3" x14ac:dyDescent="0.2">
      <c r="A3" t="s">
        <v>449</v>
      </c>
      <c r="B3" t="s">
        <v>450</v>
      </c>
      <c r="C3" t="s">
        <v>327</v>
      </c>
    </row>
    <row r="4" spans="1:3" x14ac:dyDescent="0.2">
      <c r="A4" t="s">
        <v>542</v>
      </c>
      <c r="B4" t="s">
        <v>544</v>
      </c>
      <c r="C4" t="s">
        <v>543</v>
      </c>
    </row>
    <row r="5" spans="1:3" x14ac:dyDescent="0.2">
      <c r="A5" t="s">
        <v>590</v>
      </c>
      <c r="B5" t="s">
        <v>591</v>
      </c>
      <c r="C5" t="s">
        <v>330</v>
      </c>
    </row>
    <row r="6" spans="1:3" x14ac:dyDescent="0.2">
      <c r="A6" t="s">
        <v>500</v>
      </c>
      <c r="B6" t="s">
        <v>501</v>
      </c>
      <c r="C6" t="s">
        <v>232</v>
      </c>
    </row>
    <row r="7" spans="1:3" x14ac:dyDescent="0.2">
      <c r="A7" t="s">
        <v>574</v>
      </c>
      <c r="B7" t="s">
        <v>575</v>
      </c>
      <c r="C7" t="s">
        <v>413</v>
      </c>
    </row>
    <row r="8" spans="1:3" x14ac:dyDescent="0.2">
      <c r="A8" t="s">
        <v>346</v>
      </c>
      <c r="B8" t="s">
        <v>347</v>
      </c>
      <c r="C8" t="s">
        <v>249</v>
      </c>
    </row>
    <row r="9" spans="1:3" x14ac:dyDescent="0.2">
      <c r="A9" t="s">
        <v>369</v>
      </c>
      <c r="B9" t="s">
        <v>370</v>
      </c>
      <c r="C9" t="s">
        <v>305</v>
      </c>
    </row>
    <row r="10" spans="1:3" x14ac:dyDescent="0.2">
      <c r="A10" t="s">
        <v>486</v>
      </c>
      <c r="B10" t="s">
        <v>487</v>
      </c>
      <c r="C10" t="s">
        <v>433</v>
      </c>
    </row>
    <row r="11" spans="1:3" x14ac:dyDescent="0.2">
      <c r="A11" t="s">
        <v>326</v>
      </c>
      <c r="B11" t="s">
        <v>328</v>
      </c>
      <c r="C11" t="s">
        <v>327</v>
      </c>
    </row>
    <row r="12" spans="1:3" x14ac:dyDescent="0.2">
      <c r="A12" t="s">
        <v>559</v>
      </c>
      <c r="B12" t="s">
        <v>560</v>
      </c>
      <c r="C12" t="s">
        <v>232</v>
      </c>
    </row>
    <row r="13" spans="1:3" x14ac:dyDescent="0.2">
      <c r="A13" t="s">
        <v>246</v>
      </c>
      <c r="B13" t="s">
        <v>247</v>
      </c>
      <c r="C13" t="s">
        <v>225</v>
      </c>
    </row>
    <row r="14" spans="1:3" x14ac:dyDescent="0.2">
      <c r="A14" t="s">
        <v>498</v>
      </c>
      <c r="B14" t="s">
        <v>499</v>
      </c>
      <c r="C14" t="s">
        <v>232</v>
      </c>
    </row>
    <row r="15" spans="1:3" x14ac:dyDescent="0.2">
      <c r="A15" t="s">
        <v>608</v>
      </c>
      <c r="B15" t="s">
        <v>609</v>
      </c>
      <c r="C15" t="s">
        <v>244</v>
      </c>
    </row>
    <row r="16" spans="1:3" x14ac:dyDescent="0.2">
      <c r="A16" t="s">
        <v>224</v>
      </c>
      <c r="B16" t="s">
        <v>226</v>
      </c>
      <c r="C16" t="s">
        <v>225</v>
      </c>
    </row>
    <row r="17" spans="1:3" x14ac:dyDescent="0.2">
      <c r="A17" t="s">
        <v>216</v>
      </c>
      <c r="B17" t="s">
        <v>197</v>
      </c>
      <c r="C17" t="s">
        <v>205</v>
      </c>
    </row>
    <row r="18" spans="1:3" x14ac:dyDescent="0.2">
      <c r="A18" t="s">
        <v>275</v>
      </c>
      <c r="B18" t="s">
        <v>276</v>
      </c>
      <c r="C18" t="s">
        <v>205</v>
      </c>
    </row>
    <row r="19" spans="1:3" x14ac:dyDescent="0.2">
      <c r="A19" t="s">
        <v>207</v>
      </c>
      <c r="B19" t="s">
        <v>208</v>
      </c>
      <c r="C19" t="s">
        <v>205</v>
      </c>
    </row>
    <row r="20" spans="1:3" x14ac:dyDescent="0.2">
      <c r="A20" t="s">
        <v>204</v>
      </c>
      <c r="B20" t="s">
        <v>206</v>
      </c>
      <c r="C20" t="s">
        <v>205</v>
      </c>
    </row>
    <row r="21" spans="1:3" x14ac:dyDescent="0.2">
      <c r="A21" t="s">
        <v>217</v>
      </c>
      <c r="B21" t="s">
        <v>218</v>
      </c>
      <c r="C21" t="s">
        <v>205</v>
      </c>
    </row>
    <row r="22" spans="1:3" x14ac:dyDescent="0.2">
      <c r="A22" t="s">
        <v>365</v>
      </c>
      <c r="B22" t="s">
        <v>366</v>
      </c>
      <c r="C22" t="s">
        <v>205</v>
      </c>
    </row>
    <row r="23" spans="1:3" x14ac:dyDescent="0.2">
      <c r="A23" t="s">
        <v>209</v>
      </c>
      <c r="B23" t="s">
        <v>210</v>
      </c>
      <c r="C23" t="s">
        <v>205</v>
      </c>
    </row>
    <row r="24" spans="1:3" x14ac:dyDescent="0.2">
      <c r="A24" t="s">
        <v>564</v>
      </c>
      <c r="B24" t="s">
        <v>565</v>
      </c>
      <c r="C24" t="s">
        <v>205</v>
      </c>
    </row>
    <row r="25" spans="1:3" x14ac:dyDescent="0.2">
      <c r="A25" t="s">
        <v>219</v>
      </c>
      <c r="B25" t="s">
        <v>220</v>
      </c>
      <c r="C25" t="s">
        <v>205</v>
      </c>
    </row>
    <row r="26" spans="1:3" x14ac:dyDescent="0.2">
      <c r="A26" t="s">
        <v>211</v>
      </c>
      <c r="B26" t="s">
        <v>212</v>
      </c>
      <c r="C26" t="s">
        <v>205</v>
      </c>
    </row>
    <row r="27" spans="1:3" x14ac:dyDescent="0.2">
      <c r="A27" t="s">
        <v>255</v>
      </c>
      <c r="B27" t="s">
        <v>256</v>
      </c>
      <c r="C27" t="s">
        <v>249</v>
      </c>
    </row>
    <row r="28" spans="1:3" x14ac:dyDescent="0.2">
      <c r="A28" t="s">
        <v>479</v>
      </c>
      <c r="B28" t="s">
        <v>480</v>
      </c>
      <c r="C28" t="s">
        <v>241</v>
      </c>
    </row>
    <row r="29" spans="1:3" x14ac:dyDescent="0.2">
      <c r="A29" t="s">
        <v>385</v>
      </c>
      <c r="B29" t="s">
        <v>386</v>
      </c>
      <c r="C29" t="s">
        <v>241</v>
      </c>
    </row>
    <row r="30" spans="1:3" x14ac:dyDescent="0.2">
      <c r="A30" t="s">
        <v>213</v>
      </c>
      <c r="B30" t="s">
        <v>215</v>
      </c>
      <c r="C30" t="s">
        <v>214</v>
      </c>
    </row>
    <row r="31" spans="1:3" x14ac:dyDescent="0.2">
      <c r="A31" t="s">
        <v>408</v>
      </c>
      <c r="B31" t="s">
        <v>409</v>
      </c>
      <c r="C31" t="s">
        <v>273</v>
      </c>
    </row>
    <row r="32" spans="1:3" x14ac:dyDescent="0.2">
      <c r="A32" t="s">
        <v>540</v>
      </c>
      <c r="B32" t="s">
        <v>541</v>
      </c>
      <c r="C32" t="s">
        <v>273</v>
      </c>
    </row>
    <row r="33" spans="1:3" x14ac:dyDescent="0.2">
      <c r="A33" t="s">
        <v>272</v>
      </c>
      <c r="B33" t="s">
        <v>274</v>
      </c>
      <c r="C33" t="s">
        <v>273</v>
      </c>
    </row>
    <row r="34" spans="1:3" x14ac:dyDescent="0.2">
      <c r="A34" t="s">
        <v>279</v>
      </c>
      <c r="B34" t="s">
        <v>280</v>
      </c>
      <c r="C34" t="s">
        <v>273</v>
      </c>
    </row>
    <row r="35" spans="1:3" x14ac:dyDescent="0.2">
      <c r="A35" t="s">
        <v>455</v>
      </c>
      <c r="B35" t="s">
        <v>456</v>
      </c>
      <c r="C35" t="s">
        <v>352</v>
      </c>
    </row>
    <row r="36" spans="1:3" x14ac:dyDescent="0.2">
      <c r="A36" t="s">
        <v>399</v>
      </c>
      <c r="B36" t="s">
        <v>400</v>
      </c>
      <c r="C36" t="s">
        <v>273</v>
      </c>
    </row>
    <row r="37" spans="1:3" x14ac:dyDescent="0.2">
      <c r="A37" t="s">
        <v>336</v>
      </c>
      <c r="B37" t="s">
        <v>337</v>
      </c>
      <c r="C37" t="s">
        <v>273</v>
      </c>
    </row>
    <row r="38" spans="1:3" x14ac:dyDescent="0.2">
      <c r="A38" t="s">
        <v>361</v>
      </c>
      <c r="B38" t="s">
        <v>362</v>
      </c>
      <c r="C38" t="s">
        <v>273</v>
      </c>
    </row>
    <row r="39" spans="1:3" x14ac:dyDescent="0.2">
      <c r="A39" t="s">
        <v>351</v>
      </c>
      <c r="B39" t="s">
        <v>353</v>
      </c>
      <c r="C39" t="s">
        <v>352</v>
      </c>
    </row>
    <row r="40" spans="1:3" x14ac:dyDescent="0.2">
      <c r="A40" t="s">
        <v>519</v>
      </c>
      <c r="B40" t="s">
        <v>521</v>
      </c>
      <c r="C40" t="s">
        <v>520</v>
      </c>
    </row>
    <row r="41" spans="1:3" x14ac:dyDescent="0.2">
      <c r="A41" t="s">
        <v>240</v>
      </c>
      <c r="B41" t="s">
        <v>242</v>
      </c>
      <c r="C41" t="s">
        <v>241</v>
      </c>
    </row>
    <row r="42" spans="1:3" x14ac:dyDescent="0.2">
      <c r="A42" t="s">
        <v>545</v>
      </c>
      <c r="B42" t="s">
        <v>546</v>
      </c>
      <c r="C42" t="s">
        <v>413</v>
      </c>
    </row>
    <row r="43" spans="1:3" x14ac:dyDescent="0.2">
      <c r="A43" t="s">
        <v>340</v>
      </c>
      <c r="B43" t="s">
        <v>341</v>
      </c>
      <c r="C43" t="s">
        <v>310</v>
      </c>
    </row>
    <row r="44" spans="1:3" x14ac:dyDescent="0.2">
      <c r="A44" t="s">
        <v>435</v>
      </c>
      <c r="B44" t="s">
        <v>436</v>
      </c>
      <c r="C44" t="s">
        <v>310</v>
      </c>
    </row>
    <row r="45" spans="1:3" x14ac:dyDescent="0.2">
      <c r="A45" t="s">
        <v>443</v>
      </c>
      <c r="B45" t="s">
        <v>444</v>
      </c>
      <c r="C45" t="s">
        <v>222</v>
      </c>
    </row>
    <row r="46" spans="1:3" x14ac:dyDescent="0.2">
      <c r="A46" t="s">
        <v>405</v>
      </c>
      <c r="B46" t="s">
        <v>406</v>
      </c>
      <c r="C46" t="s">
        <v>222</v>
      </c>
    </row>
    <row r="47" spans="1:3" x14ac:dyDescent="0.2">
      <c r="A47" t="s">
        <v>221</v>
      </c>
      <c r="B47" t="s">
        <v>223</v>
      </c>
      <c r="C47" t="s">
        <v>222</v>
      </c>
    </row>
    <row r="48" spans="1:3" x14ac:dyDescent="0.2">
      <c r="A48" t="s">
        <v>397</v>
      </c>
      <c r="B48" t="s">
        <v>398</v>
      </c>
      <c r="C48" t="s">
        <v>222</v>
      </c>
    </row>
    <row r="49" spans="1:3" x14ac:dyDescent="0.2">
      <c r="A49" t="s">
        <v>526</v>
      </c>
      <c r="B49" t="s">
        <v>527</v>
      </c>
      <c r="C49" t="s">
        <v>327</v>
      </c>
    </row>
    <row r="50" spans="1:3" x14ac:dyDescent="0.2">
      <c r="A50" t="s">
        <v>603</v>
      </c>
      <c r="B50" t="s">
        <v>604</v>
      </c>
      <c r="C50" t="s">
        <v>422</v>
      </c>
    </row>
    <row r="51" spans="1:3" x14ac:dyDescent="0.2">
      <c r="A51" t="s">
        <v>294</v>
      </c>
      <c r="B51" t="s">
        <v>296</v>
      </c>
      <c r="C51" t="s">
        <v>295</v>
      </c>
    </row>
    <row r="52" spans="1:3" x14ac:dyDescent="0.2">
      <c r="A52" t="s">
        <v>549</v>
      </c>
      <c r="B52" t="s">
        <v>550</v>
      </c>
      <c r="C52" t="s">
        <v>422</v>
      </c>
    </row>
    <row r="53" spans="1:3" x14ac:dyDescent="0.2">
      <c r="A53" t="s">
        <v>356</v>
      </c>
      <c r="B53" t="s">
        <v>200</v>
      </c>
      <c r="C53" t="s">
        <v>232</v>
      </c>
    </row>
    <row r="54" spans="1:3" x14ac:dyDescent="0.2">
      <c r="A54" t="s">
        <v>508</v>
      </c>
      <c r="B54" t="s">
        <v>509</v>
      </c>
      <c r="C54" t="s">
        <v>232</v>
      </c>
    </row>
    <row r="55" spans="1:3" x14ac:dyDescent="0.2">
      <c r="A55" t="s">
        <v>576</v>
      </c>
      <c r="B55" t="s">
        <v>577</v>
      </c>
      <c r="C55" t="s">
        <v>413</v>
      </c>
    </row>
    <row r="56" spans="1:3" x14ac:dyDescent="0.2">
      <c r="A56" t="s">
        <v>453</v>
      </c>
      <c r="B56" t="s">
        <v>454</v>
      </c>
      <c r="C56" t="s">
        <v>413</v>
      </c>
    </row>
    <row r="57" spans="1:3" x14ac:dyDescent="0.2">
      <c r="A57" t="s">
        <v>586</v>
      </c>
      <c r="B57" t="s">
        <v>587</v>
      </c>
      <c r="C57" t="s">
        <v>241</v>
      </c>
    </row>
    <row r="58" spans="1:3" x14ac:dyDescent="0.2">
      <c r="A58" t="s">
        <v>430</v>
      </c>
      <c r="B58" t="s">
        <v>431</v>
      </c>
      <c r="C58" t="s">
        <v>295</v>
      </c>
    </row>
    <row r="59" spans="1:3" x14ac:dyDescent="0.2">
      <c r="A59" t="s">
        <v>229</v>
      </c>
      <c r="B59" t="s">
        <v>230</v>
      </c>
      <c r="C59" t="s">
        <v>205</v>
      </c>
    </row>
    <row r="60" spans="1:3" x14ac:dyDescent="0.2">
      <c r="A60" t="s">
        <v>463</v>
      </c>
      <c r="B60" t="s">
        <v>464</v>
      </c>
      <c r="C60" t="s">
        <v>433</v>
      </c>
    </row>
    <row r="61" spans="1:3" x14ac:dyDescent="0.2">
      <c r="A61" t="s">
        <v>600</v>
      </c>
      <c r="B61" t="s">
        <v>601</v>
      </c>
      <c r="C61" t="s">
        <v>422</v>
      </c>
    </row>
    <row r="62" spans="1:3" x14ac:dyDescent="0.2">
      <c r="A62" t="s">
        <v>417</v>
      </c>
      <c r="B62" t="s">
        <v>418</v>
      </c>
      <c r="C62" t="s">
        <v>295</v>
      </c>
    </row>
    <row r="63" spans="1:3" x14ac:dyDescent="0.2">
      <c r="A63" t="s">
        <v>614</v>
      </c>
      <c r="B63" t="s">
        <v>615</v>
      </c>
      <c r="C63" t="s">
        <v>520</v>
      </c>
    </row>
    <row r="64" spans="1:3" x14ac:dyDescent="0.2">
      <c r="A64" t="s">
        <v>421</v>
      </c>
      <c r="B64" t="s">
        <v>423</v>
      </c>
      <c r="C64" t="s">
        <v>422</v>
      </c>
    </row>
    <row r="65" spans="1:3" x14ac:dyDescent="0.2">
      <c r="A65" t="s">
        <v>605</v>
      </c>
      <c r="B65" t="s">
        <v>606</v>
      </c>
      <c r="C65" t="s">
        <v>422</v>
      </c>
    </row>
    <row r="66" spans="1:3" x14ac:dyDescent="0.2">
      <c r="A66" t="s">
        <v>419</v>
      </c>
      <c r="B66" t="s">
        <v>420</v>
      </c>
      <c r="C66" t="s">
        <v>241</v>
      </c>
    </row>
    <row r="67" spans="1:3" x14ac:dyDescent="0.2">
      <c r="A67" t="s">
        <v>237</v>
      </c>
      <c r="B67" t="s">
        <v>239</v>
      </c>
      <c r="C67" t="s">
        <v>238</v>
      </c>
    </row>
    <row r="68" spans="1:3" x14ac:dyDescent="0.2">
      <c r="A68" t="s">
        <v>277</v>
      </c>
      <c r="B68" t="s">
        <v>278</v>
      </c>
      <c r="C68" t="s">
        <v>238</v>
      </c>
    </row>
    <row r="69" spans="1:3" x14ac:dyDescent="0.2">
      <c r="A69" t="s">
        <v>534</v>
      </c>
      <c r="B69" t="s">
        <v>535</v>
      </c>
      <c r="C69" t="s">
        <v>517</v>
      </c>
    </row>
    <row r="70" spans="1:3" x14ac:dyDescent="0.2">
      <c r="A70" t="s">
        <v>618</v>
      </c>
      <c r="B70" t="s">
        <v>619</v>
      </c>
      <c r="C70" t="s">
        <v>422</v>
      </c>
    </row>
    <row r="71" spans="1:3" x14ac:dyDescent="0.2">
      <c r="A71" t="s">
        <v>592</v>
      </c>
      <c r="B71" t="s">
        <v>593</v>
      </c>
      <c r="C71" t="s">
        <v>327</v>
      </c>
    </row>
    <row r="72" spans="1:3" x14ac:dyDescent="0.2">
      <c r="A72" t="s">
        <v>342</v>
      </c>
      <c r="B72" t="s">
        <v>343</v>
      </c>
      <c r="C72" t="s">
        <v>310</v>
      </c>
    </row>
    <row r="73" spans="1:3" x14ac:dyDescent="0.2">
      <c r="A73" t="s">
        <v>286</v>
      </c>
      <c r="B73" t="s">
        <v>287</v>
      </c>
      <c r="C73" t="s">
        <v>238</v>
      </c>
    </row>
    <row r="74" spans="1:3" x14ac:dyDescent="0.2">
      <c r="A74" t="s">
        <v>428</v>
      </c>
      <c r="B74" t="s">
        <v>429</v>
      </c>
      <c r="C74" t="s">
        <v>214</v>
      </c>
    </row>
    <row r="75" spans="1:3" x14ac:dyDescent="0.2">
      <c r="A75" t="s">
        <v>553</v>
      </c>
      <c r="B75" t="s">
        <v>554</v>
      </c>
      <c r="C75" t="s">
        <v>376</v>
      </c>
    </row>
    <row r="76" spans="1:3" x14ac:dyDescent="0.2">
      <c r="A76" t="s">
        <v>257</v>
      </c>
      <c r="B76" t="s">
        <v>258</v>
      </c>
      <c r="C76" t="s">
        <v>205</v>
      </c>
    </row>
    <row r="77" spans="1:3" x14ac:dyDescent="0.2">
      <c r="A77" t="s">
        <v>555</v>
      </c>
      <c r="B77" t="s">
        <v>556</v>
      </c>
      <c r="C77" t="s">
        <v>376</v>
      </c>
    </row>
    <row r="78" spans="1:3" x14ac:dyDescent="0.2">
      <c r="A78" t="s">
        <v>596</v>
      </c>
      <c r="B78" t="s">
        <v>597</v>
      </c>
      <c r="C78" t="s">
        <v>376</v>
      </c>
    </row>
    <row r="79" spans="1:3" x14ac:dyDescent="0.2">
      <c r="A79" t="s">
        <v>547</v>
      </c>
      <c r="B79" t="s">
        <v>548</v>
      </c>
      <c r="C79" t="s">
        <v>241</v>
      </c>
    </row>
    <row r="80" spans="1:3" x14ac:dyDescent="0.2">
      <c r="A80" t="s">
        <v>312</v>
      </c>
      <c r="B80" t="s">
        <v>314</v>
      </c>
      <c r="C80" t="s">
        <v>313</v>
      </c>
    </row>
    <row r="81" spans="1:3" x14ac:dyDescent="0.2">
      <c r="A81" t="s">
        <v>607</v>
      </c>
      <c r="B81" t="s">
        <v>194</v>
      </c>
      <c r="C81" t="s">
        <v>244</v>
      </c>
    </row>
    <row r="82" spans="1:3" x14ac:dyDescent="0.2">
      <c r="A82" t="s">
        <v>375</v>
      </c>
      <c r="B82" t="s">
        <v>377</v>
      </c>
      <c r="C82" t="s">
        <v>376</v>
      </c>
    </row>
    <row r="83" spans="1:3" x14ac:dyDescent="0.2">
      <c r="A83" t="s">
        <v>504</v>
      </c>
      <c r="B83" t="s">
        <v>505</v>
      </c>
      <c r="C83" t="s">
        <v>376</v>
      </c>
    </row>
    <row r="84" spans="1:3" x14ac:dyDescent="0.2">
      <c r="A84" t="s">
        <v>329</v>
      </c>
      <c r="B84" t="s">
        <v>331</v>
      </c>
      <c r="C84" t="s">
        <v>330</v>
      </c>
    </row>
    <row r="85" spans="1:3" x14ac:dyDescent="0.2">
      <c r="A85" t="s">
        <v>588</v>
      </c>
      <c r="B85" t="s">
        <v>589</v>
      </c>
      <c r="C85" t="s">
        <v>422</v>
      </c>
    </row>
    <row r="86" spans="1:3" x14ac:dyDescent="0.2">
      <c r="A86" t="s">
        <v>378</v>
      </c>
      <c r="B86" t="s">
        <v>379</v>
      </c>
      <c r="C86" t="s">
        <v>244</v>
      </c>
    </row>
    <row r="87" spans="1:3" x14ac:dyDescent="0.2">
      <c r="A87" t="s">
        <v>403</v>
      </c>
      <c r="B87" t="s">
        <v>404</v>
      </c>
      <c r="C87" t="s">
        <v>330</v>
      </c>
    </row>
    <row r="88" spans="1:3" x14ac:dyDescent="0.2">
      <c r="A88" t="s">
        <v>484</v>
      </c>
      <c r="B88" t="s">
        <v>485</v>
      </c>
      <c r="C88" t="s">
        <v>330</v>
      </c>
    </row>
    <row r="89" spans="1:3" x14ac:dyDescent="0.2">
      <c r="A89" t="s">
        <v>610</v>
      </c>
      <c r="B89" t="s">
        <v>611</v>
      </c>
      <c r="C89" t="s">
        <v>422</v>
      </c>
    </row>
    <row r="90" spans="1:3" x14ac:dyDescent="0.2">
      <c r="A90" t="s">
        <v>602</v>
      </c>
      <c r="B90" t="s">
        <v>199</v>
      </c>
      <c r="C90" t="s">
        <v>422</v>
      </c>
    </row>
    <row r="91" spans="1:3" x14ac:dyDescent="0.2">
      <c r="A91" t="s">
        <v>512</v>
      </c>
      <c r="B91" t="s">
        <v>513</v>
      </c>
      <c r="C91" t="s">
        <v>422</v>
      </c>
    </row>
    <row r="92" spans="1:3" x14ac:dyDescent="0.2">
      <c r="A92" t="s">
        <v>467</v>
      </c>
      <c r="B92" t="s">
        <v>468</v>
      </c>
      <c r="C92" t="s">
        <v>241</v>
      </c>
    </row>
    <row r="93" spans="1:3" x14ac:dyDescent="0.2">
      <c r="A93" t="s">
        <v>516</v>
      </c>
      <c r="B93" t="s">
        <v>518</v>
      </c>
      <c r="C93" t="s">
        <v>517</v>
      </c>
    </row>
    <row r="94" spans="1:3" x14ac:dyDescent="0.2">
      <c r="A94" t="s">
        <v>594</v>
      </c>
      <c r="B94" t="s">
        <v>595</v>
      </c>
      <c r="C94" t="s">
        <v>383</v>
      </c>
    </row>
    <row r="95" spans="1:3" x14ac:dyDescent="0.2">
      <c r="A95" t="s">
        <v>502</v>
      </c>
      <c r="B95" t="s">
        <v>503</v>
      </c>
      <c r="C95" t="s">
        <v>376</v>
      </c>
    </row>
    <row r="96" spans="1:3" x14ac:dyDescent="0.2">
      <c r="A96" t="s">
        <v>530</v>
      </c>
      <c r="B96" t="s">
        <v>531</v>
      </c>
      <c r="C96" t="s">
        <v>413</v>
      </c>
    </row>
    <row r="97" spans="1:3" x14ac:dyDescent="0.2">
      <c r="A97" t="s">
        <v>612</v>
      </c>
      <c r="B97" t="s">
        <v>613</v>
      </c>
      <c r="C97" t="s">
        <v>413</v>
      </c>
    </row>
    <row r="98" spans="1:3" x14ac:dyDescent="0.2">
      <c r="A98" t="s">
        <v>524</v>
      </c>
      <c r="B98" t="s">
        <v>525</v>
      </c>
      <c r="C98" t="s">
        <v>383</v>
      </c>
    </row>
    <row r="99" spans="1:3" x14ac:dyDescent="0.2">
      <c r="A99" t="s">
        <v>536</v>
      </c>
      <c r="B99" t="s">
        <v>537</v>
      </c>
      <c r="C99" t="s">
        <v>383</v>
      </c>
    </row>
    <row r="100" spans="1:3" x14ac:dyDescent="0.2">
      <c r="A100" t="s">
        <v>401</v>
      </c>
      <c r="B100" t="s">
        <v>402</v>
      </c>
      <c r="C100" t="s">
        <v>349</v>
      </c>
    </row>
    <row r="101" spans="1:3" x14ac:dyDescent="0.2">
      <c r="A101" t="s">
        <v>457</v>
      </c>
      <c r="B101" t="s">
        <v>458</v>
      </c>
      <c r="C101" t="s">
        <v>349</v>
      </c>
    </row>
    <row r="102" spans="1:3" x14ac:dyDescent="0.2">
      <c r="A102" t="s">
        <v>348</v>
      </c>
      <c r="B102" t="s">
        <v>350</v>
      </c>
      <c r="C102" t="s">
        <v>349</v>
      </c>
    </row>
    <row r="103" spans="1:3" x14ac:dyDescent="0.2">
      <c r="A103" t="s">
        <v>382</v>
      </c>
      <c r="B103" t="s">
        <v>384</v>
      </c>
      <c r="C103" t="s">
        <v>383</v>
      </c>
    </row>
    <row r="104" spans="1:3" x14ac:dyDescent="0.2">
      <c r="A104" t="s">
        <v>437</v>
      </c>
      <c r="B104" t="s">
        <v>438</v>
      </c>
      <c r="C104" t="s">
        <v>433</v>
      </c>
    </row>
    <row r="105" spans="1:3" x14ac:dyDescent="0.2">
      <c r="A105" t="s">
        <v>432</v>
      </c>
      <c r="B105" t="s">
        <v>434</v>
      </c>
      <c r="C105" t="s">
        <v>433</v>
      </c>
    </row>
    <row r="106" spans="1:3" x14ac:dyDescent="0.2">
      <c r="A106" t="s">
        <v>522</v>
      </c>
      <c r="B106" t="s">
        <v>523</v>
      </c>
      <c r="C106" t="s">
        <v>433</v>
      </c>
    </row>
    <row r="107" spans="1:3" x14ac:dyDescent="0.2">
      <c r="A107" t="s">
        <v>262</v>
      </c>
      <c r="B107" t="s">
        <v>192</v>
      </c>
      <c r="C107" t="s">
        <v>263</v>
      </c>
    </row>
    <row r="108" spans="1:3" x14ac:dyDescent="0.2">
      <c r="A108" t="s">
        <v>447</v>
      </c>
      <c r="B108" t="s">
        <v>448</v>
      </c>
      <c r="C108" t="s">
        <v>241</v>
      </c>
    </row>
    <row r="109" spans="1:3" x14ac:dyDescent="0.2">
      <c r="A109" t="s">
        <v>578</v>
      </c>
      <c r="B109" t="s">
        <v>579</v>
      </c>
      <c r="C109" t="s">
        <v>232</v>
      </c>
    </row>
    <row r="110" spans="1:3" x14ac:dyDescent="0.2">
      <c r="A110" t="s">
        <v>469</v>
      </c>
      <c r="B110" t="s">
        <v>470</v>
      </c>
      <c r="C110" t="s">
        <v>232</v>
      </c>
    </row>
    <row r="111" spans="1:3" x14ac:dyDescent="0.2">
      <c r="A111" t="s">
        <v>412</v>
      </c>
      <c r="B111" t="s">
        <v>414</v>
      </c>
      <c r="C111" t="s">
        <v>413</v>
      </c>
    </row>
    <row r="112" spans="1:3" x14ac:dyDescent="0.2">
      <c r="A112" t="s">
        <v>566</v>
      </c>
      <c r="B112" t="s">
        <v>567</v>
      </c>
      <c r="C112" t="s">
        <v>260</v>
      </c>
    </row>
    <row r="113" spans="1:3" x14ac:dyDescent="0.2">
      <c r="A113" t="s">
        <v>584</v>
      </c>
      <c r="B113" t="s">
        <v>585</v>
      </c>
      <c r="C113" t="s">
        <v>327</v>
      </c>
    </row>
    <row r="114" spans="1:3" x14ac:dyDescent="0.2">
      <c r="A114" t="s">
        <v>288</v>
      </c>
      <c r="B114" t="s">
        <v>289</v>
      </c>
      <c r="C114" t="s">
        <v>235</v>
      </c>
    </row>
    <row r="115" spans="1:3" x14ac:dyDescent="0.2">
      <c r="A115" t="s">
        <v>323</v>
      </c>
      <c r="B115" t="s">
        <v>198</v>
      </c>
      <c r="C115" t="s">
        <v>235</v>
      </c>
    </row>
    <row r="116" spans="1:3" x14ac:dyDescent="0.2">
      <c r="A116" t="s">
        <v>234</v>
      </c>
      <c r="B116" t="s">
        <v>236</v>
      </c>
      <c r="C116" t="s">
        <v>235</v>
      </c>
    </row>
    <row r="117" spans="1:3" x14ac:dyDescent="0.2">
      <c r="A117" t="s">
        <v>532</v>
      </c>
      <c r="B117" t="s">
        <v>533</v>
      </c>
      <c r="C117" t="s">
        <v>235</v>
      </c>
    </row>
    <row r="118" spans="1:3" x14ac:dyDescent="0.2">
      <c r="A118" t="s">
        <v>363</v>
      </c>
      <c r="B118" t="s">
        <v>364</v>
      </c>
      <c r="C118" t="s">
        <v>235</v>
      </c>
    </row>
    <row r="119" spans="1:3" x14ac:dyDescent="0.2">
      <c r="A119" t="s">
        <v>439</v>
      </c>
      <c r="B119" t="s">
        <v>440</v>
      </c>
      <c r="C119" t="s">
        <v>235</v>
      </c>
    </row>
    <row r="120" spans="1:3" x14ac:dyDescent="0.2">
      <c r="A120" t="s">
        <v>317</v>
      </c>
      <c r="B120" t="s">
        <v>318</v>
      </c>
      <c r="C120" t="s">
        <v>313</v>
      </c>
    </row>
    <row r="121" spans="1:3" x14ac:dyDescent="0.2">
      <c r="A121" t="s">
        <v>290</v>
      </c>
      <c r="B121" t="s">
        <v>291</v>
      </c>
      <c r="C121" t="s">
        <v>222</v>
      </c>
    </row>
    <row r="122" spans="1:3" x14ac:dyDescent="0.2">
      <c r="A122" t="s">
        <v>538</v>
      </c>
      <c r="B122" t="s">
        <v>539</v>
      </c>
      <c r="C122" t="s">
        <v>313</v>
      </c>
    </row>
    <row r="123" spans="1:3" x14ac:dyDescent="0.2">
      <c r="A123" t="s">
        <v>490</v>
      </c>
      <c r="B123" t="s">
        <v>491</v>
      </c>
      <c r="C123" t="s">
        <v>313</v>
      </c>
    </row>
    <row r="124" spans="1:3" x14ac:dyDescent="0.2">
      <c r="A124" t="s">
        <v>557</v>
      </c>
      <c r="B124" t="s">
        <v>558</v>
      </c>
      <c r="C124" t="s">
        <v>313</v>
      </c>
    </row>
    <row r="125" spans="1:3" x14ac:dyDescent="0.2">
      <c r="A125" t="s">
        <v>407</v>
      </c>
      <c r="B125" t="s">
        <v>195</v>
      </c>
      <c r="C125" t="s">
        <v>313</v>
      </c>
    </row>
    <row r="126" spans="1:3" x14ac:dyDescent="0.2">
      <c r="A126" t="s">
        <v>582</v>
      </c>
      <c r="B126" t="s">
        <v>583</v>
      </c>
      <c r="C126" t="s">
        <v>313</v>
      </c>
    </row>
    <row r="127" spans="1:3" x14ac:dyDescent="0.2">
      <c r="A127" t="s">
        <v>572</v>
      </c>
      <c r="B127" t="s">
        <v>573</v>
      </c>
      <c r="C127" t="s">
        <v>313</v>
      </c>
    </row>
    <row r="128" spans="1:3" x14ac:dyDescent="0.2">
      <c r="A128" t="s">
        <v>332</v>
      </c>
      <c r="B128" t="s">
        <v>333</v>
      </c>
      <c r="C128" t="s">
        <v>268</v>
      </c>
    </row>
    <row r="129" spans="1:3" x14ac:dyDescent="0.2">
      <c r="A129" t="s">
        <v>267</v>
      </c>
      <c r="B129" t="s">
        <v>269</v>
      </c>
      <c r="C129" t="s">
        <v>268</v>
      </c>
    </row>
    <row r="130" spans="1:3" x14ac:dyDescent="0.2">
      <c r="A130" t="s">
        <v>227</v>
      </c>
      <c r="B130" t="s">
        <v>228</v>
      </c>
      <c r="C130" t="s">
        <v>205</v>
      </c>
    </row>
    <row r="131" spans="1:3" x14ac:dyDescent="0.2">
      <c r="A131" t="s">
        <v>473</v>
      </c>
      <c r="B131" t="s">
        <v>474</v>
      </c>
      <c r="C131" t="s">
        <v>268</v>
      </c>
    </row>
    <row r="132" spans="1:3" x14ac:dyDescent="0.2">
      <c r="A132" t="s">
        <v>307</v>
      </c>
      <c r="B132" t="s">
        <v>308</v>
      </c>
      <c r="C132" t="s">
        <v>268</v>
      </c>
    </row>
    <row r="133" spans="1:3" x14ac:dyDescent="0.2">
      <c r="A133" t="s">
        <v>292</v>
      </c>
      <c r="B133" t="s">
        <v>293</v>
      </c>
      <c r="C133" t="s">
        <v>244</v>
      </c>
    </row>
    <row r="134" spans="1:3" x14ac:dyDescent="0.2">
      <c r="A134" t="s">
        <v>391</v>
      </c>
      <c r="B134" t="s">
        <v>392</v>
      </c>
      <c r="C134" t="s">
        <v>244</v>
      </c>
    </row>
    <row r="135" spans="1:3" x14ac:dyDescent="0.2">
      <c r="A135" t="s">
        <v>231</v>
      </c>
      <c r="B135" t="s">
        <v>233</v>
      </c>
      <c r="C135" t="s">
        <v>232</v>
      </c>
    </row>
    <row r="136" spans="1:3" x14ac:dyDescent="0.2">
      <c r="A136" t="s">
        <v>319</v>
      </c>
      <c r="B136" t="s">
        <v>320</v>
      </c>
      <c r="C136" t="s">
        <v>244</v>
      </c>
    </row>
    <row r="137" spans="1:3" x14ac:dyDescent="0.2">
      <c r="A137" t="s">
        <v>371</v>
      </c>
      <c r="B137" t="s">
        <v>372</v>
      </c>
      <c r="C137" t="s">
        <v>238</v>
      </c>
    </row>
    <row r="138" spans="1:3" x14ac:dyDescent="0.2">
      <c r="A138" t="s">
        <v>354</v>
      </c>
      <c r="B138" t="s">
        <v>355</v>
      </c>
      <c r="C138" t="s">
        <v>244</v>
      </c>
    </row>
    <row r="139" spans="1:3" x14ac:dyDescent="0.2">
      <c r="A139" t="s">
        <v>426</v>
      </c>
      <c r="B139" t="s">
        <v>427</v>
      </c>
      <c r="C139" t="s">
        <v>244</v>
      </c>
    </row>
    <row r="140" spans="1:3" x14ac:dyDescent="0.2">
      <c r="A140" t="s">
        <v>620</v>
      </c>
      <c r="B140" t="s">
        <v>621</v>
      </c>
      <c r="C140" t="s">
        <v>244</v>
      </c>
    </row>
    <row r="141" spans="1:3" x14ac:dyDescent="0.2">
      <c r="A141" t="s">
        <v>461</v>
      </c>
      <c r="B141" t="s">
        <v>462</v>
      </c>
      <c r="C141" t="s">
        <v>244</v>
      </c>
    </row>
    <row r="142" spans="1:3" x14ac:dyDescent="0.2">
      <c r="A142" t="s">
        <v>510</v>
      </c>
      <c r="B142" t="s">
        <v>511</v>
      </c>
      <c r="C142" t="s">
        <v>244</v>
      </c>
    </row>
    <row r="143" spans="1:3" x14ac:dyDescent="0.2">
      <c r="A143" t="s">
        <v>528</v>
      </c>
      <c r="B143" t="s">
        <v>529</v>
      </c>
      <c r="C143" t="s">
        <v>244</v>
      </c>
    </row>
    <row r="144" spans="1:3" x14ac:dyDescent="0.2">
      <c r="A144" t="s">
        <v>243</v>
      </c>
      <c r="B144" t="s">
        <v>245</v>
      </c>
      <c r="C144" t="s">
        <v>244</v>
      </c>
    </row>
    <row r="145" spans="1:3" x14ac:dyDescent="0.2">
      <c r="A145" t="s">
        <v>570</v>
      </c>
      <c r="B145" t="s">
        <v>571</v>
      </c>
      <c r="C145" t="s">
        <v>244</v>
      </c>
    </row>
    <row r="146" spans="1:3" x14ac:dyDescent="0.2">
      <c r="A146" t="s">
        <v>616</v>
      </c>
      <c r="B146" t="s">
        <v>617</v>
      </c>
      <c r="C146" t="s">
        <v>244</v>
      </c>
    </row>
    <row r="147" spans="1:3" x14ac:dyDescent="0.2">
      <c r="A147" t="s">
        <v>482</v>
      </c>
      <c r="B147" t="s">
        <v>483</v>
      </c>
      <c r="C147" t="s">
        <v>244</v>
      </c>
    </row>
    <row r="148" spans="1:3" x14ac:dyDescent="0.2">
      <c r="A148" t="s">
        <v>387</v>
      </c>
      <c r="B148" t="s">
        <v>388</v>
      </c>
      <c r="C148" t="s">
        <v>244</v>
      </c>
    </row>
    <row r="149" spans="1:3" x14ac:dyDescent="0.2">
      <c r="A149" t="s">
        <v>496</v>
      </c>
      <c r="B149" t="s">
        <v>497</v>
      </c>
      <c r="C149" t="s">
        <v>244</v>
      </c>
    </row>
    <row r="150" spans="1:3" x14ac:dyDescent="0.2">
      <c r="A150" t="s">
        <v>321</v>
      </c>
      <c r="B150" t="s">
        <v>322</v>
      </c>
      <c r="C150" t="s">
        <v>249</v>
      </c>
    </row>
    <row r="151" spans="1:3" x14ac:dyDescent="0.2">
      <c r="A151" t="s">
        <v>270</v>
      </c>
      <c r="B151" t="s">
        <v>271</v>
      </c>
      <c r="C151" t="s">
        <v>249</v>
      </c>
    </row>
    <row r="152" spans="1:3" x14ac:dyDescent="0.2">
      <c r="A152" t="s">
        <v>300</v>
      </c>
      <c r="B152" t="s">
        <v>301</v>
      </c>
      <c r="C152" t="s">
        <v>249</v>
      </c>
    </row>
    <row r="153" spans="1:3" x14ac:dyDescent="0.2">
      <c r="A153" t="s">
        <v>248</v>
      </c>
      <c r="B153" t="s">
        <v>250</v>
      </c>
      <c r="C153" t="s">
        <v>249</v>
      </c>
    </row>
    <row r="154" spans="1:3" x14ac:dyDescent="0.2">
      <c r="A154" t="s">
        <v>251</v>
      </c>
      <c r="B154" t="s">
        <v>252</v>
      </c>
      <c r="C154" t="s">
        <v>249</v>
      </c>
    </row>
    <row r="155" spans="1:3" x14ac:dyDescent="0.2">
      <c r="A155" t="s">
        <v>281</v>
      </c>
      <c r="B155" t="s">
        <v>283</v>
      </c>
      <c r="C155" t="s">
        <v>282</v>
      </c>
    </row>
    <row r="156" spans="1:3" x14ac:dyDescent="0.2">
      <c r="A156" t="s">
        <v>334</v>
      </c>
      <c r="B156" t="s">
        <v>335</v>
      </c>
      <c r="C156" t="s">
        <v>310</v>
      </c>
    </row>
    <row r="157" spans="1:3" x14ac:dyDescent="0.2">
      <c r="A157" t="s">
        <v>264</v>
      </c>
      <c r="B157" t="s">
        <v>266</v>
      </c>
      <c r="C157" t="s">
        <v>265</v>
      </c>
    </row>
    <row r="158" spans="1:3" x14ac:dyDescent="0.2">
      <c r="A158" t="s">
        <v>580</v>
      </c>
      <c r="B158" t="s">
        <v>581</v>
      </c>
      <c r="C158" t="s">
        <v>265</v>
      </c>
    </row>
    <row r="159" spans="1:3" x14ac:dyDescent="0.2">
      <c r="A159" t="s">
        <v>324</v>
      </c>
      <c r="B159" t="s">
        <v>325</v>
      </c>
      <c r="C159" t="s">
        <v>265</v>
      </c>
    </row>
    <row r="160" spans="1:3" x14ac:dyDescent="0.2">
      <c r="A160" t="s">
        <v>415</v>
      </c>
      <c r="B160" t="s">
        <v>416</v>
      </c>
      <c r="C160" t="s">
        <v>305</v>
      </c>
    </row>
    <row r="161" spans="1:3" x14ac:dyDescent="0.2">
      <c r="A161" t="s">
        <v>471</v>
      </c>
      <c r="B161" t="s">
        <v>472</v>
      </c>
      <c r="C161" t="s">
        <v>305</v>
      </c>
    </row>
    <row r="162" spans="1:3" x14ac:dyDescent="0.2">
      <c r="A162" t="s">
        <v>304</v>
      </c>
      <c r="B162" t="s">
        <v>306</v>
      </c>
      <c r="C162" t="s">
        <v>305</v>
      </c>
    </row>
    <row r="163" spans="1:3" x14ac:dyDescent="0.2">
      <c r="A163" t="s">
        <v>441</v>
      </c>
      <c r="B163" t="s">
        <v>442</v>
      </c>
      <c r="C163" t="s">
        <v>305</v>
      </c>
    </row>
    <row r="164" spans="1:3" x14ac:dyDescent="0.2">
      <c r="A164" t="s">
        <v>357</v>
      </c>
      <c r="B164" t="s">
        <v>358</v>
      </c>
      <c r="C164" t="s">
        <v>265</v>
      </c>
    </row>
    <row r="165" spans="1:3" x14ac:dyDescent="0.2">
      <c r="A165" t="s">
        <v>561</v>
      </c>
      <c r="B165" t="s">
        <v>191</v>
      </c>
      <c r="C165" t="s">
        <v>265</v>
      </c>
    </row>
    <row r="166" spans="1:3" x14ac:dyDescent="0.2">
      <c r="A166" t="s">
        <v>410</v>
      </c>
      <c r="B166" t="s">
        <v>411</v>
      </c>
      <c r="C166" t="s">
        <v>310</v>
      </c>
    </row>
    <row r="167" spans="1:3" x14ac:dyDescent="0.2">
      <c r="A167" t="s">
        <v>494</v>
      </c>
      <c r="B167" t="s">
        <v>495</v>
      </c>
      <c r="C167" t="s">
        <v>310</v>
      </c>
    </row>
    <row r="168" spans="1:3" x14ac:dyDescent="0.2">
      <c r="A168" t="s">
        <v>475</v>
      </c>
      <c r="B168" t="s">
        <v>476</v>
      </c>
      <c r="C168" t="s">
        <v>310</v>
      </c>
    </row>
    <row r="169" spans="1:3" x14ac:dyDescent="0.2">
      <c r="A169" t="s">
        <v>465</v>
      </c>
      <c r="B169" t="s">
        <v>466</v>
      </c>
      <c r="C169" t="s">
        <v>310</v>
      </c>
    </row>
    <row r="170" spans="1:3" x14ac:dyDescent="0.2">
      <c r="A170" t="s">
        <v>338</v>
      </c>
      <c r="B170" t="s">
        <v>339</v>
      </c>
      <c r="C170" t="s">
        <v>298</v>
      </c>
    </row>
    <row r="171" spans="1:3" x14ac:dyDescent="0.2">
      <c r="A171" t="s">
        <v>445</v>
      </c>
      <c r="B171" t="s">
        <v>446</v>
      </c>
      <c r="C171" t="s">
        <v>298</v>
      </c>
    </row>
    <row r="172" spans="1:3" x14ac:dyDescent="0.2">
      <c r="A172" t="s">
        <v>297</v>
      </c>
      <c r="B172" t="s">
        <v>299</v>
      </c>
      <c r="C172" t="s">
        <v>298</v>
      </c>
    </row>
    <row r="173" spans="1:3" x14ac:dyDescent="0.2">
      <c r="A173" t="s">
        <v>259</v>
      </c>
      <c r="B173" t="s">
        <v>261</v>
      </c>
      <c r="C173" t="s">
        <v>260</v>
      </c>
    </row>
    <row r="174" spans="1:3" x14ac:dyDescent="0.2">
      <c r="A174" t="s">
        <v>506</v>
      </c>
      <c r="B174" t="s">
        <v>507</v>
      </c>
      <c r="C174" t="s">
        <v>327</v>
      </c>
    </row>
    <row r="175" spans="1:3" x14ac:dyDescent="0.2">
      <c r="A175" t="s">
        <v>551</v>
      </c>
      <c r="B175" t="s">
        <v>552</v>
      </c>
      <c r="C175" t="s">
        <v>327</v>
      </c>
    </row>
    <row r="176" spans="1:3" x14ac:dyDescent="0.2">
      <c r="A176" t="s">
        <v>459</v>
      </c>
      <c r="B176" t="s">
        <v>460</v>
      </c>
      <c r="C176" t="s">
        <v>327</v>
      </c>
    </row>
    <row r="177" spans="1:3" x14ac:dyDescent="0.2">
      <c r="A177" t="s">
        <v>395</v>
      </c>
      <c r="B177" t="s">
        <v>396</v>
      </c>
      <c r="C177" t="s">
        <v>265</v>
      </c>
    </row>
    <row r="178" spans="1:3" x14ac:dyDescent="0.2">
      <c r="A178" t="s">
        <v>562</v>
      </c>
      <c r="B178" t="s">
        <v>563</v>
      </c>
      <c r="C178" t="s">
        <v>260</v>
      </c>
    </row>
    <row r="179" spans="1:3" x14ac:dyDescent="0.2">
      <c r="A179" t="s">
        <v>284</v>
      </c>
      <c r="B179" t="s">
        <v>285</v>
      </c>
      <c r="C179" t="s">
        <v>260</v>
      </c>
    </row>
    <row r="180" spans="1:3" x14ac:dyDescent="0.2">
      <c r="A180" t="s">
        <v>380</v>
      </c>
      <c r="B180" t="s">
        <v>381</v>
      </c>
      <c r="C180" t="s">
        <v>260</v>
      </c>
    </row>
    <row r="181" spans="1:3" x14ac:dyDescent="0.2">
      <c r="A181" t="s">
        <v>481</v>
      </c>
      <c r="B181" t="s">
        <v>193</v>
      </c>
      <c r="C181" t="s">
        <v>260</v>
      </c>
    </row>
    <row r="182" spans="1:3" x14ac:dyDescent="0.2">
      <c r="A182" t="s">
        <v>424</v>
      </c>
      <c r="B182" t="s">
        <v>425</v>
      </c>
      <c r="C182" t="s">
        <v>413</v>
      </c>
    </row>
    <row r="183" spans="1:3" x14ac:dyDescent="0.2">
      <c r="A183" t="s">
        <v>598</v>
      </c>
      <c r="B183" t="s">
        <v>599</v>
      </c>
      <c r="C183" t="s">
        <v>232</v>
      </c>
    </row>
    <row r="184" spans="1:3" x14ac:dyDescent="0.2">
      <c r="A184" t="s">
        <v>492</v>
      </c>
      <c r="B184" t="s">
        <v>493</v>
      </c>
      <c r="C184" t="s">
        <v>232</v>
      </c>
    </row>
    <row r="185" spans="1:3" x14ac:dyDescent="0.2">
      <c r="A185" t="s">
        <v>367</v>
      </c>
      <c r="B185" t="s">
        <v>368</v>
      </c>
      <c r="C185" t="s">
        <v>232</v>
      </c>
    </row>
    <row r="186" spans="1:3" x14ac:dyDescent="0.2">
      <c r="A186" t="s">
        <v>302</v>
      </c>
      <c r="B186" t="s">
        <v>303</v>
      </c>
      <c r="C186" t="s">
        <v>232</v>
      </c>
    </row>
    <row r="187" spans="1:3" x14ac:dyDescent="0.2">
      <c r="A187" t="s">
        <v>568</v>
      </c>
      <c r="B187" t="s">
        <v>569</v>
      </c>
      <c r="C187" t="s">
        <v>232</v>
      </c>
    </row>
    <row r="188" spans="1:3" x14ac:dyDescent="0.2">
      <c r="A188" t="s">
        <v>451</v>
      </c>
      <c r="B188" t="s">
        <v>452</v>
      </c>
      <c r="C188" t="s">
        <v>232</v>
      </c>
    </row>
    <row r="189" spans="1:3" x14ac:dyDescent="0.2">
      <c r="A189" t="s">
        <v>393</v>
      </c>
      <c r="B189" t="s">
        <v>394</v>
      </c>
      <c r="C189" t="s">
        <v>265</v>
      </c>
    </row>
    <row r="190" spans="1:3" x14ac:dyDescent="0.2">
      <c r="A190" t="s">
        <v>389</v>
      </c>
      <c r="B190" t="s">
        <v>390</v>
      </c>
      <c r="C190" t="s">
        <v>265</v>
      </c>
    </row>
    <row r="191" spans="1:3" x14ac:dyDescent="0.2">
      <c r="A191" t="s">
        <v>477</v>
      </c>
      <c r="B191" t="s">
        <v>478</v>
      </c>
      <c r="C191" t="s">
        <v>241</v>
      </c>
    </row>
    <row r="192" spans="1:3" x14ac:dyDescent="0.2">
      <c r="A192" t="s">
        <v>344</v>
      </c>
      <c r="B192" t="s">
        <v>345</v>
      </c>
      <c r="C192" t="s">
        <v>235</v>
      </c>
    </row>
    <row r="193" spans="1:3" x14ac:dyDescent="0.2">
      <c r="A193" t="s">
        <v>373</v>
      </c>
      <c r="B193" t="s">
        <v>374</v>
      </c>
      <c r="C193" t="s">
        <v>244</v>
      </c>
    </row>
    <row r="194" spans="1:3" x14ac:dyDescent="0.2">
      <c r="A194" t="s">
        <v>253</v>
      </c>
      <c r="B194" t="s">
        <v>254</v>
      </c>
      <c r="C194" t="s">
        <v>244</v>
      </c>
    </row>
    <row r="195" spans="1:3" x14ac:dyDescent="0.2">
      <c r="A195" t="s">
        <v>488</v>
      </c>
      <c r="B195" t="s">
        <v>489</v>
      </c>
      <c r="C195" t="s">
        <v>413</v>
      </c>
    </row>
    <row r="196" spans="1:3" x14ac:dyDescent="0.2">
      <c r="A196" t="s">
        <v>359</v>
      </c>
      <c r="B196" t="s">
        <v>360</v>
      </c>
      <c r="C196" t="s">
        <v>327</v>
      </c>
    </row>
    <row r="197" spans="1:3" x14ac:dyDescent="0.2">
      <c r="A197" t="s">
        <v>514</v>
      </c>
      <c r="B197" t="s">
        <v>515</v>
      </c>
      <c r="C197" t="s">
        <v>327</v>
      </c>
    </row>
    <row r="198" spans="1:3" x14ac:dyDescent="0.2">
      <c r="A198" t="s">
        <v>309</v>
      </c>
      <c r="B198" t="s">
        <v>311</v>
      </c>
      <c r="C198" t="s">
        <v>310</v>
      </c>
    </row>
    <row r="199" spans="1:3" x14ac:dyDescent="0.2">
      <c r="B199" t="s">
        <v>190</v>
      </c>
    </row>
    <row r="200" spans="1:3" x14ac:dyDescent="0.2">
      <c r="B200" t="s">
        <v>624</v>
      </c>
    </row>
    <row r="201" spans="1:3" x14ac:dyDescent="0.2">
      <c r="B201" t="s">
        <v>625</v>
      </c>
    </row>
    <row r="202" spans="1:3" x14ac:dyDescent="0.2">
      <c r="B202" t="s">
        <v>626</v>
      </c>
    </row>
    <row r="203" spans="1:3" x14ac:dyDescent="0.2">
      <c r="B203" t="s">
        <v>627</v>
      </c>
    </row>
    <row r="204" spans="1:3" x14ac:dyDescent="0.2">
      <c r="B204" t="s">
        <v>628</v>
      </c>
    </row>
  </sheetData>
  <autoFilter ref="A1:C1" xr:uid="{38247240-47F7-7445-B17F-4EBBB0DD84DB}">
    <sortState xmlns:xlrd2="http://schemas.microsoft.com/office/spreadsheetml/2017/richdata2" ref="A2:C199">
      <sortCondition ref="A1:A19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776DE-A66C-5043-B4DE-0AE2D0ABEB61}">
  <dimension ref="A1:BF122"/>
  <sheetViews>
    <sheetView showGridLines="0" tabSelected="1" workbookViewId="0">
      <pane xSplit="3" ySplit="4" topLeftCell="AR39" activePane="bottomRight" state="frozen"/>
      <selection pane="topRight" activeCell="D1" sqref="D1"/>
      <selection pane="bottomLeft" activeCell="A5" sqref="A5"/>
      <selection pane="bottomRight" activeCell="BG104" sqref="BG104"/>
    </sheetView>
  </sheetViews>
  <sheetFormatPr baseColWidth="10" defaultRowHeight="16" x14ac:dyDescent="0.2"/>
  <cols>
    <col min="1" max="1" width="17.5" style="6" customWidth="1"/>
    <col min="2" max="2" width="11.1640625" style="6" customWidth="1"/>
    <col min="3" max="4" width="23.6640625" style="6" customWidth="1"/>
    <col min="5" max="5" width="10.83203125" style="31"/>
    <col min="6" max="6" width="10.83203125" style="19"/>
    <col min="7" max="7" width="10.83203125" style="20"/>
    <col min="8" max="8" width="10.83203125" style="6"/>
    <col min="9" max="9" width="10.83203125" style="19"/>
    <col min="10" max="10" width="10.83203125" style="20"/>
    <col min="11" max="11" width="10.83203125" style="31"/>
    <col min="12" max="12" width="10.83203125" style="19"/>
    <col min="13" max="13" width="10.83203125" style="20"/>
    <col min="14" max="16384" width="10.83203125" style="6"/>
  </cols>
  <sheetData>
    <row r="1" spans="1:58" ht="34" x14ac:dyDescent="0.2">
      <c r="E1" s="26" t="s">
        <v>9</v>
      </c>
      <c r="F1" s="7" t="s">
        <v>8</v>
      </c>
      <c r="G1" s="25" t="s">
        <v>7</v>
      </c>
      <c r="H1" s="7" t="s">
        <v>6</v>
      </c>
      <c r="I1" s="15" t="s">
        <v>5</v>
      </c>
      <c r="J1" s="15" t="s">
        <v>4</v>
      </c>
    </row>
    <row r="2" spans="1:58" x14ac:dyDescent="0.2">
      <c r="E2" s="39">
        <v>2020</v>
      </c>
      <c r="F2" s="16"/>
      <c r="G2" s="21"/>
      <c r="H2" s="11"/>
      <c r="I2" s="16"/>
      <c r="J2" s="21"/>
      <c r="K2" s="32"/>
      <c r="L2" s="16"/>
      <c r="M2" s="58"/>
      <c r="N2" s="57">
        <v>2021</v>
      </c>
      <c r="AX2" s="39">
        <v>2022</v>
      </c>
    </row>
    <row r="3" spans="1:58" x14ac:dyDescent="0.2">
      <c r="E3" s="27" t="s">
        <v>2</v>
      </c>
      <c r="F3" s="17"/>
      <c r="G3" s="22"/>
      <c r="H3" s="54" t="s">
        <v>1</v>
      </c>
      <c r="I3" s="17"/>
      <c r="J3" s="55"/>
      <c r="K3" s="53" t="s">
        <v>0</v>
      </c>
      <c r="L3" s="17"/>
      <c r="M3" s="59"/>
      <c r="N3" s="53" t="s">
        <v>110</v>
      </c>
      <c r="O3" s="17"/>
      <c r="P3" s="22"/>
      <c r="Q3" s="42" t="s">
        <v>111</v>
      </c>
      <c r="R3" s="43"/>
      <c r="S3" s="44"/>
      <c r="T3" s="42" t="s">
        <v>112</v>
      </c>
      <c r="U3" s="43"/>
      <c r="V3" s="44"/>
      <c r="W3" s="42" t="s">
        <v>113</v>
      </c>
      <c r="X3" s="43"/>
      <c r="Y3" s="44"/>
      <c r="Z3" s="42" t="s">
        <v>3</v>
      </c>
      <c r="AA3" s="43"/>
      <c r="AB3" s="44"/>
      <c r="AC3" s="42" t="s">
        <v>114</v>
      </c>
      <c r="AD3" s="43"/>
      <c r="AE3" s="44"/>
      <c r="AF3" s="42" t="s">
        <v>115</v>
      </c>
      <c r="AG3" s="43"/>
      <c r="AH3" s="44"/>
      <c r="AI3" s="42" t="s">
        <v>116</v>
      </c>
      <c r="AJ3" s="43"/>
      <c r="AK3" s="44"/>
      <c r="AL3" s="42" t="s">
        <v>117</v>
      </c>
      <c r="AM3" s="43"/>
      <c r="AN3" s="44"/>
      <c r="AO3" s="42" t="s">
        <v>118</v>
      </c>
      <c r="AP3" s="43"/>
      <c r="AQ3" s="44"/>
      <c r="AR3" s="42" t="s">
        <v>119</v>
      </c>
      <c r="AS3" s="43"/>
      <c r="AT3" s="44"/>
      <c r="AU3" s="42" t="s">
        <v>120</v>
      </c>
      <c r="AV3" s="43"/>
      <c r="AW3" s="44"/>
      <c r="AX3" s="27" t="s">
        <v>110</v>
      </c>
      <c r="AY3" s="17"/>
      <c r="AZ3" s="22"/>
      <c r="BA3" s="42" t="s">
        <v>111</v>
      </c>
      <c r="BB3" s="43"/>
      <c r="BC3" s="44"/>
      <c r="BD3" s="42" t="s">
        <v>112</v>
      </c>
      <c r="BE3" s="43"/>
      <c r="BF3" s="44"/>
    </row>
    <row r="4" spans="1:58" s="8" customFormat="1" ht="17" x14ac:dyDescent="0.2">
      <c r="B4" s="8" t="s">
        <v>107</v>
      </c>
      <c r="C4" s="8" t="s">
        <v>622</v>
      </c>
      <c r="D4" s="8" t="s">
        <v>623</v>
      </c>
      <c r="E4" s="28" t="s">
        <v>105</v>
      </c>
      <c r="F4" s="18" t="s">
        <v>106</v>
      </c>
      <c r="G4" s="40" t="s">
        <v>6</v>
      </c>
      <c r="H4" s="45" t="s">
        <v>105</v>
      </c>
      <c r="I4" s="18" t="s">
        <v>106</v>
      </c>
      <c r="J4" s="46" t="s">
        <v>6</v>
      </c>
      <c r="K4" s="41" t="s">
        <v>105</v>
      </c>
      <c r="L4" s="18" t="s">
        <v>106</v>
      </c>
      <c r="M4" s="23" t="s">
        <v>6</v>
      </c>
      <c r="N4" s="41" t="s">
        <v>105</v>
      </c>
      <c r="O4" s="18" t="s">
        <v>106</v>
      </c>
      <c r="P4" s="40" t="s">
        <v>6</v>
      </c>
      <c r="Q4" s="45" t="s">
        <v>105</v>
      </c>
      <c r="R4" s="18" t="s">
        <v>106</v>
      </c>
      <c r="S4" s="46" t="s">
        <v>6</v>
      </c>
      <c r="T4" s="45" t="s">
        <v>105</v>
      </c>
      <c r="U4" s="18" t="s">
        <v>106</v>
      </c>
      <c r="V4" s="46" t="s">
        <v>6</v>
      </c>
      <c r="W4" s="45" t="s">
        <v>105</v>
      </c>
      <c r="X4" s="18" t="s">
        <v>106</v>
      </c>
      <c r="Y4" s="46" t="s">
        <v>6</v>
      </c>
      <c r="Z4" s="45" t="s">
        <v>105</v>
      </c>
      <c r="AA4" s="18" t="s">
        <v>106</v>
      </c>
      <c r="AB4" s="46" t="s">
        <v>6</v>
      </c>
      <c r="AC4" s="45" t="s">
        <v>105</v>
      </c>
      <c r="AD4" s="18" t="s">
        <v>106</v>
      </c>
      <c r="AE4" s="46" t="s">
        <v>6</v>
      </c>
      <c r="AF4" s="45" t="s">
        <v>105</v>
      </c>
      <c r="AG4" s="18" t="s">
        <v>106</v>
      </c>
      <c r="AH4" s="46" t="s">
        <v>6</v>
      </c>
      <c r="AI4" s="45" t="s">
        <v>105</v>
      </c>
      <c r="AJ4" s="18" t="s">
        <v>106</v>
      </c>
      <c r="AK4" s="46" t="s">
        <v>6</v>
      </c>
      <c r="AL4" s="45" t="s">
        <v>105</v>
      </c>
      <c r="AM4" s="18" t="s">
        <v>106</v>
      </c>
      <c r="AN4" s="46" t="s">
        <v>6</v>
      </c>
      <c r="AO4" s="45" t="s">
        <v>105</v>
      </c>
      <c r="AP4" s="18" t="s">
        <v>106</v>
      </c>
      <c r="AQ4" s="46" t="s">
        <v>6</v>
      </c>
      <c r="AR4" s="45" t="s">
        <v>105</v>
      </c>
      <c r="AS4" s="18" t="s">
        <v>106</v>
      </c>
      <c r="AT4" s="46" t="s">
        <v>6</v>
      </c>
      <c r="AU4" s="45" t="s">
        <v>105</v>
      </c>
      <c r="AV4" s="18" t="s">
        <v>106</v>
      </c>
      <c r="AW4" s="46" t="s">
        <v>6</v>
      </c>
      <c r="AX4" s="45" t="s">
        <v>105</v>
      </c>
      <c r="AY4" s="18" t="s">
        <v>106</v>
      </c>
      <c r="AZ4" s="46" t="s">
        <v>6</v>
      </c>
      <c r="BA4" s="45" t="s">
        <v>105</v>
      </c>
      <c r="BB4" s="18" t="s">
        <v>106</v>
      </c>
      <c r="BC4" s="46" t="s">
        <v>6</v>
      </c>
      <c r="BD4" s="45" t="s">
        <v>105</v>
      </c>
      <c r="BE4" s="18" t="s">
        <v>106</v>
      </c>
      <c r="BF4" s="46" t="s">
        <v>6</v>
      </c>
    </row>
    <row r="5" spans="1:58" x14ac:dyDescent="0.2">
      <c r="A5" s="9" t="s">
        <v>10</v>
      </c>
      <c r="B5" s="9" t="s">
        <v>10</v>
      </c>
      <c r="C5" s="34" t="s">
        <v>190</v>
      </c>
      <c r="D5" s="34"/>
      <c r="E5" s="29"/>
      <c r="F5" s="12"/>
      <c r="H5" s="47"/>
      <c r="I5" s="12"/>
      <c r="J5" s="48"/>
      <c r="K5" s="29"/>
      <c r="L5" s="12"/>
      <c r="M5" s="60"/>
      <c r="N5" s="29"/>
      <c r="O5" s="12"/>
      <c r="P5" s="20"/>
      <c r="Q5" s="47">
        <v>59.720000000000255</v>
      </c>
      <c r="R5" s="12">
        <v>3.2316192187187301E-2</v>
      </c>
      <c r="S5" s="48">
        <v>1</v>
      </c>
      <c r="T5" s="47"/>
      <c r="U5" s="12"/>
      <c r="V5" s="48"/>
      <c r="W5" s="47"/>
      <c r="X5" s="12"/>
      <c r="Y5" s="48"/>
      <c r="Z5" s="47"/>
      <c r="AA5" s="12"/>
      <c r="AB5" s="48"/>
      <c r="AC5" s="47"/>
      <c r="AD5" s="12"/>
      <c r="AE5" s="48"/>
      <c r="AF5" s="47"/>
      <c r="AG5" s="12"/>
      <c r="AH5" s="48"/>
      <c r="AI5" s="47"/>
      <c r="AJ5" s="12"/>
      <c r="AK5" s="48"/>
      <c r="AL5" s="47"/>
      <c r="AM5" s="12"/>
      <c r="AN5" s="48"/>
      <c r="AO5" s="47"/>
      <c r="AP5" s="12"/>
      <c r="AQ5" s="48"/>
      <c r="AR5" s="47"/>
      <c r="AS5" s="12"/>
      <c r="AT5" s="48"/>
      <c r="AU5" s="47"/>
      <c r="AV5" s="12"/>
      <c r="AW5" s="48"/>
      <c r="AX5" s="47"/>
      <c r="AY5" s="12"/>
      <c r="AZ5" s="48"/>
      <c r="BA5" s="47"/>
      <c r="BB5" s="12"/>
      <c r="BC5" s="48"/>
      <c r="BD5" s="47"/>
      <c r="BE5" s="12"/>
      <c r="BF5" s="48"/>
    </row>
    <row r="6" spans="1:58" x14ac:dyDescent="0.2">
      <c r="A6" s="13" t="s">
        <v>11</v>
      </c>
      <c r="B6" s="13" t="s">
        <v>189</v>
      </c>
      <c r="C6" s="13" t="s">
        <v>192</v>
      </c>
      <c r="D6" s="13"/>
      <c r="E6" s="30"/>
      <c r="F6" s="14"/>
      <c r="G6" s="24"/>
      <c r="H6" s="49"/>
      <c r="I6" s="14"/>
      <c r="J6" s="50"/>
      <c r="K6" s="30">
        <v>-2.3810000000000286</v>
      </c>
      <c r="L6" s="14">
        <v>-8.973697004873266E-3</v>
      </c>
      <c r="M6" s="61">
        <v>1</v>
      </c>
      <c r="N6" s="30"/>
      <c r="O6" s="14"/>
      <c r="P6" s="24"/>
      <c r="Q6" s="49"/>
      <c r="R6" s="14"/>
      <c r="S6" s="50"/>
      <c r="T6" s="49"/>
      <c r="U6" s="14"/>
      <c r="V6" s="50"/>
      <c r="W6" s="49"/>
      <c r="X6" s="14"/>
      <c r="Y6" s="50"/>
      <c r="Z6" s="49"/>
      <c r="AA6" s="14"/>
      <c r="AB6" s="50"/>
      <c r="AC6" s="49"/>
      <c r="AD6" s="14"/>
      <c r="AE6" s="50"/>
      <c r="AF6" s="49"/>
      <c r="AG6" s="14"/>
      <c r="AH6" s="50"/>
      <c r="AI6" s="49"/>
      <c r="AJ6" s="14"/>
      <c r="AK6" s="50"/>
      <c r="AL6" s="49"/>
      <c r="AM6" s="14"/>
      <c r="AN6" s="50"/>
      <c r="AO6" s="49"/>
      <c r="AP6" s="14"/>
      <c r="AQ6" s="50"/>
      <c r="AR6" s="49"/>
      <c r="AS6" s="14"/>
      <c r="AT6" s="50"/>
      <c r="AU6" s="49"/>
      <c r="AV6" s="14"/>
      <c r="AW6" s="50"/>
      <c r="AX6" s="49"/>
      <c r="AY6" s="14"/>
      <c r="AZ6" s="50"/>
      <c r="BA6" s="49"/>
      <c r="BB6" s="14"/>
      <c r="BC6" s="50"/>
      <c r="BD6" s="49"/>
      <c r="BE6" s="14"/>
      <c r="BF6" s="50"/>
    </row>
    <row r="7" spans="1:58" x14ac:dyDescent="0.2">
      <c r="A7" s="9" t="s">
        <v>12</v>
      </c>
      <c r="B7" s="9" t="s">
        <v>124</v>
      </c>
      <c r="C7" s="34" t="s">
        <v>191</v>
      </c>
      <c r="D7" s="34"/>
      <c r="E7" s="29"/>
      <c r="F7" s="12"/>
      <c r="H7" s="47"/>
      <c r="I7" s="12"/>
      <c r="J7" s="48"/>
      <c r="K7" s="29"/>
      <c r="L7" s="12"/>
      <c r="M7" s="60"/>
      <c r="N7" s="29"/>
      <c r="O7" s="12"/>
      <c r="P7" s="20"/>
      <c r="Q7" s="47"/>
      <c r="R7" s="12"/>
      <c r="S7" s="48"/>
      <c r="T7" s="47"/>
      <c r="U7" s="12"/>
      <c r="V7" s="48"/>
      <c r="W7" s="47"/>
      <c r="X7" s="12"/>
      <c r="Y7" s="48"/>
      <c r="Z7" s="47"/>
      <c r="AA7" s="12"/>
      <c r="AB7" s="48"/>
      <c r="AC7" s="47"/>
      <c r="AD7" s="12"/>
      <c r="AE7" s="48"/>
      <c r="AF7" s="47"/>
      <c r="AG7" s="12"/>
      <c r="AH7" s="48"/>
      <c r="AI7" s="47"/>
      <c r="AJ7" s="12"/>
      <c r="AK7" s="48"/>
      <c r="AL7" s="47"/>
      <c r="AM7" s="12"/>
      <c r="AN7" s="48"/>
      <c r="AO7" s="47"/>
      <c r="AP7" s="12"/>
      <c r="AQ7" s="48"/>
      <c r="AR7" s="47">
        <v>233.34000000000026</v>
      </c>
      <c r="AS7" s="12">
        <v>0.48210743801652955</v>
      </c>
      <c r="AT7" s="48">
        <v>1</v>
      </c>
      <c r="AU7" s="47">
        <v>-370.58999999999963</v>
      </c>
      <c r="AV7" s="12">
        <v>-0.13165757891354332</v>
      </c>
      <c r="AW7" s="48">
        <v>3</v>
      </c>
      <c r="AX7" s="47"/>
      <c r="AY7" s="12"/>
      <c r="AZ7" s="48"/>
      <c r="BA7" s="47"/>
      <c r="BB7" s="12"/>
      <c r="BC7" s="48"/>
      <c r="BD7" s="47"/>
      <c r="BE7" s="12"/>
      <c r="BF7" s="48"/>
    </row>
    <row r="8" spans="1:58" x14ac:dyDescent="0.2">
      <c r="A8" s="13" t="s">
        <v>13</v>
      </c>
      <c r="B8" s="13" t="s">
        <v>125</v>
      </c>
      <c r="C8" s="13" t="s">
        <v>193</v>
      </c>
      <c r="D8" s="13"/>
      <c r="E8" s="30"/>
      <c r="F8" s="14"/>
      <c r="G8" s="24"/>
      <c r="H8" s="49"/>
      <c r="I8" s="14"/>
      <c r="J8" s="50"/>
      <c r="K8" s="30"/>
      <c r="L8" s="14"/>
      <c r="M8" s="61"/>
      <c r="N8" s="30"/>
      <c r="O8" s="14"/>
      <c r="P8" s="24"/>
      <c r="Q8" s="49"/>
      <c r="R8" s="14"/>
      <c r="S8" s="50"/>
      <c r="T8" s="49"/>
      <c r="U8" s="14"/>
      <c r="V8" s="50"/>
      <c r="W8" s="49"/>
      <c r="X8" s="14"/>
      <c r="Y8" s="50"/>
      <c r="Z8" s="49"/>
      <c r="AA8" s="14"/>
      <c r="AB8" s="50"/>
      <c r="AC8" s="49"/>
      <c r="AD8" s="14"/>
      <c r="AE8" s="50"/>
      <c r="AF8" s="49"/>
      <c r="AG8" s="14"/>
      <c r="AH8" s="50"/>
      <c r="AI8" s="49"/>
      <c r="AJ8" s="14"/>
      <c r="AK8" s="50"/>
      <c r="AL8" s="49"/>
      <c r="AM8" s="14"/>
      <c r="AN8" s="50"/>
      <c r="AO8" s="49"/>
      <c r="AP8" s="14"/>
      <c r="AQ8" s="50"/>
      <c r="AR8" s="49">
        <v>-174.57000000000016</v>
      </c>
      <c r="AS8" s="14">
        <v>-8.4530571333110663E-2</v>
      </c>
      <c r="AT8" s="50">
        <v>1</v>
      </c>
      <c r="AU8" s="49"/>
      <c r="AV8" s="14"/>
      <c r="AW8" s="50"/>
      <c r="AX8" s="49"/>
      <c r="AY8" s="14"/>
      <c r="AZ8" s="50"/>
      <c r="BA8" s="49"/>
      <c r="BB8" s="14"/>
      <c r="BC8" s="50"/>
      <c r="BD8" s="49"/>
      <c r="BE8" s="14"/>
      <c r="BF8" s="50"/>
    </row>
    <row r="9" spans="1:58" x14ac:dyDescent="0.2">
      <c r="A9" s="9" t="s">
        <v>14</v>
      </c>
      <c r="B9" s="9" t="s">
        <v>126</v>
      </c>
      <c r="C9" s="34" t="s">
        <v>194</v>
      </c>
      <c r="D9" s="34"/>
      <c r="E9" s="29"/>
      <c r="F9" s="12"/>
      <c r="H9" s="47"/>
      <c r="I9" s="12"/>
      <c r="J9" s="48"/>
      <c r="K9" s="29">
        <v>1.2200000000000273</v>
      </c>
      <c r="L9" s="12">
        <v>4.6046423853558305E-3</v>
      </c>
      <c r="M9" s="60">
        <v>1</v>
      </c>
      <c r="N9" s="29">
        <v>-76.519999999999982</v>
      </c>
      <c r="O9" s="12">
        <v>-8.0062275901113394E-2</v>
      </c>
      <c r="P9" s="20">
        <v>2</v>
      </c>
      <c r="Q9" s="47"/>
      <c r="R9" s="12"/>
      <c r="S9" s="48"/>
      <c r="T9" s="47"/>
      <c r="U9" s="12"/>
      <c r="V9" s="48"/>
      <c r="W9" s="47"/>
      <c r="X9" s="12"/>
      <c r="Y9" s="48"/>
      <c r="Z9" s="47">
        <v>-34.71999999999997</v>
      </c>
      <c r="AA9" s="12">
        <v>-0.13104359313077929</v>
      </c>
      <c r="AB9" s="48">
        <v>1</v>
      </c>
      <c r="AC9" s="47"/>
      <c r="AD9" s="12"/>
      <c r="AE9" s="48"/>
      <c r="AF9" s="47"/>
      <c r="AG9" s="12"/>
      <c r="AH9" s="48"/>
      <c r="AI9" s="47"/>
      <c r="AJ9" s="12"/>
      <c r="AK9" s="48"/>
      <c r="AL9" s="47"/>
      <c r="AM9" s="12"/>
      <c r="AN9" s="48"/>
      <c r="AO9" s="47"/>
      <c r="AP9" s="12"/>
      <c r="AQ9" s="48"/>
      <c r="AR9" s="47"/>
      <c r="AS9" s="12"/>
      <c r="AT9" s="48"/>
      <c r="AU9" s="47"/>
      <c r="AV9" s="12"/>
      <c r="AW9" s="48"/>
      <c r="AX9" s="47"/>
      <c r="AY9" s="12"/>
      <c r="AZ9" s="48"/>
      <c r="BA9" s="47"/>
      <c r="BB9" s="12"/>
      <c r="BC9" s="48"/>
      <c r="BD9" s="47"/>
      <c r="BE9" s="12"/>
      <c r="BF9" s="48"/>
    </row>
    <row r="10" spans="1:58" x14ac:dyDescent="0.2">
      <c r="A10" s="13" t="s">
        <v>15</v>
      </c>
      <c r="B10" s="13" t="s">
        <v>127</v>
      </c>
      <c r="C10" s="13" t="s">
        <v>195</v>
      </c>
      <c r="D10" s="13"/>
      <c r="E10" s="30"/>
      <c r="F10" s="14"/>
      <c r="G10" s="24"/>
      <c r="H10" s="49"/>
      <c r="I10" s="14"/>
      <c r="J10" s="50"/>
      <c r="K10" s="30"/>
      <c r="L10" s="14"/>
      <c r="M10" s="61"/>
      <c r="N10" s="30">
        <v>156.30333333333351</v>
      </c>
      <c r="O10" s="14">
        <v>0.13743771616155714</v>
      </c>
      <c r="P10" s="24">
        <v>1</v>
      </c>
      <c r="Q10" s="49"/>
      <c r="R10" s="14"/>
      <c r="S10" s="50"/>
      <c r="T10" s="49"/>
      <c r="U10" s="14"/>
      <c r="V10" s="50"/>
      <c r="W10" s="49"/>
      <c r="X10" s="14"/>
      <c r="Y10" s="50"/>
      <c r="Z10" s="49"/>
      <c r="AA10" s="14"/>
      <c r="AB10" s="50"/>
      <c r="AC10" s="49"/>
      <c r="AD10" s="14"/>
      <c r="AE10" s="50"/>
      <c r="AF10" s="49"/>
      <c r="AG10" s="14"/>
      <c r="AH10" s="50"/>
      <c r="AI10" s="49"/>
      <c r="AJ10" s="14"/>
      <c r="AK10" s="50"/>
      <c r="AL10" s="49"/>
      <c r="AM10" s="14"/>
      <c r="AN10" s="50"/>
      <c r="AO10" s="49"/>
      <c r="AP10" s="14"/>
      <c r="AQ10" s="50"/>
      <c r="AR10" s="49">
        <v>388.14605555555522</v>
      </c>
      <c r="AS10" s="14">
        <v>0.23008038421874946</v>
      </c>
      <c r="AT10" s="50">
        <v>1</v>
      </c>
      <c r="AU10" s="49"/>
      <c r="AV10" s="14"/>
      <c r="AW10" s="50"/>
      <c r="AX10" s="49">
        <v>480.89861111111065</v>
      </c>
      <c r="AY10" s="14">
        <v>0.18180297507516233</v>
      </c>
      <c r="AZ10" s="50">
        <v>3</v>
      </c>
      <c r="BA10" s="49"/>
      <c r="BB10" s="14"/>
      <c r="BC10" s="50"/>
      <c r="BD10" s="49"/>
      <c r="BE10" s="14"/>
      <c r="BF10" s="50"/>
    </row>
    <row r="11" spans="1:58" x14ac:dyDescent="0.2">
      <c r="A11" s="9" t="s">
        <v>196</v>
      </c>
      <c r="B11" s="9" t="s">
        <v>16</v>
      </c>
      <c r="C11" s="34" t="s">
        <v>197</v>
      </c>
      <c r="D11" s="34"/>
      <c r="E11" s="29"/>
      <c r="F11" s="12"/>
      <c r="H11" s="47"/>
      <c r="I11" s="12"/>
      <c r="J11" s="48"/>
      <c r="K11" s="29"/>
      <c r="L11" s="12"/>
      <c r="M11" s="60"/>
      <c r="N11" s="29"/>
      <c r="O11" s="12"/>
      <c r="P11" s="20"/>
      <c r="Q11" s="47"/>
      <c r="R11" s="12"/>
      <c r="S11" s="48"/>
      <c r="T11" s="47"/>
      <c r="U11" s="12"/>
      <c r="V11" s="48"/>
      <c r="W11" s="47"/>
      <c r="X11" s="12"/>
      <c r="Y11" s="48"/>
      <c r="Z11" s="47"/>
      <c r="AA11" s="12"/>
      <c r="AB11" s="48"/>
      <c r="AC11" s="47"/>
      <c r="AD11" s="12"/>
      <c r="AE11" s="48"/>
      <c r="AF11" s="47"/>
      <c r="AG11" s="12"/>
      <c r="AH11" s="48"/>
      <c r="AI11" s="47"/>
      <c r="AJ11" s="12"/>
      <c r="AK11" s="48"/>
      <c r="AL11" s="47"/>
      <c r="AM11" s="12"/>
      <c r="AN11" s="48"/>
      <c r="AO11" s="47"/>
      <c r="AP11" s="12"/>
      <c r="AQ11" s="48"/>
      <c r="AR11" s="47">
        <v>-175.87000000000012</v>
      </c>
      <c r="AS11" s="12">
        <v>-8.3894634406960822E-2</v>
      </c>
      <c r="AT11" s="48">
        <v>1</v>
      </c>
      <c r="AU11" s="47"/>
      <c r="AV11" s="12"/>
      <c r="AW11" s="48"/>
      <c r="AX11" s="47"/>
      <c r="AY11" s="12"/>
      <c r="AZ11" s="48"/>
      <c r="BA11" s="47"/>
      <c r="BB11" s="12"/>
      <c r="BC11" s="48"/>
      <c r="BD11" s="47"/>
      <c r="BE11" s="12"/>
      <c r="BF11" s="48"/>
    </row>
    <row r="12" spans="1:58" x14ac:dyDescent="0.2">
      <c r="A12" s="13" t="s">
        <v>17</v>
      </c>
      <c r="B12" s="13" t="s">
        <v>128</v>
      </c>
      <c r="C12" s="13" t="s">
        <v>198</v>
      </c>
      <c r="D12" s="13"/>
      <c r="E12" s="30"/>
      <c r="F12" s="14"/>
      <c r="G12" s="24"/>
      <c r="H12" s="49"/>
      <c r="I12" s="14"/>
      <c r="J12" s="50"/>
      <c r="K12" s="30"/>
      <c r="L12" s="14"/>
      <c r="M12" s="61"/>
      <c r="N12" s="30"/>
      <c r="O12" s="14"/>
      <c r="P12" s="24"/>
      <c r="Q12" s="49"/>
      <c r="R12" s="14"/>
      <c r="S12" s="50"/>
      <c r="T12" s="49"/>
      <c r="U12" s="14"/>
      <c r="V12" s="50"/>
      <c r="W12" s="49"/>
      <c r="X12" s="14"/>
      <c r="Y12" s="50"/>
      <c r="Z12" s="49"/>
      <c r="AA12" s="14"/>
      <c r="AB12" s="50"/>
      <c r="AC12" s="49"/>
      <c r="AD12" s="14"/>
      <c r="AE12" s="50"/>
      <c r="AF12" s="49"/>
      <c r="AG12" s="14"/>
      <c r="AH12" s="50"/>
      <c r="AI12" s="49"/>
      <c r="AJ12" s="14"/>
      <c r="AK12" s="50"/>
      <c r="AL12" s="49"/>
      <c r="AM12" s="14"/>
      <c r="AN12" s="50"/>
      <c r="AO12" s="49"/>
      <c r="AP12" s="14"/>
      <c r="AQ12" s="50"/>
      <c r="AR12" s="49"/>
      <c r="AS12" s="14"/>
      <c r="AT12" s="50"/>
      <c r="AU12" s="49"/>
      <c r="AV12" s="14"/>
      <c r="AW12" s="50"/>
      <c r="AX12" s="49">
        <v>-191.08999999999992</v>
      </c>
      <c r="AY12" s="14">
        <v>-0.15714638157894731</v>
      </c>
      <c r="AZ12" s="50">
        <v>1</v>
      </c>
      <c r="BA12" s="49"/>
      <c r="BB12" s="14"/>
      <c r="BC12" s="50"/>
      <c r="BD12" s="49"/>
      <c r="BE12" s="14"/>
      <c r="BF12" s="50"/>
    </row>
    <row r="13" spans="1:58" x14ac:dyDescent="0.2">
      <c r="A13" s="9" t="s">
        <v>18</v>
      </c>
      <c r="B13" s="9" t="s">
        <v>129</v>
      </c>
      <c r="C13" s="34" t="s">
        <v>199</v>
      </c>
      <c r="D13" s="34"/>
      <c r="E13" s="29"/>
      <c r="F13" s="12"/>
      <c r="H13" s="47"/>
      <c r="I13" s="12"/>
      <c r="J13" s="48"/>
      <c r="K13" s="29"/>
      <c r="L13" s="12"/>
      <c r="M13" s="60"/>
      <c r="N13" s="29"/>
      <c r="O13" s="12"/>
      <c r="P13" s="20"/>
      <c r="Q13" s="47"/>
      <c r="R13" s="12"/>
      <c r="S13" s="48"/>
      <c r="T13" s="47"/>
      <c r="U13" s="12"/>
      <c r="V13" s="48"/>
      <c r="W13" s="47"/>
      <c r="X13" s="12"/>
      <c r="Y13" s="48"/>
      <c r="Z13" s="47"/>
      <c r="AA13" s="12"/>
      <c r="AB13" s="48"/>
      <c r="AC13" s="47"/>
      <c r="AD13" s="12"/>
      <c r="AE13" s="48"/>
      <c r="AF13" s="47"/>
      <c r="AG13" s="12"/>
      <c r="AH13" s="48"/>
      <c r="AI13" s="47">
        <v>-214.07000000000016</v>
      </c>
      <c r="AJ13" s="12">
        <v>-0.20725142801820132</v>
      </c>
      <c r="AK13" s="48">
        <v>1</v>
      </c>
      <c r="AL13" s="47">
        <v>-212.57999999999993</v>
      </c>
      <c r="AM13" s="12">
        <v>-0.19294583212314836</v>
      </c>
      <c r="AN13" s="48">
        <v>1</v>
      </c>
      <c r="AO13" s="47"/>
      <c r="AP13" s="12"/>
      <c r="AQ13" s="48"/>
      <c r="AR13" s="47"/>
      <c r="AS13" s="12"/>
      <c r="AT13" s="48"/>
      <c r="AU13" s="47"/>
      <c r="AV13" s="12"/>
      <c r="AW13" s="48"/>
      <c r="AX13" s="47"/>
      <c r="AY13" s="12"/>
      <c r="AZ13" s="48"/>
      <c r="BA13" s="47"/>
      <c r="BB13" s="12"/>
      <c r="BC13" s="48"/>
      <c r="BD13" s="47"/>
      <c r="BE13" s="12"/>
      <c r="BF13" s="48"/>
    </row>
    <row r="14" spans="1:58" x14ac:dyDescent="0.2">
      <c r="A14" s="13" t="s">
        <v>19</v>
      </c>
      <c r="B14" s="13" t="s">
        <v>19</v>
      </c>
      <c r="C14" s="13" t="s">
        <v>569</v>
      </c>
      <c r="D14" s="13"/>
      <c r="E14" s="30"/>
      <c r="F14" s="14"/>
      <c r="G14" s="24"/>
      <c r="H14" s="49"/>
      <c r="I14" s="14"/>
      <c r="J14" s="50"/>
      <c r="K14" s="30"/>
      <c r="L14" s="14"/>
      <c r="M14" s="61"/>
      <c r="N14" s="30"/>
      <c r="O14" s="14"/>
      <c r="P14" s="24"/>
      <c r="Q14" s="49"/>
      <c r="R14" s="14"/>
      <c r="S14" s="50"/>
      <c r="T14" s="49"/>
      <c r="U14" s="14"/>
      <c r="V14" s="50"/>
      <c r="W14" s="49"/>
      <c r="X14" s="14"/>
      <c r="Y14" s="50"/>
      <c r="Z14" s="49"/>
      <c r="AA14" s="14"/>
      <c r="AB14" s="50"/>
      <c r="AC14" s="49"/>
      <c r="AD14" s="14"/>
      <c r="AE14" s="50"/>
      <c r="AF14" s="49"/>
      <c r="AG14" s="14"/>
      <c r="AH14" s="50"/>
      <c r="AI14" s="49">
        <v>-98.490000000000123</v>
      </c>
      <c r="AJ14" s="14">
        <v>-8.8058580548253954E-2</v>
      </c>
      <c r="AK14" s="50">
        <v>1</v>
      </c>
      <c r="AL14" s="49">
        <v>-288.94000000000028</v>
      </c>
      <c r="AM14" s="14">
        <v>-0.19375301754197752</v>
      </c>
      <c r="AN14" s="50">
        <v>1</v>
      </c>
      <c r="AO14" s="49"/>
      <c r="AP14" s="14"/>
      <c r="AQ14" s="50"/>
      <c r="AR14" s="49"/>
      <c r="AS14" s="14"/>
      <c r="AT14" s="50"/>
      <c r="AU14" s="49"/>
      <c r="AV14" s="14"/>
      <c r="AW14" s="50"/>
      <c r="AX14" s="49"/>
      <c r="AY14" s="14"/>
      <c r="AZ14" s="50"/>
      <c r="BA14" s="49"/>
      <c r="BB14" s="14"/>
      <c r="BC14" s="50"/>
      <c r="BD14" s="49"/>
      <c r="BE14" s="14"/>
      <c r="BF14" s="50"/>
    </row>
    <row r="15" spans="1:58" x14ac:dyDescent="0.2">
      <c r="A15" s="9" t="s">
        <v>20</v>
      </c>
      <c r="B15" s="9" t="s">
        <v>130</v>
      </c>
      <c r="C15" s="34" t="s">
        <v>200</v>
      </c>
      <c r="D15" s="34"/>
      <c r="E15" s="29"/>
      <c r="F15" s="12"/>
      <c r="H15" s="47"/>
      <c r="I15" s="12"/>
      <c r="J15" s="48"/>
      <c r="K15" s="29"/>
      <c r="L15" s="12"/>
      <c r="M15" s="60"/>
      <c r="N15" s="29"/>
      <c r="O15" s="12"/>
      <c r="P15" s="20"/>
      <c r="Q15" s="47">
        <v>-52.240000000000123</v>
      </c>
      <c r="R15" s="12">
        <v>-8.109282831418832E-2</v>
      </c>
      <c r="S15" s="48">
        <v>1</v>
      </c>
      <c r="T15" s="47"/>
      <c r="U15" s="12"/>
      <c r="V15" s="48"/>
      <c r="W15" s="47"/>
      <c r="X15" s="12"/>
      <c r="Y15" s="48"/>
      <c r="Z15" s="47">
        <v>-30.300000000000068</v>
      </c>
      <c r="AA15" s="12">
        <v>-3.1356721515057501E-2</v>
      </c>
      <c r="AB15" s="48">
        <v>1</v>
      </c>
      <c r="AC15" s="47"/>
      <c r="AD15" s="12"/>
      <c r="AE15" s="48"/>
      <c r="AF15" s="47"/>
      <c r="AG15" s="12"/>
      <c r="AH15" s="48"/>
      <c r="AI15" s="47"/>
      <c r="AJ15" s="12"/>
      <c r="AK15" s="48"/>
      <c r="AL15" s="47"/>
      <c r="AM15" s="12"/>
      <c r="AN15" s="48"/>
      <c r="AO15" s="47"/>
      <c r="AP15" s="12"/>
      <c r="AQ15" s="48"/>
      <c r="AR15" s="47"/>
      <c r="AS15" s="12"/>
      <c r="AT15" s="48"/>
      <c r="AU15" s="47"/>
      <c r="AV15" s="12"/>
      <c r="AW15" s="48"/>
      <c r="AX15" s="47"/>
      <c r="AY15" s="12"/>
      <c r="AZ15" s="48"/>
      <c r="BA15" s="47"/>
      <c r="BB15" s="12"/>
      <c r="BC15" s="48"/>
      <c r="BD15" s="47"/>
      <c r="BE15" s="12"/>
      <c r="BF15" s="48"/>
    </row>
    <row r="16" spans="1:58" x14ac:dyDescent="0.2">
      <c r="A16" s="13" t="s">
        <v>21</v>
      </c>
      <c r="B16" s="13" t="s">
        <v>131</v>
      </c>
      <c r="C16" s="13" t="s">
        <v>199</v>
      </c>
      <c r="D16" s="13"/>
      <c r="E16" s="30"/>
      <c r="F16" s="14"/>
      <c r="G16" s="24"/>
      <c r="H16" s="49"/>
      <c r="I16" s="14"/>
      <c r="J16" s="50"/>
      <c r="K16" s="30"/>
      <c r="L16" s="14"/>
      <c r="M16" s="61"/>
      <c r="N16" s="30">
        <v>39.230000000000018</v>
      </c>
      <c r="O16" s="14">
        <v>9.7087138367114661E-2</v>
      </c>
      <c r="P16" s="24">
        <v>1</v>
      </c>
      <c r="Q16" s="49"/>
      <c r="R16" s="14"/>
      <c r="S16" s="50"/>
      <c r="T16" s="49"/>
      <c r="U16" s="14"/>
      <c r="V16" s="50"/>
      <c r="W16" s="49"/>
      <c r="X16" s="14"/>
      <c r="Y16" s="50"/>
      <c r="Z16" s="49">
        <v>-299.94</v>
      </c>
      <c r="AA16" s="14">
        <v>-0.55672284505159997</v>
      </c>
      <c r="AB16" s="50">
        <v>1</v>
      </c>
      <c r="AC16" s="49"/>
      <c r="AD16" s="14"/>
      <c r="AE16" s="50"/>
      <c r="AF16" s="49"/>
      <c r="AG16" s="14"/>
      <c r="AH16" s="50"/>
      <c r="AI16" s="49"/>
      <c r="AJ16" s="14"/>
      <c r="AK16" s="50"/>
      <c r="AL16" s="49"/>
      <c r="AM16" s="14"/>
      <c r="AN16" s="50"/>
      <c r="AO16" s="49"/>
      <c r="AP16" s="14"/>
      <c r="AQ16" s="50"/>
      <c r="AR16" s="49"/>
      <c r="AS16" s="14"/>
      <c r="AT16" s="50"/>
      <c r="AU16" s="49"/>
      <c r="AV16" s="14"/>
      <c r="AW16" s="50"/>
      <c r="AX16" s="49"/>
      <c r="AY16" s="14"/>
      <c r="AZ16" s="50"/>
      <c r="BA16" s="49"/>
      <c r="BB16" s="14"/>
      <c r="BC16" s="50"/>
      <c r="BD16" s="49"/>
      <c r="BE16" s="14"/>
      <c r="BF16" s="50"/>
    </row>
    <row r="17" spans="1:58" x14ac:dyDescent="0.2">
      <c r="A17" s="9" t="s">
        <v>22</v>
      </c>
      <c r="B17" s="9" t="s">
        <v>132</v>
      </c>
      <c r="C17" s="34" t="s">
        <v>285</v>
      </c>
      <c r="D17" s="34"/>
      <c r="E17" s="29"/>
      <c r="F17" s="12"/>
      <c r="H17" s="47"/>
      <c r="I17" s="12"/>
      <c r="J17" s="48"/>
      <c r="K17" s="29"/>
      <c r="L17" s="12"/>
      <c r="M17" s="60"/>
      <c r="N17" s="29"/>
      <c r="O17" s="12"/>
      <c r="P17" s="20"/>
      <c r="Q17" s="47"/>
      <c r="R17" s="12"/>
      <c r="S17" s="48"/>
      <c r="T17" s="47"/>
      <c r="U17" s="12"/>
      <c r="V17" s="48"/>
      <c r="W17" s="47"/>
      <c r="X17" s="12"/>
      <c r="Y17" s="48"/>
      <c r="Z17" s="47"/>
      <c r="AA17" s="12"/>
      <c r="AB17" s="48"/>
      <c r="AC17" s="47"/>
      <c r="AD17" s="12"/>
      <c r="AE17" s="48"/>
      <c r="AF17" s="47"/>
      <c r="AG17" s="12"/>
      <c r="AH17" s="48"/>
      <c r="AI17" s="47"/>
      <c r="AJ17" s="12"/>
      <c r="AK17" s="48"/>
      <c r="AL17" s="47"/>
      <c r="AM17" s="12"/>
      <c r="AN17" s="48"/>
      <c r="AO17" s="47"/>
      <c r="AP17" s="12"/>
      <c r="AQ17" s="48"/>
      <c r="AR17" s="47"/>
      <c r="AS17" s="12"/>
      <c r="AT17" s="48"/>
      <c r="AU17" s="47">
        <v>-209.61999999999989</v>
      </c>
      <c r="AV17" s="12">
        <v>-0.10550740394004364</v>
      </c>
      <c r="AW17" s="48">
        <v>1</v>
      </c>
      <c r="AX17" s="47"/>
      <c r="AY17" s="12"/>
      <c r="AZ17" s="48"/>
      <c r="BA17" s="47"/>
      <c r="BB17" s="12"/>
      <c r="BC17" s="48"/>
      <c r="BD17" s="47"/>
      <c r="BE17" s="12"/>
      <c r="BF17" s="48"/>
    </row>
    <row r="18" spans="1:58" x14ac:dyDescent="0.2">
      <c r="A18" s="13" t="s">
        <v>23</v>
      </c>
      <c r="B18" s="13" t="s">
        <v>23</v>
      </c>
      <c r="C18" s="13" t="s">
        <v>554</v>
      </c>
      <c r="D18" s="13"/>
      <c r="E18" s="30"/>
      <c r="F18" s="14"/>
      <c r="G18" s="24"/>
      <c r="H18" s="49"/>
      <c r="I18" s="14"/>
      <c r="J18" s="50"/>
      <c r="K18" s="30"/>
      <c r="L18" s="14"/>
      <c r="M18" s="61"/>
      <c r="N18" s="30"/>
      <c r="O18" s="14"/>
      <c r="P18" s="24"/>
      <c r="Q18" s="49"/>
      <c r="R18" s="14"/>
      <c r="S18" s="50"/>
      <c r="T18" s="49"/>
      <c r="U18" s="14"/>
      <c r="V18" s="50"/>
      <c r="W18" s="49">
        <v>71.740000000000009</v>
      </c>
      <c r="X18" s="14">
        <v>4.626894550145115E-2</v>
      </c>
      <c r="Y18" s="50">
        <v>1</v>
      </c>
      <c r="Z18" s="49"/>
      <c r="AA18" s="14"/>
      <c r="AB18" s="50"/>
      <c r="AC18" s="49"/>
      <c r="AD18" s="14"/>
      <c r="AE18" s="50"/>
      <c r="AF18" s="49"/>
      <c r="AG18" s="14"/>
      <c r="AH18" s="50"/>
      <c r="AI18" s="49"/>
      <c r="AJ18" s="14"/>
      <c r="AK18" s="50"/>
      <c r="AL18" s="49"/>
      <c r="AM18" s="14"/>
      <c r="AN18" s="50"/>
      <c r="AO18" s="49"/>
      <c r="AP18" s="14"/>
      <c r="AQ18" s="50"/>
      <c r="AR18" s="49"/>
      <c r="AS18" s="14"/>
      <c r="AT18" s="50"/>
      <c r="AU18" s="49"/>
      <c r="AV18" s="14"/>
      <c r="AW18" s="50"/>
      <c r="AX18" s="49"/>
      <c r="AY18" s="14"/>
      <c r="AZ18" s="50"/>
      <c r="BA18" s="49"/>
      <c r="BB18" s="14"/>
      <c r="BC18" s="50"/>
      <c r="BD18" s="49"/>
      <c r="BE18" s="14"/>
      <c r="BF18" s="50"/>
    </row>
    <row r="19" spans="1:58" x14ac:dyDescent="0.2">
      <c r="A19" s="9" t="s">
        <v>24</v>
      </c>
      <c r="B19" s="9" t="s">
        <v>24</v>
      </c>
      <c r="C19" s="34" t="s">
        <v>215</v>
      </c>
      <c r="D19" s="34"/>
      <c r="E19" s="29"/>
      <c r="F19" s="12"/>
      <c r="H19" s="47"/>
      <c r="I19" s="12"/>
      <c r="J19" s="48"/>
      <c r="K19" s="29"/>
      <c r="L19" s="12"/>
      <c r="M19" s="60"/>
      <c r="N19" s="29"/>
      <c r="O19" s="12"/>
      <c r="P19" s="20"/>
      <c r="Q19" s="47"/>
      <c r="R19" s="12"/>
      <c r="S19" s="48"/>
      <c r="T19" s="47"/>
      <c r="U19" s="12"/>
      <c r="V19" s="48"/>
      <c r="W19" s="47"/>
      <c r="X19" s="12"/>
      <c r="Y19" s="48"/>
      <c r="Z19" s="47"/>
      <c r="AA19" s="12"/>
      <c r="AB19" s="48"/>
      <c r="AC19" s="47"/>
      <c r="AD19" s="12"/>
      <c r="AE19" s="48"/>
      <c r="AF19" s="47"/>
      <c r="AG19" s="12"/>
      <c r="AH19" s="48"/>
      <c r="AI19" s="47"/>
      <c r="AJ19" s="12"/>
      <c r="AK19" s="48"/>
      <c r="AL19" s="47"/>
      <c r="AM19" s="12"/>
      <c r="AN19" s="48"/>
      <c r="AO19" s="47"/>
      <c r="AP19" s="12"/>
      <c r="AQ19" s="48"/>
      <c r="AR19" s="47"/>
      <c r="AS19" s="12"/>
      <c r="AT19" s="48"/>
      <c r="AU19" s="47"/>
      <c r="AV19" s="12"/>
      <c r="AW19" s="48"/>
      <c r="AX19" s="47"/>
      <c r="AY19" s="12"/>
      <c r="AZ19" s="48"/>
      <c r="BA19" s="47"/>
      <c r="BB19" s="12"/>
      <c r="BC19" s="48"/>
      <c r="BD19" s="47">
        <v>1434.3999999999996</v>
      </c>
      <c r="BE19" s="12">
        <v>0.28593640984750318</v>
      </c>
      <c r="BF19" s="48">
        <v>1</v>
      </c>
    </row>
    <row r="20" spans="1:58" x14ac:dyDescent="0.2">
      <c r="A20" s="13" t="s">
        <v>25</v>
      </c>
      <c r="B20" s="13" t="s">
        <v>133</v>
      </c>
      <c r="C20" s="13" t="s">
        <v>199</v>
      </c>
      <c r="D20" s="13"/>
      <c r="E20" s="30"/>
      <c r="F20" s="14"/>
      <c r="G20" s="24"/>
      <c r="H20" s="49"/>
      <c r="I20" s="14"/>
      <c r="J20" s="50"/>
      <c r="K20" s="30"/>
      <c r="L20" s="14"/>
      <c r="M20" s="61"/>
      <c r="N20" s="30"/>
      <c r="O20" s="14"/>
      <c r="P20" s="24"/>
      <c r="Q20" s="49"/>
      <c r="R20" s="14"/>
      <c r="S20" s="50"/>
      <c r="T20" s="49"/>
      <c r="U20" s="14"/>
      <c r="V20" s="50"/>
      <c r="W20" s="49"/>
      <c r="X20" s="14"/>
      <c r="Y20" s="50"/>
      <c r="Z20" s="49"/>
      <c r="AA20" s="14"/>
      <c r="AB20" s="50"/>
      <c r="AC20" s="49"/>
      <c r="AD20" s="14"/>
      <c r="AE20" s="50"/>
      <c r="AF20" s="49"/>
      <c r="AG20" s="14"/>
      <c r="AH20" s="50"/>
      <c r="AI20" s="49"/>
      <c r="AJ20" s="14"/>
      <c r="AK20" s="50"/>
      <c r="AL20" s="49"/>
      <c r="AM20" s="14"/>
      <c r="AN20" s="50"/>
      <c r="AO20" s="49"/>
      <c r="AP20" s="14"/>
      <c r="AQ20" s="50"/>
      <c r="AR20" s="49">
        <v>-440.45999999999879</v>
      </c>
      <c r="AS20" s="14">
        <v>-0.10918427074189706</v>
      </c>
      <c r="AT20" s="50">
        <v>3</v>
      </c>
      <c r="AU20" s="49">
        <v>-217.74000000000024</v>
      </c>
      <c r="AV20" s="14">
        <v>-6.769519543071964E-2</v>
      </c>
      <c r="AW20" s="50">
        <v>2</v>
      </c>
      <c r="AX20" s="49"/>
      <c r="AY20" s="14"/>
      <c r="AZ20" s="50"/>
      <c r="BA20" s="49"/>
      <c r="BB20" s="14"/>
      <c r="BC20" s="50"/>
      <c r="BD20" s="49"/>
      <c r="BE20" s="14"/>
      <c r="BF20" s="50"/>
    </row>
    <row r="21" spans="1:58" x14ac:dyDescent="0.2">
      <c r="A21" s="9" t="s">
        <v>26</v>
      </c>
      <c r="B21" s="9" t="s">
        <v>134</v>
      </c>
      <c r="C21" s="34" t="s">
        <v>550</v>
      </c>
      <c r="D21" s="34"/>
      <c r="E21" s="29"/>
      <c r="F21" s="12"/>
      <c r="H21" s="47"/>
      <c r="I21" s="12"/>
      <c r="J21" s="48"/>
      <c r="K21" s="29"/>
      <c r="L21" s="12"/>
      <c r="M21" s="60"/>
      <c r="N21" s="29"/>
      <c r="O21" s="12"/>
      <c r="P21" s="20"/>
      <c r="Q21" s="47"/>
      <c r="R21" s="12"/>
      <c r="S21" s="48"/>
      <c r="T21" s="47"/>
      <c r="U21" s="12"/>
      <c r="V21" s="48"/>
      <c r="W21" s="47">
        <v>-27.199999999999818</v>
      </c>
      <c r="X21" s="12">
        <v>-1.5941859102098124E-2</v>
      </c>
      <c r="Y21" s="48">
        <v>1</v>
      </c>
      <c r="Z21" s="47"/>
      <c r="AA21" s="12"/>
      <c r="AB21" s="48"/>
      <c r="AC21" s="47"/>
      <c r="AD21" s="12"/>
      <c r="AE21" s="48"/>
      <c r="AF21" s="47"/>
      <c r="AG21" s="12"/>
      <c r="AH21" s="48"/>
      <c r="AI21" s="47"/>
      <c r="AJ21" s="12"/>
      <c r="AK21" s="48"/>
      <c r="AL21" s="47"/>
      <c r="AM21" s="12"/>
      <c r="AN21" s="48"/>
      <c r="AO21" s="47"/>
      <c r="AP21" s="12"/>
      <c r="AQ21" s="48"/>
      <c r="AR21" s="47"/>
      <c r="AS21" s="12"/>
      <c r="AT21" s="48"/>
      <c r="AU21" s="47"/>
      <c r="AV21" s="12"/>
      <c r="AW21" s="48"/>
      <c r="AX21" s="47"/>
      <c r="AY21" s="12"/>
      <c r="AZ21" s="48"/>
      <c r="BA21" s="47"/>
      <c r="BB21" s="12"/>
      <c r="BC21" s="48"/>
      <c r="BD21" s="47"/>
      <c r="BE21" s="12"/>
      <c r="BF21" s="48"/>
    </row>
    <row r="22" spans="1:58" x14ac:dyDescent="0.2">
      <c r="A22" s="13" t="s">
        <v>27</v>
      </c>
      <c r="B22" s="13" t="s">
        <v>135</v>
      </c>
      <c r="C22" s="13" t="s">
        <v>374</v>
      </c>
      <c r="D22" s="13"/>
      <c r="E22" s="30"/>
      <c r="F22" s="14"/>
      <c r="G22" s="24"/>
      <c r="H22" s="49"/>
      <c r="I22" s="14"/>
      <c r="J22" s="50"/>
      <c r="K22" s="30">
        <v>-10.339999999999975</v>
      </c>
      <c r="L22" s="14">
        <v>-2.721983836575664E-2</v>
      </c>
      <c r="M22" s="61">
        <v>1</v>
      </c>
      <c r="N22" s="30"/>
      <c r="O22" s="14"/>
      <c r="P22" s="24"/>
      <c r="Q22" s="49"/>
      <c r="R22" s="14"/>
      <c r="S22" s="50"/>
      <c r="T22" s="49"/>
      <c r="U22" s="14"/>
      <c r="V22" s="50"/>
      <c r="W22" s="49"/>
      <c r="X22" s="14"/>
      <c r="Y22" s="50"/>
      <c r="Z22" s="49"/>
      <c r="AA22" s="14"/>
      <c r="AB22" s="50"/>
      <c r="AC22" s="49"/>
      <c r="AD22" s="14"/>
      <c r="AE22" s="50"/>
      <c r="AF22" s="49"/>
      <c r="AG22" s="14"/>
      <c r="AH22" s="50"/>
      <c r="AI22" s="49"/>
      <c r="AJ22" s="14"/>
      <c r="AK22" s="50"/>
      <c r="AL22" s="49"/>
      <c r="AM22" s="14"/>
      <c r="AN22" s="50"/>
      <c r="AO22" s="49"/>
      <c r="AP22" s="14"/>
      <c r="AQ22" s="50"/>
      <c r="AR22" s="49"/>
      <c r="AS22" s="14"/>
      <c r="AT22" s="50"/>
      <c r="AU22" s="49"/>
      <c r="AV22" s="14"/>
      <c r="AW22" s="50"/>
      <c r="AX22" s="49"/>
      <c r="AY22" s="14"/>
      <c r="AZ22" s="50"/>
      <c r="BA22" s="49"/>
      <c r="BB22" s="14"/>
      <c r="BC22" s="50"/>
      <c r="BD22" s="49"/>
      <c r="BE22" s="14"/>
      <c r="BF22" s="50"/>
    </row>
    <row r="23" spans="1:58" x14ac:dyDescent="0.2">
      <c r="A23" s="9" t="s">
        <v>28</v>
      </c>
      <c r="B23" s="9" t="s">
        <v>136</v>
      </c>
      <c r="C23" s="34" t="s">
        <v>619</v>
      </c>
      <c r="D23" s="34"/>
      <c r="E23" s="29"/>
      <c r="F23" s="12"/>
      <c r="H23" s="47"/>
      <c r="I23" s="12"/>
      <c r="J23" s="48"/>
      <c r="K23" s="29"/>
      <c r="L23" s="12"/>
      <c r="M23" s="60"/>
      <c r="N23" s="29"/>
      <c r="O23" s="12"/>
      <c r="P23" s="20"/>
      <c r="Q23" s="47"/>
      <c r="R23" s="12"/>
      <c r="S23" s="48"/>
      <c r="T23" s="47"/>
      <c r="U23" s="12"/>
      <c r="V23" s="48"/>
      <c r="W23" s="47"/>
      <c r="X23" s="12"/>
      <c r="Y23" s="48"/>
      <c r="Z23" s="47"/>
      <c r="AA23" s="12"/>
      <c r="AB23" s="48"/>
      <c r="AC23" s="47"/>
      <c r="AD23" s="12"/>
      <c r="AE23" s="48"/>
      <c r="AF23" s="47"/>
      <c r="AG23" s="12"/>
      <c r="AH23" s="48"/>
      <c r="AI23" s="47"/>
      <c r="AJ23" s="12"/>
      <c r="AK23" s="48"/>
      <c r="AL23" s="47">
        <v>-140.41999999999985</v>
      </c>
      <c r="AM23" s="12">
        <v>-0.1407846321973911</v>
      </c>
      <c r="AN23" s="48">
        <v>1</v>
      </c>
      <c r="AO23" s="47"/>
      <c r="AP23" s="12"/>
      <c r="AQ23" s="48"/>
      <c r="AR23" s="47"/>
      <c r="AS23" s="12"/>
      <c r="AT23" s="48"/>
      <c r="AU23" s="47"/>
      <c r="AV23" s="12"/>
      <c r="AW23" s="48"/>
      <c r="AX23" s="47"/>
      <c r="AY23" s="12"/>
      <c r="AZ23" s="48"/>
      <c r="BA23" s="47"/>
      <c r="BB23" s="12"/>
      <c r="BC23" s="48"/>
      <c r="BD23" s="47"/>
      <c r="BE23" s="12"/>
      <c r="BF23" s="48"/>
    </row>
    <row r="24" spans="1:58" x14ac:dyDescent="0.2">
      <c r="A24" s="13" t="s">
        <v>29</v>
      </c>
      <c r="B24" s="13" t="s">
        <v>137</v>
      </c>
      <c r="C24" s="13" t="s">
        <v>423</v>
      </c>
      <c r="D24" s="13"/>
      <c r="E24" s="30"/>
      <c r="F24" s="14"/>
      <c r="G24" s="24"/>
      <c r="H24" s="49"/>
      <c r="I24" s="14"/>
      <c r="J24" s="50"/>
      <c r="K24" s="30"/>
      <c r="L24" s="14"/>
      <c r="M24" s="61"/>
      <c r="N24" s="30"/>
      <c r="O24" s="14"/>
      <c r="P24" s="24"/>
      <c r="Q24" s="49">
        <v>52.620000000000005</v>
      </c>
      <c r="R24" s="14">
        <v>0.14365274365274366</v>
      </c>
      <c r="S24" s="50">
        <v>1</v>
      </c>
      <c r="T24" s="49"/>
      <c r="U24" s="14"/>
      <c r="V24" s="50"/>
      <c r="W24" s="49"/>
      <c r="X24" s="14"/>
      <c r="Y24" s="50"/>
      <c r="Z24" s="49"/>
      <c r="AA24" s="14"/>
      <c r="AB24" s="50"/>
      <c r="AC24" s="49"/>
      <c r="AD24" s="14"/>
      <c r="AE24" s="50"/>
      <c r="AF24" s="49"/>
      <c r="AG24" s="14"/>
      <c r="AH24" s="50"/>
      <c r="AI24" s="49"/>
      <c r="AJ24" s="14"/>
      <c r="AK24" s="50"/>
      <c r="AL24" s="49"/>
      <c r="AM24" s="14"/>
      <c r="AN24" s="50"/>
      <c r="AO24" s="49"/>
      <c r="AP24" s="14"/>
      <c r="AQ24" s="50"/>
      <c r="AR24" s="49">
        <v>377.38999999999987</v>
      </c>
      <c r="AS24" s="14">
        <v>0.32616849892829969</v>
      </c>
      <c r="AT24" s="50">
        <v>1</v>
      </c>
      <c r="AU24" s="49">
        <v>-62.519999999999754</v>
      </c>
      <c r="AV24" s="14">
        <v>-3.0993025166782571E-2</v>
      </c>
      <c r="AW24" s="50">
        <v>2</v>
      </c>
      <c r="AX24" s="49"/>
      <c r="AY24" s="14"/>
      <c r="AZ24" s="50"/>
      <c r="BA24" s="49"/>
      <c r="BB24" s="14"/>
      <c r="BC24" s="50"/>
      <c r="BD24" s="49"/>
      <c r="BE24" s="14"/>
      <c r="BF24" s="50"/>
    </row>
    <row r="25" spans="1:58" x14ac:dyDescent="0.2">
      <c r="A25" s="9" t="s">
        <v>30</v>
      </c>
      <c r="B25" s="9" t="s">
        <v>30</v>
      </c>
      <c r="C25" s="34" t="s">
        <v>388</v>
      </c>
      <c r="D25" s="34"/>
      <c r="E25" s="29"/>
      <c r="F25" s="12"/>
      <c r="H25" s="47"/>
      <c r="I25" s="12"/>
      <c r="J25" s="48"/>
      <c r="K25" s="29">
        <v>-5.0500000000000114</v>
      </c>
      <c r="L25" s="12">
        <v>-1.4357603843857536E-2</v>
      </c>
      <c r="M25" s="60">
        <v>1</v>
      </c>
      <c r="N25" s="29"/>
      <c r="O25" s="12"/>
      <c r="P25" s="20"/>
      <c r="Q25" s="47"/>
      <c r="R25" s="12"/>
      <c r="S25" s="48"/>
      <c r="T25" s="47"/>
      <c r="U25" s="12"/>
      <c r="V25" s="48"/>
      <c r="W25" s="47"/>
      <c r="X25" s="12"/>
      <c r="Y25" s="48"/>
      <c r="Z25" s="47"/>
      <c r="AA25" s="12"/>
      <c r="AB25" s="48"/>
      <c r="AC25" s="47"/>
      <c r="AD25" s="12"/>
      <c r="AE25" s="48"/>
      <c r="AF25" s="47"/>
      <c r="AG25" s="12"/>
      <c r="AH25" s="48"/>
      <c r="AI25" s="47"/>
      <c r="AJ25" s="12"/>
      <c r="AK25" s="48"/>
      <c r="AL25" s="47"/>
      <c r="AM25" s="12"/>
      <c r="AN25" s="48"/>
      <c r="AO25" s="47"/>
      <c r="AP25" s="12"/>
      <c r="AQ25" s="48"/>
      <c r="AR25" s="47"/>
      <c r="AS25" s="12"/>
      <c r="AT25" s="48"/>
      <c r="AU25" s="47">
        <v>519.48</v>
      </c>
      <c r="AV25" s="12">
        <v>0.26064835953297238</v>
      </c>
      <c r="AW25" s="48">
        <v>1</v>
      </c>
      <c r="AX25" s="47"/>
      <c r="AY25" s="12"/>
      <c r="AZ25" s="48"/>
      <c r="BA25" s="47"/>
      <c r="BB25" s="12"/>
      <c r="BC25" s="48"/>
      <c r="BD25" s="47"/>
      <c r="BE25" s="12"/>
      <c r="BF25" s="48"/>
    </row>
    <row r="26" spans="1:58" x14ac:dyDescent="0.2">
      <c r="A26" s="13" t="s">
        <v>31</v>
      </c>
      <c r="B26" s="13" t="s">
        <v>138</v>
      </c>
      <c r="C26" s="13" t="s">
        <v>199</v>
      </c>
      <c r="D26" s="13"/>
      <c r="E26" s="30"/>
      <c r="F26" s="14"/>
      <c r="G26" s="24"/>
      <c r="H26" s="49"/>
      <c r="I26" s="14"/>
      <c r="J26" s="50"/>
      <c r="K26" s="30"/>
      <c r="L26" s="14"/>
      <c r="M26" s="61"/>
      <c r="N26" s="30"/>
      <c r="O26" s="14"/>
      <c r="P26" s="24"/>
      <c r="Q26" s="49"/>
      <c r="R26" s="14"/>
      <c r="S26" s="50"/>
      <c r="T26" s="49"/>
      <c r="U26" s="14"/>
      <c r="V26" s="50"/>
      <c r="W26" s="49"/>
      <c r="X26" s="14"/>
      <c r="Y26" s="50"/>
      <c r="Z26" s="49"/>
      <c r="AA26" s="14"/>
      <c r="AB26" s="50"/>
      <c r="AC26" s="49"/>
      <c r="AD26" s="14"/>
      <c r="AE26" s="50"/>
      <c r="AF26" s="49"/>
      <c r="AG26" s="14"/>
      <c r="AH26" s="50"/>
      <c r="AI26" s="49"/>
      <c r="AJ26" s="14"/>
      <c r="AK26" s="50"/>
      <c r="AL26" s="49"/>
      <c r="AM26" s="14"/>
      <c r="AN26" s="50"/>
      <c r="AO26" s="49"/>
      <c r="AP26" s="14"/>
      <c r="AQ26" s="50"/>
      <c r="AR26" s="49">
        <v>133.04000000000042</v>
      </c>
      <c r="AS26" s="14">
        <v>4.1175724149884227E-2</v>
      </c>
      <c r="AT26" s="50">
        <v>2</v>
      </c>
      <c r="AU26" s="49"/>
      <c r="AV26" s="14"/>
      <c r="AW26" s="50"/>
      <c r="AX26" s="49">
        <v>-247.54999999999973</v>
      </c>
      <c r="AY26" s="14">
        <v>-0.14736610252227889</v>
      </c>
      <c r="AZ26" s="50">
        <v>1</v>
      </c>
      <c r="BA26" s="49"/>
      <c r="BB26" s="14"/>
      <c r="BC26" s="50"/>
      <c r="BD26" s="49"/>
      <c r="BE26" s="14"/>
      <c r="BF26" s="50"/>
    </row>
    <row r="27" spans="1:58" x14ac:dyDescent="0.2">
      <c r="A27" s="9" t="s">
        <v>32</v>
      </c>
      <c r="B27" s="9" t="s">
        <v>139</v>
      </c>
      <c r="C27" s="34" t="s">
        <v>533</v>
      </c>
      <c r="D27" s="34"/>
      <c r="E27" s="29"/>
      <c r="F27" s="12"/>
      <c r="H27" s="47"/>
      <c r="I27" s="12"/>
      <c r="J27" s="48"/>
      <c r="K27" s="29"/>
      <c r="L27" s="12"/>
      <c r="M27" s="60"/>
      <c r="N27" s="29"/>
      <c r="O27" s="12"/>
      <c r="P27" s="20"/>
      <c r="Q27" s="47"/>
      <c r="R27" s="12"/>
      <c r="S27" s="48"/>
      <c r="T27" s="47">
        <v>31.489999999999782</v>
      </c>
      <c r="U27" s="12">
        <v>1.3214435585396467E-2</v>
      </c>
      <c r="V27" s="48">
        <v>1</v>
      </c>
      <c r="W27" s="47"/>
      <c r="X27" s="12"/>
      <c r="Y27" s="48"/>
      <c r="Z27" s="47"/>
      <c r="AA27" s="12"/>
      <c r="AB27" s="48"/>
      <c r="AC27" s="47"/>
      <c r="AD27" s="12"/>
      <c r="AE27" s="48"/>
      <c r="AF27" s="47"/>
      <c r="AG27" s="12"/>
      <c r="AH27" s="48"/>
      <c r="AI27" s="47"/>
      <c r="AJ27" s="12"/>
      <c r="AK27" s="48"/>
      <c r="AL27" s="47"/>
      <c r="AM27" s="12"/>
      <c r="AN27" s="48"/>
      <c r="AO27" s="47"/>
      <c r="AP27" s="12"/>
      <c r="AQ27" s="48"/>
      <c r="AR27" s="47"/>
      <c r="AS27" s="12"/>
      <c r="AT27" s="48"/>
      <c r="AU27" s="47"/>
      <c r="AV27" s="12"/>
      <c r="AW27" s="48"/>
      <c r="AX27" s="47"/>
      <c r="AY27" s="12"/>
      <c r="AZ27" s="48"/>
      <c r="BA27" s="47"/>
      <c r="BB27" s="12"/>
      <c r="BC27" s="48"/>
      <c r="BD27" s="47"/>
      <c r="BE27" s="12"/>
      <c r="BF27" s="48"/>
    </row>
    <row r="28" spans="1:58" x14ac:dyDescent="0.2">
      <c r="A28" s="13" t="s">
        <v>33</v>
      </c>
      <c r="B28" s="13" t="s">
        <v>33</v>
      </c>
      <c r="C28" s="13" t="s">
        <v>190</v>
      </c>
      <c r="D28" s="13"/>
      <c r="E28" s="30"/>
      <c r="F28" s="14"/>
      <c r="G28" s="24"/>
      <c r="H28" s="49"/>
      <c r="I28" s="14"/>
      <c r="J28" s="50"/>
      <c r="K28" s="30"/>
      <c r="L28" s="14"/>
      <c r="M28" s="61"/>
      <c r="N28" s="30"/>
      <c r="O28" s="14"/>
      <c r="P28" s="24"/>
      <c r="Q28" s="49"/>
      <c r="R28" s="14"/>
      <c r="S28" s="50"/>
      <c r="T28" s="49"/>
      <c r="U28" s="14"/>
      <c r="V28" s="50"/>
      <c r="W28" s="49"/>
      <c r="X28" s="14"/>
      <c r="Y28" s="50"/>
      <c r="Z28" s="49"/>
      <c r="AA28" s="14"/>
      <c r="AB28" s="50"/>
      <c r="AC28" s="49"/>
      <c r="AD28" s="14"/>
      <c r="AE28" s="50"/>
      <c r="AF28" s="49"/>
      <c r="AG28" s="14"/>
      <c r="AH28" s="50"/>
      <c r="AI28" s="49"/>
      <c r="AJ28" s="14"/>
      <c r="AK28" s="50"/>
      <c r="AL28" s="49"/>
      <c r="AM28" s="14"/>
      <c r="AN28" s="50"/>
      <c r="AO28" s="49"/>
      <c r="AP28" s="14"/>
      <c r="AQ28" s="50"/>
      <c r="AR28" s="49"/>
      <c r="AS28" s="14"/>
      <c r="AT28" s="50"/>
      <c r="AU28" s="49"/>
      <c r="AV28" s="14"/>
      <c r="AW28" s="50"/>
      <c r="AX28" s="49">
        <v>34.549999999999727</v>
      </c>
      <c r="AY28" s="14">
        <v>1.4440357769790073E-2</v>
      </c>
      <c r="AZ28" s="50">
        <v>1</v>
      </c>
      <c r="BA28" s="49"/>
      <c r="BB28" s="14"/>
      <c r="BC28" s="50"/>
      <c r="BD28" s="49"/>
      <c r="BE28" s="14"/>
      <c r="BF28" s="50"/>
    </row>
    <row r="29" spans="1:58" x14ac:dyDescent="0.2">
      <c r="A29" s="9" t="s">
        <v>34</v>
      </c>
      <c r="B29" s="9" t="s">
        <v>140</v>
      </c>
      <c r="C29" s="34" t="s">
        <v>199</v>
      </c>
      <c r="D29" s="34"/>
      <c r="E29" s="29"/>
      <c r="F29" s="12"/>
      <c r="H29" s="47"/>
      <c r="I29" s="12"/>
      <c r="J29" s="48"/>
      <c r="K29" s="29"/>
      <c r="L29" s="12"/>
      <c r="M29" s="60"/>
      <c r="N29" s="29"/>
      <c r="O29" s="12"/>
      <c r="P29" s="20"/>
      <c r="Q29" s="47"/>
      <c r="R29" s="12"/>
      <c r="S29" s="48"/>
      <c r="T29" s="47"/>
      <c r="U29" s="12"/>
      <c r="V29" s="48"/>
      <c r="W29" s="47"/>
      <c r="X29" s="12"/>
      <c r="Y29" s="48"/>
      <c r="Z29" s="47"/>
      <c r="AA29" s="12"/>
      <c r="AB29" s="48"/>
      <c r="AC29" s="47"/>
      <c r="AD29" s="12"/>
      <c r="AE29" s="48"/>
      <c r="AF29" s="47"/>
      <c r="AG29" s="12"/>
      <c r="AH29" s="48"/>
      <c r="AI29" s="47"/>
      <c r="AJ29" s="12"/>
      <c r="AK29" s="48"/>
      <c r="AL29" s="47"/>
      <c r="AM29" s="12"/>
      <c r="AN29" s="48"/>
      <c r="AO29" s="47"/>
      <c r="AP29" s="12"/>
      <c r="AQ29" s="48"/>
      <c r="AR29" s="47"/>
      <c r="AS29" s="12"/>
      <c r="AT29" s="48"/>
      <c r="AU29" s="47">
        <v>-345.37</v>
      </c>
      <c r="AV29" s="12">
        <v>-0.22133103475144147</v>
      </c>
      <c r="AW29" s="48">
        <v>2</v>
      </c>
      <c r="AX29" s="47"/>
      <c r="AY29" s="12"/>
      <c r="AZ29" s="48"/>
      <c r="BA29" s="47"/>
      <c r="BB29" s="12"/>
      <c r="BC29" s="48"/>
      <c r="BD29" s="47"/>
      <c r="BE29" s="12"/>
      <c r="BF29" s="48"/>
    </row>
    <row r="30" spans="1:58" x14ac:dyDescent="0.2">
      <c r="A30" s="13" t="s">
        <v>35</v>
      </c>
      <c r="B30" s="13" t="s">
        <v>141</v>
      </c>
      <c r="C30" s="13" t="s">
        <v>406</v>
      </c>
      <c r="D30" s="13"/>
      <c r="E30" s="30"/>
      <c r="F30" s="14"/>
      <c r="G30" s="24"/>
      <c r="H30" s="49"/>
      <c r="I30" s="14"/>
      <c r="J30" s="50"/>
      <c r="K30" s="30"/>
      <c r="L30" s="14"/>
      <c r="M30" s="61"/>
      <c r="N30" s="30"/>
      <c r="O30" s="14"/>
      <c r="P30" s="24"/>
      <c r="Q30" s="49"/>
      <c r="R30" s="14"/>
      <c r="S30" s="50"/>
      <c r="T30" s="49"/>
      <c r="U30" s="14"/>
      <c r="V30" s="50"/>
      <c r="W30" s="49"/>
      <c r="X30" s="14"/>
      <c r="Y30" s="50"/>
      <c r="Z30" s="49">
        <v>-298.56999999999994</v>
      </c>
      <c r="AA30" s="14">
        <v>-0.14911351945262943</v>
      </c>
      <c r="AB30" s="50">
        <v>1</v>
      </c>
      <c r="AC30" s="49"/>
      <c r="AD30" s="14"/>
      <c r="AE30" s="50"/>
      <c r="AF30" s="49"/>
      <c r="AG30" s="14"/>
      <c r="AH30" s="50"/>
      <c r="AI30" s="49"/>
      <c r="AJ30" s="14"/>
      <c r="AK30" s="50"/>
      <c r="AL30" s="49"/>
      <c r="AM30" s="14"/>
      <c r="AN30" s="50"/>
      <c r="AO30" s="49"/>
      <c r="AP30" s="14"/>
      <c r="AQ30" s="50"/>
      <c r="AR30" s="49"/>
      <c r="AS30" s="14"/>
      <c r="AT30" s="50"/>
      <c r="AU30" s="49"/>
      <c r="AV30" s="14"/>
      <c r="AW30" s="50"/>
      <c r="AX30" s="49"/>
      <c r="AY30" s="14"/>
      <c r="AZ30" s="50"/>
      <c r="BA30" s="49"/>
      <c r="BB30" s="14"/>
      <c r="BC30" s="50"/>
      <c r="BD30" s="49"/>
      <c r="BE30" s="14"/>
      <c r="BF30" s="50"/>
    </row>
    <row r="31" spans="1:58" x14ac:dyDescent="0.2">
      <c r="A31" s="9" t="s">
        <v>36</v>
      </c>
      <c r="B31" s="9" t="s">
        <v>142</v>
      </c>
      <c r="C31" s="34" t="s">
        <v>601</v>
      </c>
      <c r="D31" s="34"/>
      <c r="E31" s="29"/>
      <c r="F31" s="12"/>
      <c r="H31" s="47"/>
      <c r="I31" s="12"/>
      <c r="J31" s="48"/>
      <c r="K31" s="29"/>
      <c r="L31" s="12"/>
      <c r="M31" s="60"/>
      <c r="N31" s="29"/>
      <c r="O31" s="12"/>
      <c r="P31" s="20"/>
      <c r="Q31" s="47"/>
      <c r="R31" s="12"/>
      <c r="S31" s="48"/>
      <c r="T31" s="47"/>
      <c r="U31" s="12"/>
      <c r="V31" s="48"/>
      <c r="W31" s="47"/>
      <c r="X31" s="12"/>
      <c r="Y31" s="48"/>
      <c r="Z31" s="47"/>
      <c r="AA31" s="12"/>
      <c r="AB31" s="48"/>
      <c r="AC31" s="47"/>
      <c r="AD31" s="12"/>
      <c r="AE31" s="48"/>
      <c r="AF31" s="47"/>
      <c r="AG31" s="12"/>
      <c r="AH31" s="48"/>
      <c r="AI31" s="47"/>
      <c r="AJ31" s="12"/>
      <c r="AK31" s="48"/>
      <c r="AL31" s="47"/>
      <c r="AM31" s="12"/>
      <c r="AN31" s="48"/>
      <c r="AO31" s="47"/>
      <c r="AP31" s="12"/>
      <c r="AQ31" s="48"/>
      <c r="AR31" s="47">
        <v>-301.58000000000004</v>
      </c>
      <c r="AS31" s="12">
        <v>-0.11805963914034118</v>
      </c>
      <c r="AT31" s="48">
        <v>2</v>
      </c>
      <c r="AU31" s="47"/>
      <c r="AV31" s="12"/>
      <c r="AW31" s="48"/>
      <c r="AX31" s="47"/>
      <c r="AY31" s="12"/>
      <c r="AZ31" s="48"/>
      <c r="BA31" s="47"/>
      <c r="BB31" s="12"/>
      <c r="BC31" s="48"/>
      <c r="BD31" s="47"/>
      <c r="BE31" s="12"/>
      <c r="BF31" s="48"/>
    </row>
    <row r="32" spans="1:58" x14ac:dyDescent="0.2">
      <c r="A32" s="13" t="s">
        <v>37</v>
      </c>
      <c r="B32" s="13" t="s">
        <v>143</v>
      </c>
      <c r="C32" s="13" t="s">
        <v>381</v>
      </c>
      <c r="D32" s="13"/>
      <c r="E32" s="30">
        <v>-154.20999999999981</v>
      </c>
      <c r="F32" s="14">
        <v>-0.12520500787554992</v>
      </c>
      <c r="G32" s="24">
        <v>1</v>
      </c>
      <c r="H32" s="49"/>
      <c r="I32" s="14"/>
      <c r="J32" s="50"/>
      <c r="K32" s="30"/>
      <c r="L32" s="14"/>
      <c r="M32" s="61"/>
      <c r="N32" s="30"/>
      <c r="O32" s="14"/>
      <c r="P32" s="24"/>
      <c r="Q32" s="49">
        <v>157.87</v>
      </c>
      <c r="R32" s="14">
        <v>0.22440653873489694</v>
      </c>
      <c r="S32" s="50">
        <v>1</v>
      </c>
      <c r="T32" s="49"/>
      <c r="U32" s="14"/>
      <c r="V32" s="50"/>
      <c r="W32" s="49"/>
      <c r="X32" s="14"/>
      <c r="Y32" s="50"/>
      <c r="Z32" s="49"/>
      <c r="AA32" s="14"/>
      <c r="AB32" s="50"/>
      <c r="AC32" s="49"/>
      <c r="AD32" s="14"/>
      <c r="AE32" s="50"/>
      <c r="AF32" s="49"/>
      <c r="AG32" s="14"/>
      <c r="AH32" s="50"/>
      <c r="AI32" s="49"/>
      <c r="AJ32" s="14"/>
      <c r="AK32" s="50"/>
      <c r="AL32" s="49"/>
      <c r="AM32" s="14"/>
      <c r="AN32" s="50"/>
      <c r="AO32" s="49"/>
      <c r="AP32" s="14"/>
      <c r="AQ32" s="50"/>
      <c r="AR32" s="49">
        <v>-128.8900000000001</v>
      </c>
      <c r="AS32" s="14">
        <v>-0.10522148023576673</v>
      </c>
      <c r="AT32" s="50">
        <v>1</v>
      </c>
      <c r="AU32" s="49"/>
      <c r="AV32" s="14"/>
      <c r="AW32" s="50"/>
      <c r="AX32" s="49"/>
      <c r="AY32" s="14"/>
      <c r="AZ32" s="50"/>
      <c r="BA32" s="49"/>
      <c r="BB32" s="14"/>
      <c r="BC32" s="50"/>
      <c r="BD32" s="49"/>
      <c r="BE32" s="14"/>
      <c r="BF32" s="50"/>
    </row>
    <row r="33" spans="1:58" x14ac:dyDescent="0.2">
      <c r="A33" s="9" t="s">
        <v>38</v>
      </c>
      <c r="B33" s="9" t="s">
        <v>144</v>
      </c>
      <c r="C33" s="34" t="s">
        <v>392</v>
      </c>
      <c r="D33" s="34"/>
      <c r="E33" s="29"/>
      <c r="F33" s="12"/>
      <c r="H33" s="47"/>
      <c r="I33" s="12"/>
      <c r="J33" s="48"/>
      <c r="K33" s="29"/>
      <c r="L33" s="12"/>
      <c r="M33" s="60"/>
      <c r="N33" s="29"/>
      <c r="O33" s="12"/>
      <c r="P33" s="20"/>
      <c r="Q33" s="47"/>
      <c r="R33" s="12"/>
      <c r="S33" s="48"/>
      <c r="T33" s="47">
        <v>-147.51199999999994</v>
      </c>
      <c r="U33" s="12">
        <v>-0.16325825908914832</v>
      </c>
      <c r="V33" s="48">
        <v>1</v>
      </c>
      <c r="W33" s="47"/>
      <c r="X33" s="12"/>
      <c r="Y33" s="48"/>
      <c r="Z33" s="47"/>
      <c r="AA33" s="12"/>
      <c r="AB33" s="48"/>
      <c r="AC33" s="47"/>
      <c r="AD33" s="12"/>
      <c r="AE33" s="48"/>
      <c r="AF33" s="47"/>
      <c r="AG33" s="12"/>
      <c r="AH33" s="48"/>
      <c r="AI33" s="47"/>
      <c r="AJ33" s="12"/>
      <c r="AK33" s="48"/>
      <c r="AL33" s="47"/>
      <c r="AM33" s="12"/>
      <c r="AN33" s="48"/>
      <c r="AO33" s="47"/>
      <c r="AP33" s="12"/>
      <c r="AQ33" s="48"/>
      <c r="AR33" s="47"/>
      <c r="AS33" s="12"/>
      <c r="AT33" s="48"/>
      <c r="AU33" s="47"/>
      <c r="AV33" s="12"/>
      <c r="AW33" s="48"/>
      <c r="AX33" s="47"/>
      <c r="AY33" s="12"/>
      <c r="AZ33" s="48"/>
      <c r="BA33" s="47"/>
      <c r="BB33" s="12"/>
      <c r="BC33" s="48"/>
      <c r="BD33" s="47"/>
      <c r="BE33" s="12"/>
      <c r="BF33" s="48"/>
    </row>
    <row r="34" spans="1:58" x14ac:dyDescent="0.2">
      <c r="A34" s="13" t="s">
        <v>39</v>
      </c>
      <c r="B34" s="13" t="s">
        <v>145</v>
      </c>
      <c r="C34" s="13" t="s">
        <v>625</v>
      </c>
      <c r="D34" s="13"/>
      <c r="E34" s="30"/>
      <c r="F34" s="14"/>
      <c r="G34" s="24"/>
      <c r="H34" s="49"/>
      <c r="I34" s="14"/>
      <c r="J34" s="50"/>
      <c r="K34" s="30"/>
      <c r="L34" s="14"/>
      <c r="M34" s="61"/>
      <c r="N34" s="30"/>
      <c r="O34" s="14"/>
      <c r="P34" s="24"/>
      <c r="Q34" s="49"/>
      <c r="R34" s="14"/>
      <c r="S34" s="50"/>
      <c r="T34" s="49"/>
      <c r="U34" s="14"/>
      <c r="V34" s="50"/>
      <c r="W34" s="49"/>
      <c r="X34" s="14"/>
      <c r="Y34" s="50"/>
      <c r="Z34" s="49"/>
      <c r="AA34" s="14"/>
      <c r="AB34" s="50"/>
      <c r="AC34" s="49"/>
      <c r="AD34" s="14"/>
      <c r="AE34" s="50"/>
      <c r="AF34" s="49"/>
      <c r="AG34" s="14"/>
      <c r="AH34" s="50"/>
      <c r="AI34" s="49"/>
      <c r="AJ34" s="14"/>
      <c r="AK34" s="50"/>
      <c r="AL34" s="49"/>
      <c r="AM34" s="14"/>
      <c r="AN34" s="50"/>
      <c r="AO34" s="49"/>
      <c r="AP34" s="14"/>
      <c r="AQ34" s="50"/>
      <c r="AR34" s="49"/>
      <c r="AS34" s="14"/>
      <c r="AT34" s="50"/>
      <c r="AU34" s="49"/>
      <c r="AV34" s="14"/>
      <c r="AW34" s="50"/>
      <c r="AX34" s="49">
        <v>-80.230000000000018</v>
      </c>
      <c r="AY34" s="14">
        <v>8.1787558369050709E-4</v>
      </c>
      <c r="AZ34" s="50">
        <v>6</v>
      </c>
      <c r="BA34" s="49"/>
      <c r="BB34" s="14"/>
      <c r="BC34" s="50"/>
      <c r="BD34" s="49">
        <v>781.86499999999978</v>
      </c>
      <c r="BE34" s="14">
        <v>0.27996190141992394</v>
      </c>
      <c r="BF34" s="50">
        <v>1</v>
      </c>
    </row>
    <row r="35" spans="1:58" x14ac:dyDescent="0.2">
      <c r="A35" s="9" t="s">
        <v>40</v>
      </c>
      <c r="B35" s="9" t="s">
        <v>146</v>
      </c>
      <c r="C35" s="34" t="s">
        <v>565</v>
      </c>
      <c r="D35" s="34"/>
      <c r="E35" s="29"/>
      <c r="F35" s="12"/>
      <c r="H35" s="47"/>
      <c r="I35" s="12"/>
      <c r="J35" s="48"/>
      <c r="K35" s="29"/>
      <c r="L35" s="12"/>
      <c r="M35" s="60"/>
      <c r="N35" s="29"/>
      <c r="O35" s="12"/>
      <c r="P35" s="20"/>
      <c r="Q35" s="47"/>
      <c r="R35" s="12"/>
      <c r="S35" s="48"/>
      <c r="T35" s="47"/>
      <c r="U35" s="12"/>
      <c r="V35" s="48"/>
      <c r="W35" s="47"/>
      <c r="X35" s="12"/>
      <c r="Y35" s="48"/>
      <c r="Z35" s="47"/>
      <c r="AA35" s="12"/>
      <c r="AB35" s="48"/>
      <c r="AC35" s="47"/>
      <c r="AD35" s="12"/>
      <c r="AE35" s="48"/>
      <c r="AF35" s="47"/>
      <c r="AG35" s="12"/>
      <c r="AH35" s="48"/>
      <c r="AI35" s="47"/>
      <c r="AJ35" s="12"/>
      <c r="AK35" s="48"/>
      <c r="AL35" s="47"/>
      <c r="AM35" s="12"/>
      <c r="AN35" s="48"/>
      <c r="AO35" s="47"/>
      <c r="AP35" s="12"/>
      <c r="AQ35" s="48"/>
      <c r="AR35" s="47"/>
      <c r="AS35" s="12"/>
      <c r="AT35" s="48"/>
      <c r="AU35" s="47">
        <v>-67.160000000000082</v>
      </c>
      <c r="AV35" s="12">
        <v>-6.3345343419290406E-2</v>
      </c>
      <c r="AW35" s="48">
        <v>1</v>
      </c>
      <c r="AX35" s="47">
        <v>-264.85000000000014</v>
      </c>
      <c r="AY35" s="12">
        <v>-0.15534726580600516</v>
      </c>
      <c r="AZ35" s="48">
        <v>1</v>
      </c>
      <c r="BA35" s="47"/>
      <c r="BB35" s="12"/>
      <c r="BC35" s="48"/>
      <c r="BD35" s="47"/>
      <c r="BE35" s="12"/>
      <c r="BF35" s="48"/>
    </row>
    <row r="36" spans="1:58" x14ac:dyDescent="0.2">
      <c r="A36" s="13" t="s">
        <v>41</v>
      </c>
      <c r="B36" s="13" t="s">
        <v>147</v>
      </c>
      <c r="C36" s="13" t="s">
        <v>228</v>
      </c>
      <c r="D36" s="13"/>
      <c r="E36" s="30"/>
      <c r="F36" s="14"/>
      <c r="G36" s="24"/>
      <c r="H36" s="49"/>
      <c r="I36" s="14"/>
      <c r="J36" s="50"/>
      <c r="K36" s="30"/>
      <c r="L36" s="14"/>
      <c r="M36" s="61"/>
      <c r="N36" s="30"/>
      <c r="O36" s="14"/>
      <c r="P36" s="24"/>
      <c r="Q36" s="49"/>
      <c r="R36" s="14"/>
      <c r="S36" s="50"/>
      <c r="T36" s="49"/>
      <c r="U36" s="14"/>
      <c r="V36" s="50"/>
      <c r="W36" s="49">
        <v>-103.44000000000005</v>
      </c>
      <c r="X36" s="14">
        <v>-7.5780219780219815E-2</v>
      </c>
      <c r="Y36" s="50">
        <v>1</v>
      </c>
      <c r="Z36" s="49"/>
      <c r="AA36" s="14"/>
      <c r="AB36" s="50"/>
      <c r="AC36" s="49"/>
      <c r="AD36" s="14"/>
      <c r="AE36" s="50"/>
      <c r="AF36" s="49"/>
      <c r="AG36" s="14"/>
      <c r="AH36" s="50"/>
      <c r="AI36" s="49"/>
      <c r="AJ36" s="14"/>
      <c r="AK36" s="50"/>
      <c r="AL36" s="49"/>
      <c r="AM36" s="14"/>
      <c r="AN36" s="50"/>
      <c r="AO36" s="49"/>
      <c r="AP36" s="14"/>
      <c r="AQ36" s="50"/>
      <c r="AR36" s="49"/>
      <c r="AS36" s="14"/>
      <c r="AT36" s="50"/>
      <c r="AU36" s="49"/>
      <c r="AV36" s="14"/>
      <c r="AW36" s="50"/>
      <c r="AX36" s="49"/>
      <c r="AY36" s="14"/>
      <c r="AZ36" s="50"/>
      <c r="BA36" s="49"/>
      <c r="BB36" s="14"/>
      <c r="BC36" s="50"/>
      <c r="BD36" s="49"/>
      <c r="BE36" s="14"/>
      <c r="BF36" s="50"/>
    </row>
    <row r="37" spans="1:58" x14ac:dyDescent="0.2">
      <c r="A37" s="9" t="s">
        <v>42</v>
      </c>
      <c r="B37" s="9" t="s">
        <v>42</v>
      </c>
      <c r="C37" s="34" t="s">
        <v>190</v>
      </c>
      <c r="D37" s="34"/>
      <c r="E37" s="29"/>
      <c r="F37" s="12"/>
      <c r="H37" s="47"/>
      <c r="I37" s="12"/>
      <c r="J37" s="48"/>
      <c r="K37" s="29"/>
      <c r="L37" s="12"/>
      <c r="M37" s="60"/>
      <c r="N37" s="29"/>
      <c r="O37" s="12"/>
      <c r="P37" s="20"/>
      <c r="Q37" s="47"/>
      <c r="R37" s="12"/>
      <c r="S37" s="48"/>
      <c r="T37" s="47"/>
      <c r="U37" s="12"/>
      <c r="V37" s="48"/>
      <c r="W37" s="47"/>
      <c r="X37" s="12"/>
      <c r="Y37" s="48"/>
      <c r="Z37" s="47"/>
      <c r="AA37" s="12"/>
      <c r="AB37" s="48"/>
      <c r="AC37" s="47">
        <v>-5.7950000000000159</v>
      </c>
      <c r="AD37" s="12">
        <v>-2.0939854378579616E-2</v>
      </c>
      <c r="AE37" s="48">
        <v>1</v>
      </c>
      <c r="AF37" s="47"/>
      <c r="AG37" s="12"/>
      <c r="AH37" s="48"/>
      <c r="AI37" s="47"/>
      <c r="AJ37" s="12"/>
      <c r="AK37" s="48"/>
      <c r="AL37" s="47"/>
      <c r="AM37" s="12"/>
      <c r="AN37" s="48"/>
      <c r="AO37" s="47"/>
      <c r="AP37" s="12"/>
      <c r="AQ37" s="48"/>
      <c r="AR37" s="47"/>
      <c r="AS37" s="12"/>
      <c r="AT37" s="48"/>
      <c r="AU37" s="47"/>
      <c r="AV37" s="12"/>
      <c r="AW37" s="48"/>
      <c r="AX37" s="47"/>
      <c r="AY37" s="12"/>
      <c r="AZ37" s="48"/>
      <c r="BA37" s="47"/>
      <c r="BB37" s="12"/>
      <c r="BC37" s="48"/>
      <c r="BD37" s="47"/>
      <c r="BE37" s="12"/>
      <c r="BF37" s="48"/>
    </row>
    <row r="38" spans="1:58" x14ac:dyDescent="0.2">
      <c r="A38" s="13" t="s">
        <v>43</v>
      </c>
      <c r="B38" s="13" t="s">
        <v>148</v>
      </c>
      <c r="C38" s="13" t="s">
        <v>626</v>
      </c>
      <c r="D38" s="13"/>
      <c r="E38" s="30"/>
      <c r="F38" s="14"/>
      <c r="G38" s="24"/>
      <c r="H38" s="49"/>
      <c r="I38" s="14"/>
      <c r="J38" s="50"/>
      <c r="K38" s="30"/>
      <c r="L38" s="14"/>
      <c r="M38" s="61"/>
      <c r="N38" s="30"/>
      <c r="O38" s="14"/>
      <c r="P38" s="24"/>
      <c r="Q38" s="49"/>
      <c r="R38" s="14"/>
      <c r="S38" s="50"/>
      <c r="T38" s="49"/>
      <c r="U38" s="14"/>
      <c r="V38" s="50"/>
      <c r="W38" s="49"/>
      <c r="X38" s="14"/>
      <c r="Y38" s="50"/>
      <c r="Z38" s="49"/>
      <c r="AA38" s="14"/>
      <c r="AB38" s="50"/>
      <c r="AC38" s="49"/>
      <c r="AD38" s="14"/>
      <c r="AE38" s="50"/>
      <c r="AF38" s="49"/>
      <c r="AG38" s="14"/>
      <c r="AH38" s="50"/>
      <c r="AI38" s="49"/>
      <c r="AJ38" s="14"/>
      <c r="AK38" s="50"/>
      <c r="AL38" s="49"/>
      <c r="AM38" s="14"/>
      <c r="AN38" s="50"/>
      <c r="AO38" s="49"/>
      <c r="AP38" s="14"/>
      <c r="AQ38" s="50"/>
      <c r="AR38" s="49"/>
      <c r="AS38" s="14"/>
      <c r="AT38" s="50"/>
      <c r="AU38" s="49"/>
      <c r="AV38" s="14"/>
      <c r="AW38" s="50"/>
      <c r="AX38" s="49">
        <v>-205.22000000000025</v>
      </c>
      <c r="AY38" s="14">
        <v>-3.3039152901257716E-2</v>
      </c>
      <c r="AZ38" s="50">
        <v>2</v>
      </c>
      <c r="BA38" s="49"/>
      <c r="BB38" s="14"/>
      <c r="BC38" s="50"/>
      <c r="BD38" s="49"/>
      <c r="BE38" s="14"/>
      <c r="BF38" s="50"/>
    </row>
    <row r="39" spans="1:58" x14ac:dyDescent="0.2">
      <c r="A39" s="9" t="s">
        <v>44</v>
      </c>
      <c r="B39" s="9" t="s">
        <v>149</v>
      </c>
      <c r="C39" s="34" t="s">
        <v>226</v>
      </c>
      <c r="D39" s="34"/>
      <c r="E39" s="29"/>
      <c r="F39" s="12"/>
      <c r="H39" s="47"/>
      <c r="I39" s="12"/>
      <c r="J39" s="48"/>
      <c r="K39" s="29"/>
      <c r="L39" s="12"/>
      <c r="M39" s="60"/>
      <c r="N39" s="29"/>
      <c r="O39" s="12"/>
      <c r="P39" s="20"/>
      <c r="Q39" s="47"/>
      <c r="R39" s="12"/>
      <c r="S39" s="48"/>
      <c r="T39" s="47"/>
      <c r="U39" s="12"/>
      <c r="V39" s="48"/>
      <c r="W39" s="47"/>
      <c r="X39" s="12"/>
      <c r="Y39" s="48"/>
      <c r="Z39" s="47"/>
      <c r="AA39" s="12"/>
      <c r="AB39" s="48"/>
      <c r="AC39" s="47"/>
      <c r="AD39" s="12"/>
      <c r="AE39" s="48"/>
      <c r="AF39" s="47"/>
      <c r="AG39" s="12"/>
      <c r="AH39" s="48"/>
      <c r="AI39" s="47"/>
      <c r="AJ39" s="12"/>
      <c r="AK39" s="48"/>
      <c r="AL39" s="47"/>
      <c r="AM39" s="12"/>
      <c r="AN39" s="48"/>
      <c r="AO39" s="47"/>
      <c r="AP39" s="12"/>
      <c r="AQ39" s="48"/>
      <c r="AR39" s="47"/>
      <c r="AS39" s="12"/>
      <c r="AT39" s="48"/>
      <c r="AU39" s="47"/>
      <c r="AV39" s="12"/>
      <c r="AW39" s="48"/>
      <c r="AX39" s="47">
        <v>55.740000000000009</v>
      </c>
      <c r="AY39" s="12">
        <v>4.4550656990312992E-2</v>
      </c>
      <c r="AZ39" s="48">
        <v>1</v>
      </c>
      <c r="BA39" s="47"/>
      <c r="BB39" s="12"/>
      <c r="BC39" s="48"/>
      <c r="BD39" s="47"/>
      <c r="BE39" s="12"/>
      <c r="BF39" s="48"/>
    </row>
    <row r="40" spans="1:58" x14ac:dyDescent="0.2">
      <c r="A40" s="13" t="s">
        <v>45</v>
      </c>
      <c r="B40" s="13" t="s">
        <v>150</v>
      </c>
      <c r="C40" s="13" t="s">
        <v>438</v>
      </c>
      <c r="D40" s="13"/>
      <c r="E40" s="30"/>
      <c r="F40" s="14"/>
      <c r="G40" s="24"/>
      <c r="H40" s="49"/>
      <c r="I40" s="14"/>
      <c r="J40" s="50"/>
      <c r="K40" s="30"/>
      <c r="L40" s="14"/>
      <c r="M40" s="61"/>
      <c r="N40" s="30"/>
      <c r="O40" s="14"/>
      <c r="P40" s="24"/>
      <c r="Q40" s="49"/>
      <c r="R40" s="14"/>
      <c r="S40" s="50"/>
      <c r="T40" s="49"/>
      <c r="U40" s="14"/>
      <c r="V40" s="50"/>
      <c r="W40" s="49"/>
      <c r="X40" s="14"/>
      <c r="Y40" s="50"/>
      <c r="Z40" s="49"/>
      <c r="AA40" s="14"/>
      <c r="AB40" s="50"/>
      <c r="AC40" s="49"/>
      <c r="AD40" s="14"/>
      <c r="AE40" s="50"/>
      <c r="AF40" s="49"/>
      <c r="AG40" s="14"/>
      <c r="AH40" s="50"/>
      <c r="AI40" s="49"/>
      <c r="AJ40" s="14"/>
      <c r="AK40" s="50"/>
      <c r="AL40" s="49"/>
      <c r="AM40" s="14"/>
      <c r="AN40" s="50"/>
      <c r="AO40" s="49"/>
      <c r="AP40" s="14"/>
      <c r="AQ40" s="50"/>
      <c r="AR40" s="49"/>
      <c r="AS40" s="14"/>
      <c r="AT40" s="50"/>
      <c r="AU40" s="49"/>
      <c r="AV40" s="14"/>
      <c r="AW40" s="50"/>
      <c r="AX40" s="49">
        <v>175.23000000000013</v>
      </c>
      <c r="AY40" s="14">
        <v>0.41454932576295284</v>
      </c>
      <c r="AZ40" s="50">
        <v>1</v>
      </c>
      <c r="BA40" s="49"/>
      <c r="BB40" s="14"/>
      <c r="BC40" s="50"/>
      <c r="BD40" s="49"/>
      <c r="BE40" s="14"/>
      <c r="BF40" s="50"/>
    </row>
    <row r="41" spans="1:58" x14ac:dyDescent="0.2">
      <c r="A41" s="9" t="s">
        <v>46</v>
      </c>
      <c r="B41" s="9" t="s">
        <v>151</v>
      </c>
      <c r="C41" s="34" t="s">
        <v>628</v>
      </c>
      <c r="D41" s="34"/>
      <c r="E41" s="29"/>
      <c r="F41" s="12"/>
      <c r="H41" s="47"/>
      <c r="I41" s="12"/>
      <c r="J41" s="48"/>
      <c r="K41" s="29"/>
      <c r="L41" s="12"/>
      <c r="M41" s="60"/>
      <c r="N41" s="29"/>
      <c r="O41" s="12"/>
      <c r="P41" s="20"/>
      <c r="Q41" s="47"/>
      <c r="R41" s="12"/>
      <c r="S41" s="48"/>
      <c r="T41" s="47"/>
      <c r="U41" s="12"/>
      <c r="V41" s="48"/>
      <c r="W41" s="47"/>
      <c r="X41" s="12"/>
      <c r="Y41" s="48"/>
      <c r="Z41" s="47"/>
      <c r="AA41" s="12"/>
      <c r="AB41" s="48"/>
      <c r="AC41" s="47"/>
      <c r="AD41" s="12"/>
      <c r="AE41" s="48"/>
      <c r="AF41" s="47"/>
      <c r="AG41" s="12"/>
      <c r="AH41" s="48"/>
      <c r="AI41" s="47"/>
      <c r="AJ41" s="12"/>
      <c r="AK41" s="48"/>
      <c r="AL41" s="47"/>
      <c r="AM41" s="12"/>
      <c r="AN41" s="48"/>
      <c r="AO41" s="47"/>
      <c r="AP41" s="12"/>
      <c r="AQ41" s="48"/>
      <c r="AR41" s="47">
        <v>-158.55700000000024</v>
      </c>
      <c r="AS41" s="12">
        <v>-1.3472896183764611E-2</v>
      </c>
      <c r="AT41" s="48">
        <v>3</v>
      </c>
      <c r="AU41" s="47"/>
      <c r="AV41" s="12"/>
      <c r="AW41" s="48"/>
      <c r="AX41" s="47"/>
      <c r="AY41" s="12"/>
      <c r="AZ41" s="48"/>
      <c r="BA41" s="47"/>
      <c r="BB41" s="12"/>
      <c r="BC41" s="48"/>
      <c r="BD41" s="47"/>
      <c r="BE41" s="12"/>
      <c r="BF41" s="48"/>
    </row>
    <row r="42" spans="1:58" x14ac:dyDescent="0.2">
      <c r="A42" s="13" t="s">
        <v>47</v>
      </c>
      <c r="B42" s="13" t="s">
        <v>152</v>
      </c>
      <c r="C42" s="13" t="s">
        <v>601</v>
      </c>
      <c r="D42" s="13"/>
      <c r="E42" s="30"/>
      <c r="F42" s="14"/>
      <c r="G42" s="24"/>
      <c r="H42" s="49"/>
      <c r="I42" s="14"/>
      <c r="J42" s="50"/>
      <c r="K42" s="30"/>
      <c r="L42" s="14"/>
      <c r="M42" s="61"/>
      <c r="N42" s="30">
        <v>-65.040000000000077</v>
      </c>
      <c r="O42" s="14">
        <v>-0.14063614937185132</v>
      </c>
      <c r="P42" s="24">
        <v>1</v>
      </c>
      <c r="Q42" s="49"/>
      <c r="R42" s="14"/>
      <c r="S42" s="50"/>
      <c r="T42" s="49">
        <v>-75.79000000000002</v>
      </c>
      <c r="U42" s="14">
        <v>-0.16388090038272757</v>
      </c>
      <c r="V42" s="50">
        <v>1</v>
      </c>
      <c r="W42" s="49"/>
      <c r="X42" s="14"/>
      <c r="Y42" s="50"/>
      <c r="Z42" s="49"/>
      <c r="AA42" s="14"/>
      <c r="AB42" s="50"/>
      <c r="AC42" s="49"/>
      <c r="AD42" s="14"/>
      <c r="AE42" s="50"/>
      <c r="AF42" s="49"/>
      <c r="AG42" s="14"/>
      <c r="AH42" s="50"/>
      <c r="AI42" s="49"/>
      <c r="AJ42" s="14"/>
      <c r="AK42" s="50"/>
      <c r="AL42" s="49"/>
      <c r="AM42" s="14"/>
      <c r="AN42" s="50"/>
      <c r="AO42" s="49"/>
      <c r="AP42" s="14"/>
      <c r="AQ42" s="50"/>
      <c r="AR42" s="49"/>
      <c r="AS42" s="14"/>
      <c r="AT42" s="50"/>
      <c r="AU42" s="49"/>
      <c r="AV42" s="14"/>
      <c r="AW42" s="50"/>
      <c r="AX42" s="49"/>
      <c r="AY42" s="14"/>
      <c r="AZ42" s="50"/>
      <c r="BA42" s="49"/>
      <c r="BB42" s="14"/>
      <c r="BC42" s="50"/>
      <c r="BD42" s="49"/>
      <c r="BE42" s="14"/>
      <c r="BF42" s="50"/>
    </row>
    <row r="43" spans="1:58" x14ac:dyDescent="0.2">
      <c r="A43" s="9" t="s">
        <v>48</v>
      </c>
      <c r="B43" s="9" t="s">
        <v>153</v>
      </c>
      <c r="C43" s="34" t="s">
        <v>535</v>
      </c>
      <c r="D43" s="34"/>
      <c r="E43" s="29"/>
      <c r="F43" s="12"/>
      <c r="H43" s="47"/>
      <c r="I43" s="12"/>
      <c r="J43" s="48"/>
      <c r="K43" s="29"/>
      <c r="L43" s="12"/>
      <c r="M43" s="60"/>
      <c r="N43" s="29"/>
      <c r="O43" s="12"/>
      <c r="P43" s="20"/>
      <c r="Q43" s="47"/>
      <c r="R43" s="12"/>
      <c r="S43" s="48"/>
      <c r="T43" s="47"/>
      <c r="U43" s="12"/>
      <c r="V43" s="48"/>
      <c r="W43" s="47"/>
      <c r="X43" s="12"/>
      <c r="Y43" s="48"/>
      <c r="Z43" s="47"/>
      <c r="AA43" s="12"/>
      <c r="AB43" s="48"/>
      <c r="AC43" s="47"/>
      <c r="AD43" s="12"/>
      <c r="AE43" s="48"/>
      <c r="AF43" s="47"/>
      <c r="AG43" s="12"/>
      <c r="AH43" s="48"/>
      <c r="AI43" s="47"/>
      <c r="AJ43" s="12"/>
      <c r="AK43" s="48"/>
      <c r="AL43" s="47"/>
      <c r="AM43" s="12"/>
      <c r="AN43" s="48"/>
      <c r="AO43" s="47"/>
      <c r="AP43" s="12"/>
      <c r="AQ43" s="48"/>
      <c r="AR43" s="47"/>
      <c r="AS43" s="12"/>
      <c r="AT43" s="48"/>
      <c r="AU43" s="47"/>
      <c r="AV43" s="12"/>
      <c r="AW43" s="48"/>
      <c r="AX43" s="47">
        <v>-398.69000000000005</v>
      </c>
      <c r="AY43" s="12">
        <v>-6.7670232158678553E-2</v>
      </c>
      <c r="AZ43" s="48">
        <v>2</v>
      </c>
      <c r="BA43" s="47"/>
      <c r="BB43" s="12"/>
      <c r="BC43" s="48"/>
      <c r="BD43" s="47"/>
      <c r="BE43" s="12"/>
      <c r="BF43" s="48"/>
    </row>
    <row r="44" spans="1:58" x14ac:dyDescent="0.2">
      <c r="A44" s="13" t="s">
        <v>49</v>
      </c>
      <c r="B44" s="13" t="s">
        <v>49</v>
      </c>
      <c r="C44" s="13" t="s">
        <v>535</v>
      </c>
      <c r="D44" s="13"/>
      <c r="E44" s="30"/>
      <c r="F44" s="14"/>
      <c r="G44" s="24"/>
      <c r="H44" s="49"/>
      <c r="I44" s="14"/>
      <c r="J44" s="50"/>
      <c r="K44" s="30"/>
      <c r="L44" s="14"/>
      <c r="M44" s="61"/>
      <c r="N44" s="30"/>
      <c r="O44" s="14"/>
      <c r="P44" s="24"/>
      <c r="Q44" s="49">
        <v>124.68</v>
      </c>
      <c r="R44" s="14">
        <v>0.33640926015865308</v>
      </c>
      <c r="S44" s="50">
        <v>1</v>
      </c>
      <c r="T44" s="49"/>
      <c r="U44" s="14"/>
      <c r="V44" s="50"/>
      <c r="W44" s="49"/>
      <c r="X44" s="14"/>
      <c r="Y44" s="50"/>
      <c r="Z44" s="49"/>
      <c r="AA44" s="14"/>
      <c r="AB44" s="50"/>
      <c r="AC44" s="49"/>
      <c r="AD44" s="14"/>
      <c r="AE44" s="50"/>
      <c r="AF44" s="49"/>
      <c r="AG44" s="14"/>
      <c r="AH44" s="50"/>
      <c r="AI44" s="49"/>
      <c r="AJ44" s="14"/>
      <c r="AK44" s="50"/>
      <c r="AL44" s="49"/>
      <c r="AM44" s="14"/>
      <c r="AN44" s="50"/>
      <c r="AO44" s="49"/>
      <c r="AP44" s="14"/>
      <c r="AQ44" s="50"/>
      <c r="AR44" s="49"/>
      <c r="AS44" s="14"/>
      <c r="AT44" s="50"/>
      <c r="AU44" s="49"/>
      <c r="AV44" s="14"/>
      <c r="AW44" s="50"/>
      <c r="AX44" s="49"/>
      <c r="AY44" s="14"/>
      <c r="AZ44" s="50"/>
      <c r="BA44" s="49"/>
      <c r="BB44" s="14"/>
      <c r="BC44" s="50"/>
      <c r="BD44" s="49"/>
      <c r="BE44" s="14"/>
      <c r="BF44" s="50"/>
    </row>
    <row r="45" spans="1:58" x14ac:dyDescent="0.2">
      <c r="A45" s="9" t="s">
        <v>50</v>
      </c>
      <c r="B45" s="9" t="s">
        <v>50</v>
      </c>
      <c r="C45" s="34" t="s">
        <v>358</v>
      </c>
      <c r="D45" s="34"/>
      <c r="E45" s="29"/>
      <c r="F45" s="12"/>
      <c r="H45" s="47"/>
      <c r="I45" s="12"/>
      <c r="J45" s="48"/>
      <c r="K45" s="29"/>
      <c r="L45" s="12"/>
      <c r="M45" s="60"/>
      <c r="N45" s="29">
        <v>-47.706666666666706</v>
      </c>
      <c r="O45" s="12">
        <v>-4.0175839476299317E-2</v>
      </c>
      <c r="P45" s="20">
        <v>1</v>
      </c>
      <c r="Q45" s="47">
        <v>-34.203333333333376</v>
      </c>
      <c r="R45" s="12">
        <v>-5.7608201350797576E-2</v>
      </c>
      <c r="S45" s="48">
        <v>1</v>
      </c>
      <c r="T45" s="47"/>
      <c r="U45" s="12"/>
      <c r="V45" s="48"/>
      <c r="W45" s="47"/>
      <c r="X45" s="12"/>
      <c r="Y45" s="48"/>
      <c r="Z45" s="47"/>
      <c r="AA45" s="12"/>
      <c r="AB45" s="48"/>
      <c r="AC45" s="47"/>
      <c r="AD45" s="12"/>
      <c r="AE45" s="48"/>
      <c r="AF45" s="47"/>
      <c r="AG45" s="12"/>
      <c r="AH45" s="48"/>
      <c r="AI45" s="47"/>
      <c r="AJ45" s="12"/>
      <c r="AK45" s="48"/>
      <c r="AL45" s="47"/>
      <c r="AM45" s="12"/>
      <c r="AN45" s="48"/>
      <c r="AO45" s="47"/>
      <c r="AP45" s="12"/>
      <c r="AQ45" s="48"/>
      <c r="AR45" s="47"/>
      <c r="AS45" s="12"/>
      <c r="AT45" s="48"/>
      <c r="AU45" s="47"/>
      <c r="AV45" s="12"/>
      <c r="AW45" s="48"/>
      <c r="AX45" s="47"/>
      <c r="AY45" s="12"/>
      <c r="AZ45" s="48"/>
      <c r="BA45" s="47"/>
      <c r="BB45" s="12"/>
      <c r="BC45" s="48"/>
      <c r="BD45" s="47"/>
      <c r="BE45" s="12"/>
      <c r="BF45" s="48"/>
    </row>
    <row r="46" spans="1:58" x14ac:dyDescent="0.2">
      <c r="A46" s="13" t="s">
        <v>51</v>
      </c>
      <c r="B46" s="13" t="s">
        <v>154</v>
      </c>
      <c r="C46" s="13" t="s">
        <v>579</v>
      </c>
      <c r="D46" s="13"/>
      <c r="E46" s="30"/>
      <c r="F46" s="14"/>
      <c r="G46" s="24"/>
      <c r="H46" s="49"/>
      <c r="I46" s="14"/>
      <c r="J46" s="50"/>
      <c r="K46" s="30"/>
      <c r="L46" s="14"/>
      <c r="M46" s="61"/>
      <c r="N46" s="30"/>
      <c r="O46" s="14"/>
      <c r="P46" s="24"/>
      <c r="Q46" s="49"/>
      <c r="R46" s="14"/>
      <c r="S46" s="50"/>
      <c r="T46" s="49"/>
      <c r="U46" s="14"/>
      <c r="V46" s="50"/>
      <c r="W46" s="49"/>
      <c r="X46" s="14"/>
      <c r="Y46" s="50"/>
      <c r="Z46" s="49"/>
      <c r="AA46" s="14"/>
      <c r="AB46" s="50"/>
      <c r="AC46" s="49"/>
      <c r="AD46" s="14"/>
      <c r="AE46" s="50"/>
      <c r="AF46" s="49"/>
      <c r="AG46" s="14"/>
      <c r="AH46" s="50"/>
      <c r="AI46" s="49"/>
      <c r="AJ46" s="14"/>
      <c r="AK46" s="50"/>
      <c r="AL46" s="49"/>
      <c r="AM46" s="14"/>
      <c r="AN46" s="50"/>
      <c r="AO46" s="49"/>
      <c r="AP46" s="14"/>
      <c r="AQ46" s="50"/>
      <c r="AR46" s="49">
        <v>-99.590000000000146</v>
      </c>
      <c r="AS46" s="14">
        <v>-5.8348957112725648E-2</v>
      </c>
      <c r="AT46" s="50">
        <v>1</v>
      </c>
      <c r="AU46" s="49"/>
      <c r="AV46" s="14"/>
      <c r="AW46" s="50"/>
      <c r="AX46" s="49"/>
      <c r="AY46" s="14"/>
      <c r="AZ46" s="50"/>
      <c r="BA46" s="49"/>
      <c r="BB46" s="14"/>
      <c r="BC46" s="50"/>
      <c r="BD46" s="49"/>
      <c r="BE46" s="14"/>
      <c r="BF46" s="50"/>
    </row>
    <row r="47" spans="1:58" x14ac:dyDescent="0.2">
      <c r="A47" s="9" t="s">
        <v>52</v>
      </c>
      <c r="B47" s="9" t="s">
        <v>52</v>
      </c>
      <c r="C47" s="34" t="s">
        <v>206</v>
      </c>
      <c r="D47" s="34"/>
      <c r="E47" s="29"/>
      <c r="F47" s="12"/>
      <c r="H47" s="47"/>
      <c r="I47" s="12"/>
      <c r="J47" s="48"/>
      <c r="K47" s="29"/>
      <c r="L47" s="12"/>
      <c r="M47" s="60"/>
      <c r="N47" s="29">
        <v>-60.314999999999998</v>
      </c>
      <c r="O47" s="12">
        <v>-0.13655968755306502</v>
      </c>
      <c r="P47" s="20">
        <v>1</v>
      </c>
      <c r="Q47" s="47">
        <v>-92.40500000000003</v>
      </c>
      <c r="R47" s="12">
        <v>-0.20921492047319867</v>
      </c>
      <c r="S47" s="48">
        <v>1</v>
      </c>
      <c r="T47" s="47"/>
      <c r="U47" s="12"/>
      <c r="V47" s="48"/>
      <c r="W47" s="47"/>
      <c r="X47" s="12"/>
      <c r="Y47" s="48"/>
      <c r="Z47" s="47"/>
      <c r="AA47" s="12"/>
      <c r="AB47" s="48"/>
      <c r="AC47" s="47"/>
      <c r="AD47" s="12"/>
      <c r="AE47" s="48"/>
      <c r="AF47" s="47"/>
      <c r="AG47" s="12"/>
      <c r="AH47" s="48"/>
      <c r="AI47" s="47"/>
      <c r="AJ47" s="12"/>
      <c r="AK47" s="48"/>
      <c r="AL47" s="47"/>
      <c r="AM47" s="12"/>
      <c r="AN47" s="48"/>
      <c r="AO47" s="47"/>
      <c r="AP47" s="12"/>
      <c r="AQ47" s="48"/>
      <c r="AR47" s="47"/>
      <c r="AS47" s="12"/>
      <c r="AT47" s="48"/>
      <c r="AU47" s="47"/>
      <c r="AV47" s="12"/>
      <c r="AW47" s="48"/>
      <c r="AX47" s="47"/>
      <c r="AY47" s="12"/>
      <c r="AZ47" s="48"/>
      <c r="BA47" s="47"/>
      <c r="BB47" s="12"/>
      <c r="BC47" s="48"/>
      <c r="BD47" s="47"/>
      <c r="BE47" s="12"/>
      <c r="BF47" s="48"/>
    </row>
    <row r="48" spans="1:58" x14ac:dyDescent="0.2">
      <c r="A48" s="13" t="s">
        <v>53</v>
      </c>
      <c r="B48" s="13" t="s">
        <v>155</v>
      </c>
      <c r="C48" s="13" t="s">
        <v>191</v>
      </c>
      <c r="D48" s="13"/>
      <c r="E48" s="30"/>
      <c r="F48" s="14"/>
      <c r="G48" s="24"/>
      <c r="H48" s="49"/>
      <c r="I48" s="14"/>
      <c r="J48" s="50"/>
      <c r="K48" s="30"/>
      <c r="L48" s="14"/>
      <c r="M48" s="61"/>
      <c r="N48" s="30"/>
      <c r="O48" s="14"/>
      <c r="P48" s="24"/>
      <c r="Q48" s="49"/>
      <c r="R48" s="14"/>
      <c r="S48" s="50"/>
      <c r="T48" s="49"/>
      <c r="U48" s="14"/>
      <c r="V48" s="50"/>
      <c r="W48" s="49"/>
      <c r="X48" s="14"/>
      <c r="Y48" s="50"/>
      <c r="Z48" s="49"/>
      <c r="AA48" s="14"/>
      <c r="AB48" s="50"/>
      <c r="AC48" s="49"/>
      <c r="AD48" s="14"/>
      <c r="AE48" s="50"/>
      <c r="AF48" s="49"/>
      <c r="AG48" s="14"/>
      <c r="AH48" s="50"/>
      <c r="AI48" s="49"/>
      <c r="AJ48" s="14"/>
      <c r="AK48" s="50"/>
      <c r="AL48" s="49"/>
      <c r="AM48" s="14"/>
      <c r="AN48" s="50"/>
      <c r="AO48" s="49"/>
      <c r="AP48" s="14"/>
      <c r="AQ48" s="50"/>
      <c r="AR48" s="49">
        <v>-329.56999999999994</v>
      </c>
      <c r="AS48" s="14">
        <v>-0.24235048423034214</v>
      </c>
      <c r="AT48" s="50">
        <v>2</v>
      </c>
      <c r="AU48" s="49"/>
      <c r="AV48" s="14"/>
      <c r="AW48" s="50"/>
      <c r="AX48" s="49"/>
      <c r="AY48" s="14"/>
      <c r="AZ48" s="50"/>
      <c r="BA48" s="49"/>
      <c r="BB48" s="14"/>
      <c r="BC48" s="50"/>
      <c r="BD48" s="49"/>
      <c r="BE48" s="14"/>
      <c r="BF48" s="50"/>
    </row>
    <row r="49" spans="1:58" x14ac:dyDescent="0.2">
      <c r="A49" s="9" t="s">
        <v>54</v>
      </c>
      <c r="B49" s="9" t="s">
        <v>156</v>
      </c>
      <c r="C49" s="34" t="s">
        <v>261</v>
      </c>
      <c r="D49" s="34"/>
      <c r="E49" s="29"/>
      <c r="F49" s="12"/>
      <c r="H49" s="47"/>
      <c r="I49" s="12"/>
      <c r="J49" s="48"/>
      <c r="K49" s="29"/>
      <c r="L49" s="12"/>
      <c r="M49" s="60"/>
      <c r="N49" s="29"/>
      <c r="O49" s="12"/>
      <c r="P49" s="20"/>
      <c r="Q49" s="47"/>
      <c r="R49" s="12"/>
      <c r="S49" s="48"/>
      <c r="T49" s="47">
        <v>126.15999999999985</v>
      </c>
      <c r="U49" s="12">
        <v>5.5528169014084444E-2</v>
      </c>
      <c r="V49" s="48">
        <v>1</v>
      </c>
      <c r="W49" s="47"/>
      <c r="X49" s="12"/>
      <c r="Y49" s="48"/>
      <c r="Z49" s="47"/>
      <c r="AA49" s="12"/>
      <c r="AB49" s="48"/>
      <c r="AC49" s="47"/>
      <c r="AD49" s="12"/>
      <c r="AE49" s="48"/>
      <c r="AF49" s="47"/>
      <c r="AG49" s="12"/>
      <c r="AH49" s="48"/>
      <c r="AI49" s="47"/>
      <c r="AJ49" s="12"/>
      <c r="AK49" s="48"/>
      <c r="AL49" s="47"/>
      <c r="AM49" s="12"/>
      <c r="AN49" s="48"/>
      <c r="AO49" s="47"/>
      <c r="AP49" s="12"/>
      <c r="AQ49" s="48"/>
      <c r="AR49" s="47"/>
      <c r="AS49" s="12"/>
      <c r="AT49" s="48"/>
      <c r="AU49" s="47"/>
      <c r="AV49" s="12"/>
      <c r="AW49" s="48"/>
      <c r="AX49" s="47"/>
      <c r="AY49" s="12"/>
      <c r="AZ49" s="48"/>
      <c r="BA49" s="47"/>
      <c r="BB49" s="12"/>
      <c r="BC49" s="48"/>
      <c r="BD49" s="47"/>
      <c r="BE49" s="12"/>
      <c r="BF49" s="48"/>
    </row>
    <row r="50" spans="1:58" x14ac:dyDescent="0.2">
      <c r="A50" s="13" t="s">
        <v>55</v>
      </c>
      <c r="B50" s="13" t="s">
        <v>157</v>
      </c>
      <c r="C50" s="13" t="s">
        <v>197</v>
      </c>
      <c r="D50" s="13"/>
      <c r="E50" s="30"/>
      <c r="F50" s="14"/>
      <c r="G50" s="24"/>
      <c r="H50" s="49"/>
      <c r="I50" s="14"/>
      <c r="J50" s="50"/>
      <c r="K50" s="30"/>
      <c r="L50" s="14"/>
      <c r="M50" s="61"/>
      <c r="N50" s="30"/>
      <c r="O50" s="14"/>
      <c r="P50" s="24"/>
      <c r="Q50" s="49"/>
      <c r="R50" s="14"/>
      <c r="S50" s="50"/>
      <c r="T50" s="49"/>
      <c r="U50" s="14"/>
      <c r="V50" s="50"/>
      <c r="W50" s="49"/>
      <c r="X50" s="14"/>
      <c r="Y50" s="50"/>
      <c r="Z50" s="49"/>
      <c r="AA50" s="14"/>
      <c r="AB50" s="50"/>
      <c r="AC50" s="49"/>
      <c r="AD50" s="14"/>
      <c r="AE50" s="50"/>
      <c r="AF50" s="49"/>
      <c r="AG50" s="14"/>
      <c r="AH50" s="50"/>
      <c r="AI50" s="49"/>
      <c r="AJ50" s="14"/>
      <c r="AK50" s="50"/>
      <c r="AL50" s="49"/>
      <c r="AM50" s="14"/>
      <c r="AN50" s="50"/>
      <c r="AO50" s="49"/>
      <c r="AP50" s="14"/>
      <c r="AQ50" s="50"/>
      <c r="AR50" s="49"/>
      <c r="AS50" s="14"/>
      <c r="AT50" s="50"/>
      <c r="AU50" s="49"/>
      <c r="AV50" s="14"/>
      <c r="AW50" s="50"/>
      <c r="AX50" s="49">
        <v>117.97999999999979</v>
      </c>
      <c r="AY50" s="14">
        <v>7.5643721789084795E-2</v>
      </c>
      <c r="AZ50" s="50">
        <v>1</v>
      </c>
      <c r="BA50" s="49"/>
      <c r="BB50" s="14"/>
      <c r="BC50" s="50"/>
      <c r="BD50" s="49">
        <v>200.53499999999985</v>
      </c>
      <c r="BE50" s="14">
        <v>8.3889536136274673E-2</v>
      </c>
      <c r="BF50" s="50">
        <v>1</v>
      </c>
    </row>
    <row r="51" spans="1:58" x14ac:dyDescent="0.2">
      <c r="A51" s="9" t="s">
        <v>56</v>
      </c>
      <c r="B51" s="9" t="s">
        <v>158</v>
      </c>
      <c r="C51" s="34" t="s">
        <v>589</v>
      </c>
      <c r="D51" s="34"/>
      <c r="E51" s="29"/>
      <c r="F51" s="12"/>
      <c r="H51" s="47"/>
      <c r="I51" s="12"/>
      <c r="J51" s="48"/>
      <c r="K51" s="29"/>
      <c r="L51" s="12"/>
      <c r="M51" s="60"/>
      <c r="N51" s="29"/>
      <c r="O51" s="12"/>
      <c r="P51" s="20"/>
      <c r="Q51" s="47"/>
      <c r="R51" s="12"/>
      <c r="S51" s="48"/>
      <c r="T51" s="47"/>
      <c r="U51" s="12"/>
      <c r="V51" s="48"/>
      <c r="W51" s="47"/>
      <c r="X51" s="12"/>
      <c r="Y51" s="48"/>
      <c r="Z51" s="47"/>
      <c r="AA51" s="12"/>
      <c r="AB51" s="48"/>
      <c r="AC51" s="47"/>
      <c r="AD51" s="12"/>
      <c r="AE51" s="48"/>
      <c r="AF51" s="47"/>
      <c r="AG51" s="12"/>
      <c r="AH51" s="48"/>
      <c r="AI51" s="47"/>
      <c r="AJ51" s="12"/>
      <c r="AK51" s="48"/>
      <c r="AL51" s="47"/>
      <c r="AM51" s="12"/>
      <c r="AN51" s="48"/>
      <c r="AO51" s="47"/>
      <c r="AP51" s="12"/>
      <c r="AQ51" s="48"/>
      <c r="AR51" s="47">
        <v>177.0971428571429</v>
      </c>
      <c r="AS51" s="12">
        <v>0.21917885721761951</v>
      </c>
      <c r="AT51" s="48">
        <v>1</v>
      </c>
      <c r="AU51" s="47">
        <v>-238.87714285714219</v>
      </c>
      <c r="AV51" s="12">
        <v>-9.184923913614973E-2</v>
      </c>
      <c r="AW51" s="48">
        <v>2</v>
      </c>
      <c r="AX51" s="47"/>
      <c r="AY51" s="12"/>
      <c r="AZ51" s="48"/>
      <c r="BA51" s="47"/>
      <c r="BB51" s="12"/>
      <c r="BC51" s="48"/>
      <c r="BD51" s="47"/>
      <c r="BE51" s="12"/>
      <c r="BF51" s="48"/>
    </row>
    <row r="52" spans="1:58" x14ac:dyDescent="0.2">
      <c r="A52" s="13" t="s">
        <v>57</v>
      </c>
      <c r="B52" s="13" t="s">
        <v>57</v>
      </c>
      <c r="C52" s="13" t="s">
        <v>192</v>
      </c>
      <c r="D52" s="13"/>
      <c r="E52" s="30"/>
      <c r="F52" s="14"/>
      <c r="G52" s="24"/>
      <c r="H52" s="49"/>
      <c r="I52" s="14"/>
      <c r="J52" s="50"/>
      <c r="K52" s="30"/>
      <c r="L52" s="14"/>
      <c r="M52" s="61"/>
      <c r="N52" s="30"/>
      <c r="O52" s="14"/>
      <c r="P52" s="24"/>
      <c r="Q52" s="49"/>
      <c r="R52" s="14"/>
      <c r="S52" s="50"/>
      <c r="T52" s="49"/>
      <c r="U52" s="14"/>
      <c r="V52" s="50"/>
      <c r="W52" s="49"/>
      <c r="X52" s="14"/>
      <c r="Y52" s="50"/>
      <c r="Z52" s="49">
        <v>-79.819999999999993</v>
      </c>
      <c r="AA52" s="14">
        <v>-0.15748248988852717</v>
      </c>
      <c r="AB52" s="50">
        <v>1</v>
      </c>
      <c r="AC52" s="49"/>
      <c r="AD52" s="14"/>
      <c r="AE52" s="50"/>
      <c r="AF52" s="49"/>
      <c r="AG52" s="14"/>
      <c r="AH52" s="50"/>
      <c r="AI52" s="49"/>
      <c r="AJ52" s="14"/>
      <c r="AK52" s="50"/>
      <c r="AL52" s="49"/>
      <c r="AM52" s="14"/>
      <c r="AN52" s="50"/>
      <c r="AO52" s="49"/>
      <c r="AP52" s="14"/>
      <c r="AQ52" s="50"/>
      <c r="AR52" s="49"/>
      <c r="AS52" s="14"/>
      <c r="AT52" s="50"/>
      <c r="AU52" s="49"/>
      <c r="AV52" s="14"/>
      <c r="AW52" s="50"/>
      <c r="AX52" s="49"/>
      <c r="AY52" s="14"/>
      <c r="AZ52" s="50"/>
      <c r="BA52" s="49"/>
      <c r="BB52" s="14"/>
      <c r="BC52" s="50"/>
      <c r="BD52" s="49"/>
      <c r="BE52" s="14"/>
      <c r="BF52" s="50"/>
    </row>
    <row r="53" spans="1:58" x14ac:dyDescent="0.2">
      <c r="A53" s="9" t="s">
        <v>58</v>
      </c>
      <c r="B53" s="9" t="s">
        <v>58</v>
      </c>
      <c r="C53" s="34" t="s">
        <v>190</v>
      </c>
      <c r="D53" s="34"/>
      <c r="E53" s="29"/>
      <c r="F53" s="12"/>
      <c r="H53" s="47"/>
      <c r="I53" s="12"/>
      <c r="J53" s="48"/>
      <c r="K53" s="29"/>
      <c r="L53" s="12"/>
      <c r="M53" s="60"/>
      <c r="N53" s="29"/>
      <c r="O53" s="12"/>
      <c r="P53" s="20"/>
      <c r="Q53" s="47"/>
      <c r="R53" s="12"/>
      <c r="S53" s="48"/>
      <c r="T53" s="47"/>
      <c r="U53" s="12"/>
      <c r="V53" s="48"/>
      <c r="W53" s="47"/>
      <c r="X53" s="12"/>
      <c r="Y53" s="48"/>
      <c r="Z53" s="47"/>
      <c r="AA53" s="12"/>
      <c r="AB53" s="48"/>
      <c r="AC53" s="47"/>
      <c r="AD53" s="12"/>
      <c r="AE53" s="48"/>
      <c r="AF53" s="47"/>
      <c r="AG53" s="12"/>
      <c r="AH53" s="48"/>
      <c r="AI53" s="47"/>
      <c r="AJ53" s="12"/>
      <c r="AK53" s="48"/>
      <c r="AL53" s="47"/>
      <c r="AM53" s="12"/>
      <c r="AN53" s="48"/>
      <c r="AO53" s="47"/>
      <c r="AP53" s="12"/>
      <c r="AQ53" s="48"/>
      <c r="AR53" s="47"/>
      <c r="AS53" s="12"/>
      <c r="AT53" s="48"/>
      <c r="AU53" s="47"/>
      <c r="AV53" s="12"/>
      <c r="AW53" s="48"/>
      <c r="AX53" s="47">
        <v>444.06999999999994</v>
      </c>
      <c r="AY53" s="12">
        <v>0.11306895056753898</v>
      </c>
      <c r="AZ53" s="48">
        <v>2</v>
      </c>
      <c r="BA53" s="47"/>
      <c r="BB53" s="12"/>
      <c r="BC53" s="48"/>
      <c r="BD53" s="47"/>
      <c r="BE53" s="12"/>
      <c r="BF53" s="48"/>
    </row>
    <row r="54" spans="1:58" x14ac:dyDescent="0.2">
      <c r="A54" s="13" t="s">
        <v>59</v>
      </c>
      <c r="B54" s="13" t="s">
        <v>159</v>
      </c>
      <c r="C54" s="13" t="s">
        <v>404</v>
      </c>
      <c r="D54" s="13"/>
      <c r="E54" s="30"/>
      <c r="F54" s="14"/>
      <c r="G54" s="24"/>
      <c r="H54" s="49"/>
      <c r="I54" s="14"/>
      <c r="J54" s="50"/>
      <c r="K54" s="30"/>
      <c r="L54" s="14"/>
      <c r="M54" s="61"/>
      <c r="N54" s="30"/>
      <c r="O54" s="14"/>
      <c r="P54" s="24"/>
      <c r="Q54" s="49"/>
      <c r="R54" s="14"/>
      <c r="S54" s="50"/>
      <c r="T54" s="49"/>
      <c r="U54" s="14"/>
      <c r="V54" s="50"/>
      <c r="W54" s="49"/>
      <c r="X54" s="14"/>
      <c r="Y54" s="50"/>
      <c r="Z54" s="49"/>
      <c r="AA54" s="14"/>
      <c r="AB54" s="50"/>
      <c r="AC54" s="49"/>
      <c r="AD54" s="14"/>
      <c r="AE54" s="50"/>
      <c r="AF54" s="49"/>
      <c r="AG54" s="14"/>
      <c r="AH54" s="50"/>
      <c r="AI54" s="49"/>
      <c r="AJ54" s="14"/>
      <c r="AK54" s="50"/>
      <c r="AL54" s="49"/>
      <c r="AM54" s="14"/>
      <c r="AN54" s="50"/>
      <c r="AO54" s="49"/>
      <c r="AP54" s="14"/>
      <c r="AQ54" s="50"/>
      <c r="AR54" s="49"/>
      <c r="AS54" s="14"/>
      <c r="AT54" s="50"/>
      <c r="AU54" s="49"/>
      <c r="AV54" s="14"/>
      <c r="AW54" s="50"/>
      <c r="AX54" s="49">
        <v>25.240000000000009</v>
      </c>
      <c r="AY54" s="14">
        <v>1.7919391138278923E-2</v>
      </c>
      <c r="AZ54" s="50">
        <v>1</v>
      </c>
      <c r="BA54" s="49"/>
      <c r="BB54" s="14"/>
      <c r="BC54" s="50"/>
      <c r="BD54" s="49"/>
      <c r="BE54" s="14"/>
      <c r="BF54" s="50"/>
    </row>
    <row r="55" spans="1:58" x14ac:dyDescent="0.2">
      <c r="A55" s="9" t="s">
        <v>60</v>
      </c>
      <c r="B55" s="9" t="s">
        <v>160</v>
      </c>
      <c r="C55" s="34" t="s">
        <v>606</v>
      </c>
      <c r="D55" s="34"/>
      <c r="E55" s="29"/>
      <c r="F55" s="12"/>
      <c r="H55" s="47"/>
      <c r="I55" s="12"/>
      <c r="J55" s="48"/>
      <c r="K55" s="29"/>
      <c r="L55" s="12"/>
      <c r="M55" s="60"/>
      <c r="N55" s="29"/>
      <c r="O55" s="12"/>
      <c r="P55" s="20"/>
      <c r="Q55" s="47">
        <v>95.060125000000198</v>
      </c>
      <c r="R55" s="12">
        <v>9.0559337258185546E-2</v>
      </c>
      <c r="S55" s="48">
        <v>1</v>
      </c>
      <c r="T55" s="47"/>
      <c r="U55" s="12"/>
      <c r="V55" s="48"/>
      <c r="W55" s="47"/>
      <c r="X55" s="12"/>
      <c r="Y55" s="48"/>
      <c r="Z55" s="47"/>
      <c r="AA55" s="12"/>
      <c r="AB55" s="48"/>
      <c r="AC55" s="47"/>
      <c r="AD55" s="12"/>
      <c r="AE55" s="48"/>
      <c r="AF55" s="47"/>
      <c r="AG55" s="12"/>
      <c r="AH55" s="48"/>
      <c r="AI55" s="47"/>
      <c r="AJ55" s="12"/>
      <c r="AK55" s="48"/>
      <c r="AL55" s="47"/>
      <c r="AM55" s="12"/>
      <c r="AN55" s="48"/>
      <c r="AO55" s="47"/>
      <c r="AP55" s="12"/>
      <c r="AQ55" s="48"/>
      <c r="AR55" s="47"/>
      <c r="AS55" s="12"/>
      <c r="AT55" s="48"/>
      <c r="AU55" s="47"/>
      <c r="AV55" s="12"/>
      <c r="AW55" s="48"/>
      <c r="AX55" s="47">
        <v>1284.7803750000003</v>
      </c>
      <c r="AY55" s="12">
        <v>0.28531435108961051</v>
      </c>
      <c r="AZ55" s="48">
        <v>3</v>
      </c>
      <c r="BA55" s="47"/>
      <c r="BB55" s="12"/>
      <c r="BC55" s="48"/>
      <c r="BD55" s="47"/>
      <c r="BE55" s="12"/>
      <c r="BF55" s="48"/>
    </row>
    <row r="56" spans="1:58" x14ac:dyDescent="0.2">
      <c r="A56" s="13" t="s">
        <v>61</v>
      </c>
      <c r="B56" s="13" t="s">
        <v>161</v>
      </c>
      <c r="C56" s="13" t="s">
        <v>563</v>
      </c>
      <c r="D56" s="13"/>
      <c r="E56" s="30"/>
      <c r="F56" s="14"/>
      <c r="G56" s="24"/>
      <c r="H56" s="49"/>
      <c r="I56" s="14"/>
      <c r="J56" s="50"/>
      <c r="K56" s="30"/>
      <c r="L56" s="14"/>
      <c r="M56" s="61"/>
      <c r="N56" s="30"/>
      <c r="O56" s="14"/>
      <c r="P56" s="24"/>
      <c r="Q56" s="49">
        <v>-18.210000000000036</v>
      </c>
      <c r="R56" s="14">
        <v>-3.3449669360764211E-2</v>
      </c>
      <c r="S56" s="50">
        <v>1</v>
      </c>
      <c r="T56" s="49"/>
      <c r="U56" s="14"/>
      <c r="V56" s="50"/>
      <c r="W56" s="49">
        <v>-39.45999999999998</v>
      </c>
      <c r="X56" s="14">
        <v>-7.2483468038207169E-2</v>
      </c>
      <c r="Y56" s="50">
        <v>1</v>
      </c>
      <c r="Z56" s="49"/>
      <c r="AA56" s="14"/>
      <c r="AB56" s="50"/>
      <c r="AC56" s="49"/>
      <c r="AD56" s="14"/>
      <c r="AE56" s="50"/>
      <c r="AF56" s="49"/>
      <c r="AG56" s="14"/>
      <c r="AH56" s="50"/>
      <c r="AI56" s="49"/>
      <c r="AJ56" s="14"/>
      <c r="AK56" s="50"/>
      <c r="AL56" s="49"/>
      <c r="AM56" s="14"/>
      <c r="AN56" s="50"/>
      <c r="AO56" s="49"/>
      <c r="AP56" s="14"/>
      <c r="AQ56" s="50"/>
      <c r="AR56" s="49"/>
      <c r="AS56" s="14"/>
      <c r="AT56" s="50"/>
      <c r="AU56" s="49"/>
      <c r="AV56" s="14"/>
      <c r="AW56" s="50"/>
      <c r="AX56" s="49"/>
      <c r="AY56" s="14"/>
      <c r="AZ56" s="50"/>
      <c r="BA56" s="49"/>
      <c r="BB56" s="14"/>
      <c r="BC56" s="50"/>
      <c r="BD56" s="49"/>
      <c r="BE56" s="14"/>
      <c r="BF56" s="50"/>
    </row>
    <row r="57" spans="1:58" x14ac:dyDescent="0.2">
      <c r="A57" s="9" t="s">
        <v>62</v>
      </c>
      <c r="B57" s="9" t="s">
        <v>162</v>
      </c>
      <c r="C57" s="34" t="s">
        <v>615</v>
      </c>
      <c r="D57" s="34"/>
      <c r="E57" s="29"/>
      <c r="F57" s="12"/>
      <c r="H57" s="47"/>
      <c r="I57" s="12"/>
      <c r="J57" s="48"/>
      <c r="K57" s="29"/>
      <c r="L57" s="12"/>
      <c r="M57" s="60"/>
      <c r="N57" s="29">
        <v>-1.8199999999999932</v>
      </c>
      <c r="O57" s="12">
        <v>-1.2561253364621392E-2</v>
      </c>
      <c r="P57" s="20">
        <v>1</v>
      </c>
      <c r="Q57" s="47"/>
      <c r="R57" s="12"/>
      <c r="S57" s="48"/>
      <c r="T57" s="47"/>
      <c r="U57" s="12"/>
      <c r="V57" s="48"/>
      <c r="W57" s="47"/>
      <c r="X57" s="12"/>
      <c r="Y57" s="48"/>
      <c r="Z57" s="47"/>
      <c r="AA57" s="12"/>
      <c r="AB57" s="48"/>
      <c r="AC57" s="47"/>
      <c r="AD57" s="12"/>
      <c r="AE57" s="48"/>
      <c r="AF57" s="47"/>
      <c r="AG57" s="12"/>
      <c r="AH57" s="48"/>
      <c r="AI57" s="47"/>
      <c r="AJ57" s="12"/>
      <c r="AK57" s="48"/>
      <c r="AL57" s="47"/>
      <c r="AM57" s="12"/>
      <c r="AN57" s="48"/>
      <c r="AO57" s="47"/>
      <c r="AP57" s="12"/>
      <c r="AQ57" s="48"/>
      <c r="AR57" s="47"/>
      <c r="AS57" s="12"/>
      <c r="AT57" s="48"/>
      <c r="AU57" s="47"/>
      <c r="AV57" s="12"/>
      <c r="AW57" s="48"/>
      <c r="AX57" s="47"/>
      <c r="AY57" s="12"/>
      <c r="AZ57" s="48"/>
      <c r="BA57" s="47"/>
      <c r="BB57" s="12"/>
      <c r="BC57" s="48"/>
      <c r="BD57" s="47"/>
      <c r="BE57" s="12"/>
      <c r="BF57" s="48"/>
    </row>
    <row r="58" spans="1:58" x14ac:dyDescent="0.2">
      <c r="A58" s="13" t="s">
        <v>63</v>
      </c>
      <c r="B58" s="13" t="s">
        <v>163</v>
      </c>
      <c r="C58" s="13" t="s">
        <v>215</v>
      </c>
      <c r="D58" s="13"/>
      <c r="E58" s="30"/>
      <c r="F58" s="14"/>
      <c r="G58" s="24"/>
      <c r="H58" s="49"/>
      <c r="I58" s="14"/>
      <c r="J58" s="50"/>
      <c r="K58" s="30"/>
      <c r="L58" s="14"/>
      <c r="M58" s="61"/>
      <c r="N58" s="30"/>
      <c r="O58" s="14"/>
      <c r="P58" s="24"/>
      <c r="Q58" s="49"/>
      <c r="R58" s="14"/>
      <c r="S58" s="50"/>
      <c r="T58" s="49"/>
      <c r="U58" s="14"/>
      <c r="V58" s="50"/>
      <c r="W58" s="49"/>
      <c r="X58" s="14"/>
      <c r="Y58" s="50"/>
      <c r="Z58" s="49"/>
      <c r="AA58" s="14"/>
      <c r="AB58" s="50"/>
      <c r="AC58" s="49"/>
      <c r="AD58" s="14"/>
      <c r="AE58" s="50"/>
      <c r="AF58" s="49"/>
      <c r="AG58" s="14"/>
      <c r="AH58" s="50"/>
      <c r="AI58" s="49"/>
      <c r="AJ58" s="14"/>
      <c r="AK58" s="50"/>
      <c r="AL58" s="49"/>
      <c r="AM58" s="14"/>
      <c r="AN58" s="50"/>
      <c r="AO58" s="49"/>
      <c r="AP58" s="14"/>
      <c r="AQ58" s="50"/>
      <c r="AR58" s="49"/>
      <c r="AS58" s="14"/>
      <c r="AT58" s="50"/>
      <c r="AU58" s="49">
        <v>-70.46000000000015</v>
      </c>
      <c r="AV58" s="14">
        <v>-6.4471854183442048E-2</v>
      </c>
      <c r="AW58" s="50">
        <v>1</v>
      </c>
      <c r="AX58" s="49"/>
      <c r="AY58" s="14"/>
      <c r="AZ58" s="50"/>
      <c r="BA58" s="49"/>
      <c r="BB58" s="14"/>
      <c r="BC58" s="50"/>
      <c r="BD58" s="49"/>
      <c r="BE58" s="14"/>
      <c r="BF58" s="50"/>
    </row>
    <row r="59" spans="1:58" x14ac:dyDescent="0.2">
      <c r="A59" s="9" t="s">
        <v>64</v>
      </c>
      <c r="B59" s="9" t="s">
        <v>164</v>
      </c>
      <c r="C59" s="34" t="s">
        <v>458</v>
      </c>
      <c r="D59" s="34"/>
      <c r="E59" s="29"/>
      <c r="F59" s="12"/>
      <c r="H59" s="47"/>
      <c r="I59" s="12"/>
      <c r="J59" s="48"/>
      <c r="K59" s="29"/>
      <c r="L59" s="12"/>
      <c r="M59" s="60"/>
      <c r="N59" s="29"/>
      <c r="O59" s="12"/>
      <c r="P59" s="20"/>
      <c r="Q59" s="47"/>
      <c r="R59" s="12"/>
      <c r="S59" s="48"/>
      <c r="T59" s="47"/>
      <c r="U59" s="12"/>
      <c r="V59" s="48"/>
      <c r="W59" s="47"/>
      <c r="X59" s="12"/>
      <c r="Y59" s="48"/>
      <c r="Z59" s="47"/>
      <c r="AA59" s="12"/>
      <c r="AB59" s="48"/>
      <c r="AC59" s="47"/>
      <c r="AD59" s="12"/>
      <c r="AE59" s="48"/>
      <c r="AF59" s="47"/>
      <c r="AG59" s="12"/>
      <c r="AH59" s="48"/>
      <c r="AI59" s="47"/>
      <c r="AJ59" s="12"/>
      <c r="AK59" s="48"/>
      <c r="AL59" s="47"/>
      <c r="AM59" s="12"/>
      <c r="AN59" s="48"/>
      <c r="AO59" s="47"/>
      <c r="AP59" s="12"/>
      <c r="AQ59" s="48"/>
      <c r="AR59" s="47"/>
      <c r="AS59" s="12"/>
      <c r="AT59" s="48"/>
      <c r="AU59" s="47">
        <v>-449.83999999999969</v>
      </c>
      <c r="AV59" s="12">
        <v>-9.4815555337777482E-2</v>
      </c>
      <c r="AW59" s="48">
        <v>3</v>
      </c>
      <c r="AX59" s="47">
        <v>-137</v>
      </c>
      <c r="AY59" s="12">
        <v>-9.0364028520734246E-2</v>
      </c>
      <c r="AZ59" s="48">
        <v>1</v>
      </c>
      <c r="BA59" s="47"/>
      <c r="BB59" s="12"/>
      <c r="BC59" s="48"/>
      <c r="BD59" s="47"/>
      <c r="BE59" s="12"/>
      <c r="BF59" s="48"/>
    </row>
    <row r="60" spans="1:58" x14ac:dyDescent="0.2">
      <c r="A60" s="13" t="s">
        <v>65</v>
      </c>
      <c r="B60" s="13" t="s">
        <v>165</v>
      </c>
      <c r="C60" s="13" t="s">
        <v>423</v>
      </c>
      <c r="D60" s="13"/>
      <c r="E60" s="30"/>
      <c r="F60" s="14"/>
      <c r="G60" s="24"/>
      <c r="H60" s="49"/>
      <c r="I60" s="14"/>
      <c r="J60" s="50"/>
      <c r="K60" s="30"/>
      <c r="L60" s="14"/>
      <c r="M60" s="61"/>
      <c r="N60" s="30"/>
      <c r="O60" s="14"/>
      <c r="P60" s="24"/>
      <c r="Q60" s="49">
        <v>-14.576666666666711</v>
      </c>
      <c r="R60" s="14">
        <v>-2.7012502470844121E-2</v>
      </c>
      <c r="S60" s="50">
        <v>1</v>
      </c>
      <c r="T60" s="49"/>
      <c r="U60" s="14"/>
      <c r="V60" s="50"/>
      <c r="W60" s="49"/>
      <c r="X60" s="14"/>
      <c r="Y60" s="50"/>
      <c r="Z60" s="49"/>
      <c r="AA60" s="14"/>
      <c r="AB60" s="50"/>
      <c r="AC60" s="49"/>
      <c r="AD60" s="14"/>
      <c r="AE60" s="50"/>
      <c r="AF60" s="49"/>
      <c r="AG60" s="14"/>
      <c r="AH60" s="50"/>
      <c r="AI60" s="49"/>
      <c r="AJ60" s="14"/>
      <c r="AK60" s="50"/>
      <c r="AL60" s="49"/>
      <c r="AM60" s="14"/>
      <c r="AN60" s="50"/>
      <c r="AO60" s="49"/>
      <c r="AP60" s="14"/>
      <c r="AQ60" s="50"/>
      <c r="AR60" s="49"/>
      <c r="AS60" s="14"/>
      <c r="AT60" s="50"/>
      <c r="AU60" s="49">
        <v>-134.763333333334</v>
      </c>
      <c r="AV60" s="14">
        <v>-6.6579275432249327E-2</v>
      </c>
      <c r="AW60" s="50">
        <v>1</v>
      </c>
      <c r="AX60" s="49"/>
      <c r="AY60" s="14"/>
      <c r="AZ60" s="50"/>
      <c r="BA60" s="49"/>
      <c r="BB60" s="14"/>
      <c r="BC60" s="50"/>
      <c r="BD60" s="49"/>
      <c r="BE60" s="14"/>
      <c r="BF60" s="50"/>
    </row>
    <row r="61" spans="1:58" x14ac:dyDescent="0.2">
      <c r="A61" s="9" t="s">
        <v>66</v>
      </c>
      <c r="B61" s="9" t="s">
        <v>166</v>
      </c>
      <c r="C61" s="34" t="s">
        <v>571</v>
      </c>
      <c r="D61" s="34"/>
      <c r="E61" s="29"/>
      <c r="F61" s="12"/>
      <c r="H61" s="47"/>
      <c r="I61" s="12"/>
      <c r="J61" s="48"/>
      <c r="K61" s="29"/>
      <c r="L61" s="12"/>
      <c r="M61" s="60"/>
      <c r="N61" s="29"/>
      <c r="O61" s="12"/>
      <c r="P61" s="20"/>
      <c r="Q61" s="47"/>
      <c r="R61" s="12"/>
      <c r="S61" s="48"/>
      <c r="T61" s="47"/>
      <c r="U61" s="12"/>
      <c r="V61" s="48"/>
      <c r="W61" s="47"/>
      <c r="X61" s="12"/>
      <c r="Y61" s="48"/>
      <c r="Z61" s="47"/>
      <c r="AA61" s="12"/>
      <c r="AB61" s="48"/>
      <c r="AC61" s="47"/>
      <c r="AD61" s="12"/>
      <c r="AE61" s="48"/>
      <c r="AF61" s="47"/>
      <c r="AG61" s="12"/>
      <c r="AH61" s="48"/>
      <c r="AI61" s="47"/>
      <c r="AJ61" s="12"/>
      <c r="AK61" s="48"/>
      <c r="AL61" s="47"/>
      <c r="AM61" s="12"/>
      <c r="AN61" s="48"/>
      <c r="AO61" s="47"/>
      <c r="AP61" s="12"/>
      <c r="AQ61" s="48"/>
      <c r="AR61" s="47">
        <v>92.850000000000136</v>
      </c>
      <c r="AS61" s="12">
        <v>8.5946756516587813E-2</v>
      </c>
      <c r="AT61" s="48">
        <v>1</v>
      </c>
      <c r="AU61" s="47">
        <v>-207.15999999999997</v>
      </c>
      <c r="AV61" s="12">
        <v>-0.19175799763033174</v>
      </c>
      <c r="AW61" s="48">
        <v>1</v>
      </c>
      <c r="AX61" s="47"/>
      <c r="AY61" s="12"/>
      <c r="AZ61" s="48"/>
      <c r="BA61" s="47"/>
      <c r="BB61" s="12"/>
      <c r="BC61" s="48"/>
      <c r="BD61" s="47"/>
      <c r="BE61" s="12"/>
      <c r="BF61" s="48"/>
    </row>
    <row r="62" spans="1:58" x14ac:dyDescent="0.2">
      <c r="A62" s="13" t="s">
        <v>67</v>
      </c>
      <c r="B62" s="13" t="s">
        <v>167</v>
      </c>
      <c r="C62" s="13" t="s">
        <v>191</v>
      </c>
      <c r="D62" s="13"/>
      <c r="E62" s="30"/>
      <c r="F62" s="14"/>
      <c r="G62" s="24"/>
      <c r="H62" s="49"/>
      <c r="I62" s="14"/>
      <c r="J62" s="50"/>
      <c r="K62" s="30"/>
      <c r="L62" s="14"/>
      <c r="M62" s="61"/>
      <c r="N62" s="30"/>
      <c r="O62" s="14"/>
      <c r="P62" s="24"/>
      <c r="Q62" s="49">
        <v>-104.48000000000002</v>
      </c>
      <c r="R62" s="14">
        <v>-3.8434655934784692E-2</v>
      </c>
      <c r="S62" s="50">
        <v>1</v>
      </c>
      <c r="T62" s="49"/>
      <c r="U62" s="14"/>
      <c r="V62" s="50"/>
      <c r="W62" s="49"/>
      <c r="X62" s="14"/>
      <c r="Y62" s="50"/>
      <c r="Z62" s="49"/>
      <c r="AA62" s="14"/>
      <c r="AB62" s="50"/>
      <c r="AC62" s="49"/>
      <c r="AD62" s="14"/>
      <c r="AE62" s="50"/>
      <c r="AF62" s="49"/>
      <c r="AG62" s="14"/>
      <c r="AH62" s="50"/>
      <c r="AI62" s="49">
        <v>88.810000000000173</v>
      </c>
      <c r="AJ62" s="14">
        <v>0.12316931099522936</v>
      </c>
      <c r="AK62" s="50">
        <v>1</v>
      </c>
      <c r="AL62" s="49"/>
      <c r="AM62" s="14"/>
      <c r="AN62" s="50"/>
      <c r="AO62" s="49"/>
      <c r="AP62" s="14"/>
      <c r="AQ62" s="50"/>
      <c r="AR62" s="49"/>
      <c r="AS62" s="14"/>
      <c r="AT62" s="50"/>
      <c r="AU62" s="49">
        <v>-28.985000000000127</v>
      </c>
      <c r="AV62" s="14">
        <v>-3.0785816325988841E-2</v>
      </c>
      <c r="AW62" s="50">
        <v>1</v>
      </c>
      <c r="AX62" s="49">
        <v>13.744999999999891</v>
      </c>
      <c r="AY62" s="14">
        <v>1.4598966548239138E-2</v>
      </c>
      <c r="AZ62" s="50">
        <v>1</v>
      </c>
      <c r="BA62" s="49"/>
      <c r="BB62" s="14"/>
      <c r="BC62" s="50"/>
      <c r="BD62" s="49"/>
      <c r="BE62" s="14"/>
      <c r="BF62" s="50"/>
    </row>
    <row r="63" spans="1:58" x14ac:dyDescent="0.2">
      <c r="A63" s="9" t="s">
        <v>68</v>
      </c>
      <c r="B63" s="9" t="s">
        <v>168</v>
      </c>
      <c r="C63" s="34" t="s">
        <v>200</v>
      </c>
      <c r="D63" s="34"/>
      <c r="E63" s="29"/>
      <c r="F63" s="12"/>
      <c r="H63" s="47"/>
      <c r="I63" s="12"/>
      <c r="J63" s="48"/>
      <c r="K63" s="29"/>
      <c r="L63" s="12"/>
      <c r="M63" s="60"/>
      <c r="N63" s="29"/>
      <c r="O63" s="12"/>
      <c r="P63" s="20"/>
      <c r="Q63" s="47"/>
      <c r="R63" s="12"/>
      <c r="S63" s="48"/>
      <c r="T63" s="47"/>
      <c r="U63" s="12"/>
      <c r="V63" s="48"/>
      <c r="W63" s="47"/>
      <c r="X63" s="12"/>
      <c r="Y63" s="48"/>
      <c r="Z63" s="47"/>
      <c r="AA63" s="12"/>
      <c r="AB63" s="48"/>
      <c r="AC63" s="47"/>
      <c r="AD63" s="12"/>
      <c r="AE63" s="48"/>
      <c r="AF63" s="47"/>
      <c r="AG63" s="12"/>
      <c r="AH63" s="48"/>
      <c r="AI63" s="47"/>
      <c r="AJ63" s="12"/>
      <c r="AK63" s="48"/>
      <c r="AL63" s="47"/>
      <c r="AM63" s="12"/>
      <c r="AN63" s="48"/>
      <c r="AO63" s="47"/>
      <c r="AP63" s="12"/>
      <c r="AQ63" s="48"/>
      <c r="AR63" s="47">
        <v>269.77499999999998</v>
      </c>
      <c r="AS63" s="12">
        <v>0.27124787596649808</v>
      </c>
      <c r="AT63" s="48">
        <v>1</v>
      </c>
      <c r="AU63" s="47"/>
      <c r="AV63" s="12"/>
      <c r="AW63" s="48"/>
      <c r="AX63" s="47">
        <v>357.70999999999992</v>
      </c>
      <c r="AY63" s="12">
        <v>0.35966296992670188</v>
      </c>
      <c r="AZ63" s="48">
        <v>1</v>
      </c>
      <c r="BA63" s="47"/>
      <c r="BB63" s="12"/>
      <c r="BC63" s="48"/>
      <c r="BD63" s="47"/>
      <c r="BE63" s="12"/>
      <c r="BF63" s="48"/>
    </row>
    <row r="64" spans="1:58" x14ac:dyDescent="0.2">
      <c r="A64" s="13" t="s">
        <v>69</v>
      </c>
      <c r="B64" s="13" t="s">
        <v>169</v>
      </c>
      <c r="C64" s="13" t="s">
        <v>454</v>
      </c>
      <c r="D64" s="13"/>
      <c r="E64" s="30"/>
      <c r="F64" s="14"/>
      <c r="G64" s="24"/>
      <c r="H64" s="49"/>
      <c r="I64" s="14"/>
      <c r="J64" s="50"/>
      <c r="K64" s="30"/>
      <c r="L64" s="14"/>
      <c r="M64" s="61"/>
      <c r="N64" s="30"/>
      <c r="O64" s="14"/>
      <c r="P64" s="24"/>
      <c r="Q64" s="49"/>
      <c r="R64" s="14"/>
      <c r="S64" s="50"/>
      <c r="T64" s="49"/>
      <c r="U64" s="14"/>
      <c r="V64" s="50"/>
      <c r="W64" s="49"/>
      <c r="X64" s="14"/>
      <c r="Y64" s="50"/>
      <c r="Z64" s="49"/>
      <c r="AA64" s="14"/>
      <c r="AB64" s="50"/>
      <c r="AC64" s="49"/>
      <c r="AD64" s="14"/>
      <c r="AE64" s="50"/>
      <c r="AF64" s="49"/>
      <c r="AG64" s="14"/>
      <c r="AH64" s="50"/>
      <c r="AI64" s="49"/>
      <c r="AJ64" s="14"/>
      <c r="AK64" s="50"/>
      <c r="AL64" s="49"/>
      <c r="AM64" s="14"/>
      <c r="AN64" s="50"/>
      <c r="AO64" s="49"/>
      <c r="AP64" s="14"/>
      <c r="AQ64" s="50"/>
      <c r="AR64" s="49"/>
      <c r="AS64" s="14"/>
      <c r="AT64" s="50"/>
      <c r="AU64" s="49"/>
      <c r="AV64" s="14"/>
      <c r="AW64" s="50"/>
      <c r="AX64" s="49">
        <v>306.2349999999999</v>
      </c>
      <c r="AY64" s="14">
        <v>0.23627511872200718</v>
      </c>
      <c r="AZ64" s="50">
        <v>1</v>
      </c>
      <c r="BA64" s="49"/>
      <c r="BB64" s="14"/>
      <c r="BC64" s="50"/>
      <c r="BD64" s="49"/>
      <c r="BE64" s="14"/>
      <c r="BF64" s="50"/>
    </row>
    <row r="65" spans="1:58" x14ac:dyDescent="0.2">
      <c r="A65" s="9" t="s">
        <v>70</v>
      </c>
      <c r="B65" s="9" t="s">
        <v>70</v>
      </c>
      <c r="C65" s="34" t="s">
        <v>458</v>
      </c>
      <c r="D65" s="34"/>
      <c r="E65" s="29"/>
      <c r="F65" s="12"/>
      <c r="H65" s="47"/>
      <c r="I65" s="12"/>
      <c r="J65" s="48"/>
      <c r="K65" s="29"/>
      <c r="L65" s="12"/>
      <c r="M65" s="60"/>
      <c r="N65" s="29"/>
      <c r="O65" s="12"/>
      <c r="P65" s="20"/>
      <c r="Q65" s="47"/>
      <c r="R65" s="12"/>
      <c r="S65" s="48"/>
      <c r="T65" s="47"/>
      <c r="U65" s="12"/>
      <c r="V65" s="48"/>
      <c r="W65" s="47"/>
      <c r="X65" s="12"/>
      <c r="Y65" s="48"/>
      <c r="Z65" s="47"/>
      <c r="AA65" s="12"/>
      <c r="AB65" s="48"/>
      <c r="AC65" s="47"/>
      <c r="AD65" s="12"/>
      <c r="AE65" s="48"/>
      <c r="AF65" s="47"/>
      <c r="AG65" s="12"/>
      <c r="AH65" s="48"/>
      <c r="AI65" s="47"/>
      <c r="AJ65" s="12"/>
      <c r="AK65" s="48"/>
      <c r="AL65" s="47"/>
      <c r="AM65" s="12"/>
      <c r="AN65" s="48"/>
      <c r="AO65" s="47"/>
      <c r="AP65" s="12"/>
      <c r="AQ65" s="48"/>
      <c r="AR65" s="47">
        <v>-38.07000000000005</v>
      </c>
      <c r="AS65" s="12">
        <v>-4.0668297529136588E-2</v>
      </c>
      <c r="AT65" s="48">
        <v>1</v>
      </c>
      <c r="AU65" s="47">
        <v>-129.52999999999975</v>
      </c>
      <c r="AV65" s="12">
        <v>-5.8662886541910361E-2</v>
      </c>
      <c r="AW65" s="48">
        <v>1</v>
      </c>
      <c r="AX65" s="47"/>
      <c r="AY65" s="12"/>
      <c r="AZ65" s="48"/>
      <c r="BA65" s="47"/>
      <c r="BB65" s="12"/>
      <c r="BC65" s="48"/>
      <c r="BD65" s="47"/>
      <c r="BE65" s="12"/>
      <c r="BF65" s="48"/>
    </row>
    <row r="66" spans="1:58" x14ac:dyDescent="0.2">
      <c r="A66" s="13" t="s">
        <v>71</v>
      </c>
      <c r="B66" s="13" t="s">
        <v>71</v>
      </c>
      <c r="C66" s="13" t="s">
        <v>190</v>
      </c>
      <c r="D66" s="13"/>
      <c r="E66" s="30"/>
      <c r="F66" s="14"/>
      <c r="G66" s="24"/>
      <c r="H66" s="49"/>
      <c r="I66" s="14"/>
      <c r="J66" s="50"/>
      <c r="K66" s="30"/>
      <c r="L66" s="14"/>
      <c r="M66" s="61"/>
      <c r="N66" s="30"/>
      <c r="O66" s="14"/>
      <c r="P66" s="24"/>
      <c r="Q66" s="49"/>
      <c r="R66" s="14"/>
      <c r="S66" s="50"/>
      <c r="T66" s="49"/>
      <c r="U66" s="14"/>
      <c r="V66" s="50"/>
      <c r="W66" s="49"/>
      <c r="X66" s="14"/>
      <c r="Y66" s="50"/>
      <c r="Z66" s="49"/>
      <c r="AA66" s="14"/>
      <c r="AB66" s="50"/>
      <c r="AC66" s="49"/>
      <c r="AD66" s="14"/>
      <c r="AE66" s="50"/>
      <c r="AF66" s="49"/>
      <c r="AG66" s="14"/>
      <c r="AH66" s="50"/>
      <c r="AI66" s="49"/>
      <c r="AJ66" s="14"/>
      <c r="AK66" s="50"/>
      <c r="AL66" s="49"/>
      <c r="AM66" s="14"/>
      <c r="AN66" s="50"/>
      <c r="AO66" s="49"/>
      <c r="AP66" s="14"/>
      <c r="AQ66" s="50"/>
      <c r="AR66" s="49"/>
      <c r="AS66" s="14"/>
      <c r="AT66" s="50"/>
      <c r="AU66" s="49"/>
      <c r="AV66" s="14"/>
      <c r="AW66" s="50"/>
      <c r="AX66" s="49">
        <v>128.90999999999985</v>
      </c>
      <c r="AY66" s="14">
        <v>1.2994198750855928E-2</v>
      </c>
      <c r="AZ66" s="50">
        <v>5</v>
      </c>
      <c r="BA66" s="49"/>
      <c r="BB66" s="14"/>
      <c r="BC66" s="50"/>
      <c r="BD66" s="49"/>
      <c r="BE66" s="14"/>
      <c r="BF66" s="50"/>
    </row>
    <row r="67" spans="1:58" x14ac:dyDescent="0.2">
      <c r="A67" s="9" t="s">
        <v>72</v>
      </c>
      <c r="B67" s="9" t="s">
        <v>170</v>
      </c>
      <c r="C67" s="34" t="s">
        <v>331</v>
      </c>
      <c r="D67" s="34"/>
      <c r="E67" s="29"/>
      <c r="F67" s="12"/>
      <c r="H67" s="47"/>
      <c r="I67" s="12"/>
      <c r="J67" s="48"/>
      <c r="K67" s="29"/>
      <c r="L67" s="12"/>
      <c r="M67" s="60"/>
      <c r="N67" s="29"/>
      <c r="O67" s="12"/>
      <c r="P67" s="20"/>
      <c r="Q67" s="47"/>
      <c r="R67" s="12"/>
      <c r="S67" s="48"/>
      <c r="T67" s="47"/>
      <c r="U67" s="12"/>
      <c r="V67" s="48"/>
      <c r="W67" s="47"/>
      <c r="X67" s="12"/>
      <c r="Y67" s="48"/>
      <c r="Z67" s="47"/>
      <c r="AA67" s="12"/>
      <c r="AB67" s="48"/>
      <c r="AC67" s="47"/>
      <c r="AD67" s="12"/>
      <c r="AE67" s="48"/>
      <c r="AF67" s="47"/>
      <c r="AG67" s="12"/>
      <c r="AH67" s="48"/>
      <c r="AI67" s="47"/>
      <c r="AJ67" s="12"/>
      <c r="AK67" s="48"/>
      <c r="AL67" s="47"/>
      <c r="AM67" s="12"/>
      <c r="AN67" s="48"/>
      <c r="AO67" s="47"/>
      <c r="AP67" s="12"/>
      <c r="AQ67" s="48"/>
      <c r="AR67" s="47"/>
      <c r="AS67" s="12"/>
      <c r="AT67" s="48"/>
      <c r="AU67" s="47">
        <v>38.809999999999945</v>
      </c>
      <c r="AV67" s="12">
        <v>3.21807628524046E-2</v>
      </c>
      <c r="AW67" s="48">
        <v>1</v>
      </c>
      <c r="AX67" s="47"/>
      <c r="AY67" s="12"/>
      <c r="AZ67" s="48"/>
      <c r="BA67" s="47"/>
      <c r="BB67" s="12"/>
      <c r="BC67" s="48"/>
      <c r="BD67" s="47"/>
      <c r="BE67" s="12"/>
      <c r="BF67" s="48"/>
    </row>
    <row r="68" spans="1:58" x14ac:dyDescent="0.2">
      <c r="A68" s="13" t="s">
        <v>73</v>
      </c>
      <c r="B68" s="13" t="s">
        <v>171</v>
      </c>
      <c r="C68" s="13" t="s">
        <v>569</v>
      </c>
      <c r="D68" s="13"/>
      <c r="E68" s="30"/>
      <c r="F68" s="14"/>
      <c r="G68" s="24"/>
      <c r="H68" s="49"/>
      <c r="I68" s="14"/>
      <c r="J68" s="50"/>
      <c r="K68" s="30"/>
      <c r="L68" s="14"/>
      <c r="M68" s="61"/>
      <c r="N68" s="30"/>
      <c r="O68" s="14"/>
      <c r="P68" s="24"/>
      <c r="Q68" s="49"/>
      <c r="R68" s="14"/>
      <c r="S68" s="50"/>
      <c r="T68" s="49"/>
      <c r="U68" s="14"/>
      <c r="V68" s="50"/>
      <c r="W68" s="49"/>
      <c r="X68" s="14"/>
      <c r="Y68" s="50"/>
      <c r="Z68" s="49"/>
      <c r="AA68" s="14"/>
      <c r="AB68" s="50"/>
      <c r="AC68" s="49"/>
      <c r="AD68" s="14"/>
      <c r="AE68" s="50"/>
      <c r="AF68" s="49"/>
      <c r="AG68" s="14"/>
      <c r="AH68" s="50"/>
      <c r="AI68" s="49"/>
      <c r="AJ68" s="14"/>
      <c r="AK68" s="50"/>
      <c r="AL68" s="49"/>
      <c r="AM68" s="14"/>
      <c r="AN68" s="50"/>
      <c r="AO68" s="49">
        <v>-311.97000000000025</v>
      </c>
      <c r="AP68" s="14">
        <v>-0.15921548213246789</v>
      </c>
      <c r="AQ68" s="50">
        <v>1</v>
      </c>
      <c r="AR68" s="49"/>
      <c r="AS68" s="14"/>
      <c r="AT68" s="50"/>
      <c r="AU68" s="49"/>
      <c r="AV68" s="14"/>
      <c r="AW68" s="50"/>
      <c r="AX68" s="49"/>
      <c r="AY68" s="14"/>
      <c r="AZ68" s="50"/>
      <c r="BA68" s="49"/>
      <c r="BB68" s="14"/>
      <c r="BC68" s="50"/>
      <c r="BD68" s="49"/>
      <c r="BE68" s="14"/>
      <c r="BF68" s="50"/>
    </row>
    <row r="69" spans="1:58" x14ac:dyDescent="0.2">
      <c r="A69" s="9" t="s">
        <v>74</v>
      </c>
      <c r="B69" s="9">
        <v>0</v>
      </c>
      <c r="C69" s="34"/>
      <c r="D69" s="34"/>
      <c r="E69" s="29"/>
      <c r="F69" s="12"/>
      <c r="H69" s="47"/>
      <c r="I69" s="12"/>
      <c r="J69" s="48"/>
      <c r="K69" s="29"/>
      <c r="L69" s="12"/>
      <c r="M69" s="60"/>
      <c r="N69" s="29"/>
      <c r="O69" s="12"/>
      <c r="P69" s="20"/>
      <c r="Q69" s="47"/>
      <c r="R69" s="12"/>
      <c r="S69" s="48"/>
      <c r="T69" s="47"/>
      <c r="U69" s="12"/>
      <c r="V69" s="48"/>
      <c r="W69" s="47"/>
      <c r="X69" s="12"/>
      <c r="Y69" s="48"/>
      <c r="Z69" s="47"/>
      <c r="AA69" s="12"/>
      <c r="AB69" s="48"/>
      <c r="AC69" s="47"/>
      <c r="AD69" s="12"/>
      <c r="AE69" s="48"/>
      <c r="AF69" s="47"/>
      <c r="AG69" s="12"/>
      <c r="AH69" s="48"/>
      <c r="AI69" s="47"/>
      <c r="AJ69" s="12"/>
      <c r="AK69" s="48"/>
      <c r="AL69" s="47"/>
      <c r="AM69" s="12"/>
      <c r="AN69" s="48"/>
      <c r="AO69" s="47"/>
      <c r="AP69" s="12"/>
      <c r="AQ69" s="48"/>
      <c r="AR69" s="47"/>
      <c r="AS69" s="12"/>
      <c r="AT69" s="48"/>
      <c r="AU69" s="47"/>
      <c r="AV69" s="12"/>
      <c r="AW69" s="48"/>
      <c r="AX69" s="47"/>
      <c r="AY69" s="12"/>
      <c r="AZ69" s="48"/>
      <c r="BA69" s="47"/>
      <c r="BB69" s="12"/>
      <c r="BC69" s="48"/>
      <c r="BD69" s="47"/>
      <c r="BE69" s="12"/>
      <c r="BF69" s="48"/>
    </row>
    <row r="70" spans="1:58" x14ac:dyDescent="0.2">
      <c r="A70" s="13" t="s">
        <v>75</v>
      </c>
      <c r="B70" s="13" t="s">
        <v>172</v>
      </c>
      <c r="C70" s="13" t="s">
        <v>513</v>
      </c>
      <c r="D70" s="13"/>
      <c r="E70" s="30"/>
      <c r="F70" s="14"/>
      <c r="G70" s="24"/>
      <c r="H70" s="49"/>
      <c r="I70" s="14"/>
      <c r="J70" s="50"/>
      <c r="K70" s="30"/>
      <c r="L70" s="14"/>
      <c r="M70" s="61"/>
      <c r="N70" s="30"/>
      <c r="O70" s="14"/>
      <c r="P70" s="24"/>
      <c r="Q70" s="49"/>
      <c r="R70" s="14"/>
      <c r="S70" s="50"/>
      <c r="T70" s="49"/>
      <c r="U70" s="14"/>
      <c r="V70" s="50"/>
      <c r="W70" s="49"/>
      <c r="X70" s="14"/>
      <c r="Y70" s="50"/>
      <c r="Z70" s="49"/>
      <c r="AA70" s="14"/>
      <c r="AB70" s="50"/>
      <c r="AC70" s="49"/>
      <c r="AD70" s="14"/>
      <c r="AE70" s="50"/>
      <c r="AF70" s="49"/>
      <c r="AG70" s="14"/>
      <c r="AH70" s="50"/>
      <c r="AI70" s="49"/>
      <c r="AJ70" s="14"/>
      <c r="AK70" s="50"/>
      <c r="AL70" s="49"/>
      <c r="AM70" s="14"/>
      <c r="AN70" s="50"/>
      <c r="AO70" s="49"/>
      <c r="AP70" s="14"/>
      <c r="AQ70" s="50"/>
      <c r="AR70" s="49"/>
      <c r="AS70" s="14"/>
      <c r="AT70" s="50"/>
      <c r="AU70" s="49">
        <v>-22.621999999999844</v>
      </c>
      <c r="AV70" s="14">
        <v>-7.1055913107117346E-3</v>
      </c>
      <c r="AW70" s="50">
        <v>1</v>
      </c>
      <c r="AX70" s="49"/>
      <c r="AY70" s="14"/>
      <c r="AZ70" s="50"/>
      <c r="BA70" s="49"/>
      <c r="BB70" s="14"/>
      <c r="BC70" s="50"/>
      <c r="BD70" s="49"/>
      <c r="BE70" s="14"/>
      <c r="BF70" s="50"/>
    </row>
    <row r="71" spans="1:58" x14ac:dyDescent="0.2">
      <c r="A71" s="9" t="s">
        <v>76</v>
      </c>
      <c r="B71" s="9" t="s">
        <v>173</v>
      </c>
      <c r="C71" s="34" t="s">
        <v>569</v>
      </c>
      <c r="D71" s="34"/>
      <c r="E71" s="29"/>
      <c r="F71" s="12"/>
      <c r="H71" s="47"/>
      <c r="I71" s="12"/>
      <c r="J71" s="48"/>
      <c r="K71" s="29"/>
      <c r="L71" s="12"/>
      <c r="M71" s="60"/>
      <c r="N71" s="29"/>
      <c r="O71" s="12"/>
      <c r="P71" s="20"/>
      <c r="Q71" s="47"/>
      <c r="R71" s="12"/>
      <c r="S71" s="48"/>
      <c r="T71" s="47"/>
      <c r="U71" s="12"/>
      <c r="V71" s="48"/>
      <c r="W71" s="47"/>
      <c r="X71" s="12"/>
      <c r="Y71" s="48"/>
      <c r="Z71" s="47"/>
      <c r="AA71" s="12"/>
      <c r="AB71" s="48"/>
      <c r="AC71" s="47"/>
      <c r="AD71" s="12"/>
      <c r="AE71" s="48"/>
      <c r="AF71" s="47"/>
      <c r="AG71" s="12"/>
      <c r="AH71" s="48"/>
      <c r="AI71" s="47"/>
      <c r="AJ71" s="12"/>
      <c r="AK71" s="48"/>
      <c r="AL71" s="47">
        <v>-159.44000000000005</v>
      </c>
      <c r="AM71" s="12">
        <v>-0.21830629150407346</v>
      </c>
      <c r="AN71" s="48">
        <v>1</v>
      </c>
      <c r="AO71" s="47"/>
      <c r="AP71" s="12"/>
      <c r="AQ71" s="48"/>
      <c r="AR71" s="47"/>
      <c r="AS71" s="12"/>
      <c r="AT71" s="48"/>
      <c r="AU71" s="47"/>
      <c r="AV71" s="12"/>
      <c r="AW71" s="48"/>
      <c r="AX71" s="47"/>
      <c r="AY71" s="12"/>
      <c r="AZ71" s="48"/>
      <c r="BA71" s="47"/>
      <c r="BB71" s="12"/>
      <c r="BC71" s="48"/>
      <c r="BD71" s="47"/>
      <c r="BE71" s="12"/>
      <c r="BF71" s="48"/>
    </row>
    <row r="72" spans="1:58" x14ac:dyDescent="0.2">
      <c r="A72" s="13" t="s">
        <v>77</v>
      </c>
      <c r="B72" s="13" t="s">
        <v>174</v>
      </c>
      <c r="C72" s="13" t="s">
        <v>569</v>
      </c>
      <c r="D72" s="13"/>
      <c r="E72" s="30"/>
      <c r="F72" s="14"/>
      <c r="G72" s="24"/>
      <c r="H72" s="49"/>
      <c r="I72" s="14"/>
      <c r="J72" s="50"/>
      <c r="K72" s="30">
        <v>-4.5600000000000023</v>
      </c>
      <c r="L72" s="14">
        <v>-3.2881453706374401E-2</v>
      </c>
      <c r="M72" s="61">
        <v>1</v>
      </c>
      <c r="N72" s="30"/>
      <c r="O72" s="14"/>
      <c r="P72" s="24"/>
      <c r="Q72" s="49"/>
      <c r="R72" s="14"/>
      <c r="S72" s="50"/>
      <c r="T72" s="49"/>
      <c r="U72" s="14"/>
      <c r="V72" s="50"/>
      <c r="W72" s="49"/>
      <c r="X72" s="14"/>
      <c r="Y72" s="50"/>
      <c r="Z72" s="49"/>
      <c r="AA72" s="14"/>
      <c r="AB72" s="50"/>
      <c r="AC72" s="49"/>
      <c r="AD72" s="14"/>
      <c r="AE72" s="50"/>
      <c r="AF72" s="49"/>
      <c r="AG72" s="14"/>
      <c r="AH72" s="50"/>
      <c r="AI72" s="49"/>
      <c r="AJ72" s="14"/>
      <c r="AK72" s="50"/>
      <c r="AL72" s="49"/>
      <c r="AM72" s="14"/>
      <c r="AN72" s="50"/>
      <c r="AO72" s="49"/>
      <c r="AP72" s="14"/>
      <c r="AQ72" s="50"/>
      <c r="AR72" s="49"/>
      <c r="AS72" s="14"/>
      <c r="AT72" s="50"/>
      <c r="AU72" s="49"/>
      <c r="AV72" s="14"/>
      <c r="AW72" s="50"/>
      <c r="AX72" s="49"/>
      <c r="AY72" s="14"/>
      <c r="AZ72" s="50"/>
      <c r="BA72" s="49"/>
      <c r="BB72" s="14"/>
      <c r="BC72" s="50"/>
      <c r="BD72" s="49"/>
      <c r="BE72" s="14"/>
      <c r="BF72" s="50"/>
    </row>
    <row r="73" spans="1:58" x14ac:dyDescent="0.2">
      <c r="A73" s="9" t="s">
        <v>78</v>
      </c>
      <c r="B73" s="9" t="s">
        <v>175</v>
      </c>
      <c r="C73" s="34" t="s">
        <v>535</v>
      </c>
      <c r="D73" s="34"/>
      <c r="E73" s="29"/>
      <c r="F73" s="12"/>
      <c r="H73" s="47"/>
      <c r="I73" s="12"/>
      <c r="J73" s="48"/>
      <c r="K73" s="29"/>
      <c r="L73" s="12"/>
      <c r="M73" s="60"/>
      <c r="N73" s="29"/>
      <c r="O73" s="12"/>
      <c r="P73" s="20"/>
      <c r="Q73" s="47"/>
      <c r="R73" s="12"/>
      <c r="S73" s="48"/>
      <c r="T73" s="47"/>
      <c r="U73" s="12"/>
      <c r="V73" s="48"/>
      <c r="W73" s="47"/>
      <c r="X73" s="12"/>
      <c r="Y73" s="48"/>
      <c r="Z73" s="47"/>
      <c r="AA73" s="12"/>
      <c r="AB73" s="48"/>
      <c r="AC73" s="47"/>
      <c r="AD73" s="12"/>
      <c r="AE73" s="48"/>
      <c r="AF73" s="47"/>
      <c r="AG73" s="12"/>
      <c r="AH73" s="48"/>
      <c r="AI73" s="47"/>
      <c r="AJ73" s="12"/>
      <c r="AK73" s="48"/>
      <c r="AL73" s="47"/>
      <c r="AM73" s="12"/>
      <c r="AN73" s="48"/>
      <c r="AO73" s="47"/>
      <c r="AP73" s="12"/>
      <c r="AQ73" s="48"/>
      <c r="AR73" s="47"/>
      <c r="AS73" s="12"/>
      <c r="AT73" s="48"/>
      <c r="AU73" s="47">
        <v>-58.650000000000091</v>
      </c>
      <c r="AV73" s="12">
        <v>-5.8361112493158951E-2</v>
      </c>
      <c r="AW73" s="48">
        <v>1</v>
      </c>
      <c r="AX73" s="47"/>
      <c r="AY73" s="12"/>
      <c r="AZ73" s="48"/>
      <c r="BA73" s="47"/>
      <c r="BB73" s="12"/>
      <c r="BC73" s="48"/>
      <c r="BD73" s="47"/>
      <c r="BE73" s="12"/>
      <c r="BF73" s="48"/>
    </row>
    <row r="74" spans="1:58" x14ac:dyDescent="0.2">
      <c r="A74" s="13" t="s">
        <v>79</v>
      </c>
      <c r="B74" s="13" t="s">
        <v>176</v>
      </c>
      <c r="C74" s="13" t="s">
        <v>624</v>
      </c>
      <c r="D74" s="13"/>
      <c r="E74" s="30"/>
      <c r="F74" s="14"/>
      <c r="G74" s="24"/>
      <c r="H74" s="49"/>
      <c r="I74" s="14"/>
      <c r="J74" s="50"/>
      <c r="K74" s="30"/>
      <c r="L74" s="14"/>
      <c r="M74" s="61"/>
      <c r="N74" s="30"/>
      <c r="O74" s="14"/>
      <c r="P74" s="24"/>
      <c r="Q74" s="49"/>
      <c r="R74" s="14"/>
      <c r="S74" s="50"/>
      <c r="T74" s="49"/>
      <c r="U74" s="14"/>
      <c r="V74" s="50"/>
      <c r="W74" s="49"/>
      <c r="X74" s="14"/>
      <c r="Y74" s="50"/>
      <c r="Z74" s="49"/>
      <c r="AA74" s="14"/>
      <c r="AB74" s="50"/>
      <c r="AC74" s="49"/>
      <c r="AD74" s="14"/>
      <c r="AE74" s="50"/>
      <c r="AF74" s="49"/>
      <c r="AG74" s="14"/>
      <c r="AH74" s="50"/>
      <c r="AI74" s="49"/>
      <c r="AJ74" s="14"/>
      <c r="AK74" s="50"/>
      <c r="AL74" s="49"/>
      <c r="AM74" s="14"/>
      <c r="AN74" s="50"/>
      <c r="AO74" s="49"/>
      <c r="AP74" s="14"/>
      <c r="AQ74" s="50"/>
      <c r="AR74" s="49"/>
      <c r="AS74" s="14"/>
      <c r="AT74" s="50"/>
      <c r="AU74" s="49"/>
      <c r="AV74" s="14"/>
      <c r="AW74" s="50"/>
      <c r="AX74" s="49">
        <v>57.004285714285288</v>
      </c>
      <c r="AY74" s="14">
        <v>1.5483331055587163E-3</v>
      </c>
      <c r="AZ74" s="50">
        <v>5</v>
      </c>
      <c r="BA74" s="49">
        <v>-433.30428571428592</v>
      </c>
      <c r="BB74" s="14">
        <v>-0.1486609812282508</v>
      </c>
      <c r="BC74" s="50">
        <v>1</v>
      </c>
      <c r="BD74" s="49"/>
      <c r="BE74" s="14"/>
      <c r="BF74" s="50"/>
    </row>
    <row r="75" spans="1:58" x14ac:dyDescent="0.2">
      <c r="A75" s="9" t="s">
        <v>80</v>
      </c>
      <c r="B75" s="9">
        <v>0</v>
      </c>
      <c r="C75" s="34"/>
      <c r="D75" s="34"/>
      <c r="E75" s="29"/>
      <c r="F75" s="12"/>
      <c r="H75" s="47"/>
      <c r="I75" s="12"/>
      <c r="J75" s="48"/>
      <c r="K75" s="29"/>
      <c r="L75" s="12"/>
      <c r="M75" s="60"/>
      <c r="N75" s="29"/>
      <c r="O75" s="12"/>
      <c r="P75" s="20"/>
      <c r="Q75" s="47"/>
      <c r="R75" s="12"/>
      <c r="S75" s="48"/>
      <c r="T75" s="47"/>
      <c r="U75" s="12"/>
      <c r="V75" s="48"/>
      <c r="W75" s="47"/>
      <c r="X75" s="12"/>
      <c r="Y75" s="48"/>
      <c r="Z75" s="47"/>
      <c r="AA75" s="12"/>
      <c r="AB75" s="48"/>
      <c r="AC75" s="47"/>
      <c r="AD75" s="12"/>
      <c r="AE75" s="48"/>
      <c r="AF75" s="47"/>
      <c r="AG75" s="12"/>
      <c r="AH75" s="48"/>
      <c r="AI75" s="47"/>
      <c r="AJ75" s="12"/>
      <c r="AK75" s="48"/>
      <c r="AL75" s="47"/>
      <c r="AM75" s="12"/>
      <c r="AN75" s="48"/>
      <c r="AO75" s="47"/>
      <c r="AP75" s="12"/>
      <c r="AQ75" s="48"/>
      <c r="AR75" s="47"/>
      <c r="AS75" s="12"/>
      <c r="AT75" s="48"/>
      <c r="AU75" s="47"/>
      <c r="AV75" s="12"/>
      <c r="AW75" s="48"/>
      <c r="AX75" s="47"/>
      <c r="AY75" s="12"/>
      <c r="AZ75" s="48"/>
      <c r="BA75" s="47"/>
      <c r="BB75" s="12"/>
      <c r="BC75" s="48"/>
      <c r="BD75" s="47"/>
      <c r="BE75" s="12"/>
      <c r="BF75" s="48"/>
    </row>
    <row r="76" spans="1:58" x14ac:dyDescent="0.2">
      <c r="A76" s="13" t="s">
        <v>81</v>
      </c>
      <c r="B76" s="13" t="s">
        <v>81</v>
      </c>
      <c r="C76" s="13" t="s">
        <v>192</v>
      </c>
      <c r="D76" s="13"/>
      <c r="E76" s="30"/>
      <c r="F76" s="14"/>
      <c r="G76" s="24"/>
      <c r="H76" s="49"/>
      <c r="I76" s="14"/>
      <c r="J76" s="50"/>
      <c r="K76" s="30"/>
      <c r="L76" s="14"/>
      <c r="M76" s="61"/>
      <c r="N76" s="30"/>
      <c r="O76" s="14"/>
      <c r="P76" s="24"/>
      <c r="Q76" s="49"/>
      <c r="R76" s="14"/>
      <c r="S76" s="50"/>
      <c r="T76" s="49"/>
      <c r="U76" s="14"/>
      <c r="V76" s="50"/>
      <c r="W76" s="49"/>
      <c r="X76" s="14"/>
      <c r="Y76" s="50"/>
      <c r="Z76" s="49"/>
      <c r="AA76" s="14"/>
      <c r="AB76" s="50"/>
      <c r="AC76" s="49"/>
      <c r="AD76" s="14"/>
      <c r="AE76" s="50"/>
      <c r="AF76" s="49">
        <v>-221.75</v>
      </c>
      <c r="AG76" s="14">
        <v>-0.1811653404356138</v>
      </c>
      <c r="AH76" s="50">
        <v>1</v>
      </c>
      <c r="AI76" s="49"/>
      <c r="AJ76" s="14"/>
      <c r="AK76" s="50"/>
      <c r="AL76" s="49"/>
      <c r="AM76" s="14"/>
      <c r="AN76" s="50"/>
      <c r="AO76" s="49"/>
      <c r="AP76" s="14"/>
      <c r="AQ76" s="50"/>
      <c r="AR76" s="49"/>
      <c r="AS76" s="14"/>
      <c r="AT76" s="50"/>
      <c r="AU76" s="49"/>
      <c r="AV76" s="14"/>
      <c r="AW76" s="50"/>
      <c r="AX76" s="49"/>
      <c r="AY76" s="14"/>
      <c r="AZ76" s="50"/>
      <c r="BA76" s="49"/>
      <c r="BB76" s="14"/>
      <c r="BC76" s="50"/>
      <c r="BD76" s="49"/>
      <c r="BE76" s="14"/>
      <c r="BF76" s="50"/>
    </row>
    <row r="77" spans="1:58" x14ac:dyDescent="0.2">
      <c r="A77" s="9" t="s">
        <v>82</v>
      </c>
      <c r="B77" s="9" t="s">
        <v>82</v>
      </c>
      <c r="C77" s="34" t="s">
        <v>624</v>
      </c>
      <c r="D77" s="34"/>
      <c r="E77" s="29"/>
      <c r="F77" s="12"/>
      <c r="H77" s="47"/>
      <c r="I77" s="12"/>
      <c r="J77" s="48"/>
      <c r="K77" s="29"/>
      <c r="L77" s="12"/>
      <c r="M77" s="60"/>
      <c r="N77" s="29"/>
      <c r="O77" s="12"/>
      <c r="P77" s="20"/>
      <c r="Q77" s="47"/>
      <c r="R77" s="12"/>
      <c r="S77" s="48"/>
      <c r="T77" s="47"/>
      <c r="U77" s="12"/>
      <c r="V77" s="48"/>
      <c r="W77" s="47"/>
      <c r="X77" s="12"/>
      <c r="Y77" s="48"/>
      <c r="Z77" s="47"/>
      <c r="AA77" s="12"/>
      <c r="AB77" s="48"/>
      <c r="AC77" s="47"/>
      <c r="AD77" s="12"/>
      <c r="AE77" s="48"/>
      <c r="AF77" s="47"/>
      <c r="AG77" s="12"/>
      <c r="AH77" s="48"/>
      <c r="AI77" s="47"/>
      <c r="AJ77" s="12"/>
      <c r="AK77" s="48"/>
      <c r="AL77" s="47">
        <v>-137.11000000000013</v>
      </c>
      <c r="AM77" s="12">
        <v>-6.0854204670030991E-2</v>
      </c>
      <c r="AN77" s="48">
        <v>1</v>
      </c>
      <c r="AO77" s="47"/>
      <c r="AP77" s="12"/>
      <c r="AQ77" s="48"/>
      <c r="AR77" s="47"/>
      <c r="AS77" s="12"/>
      <c r="AT77" s="48"/>
      <c r="AU77" s="47"/>
      <c r="AV77" s="12"/>
      <c r="AW77" s="48"/>
      <c r="AX77" s="47"/>
      <c r="AY77" s="12"/>
      <c r="AZ77" s="48"/>
      <c r="BA77" s="47"/>
      <c r="BB77" s="12"/>
      <c r="BC77" s="48"/>
      <c r="BD77" s="47"/>
      <c r="BE77" s="12"/>
      <c r="BF77" s="48"/>
    </row>
    <row r="78" spans="1:58" x14ac:dyDescent="0.2">
      <c r="A78" s="13" t="s">
        <v>83</v>
      </c>
      <c r="B78" s="13" t="s">
        <v>177</v>
      </c>
      <c r="C78" s="13" t="s">
        <v>191</v>
      </c>
      <c r="D78" s="13"/>
      <c r="E78" s="30"/>
      <c r="F78" s="14"/>
      <c r="G78" s="24"/>
      <c r="H78" s="49"/>
      <c r="I78" s="14"/>
      <c r="J78" s="50"/>
      <c r="K78" s="30"/>
      <c r="L78" s="14"/>
      <c r="M78" s="61"/>
      <c r="N78" s="30"/>
      <c r="O78" s="14"/>
      <c r="P78" s="24"/>
      <c r="Q78" s="49"/>
      <c r="R78" s="14"/>
      <c r="S78" s="50"/>
      <c r="T78" s="49"/>
      <c r="U78" s="14"/>
      <c r="V78" s="50"/>
      <c r="W78" s="49"/>
      <c r="X78" s="14"/>
      <c r="Y78" s="50"/>
      <c r="Z78" s="49"/>
      <c r="AA78" s="14"/>
      <c r="AB78" s="50"/>
      <c r="AC78" s="49"/>
      <c r="AD78" s="14"/>
      <c r="AE78" s="50"/>
      <c r="AF78" s="49"/>
      <c r="AG78" s="14"/>
      <c r="AH78" s="50"/>
      <c r="AI78" s="49"/>
      <c r="AJ78" s="14"/>
      <c r="AK78" s="50"/>
      <c r="AL78" s="49"/>
      <c r="AM78" s="14"/>
      <c r="AN78" s="50"/>
      <c r="AO78" s="49"/>
      <c r="AP78" s="14"/>
      <c r="AQ78" s="50"/>
      <c r="AR78" s="49"/>
      <c r="AS78" s="14"/>
      <c r="AT78" s="50"/>
      <c r="AU78" s="49">
        <v>-94.114999999999782</v>
      </c>
      <c r="AV78" s="14">
        <v>-6.3989420651486467E-2</v>
      </c>
      <c r="AW78" s="50">
        <v>1</v>
      </c>
      <c r="AX78" s="49"/>
      <c r="AY78" s="14"/>
      <c r="AZ78" s="50"/>
      <c r="BA78" s="49"/>
      <c r="BB78" s="14"/>
      <c r="BC78" s="50"/>
      <c r="BD78" s="49"/>
      <c r="BE78" s="14"/>
      <c r="BF78" s="50"/>
    </row>
    <row r="79" spans="1:58" x14ac:dyDescent="0.2">
      <c r="A79" s="9" t="s">
        <v>84</v>
      </c>
      <c r="B79" s="9" t="s">
        <v>178</v>
      </c>
      <c r="C79" s="34" t="s">
        <v>236</v>
      </c>
      <c r="D79" s="34"/>
      <c r="E79" s="29"/>
      <c r="F79" s="12"/>
      <c r="H79" s="47"/>
      <c r="I79" s="12"/>
      <c r="J79" s="48"/>
      <c r="K79" s="29"/>
      <c r="L79" s="12"/>
      <c r="M79" s="60"/>
      <c r="N79" s="29"/>
      <c r="O79" s="12"/>
      <c r="P79" s="20"/>
      <c r="Q79" s="47">
        <v>10.239999999999952</v>
      </c>
      <c r="R79" s="12">
        <v>1.452972945679672E-2</v>
      </c>
      <c r="S79" s="48">
        <v>2</v>
      </c>
      <c r="T79" s="47"/>
      <c r="U79" s="12"/>
      <c r="V79" s="48"/>
      <c r="W79" s="47">
        <v>298.85000000000014</v>
      </c>
      <c r="X79" s="12">
        <v>0.22285607755406428</v>
      </c>
      <c r="Y79" s="48">
        <v>1</v>
      </c>
      <c r="Z79" s="47"/>
      <c r="AA79" s="12"/>
      <c r="AB79" s="48"/>
      <c r="AC79" s="47"/>
      <c r="AD79" s="12"/>
      <c r="AE79" s="48"/>
      <c r="AF79" s="47"/>
      <c r="AG79" s="12"/>
      <c r="AH79" s="48"/>
      <c r="AI79" s="47"/>
      <c r="AJ79" s="12"/>
      <c r="AK79" s="48"/>
      <c r="AL79" s="47"/>
      <c r="AM79" s="12"/>
      <c r="AN79" s="48"/>
      <c r="AO79" s="47"/>
      <c r="AP79" s="12"/>
      <c r="AQ79" s="48"/>
      <c r="AR79" s="47"/>
      <c r="AS79" s="12"/>
      <c r="AT79" s="48"/>
      <c r="AU79" s="47"/>
      <c r="AV79" s="12"/>
      <c r="AW79" s="48"/>
      <c r="AX79" s="47"/>
      <c r="AY79" s="12"/>
      <c r="AZ79" s="48"/>
      <c r="BA79" s="47"/>
      <c r="BB79" s="12"/>
      <c r="BC79" s="48"/>
      <c r="BD79" s="47"/>
      <c r="BE79" s="12"/>
      <c r="BF79" s="48"/>
    </row>
    <row r="80" spans="1:58" x14ac:dyDescent="0.2">
      <c r="A80" s="13" t="s">
        <v>85</v>
      </c>
      <c r="B80" s="13">
        <v>0</v>
      </c>
      <c r="C80" s="13"/>
      <c r="D80" s="13"/>
      <c r="E80" s="30"/>
      <c r="F80" s="14"/>
      <c r="G80" s="24"/>
      <c r="H80" s="49"/>
      <c r="I80" s="14"/>
      <c r="J80" s="50"/>
      <c r="K80" s="30"/>
      <c r="L80" s="14"/>
      <c r="M80" s="61"/>
      <c r="N80" s="30"/>
      <c r="O80" s="14"/>
      <c r="P80" s="24"/>
      <c r="Q80" s="49"/>
      <c r="R80" s="14"/>
      <c r="S80" s="50"/>
      <c r="T80" s="49"/>
      <c r="U80" s="14"/>
      <c r="V80" s="50"/>
      <c r="W80" s="49"/>
      <c r="X80" s="14"/>
      <c r="Y80" s="50"/>
      <c r="Z80" s="49"/>
      <c r="AA80" s="14"/>
      <c r="AB80" s="50"/>
      <c r="AC80" s="49"/>
      <c r="AD80" s="14"/>
      <c r="AE80" s="50"/>
      <c r="AF80" s="49"/>
      <c r="AG80" s="14"/>
      <c r="AH80" s="50"/>
      <c r="AI80" s="49"/>
      <c r="AJ80" s="14"/>
      <c r="AK80" s="50"/>
      <c r="AL80" s="49"/>
      <c r="AM80" s="14"/>
      <c r="AN80" s="50"/>
      <c r="AO80" s="49"/>
      <c r="AP80" s="14"/>
      <c r="AQ80" s="50"/>
      <c r="AR80" s="49"/>
      <c r="AS80" s="14"/>
      <c r="AT80" s="50"/>
      <c r="AU80" s="49"/>
      <c r="AV80" s="14"/>
      <c r="AW80" s="50"/>
      <c r="AX80" s="49"/>
      <c r="AY80" s="14"/>
      <c r="AZ80" s="50"/>
      <c r="BA80" s="49"/>
      <c r="BB80" s="14"/>
      <c r="BC80" s="50"/>
      <c r="BD80" s="49"/>
      <c r="BE80" s="14"/>
      <c r="BF80" s="50"/>
    </row>
    <row r="81" spans="1:58" x14ac:dyDescent="0.2">
      <c r="A81" s="9" t="s">
        <v>86</v>
      </c>
      <c r="B81" s="9" t="s">
        <v>108</v>
      </c>
      <c r="C81" s="34" t="s">
        <v>624</v>
      </c>
      <c r="D81" s="34"/>
      <c r="E81" s="29"/>
      <c r="F81" s="12"/>
      <c r="H81" s="47"/>
      <c r="I81" s="12"/>
      <c r="J81" s="48"/>
      <c r="K81" s="29"/>
      <c r="L81" s="12"/>
      <c r="M81" s="60"/>
      <c r="N81" s="29"/>
      <c r="O81" s="12"/>
      <c r="P81" s="20"/>
      <c r="Q81" s="47"/>
      <c r="R81" s="12"/>
      <c r="S81" s="48"/>
      <c r="T81" s="47"/>
      <c r="U81" s="12"/>
      <c r="V81" s="48"/>
      <c r="W81" s="47"/>
      <c r="X81" s="12"/>
      <c r="Y81" s="48"/>
      <c r="Z81" s="47"/>
      <c r="AA81" s="12"/>
      <c r="AB81" s="48"/>
      <c r="AC81" s="47"/>
      <c r="AD81" s="12"/>
      <c r="AE81" s="48"/>
      <c r="AF81" s="47"/>
      <c r="AG81" s="12"/>
      <c r="AH81" s="48"/>
      <c r="AI81" s="47"/>
      <c r="AJ81" s="12"/>
      <c r="AK81" s="48"/>
      <c r="AL81" s="47"/>
      <c r="AM81" s="12"/>
      <c r="AN81" s="48"/>
      <c r="AO81" s="47"/>
      <c r="AP81" s="12"/>
      <c r="AQ81" s="48"/>
      <c r="AR81" s="47"/>
      <c r="AS81" s="12"/>
      <c r="AT81" s="48"/>
      <c r="AU81" s="47"/>
      <c r="AV81" s="12"/>
      <c r="AW81" s="48"/>
      <c r="AX81" s="47">
        <v>-1548.2851839464897</v>
      </c>
      <c r="AY81" s="12">
        <v>-4.5230543157291601E-2</v>
      </c>
      <c r="AZ81" s="48">
        <v>8</v>
      </c>
      <c r="BA81" s="47">
        <v>-710.03481605351135</v>
      </c>
      <c r="BB81" s="12">
        <v>-0.22805440854208728</v>
      </c>
      <c r="BC81" s="48">
        <v>1</v>
      </c>
      <c r="BD81" s="47"/>
      <c r="BE81" s="12"/>
      <c r="BF81" s="48"/>
    </row>
    <row r="82" spans="1:58" x14ac:dyDescent="0.2">
      <c r="A82" s="13" t="s">
        <v>87</v>
      </c>
      <c r="B82" s="13" t="s">
        <v>87</v>
      </c>
      <c r="C82" s="13" t="s">
        <v>438</v>
      </c>
      <c r="D82" s="13"/>
      <c r="E82" s="30"/>
      <c r="F82" s="14"/>
      <c r="G82" s="24"/>
      <c r="H82" s="49"/>
      <c r="I82" s="14"/>
      <c r="J82" s="50"/>
      <c r="K82" s="30"/>
      <c r="L82" s="14"/>
      <c r="M82" s="61"/>
      <c r="N82" s="30"/>
      <c r="O82" s="14"/>
      <c r="P82" s="24"/>
      <c r="Q82" s="49"/>
      <c r="R82" s="14"/>
      <c r="S82" s="50"/>
      <c r="T82" s="49"/>
      <c r="U82" s="14"/>
      <c r="V82" s="50"/>
      <c r="W82" s="49">
        <v>37.919999999999618</v>
      </c>
      <c r="X82" s="14">
        <v>1.776453557826075E-2</v>
      </c>
      <c r="Y82" s="50">
        <v>1</v>
      </c>
      <c r="Z82" s="49"/>
      <c r="AA82" s="14"/>
      <c r="AB82" s="50"/>
      <c r="AC82" s="49"/>
      <c r="AD82" s="14"/>
      <c r="AE82" s="50"/>
      <c r="AF82" s="49"/>
      <c r="AG82" s="14"/>
      <c r="AH82" s="50"/>
      <c r="AI82" s="49"/>
      <c r="AJ82" s="14"/>
      <c r="AK82" s="50"/>
      <c r="AL82" s="49">
        <v>-55.709999999999582</v>
      </c>
      <c r="AM82" s="14">
        <v>-1.4016610601901486E-2</v>
      </c>
      <c r="AN82" s="50">
        <v>1</v>
      </c>
      <c r="AO82" s="49"/>
      <c r="AP82" s="14"/>
      <c r="AQ82" s="50"/>
      <c r="AR82" s="49">
        <v>52.716666666666697</v>
      </c>
      <c r="AS82" s="14">
        <v>2.3452630579916908E-2</v>
      </c>
      <c r="AT82" s="50">
        <v>1</v>
      </c>
      <c r="AU82" s="49">
        <v>-156.44666666666672</v>
      </c>
      <c r="AV82" s="14">
        <v>-0.13920022303355295</v>
      </c>
      <c r="AW82" s="50">
        <v>1</v>
      </c>
      <c r="AX82" s="49">
        <v>-128.42000000000007</v>
      </c>
      <c r="AY82" s="14">
        <v>-0.1111851845438568</v>
      </c>
      <c r="AZ82" s="50">
        <v>1</v>
      </c>
      <c r="BA82" s="49"/>
      <c r="BB82" s="14"/>
      <c r="BC82" s="50"/>
      <c r="BD82" s="49"/>
      <c r="BE82" s="14"/>
      <c r="BF82" s="50"/>
    </row>
    <row r="83" spans="1:58" x14ac:dyDescent="0.2">
      <c r="A83" s="9" t="s">
        <v>88</v>
      </c>
      <c r="B83" s="9" t="s">
        <v>88</v>
      </c>
      <c r="C83" s="34" t="s">
        <v>458</v>
      </c>
      <c r="D83" s="34"/>
      <c r="E83" s="29"/>
      <c r="F83" s="12"/>
      <c r="H83" s="47"/>
      <c r="I83" s="12"/>
      <c r="J83" s="48"/>
      <c r="K83" s="29"/>
      <c r="L83" s="12"/>
      <c r="M83" s="60"/>
      <c r="N83" s="29"/>
      <c r="O83" s="12"/>
      <c r="P83" s="20"/>
      <c r="Q83" s="47"/>
      <c r="R83" s="12"/>
      <c r="S83" s="48"/>
      <c r="T83" s="47"/>
      <c r="U83" s="12"/>
      <c r="V83" s="48"/>
      <c r="W83" s="47"/>
      <c r="X83" s="12"/>
      <c r="Y83" s="48"/>
      <c r="Z83" s="47"/>
      <c r="AA83" s="12"/>
      <c r="AB83" s="48"/>
      <c r="AC83" s="47"/>
      <c r="AD83" s="12"/>
      <c r="AE83" s="48"/>
      <c r="AF83" s="47"/>
      <c r="AG83" s="12"/>
      <c r="AH83" s="48"/>
      <c r="AI83" s="47">
        <v>-44.688000000000045</v>
      </c>
      <c r="AJ83" s="12">
        <v>-9.2468134414832065E-2</v>
      </c>
      <c r="AK83" s="48">
        <v>1</v>
      </c>
      <c r="AL83" s="47"/>
      <c r="AM83" s="12"/>
      <c r="AN83" s="48"/>
      <c r="AO83" s="47">
        <v>-69.760000000000218</v>
      </c>
      <c r="AP83" s="12">
        <v>-5.7738784969376108E-2</v>
      </c>
      <c r="AQ83" s="48">
        <v>1</v>
      </c>
      <c r="AR83" s="47"/>
      <c r="AS83" s="12"/>
      <c r="AT83" s="48"/>
      <c r="AU83" s="47"/>
      <c r="AV83" s="12"/>
      <c r="AW83" s="48"/>
      <c r="AX83" s="47"/>
      <c r="AY83" s="12"/>
      <c r="AZ83" s="48"/>
      <c r="BA83" s="47"/>
      <c r="BB83" s="12"/>
      <c r="BC83" s="48"/>
      <c r="BD83" s="47"/>
      <c r="BE83" s="12"/>
      <c r="BF83" s="48"/>
    </row>
    <row r="84" spans="1:58" x14ac:dyDescent="0.2">
      <c r="A84" s="13" t="s">
        <v>89</v>
      </c>
      <c r="B84" s="13" t="s">
        <v>89</v>
      </c>
      <c r="C84" s="13" t="s">
        <v>507</v>
      </c>
      <c r="D84" s="13"/>
      <c r="E84" s="30"/>
      <c r="F84" s="14"/>
      <c r="G84" s="24"/>
      <c r="H84" s="49"/>
      <c r="I84" s="14"/>
      <c r="J84" s="50"/>
      <c r="K84" s="30"/>
      <c r="L84" s="14"/>
      <c r="M84" s="61"/>
      <c r="N84" s="30"/>
      <c r="O84" s="14"/>
      <c r="P84" s="24"/>
      <c r="Q84" s="49"/>
      <c r="R84" s="14"/>
      <c r="S84" s="50"/>
      <c r="T84" s="49"/>
      <c r="U84" s="14"/>
      <c r="V84" s="50"/>
      <c r="W84" s="49"/>
      <c r="X84" s="14"/>
      <c r="Y84" s="50"/>
      <c r="Z84" s="49"/>
      <c r="AA84" s="14"/>
      <c r="AB84" s="50"/>
      <c r="AC84" s="49"/>
      <c r="AD84" s="14"/>
      <c r="AE84" s="50"/>
      <c r="AF84" s="49"/>
      <c r="AG84" s="14"/>
      <c r="AH84" s="50"/>
      <c r="AI84" s="49"/>
      <c r="AJ84" s="14"/>
      <c r="AK84" s="50"/>
      <c r="AL84" s="49"/>
      <c r="AM84" s="14"/>
      <c r="AN84" s="50"/>
      <c r="AO84" s="49"/>
      <c r="AP84" s="14"/>
      <c r="AQ84" s="50"/>
      <c r="AR84" s="49">
        <v>482.11000000000013</v>
      </c>
      <c r="AS84" s="14">
        <v>0.42930160906848569</v>
      </c>
      <c r="AT84" s="50">
        <v>1</v>
      </c>
      <c r="AU84" s="49">
        <v>183.29999999999995</v>
      </c>
      <c r="AV84" s="14">
        <v>0.16322205501286716</v>
      </c>
      <c r="AW84" s="50">
        <v>1</v>
      </c>
      <c r="AX84" s="49"/>
      <c r="AY84" s="14"/>
      <c r="AZ84" s="50"/>
      <c r="BA84" s="49"/>
      <c r="BB84" s="14"/>
      <c r="BC84" s="50"/>
      <c r="BD84" s="49"/>
      <c r="BE84" s="14"/>
      <c r="BF84" s="50"/>
    </row>
    <row r="85" spans="1:58" x14ac:dyDescent="0.2">
      <c r="A85" s="9" t="s">
        <v>90</v>
      </c>
      <c r="B85" s="9" t="s">
        <v>179</v>
      </c>
      <c r="C85" s="34" t="s">
        <v>199</v>
      </c>
      <c r="D85" s="34"/>
      <c r="E85" s="29"/>
      <c r="F85" s="12"/>
      <c r="H85" s="47"/>
      <c r="I85" s="12"/>
      <c r="J85" s="48"/>
      <c r="K85" s="29"/>
      <c r="L85" s="12"/>
      <c r="M85" s="60"/>
      <c r="N85" s="29"/>
      <c r="O85" s="12"/>
      <c r="P85" s="20"/>
      <c r="Q85" s="47"/>
      <c r="R85" s="12"/>
      <c r="S85" s="48"/>
      <c r="T85" s="47"/>
      <c r="U85" s="12"/>
      <c r="V85" s="48"/>
      <c r="W85" s="47"/>
      <c r="X85" s="12"/>
      <c r="Y85" s="48"/>
      <c r="Z85" s="47"/>
      <c r="AA85" s="12"/>
      <c r="AB85" s="48"/>
      <c r="AC85" s="47"/>
      <c r="AD85" s="12"/>
      <c r="AE85" s="48"/>
      <c r="AF85" s="47"/>
      <c r="AG85" s="12"/>
      <c r="AH85" s="48"/>
      <c r="AI85" s="47">
        <v>-60.210000000000036</v>
      </c>
      <c r="AJ85" s="12">
        <v>-2.7498424355355839E-2</v>
      </c>
      <c r="AK85" s="48">
        <v>1</v>
      </c>
      <c r="AL85" s="47"/>
      <c r="AM85" s="12"/>
      <c r="AN85" s="48"/>
      <c r="AO85" s="47"/>
      <c r="AP85" s="12"/>
      <c r="AQ85" s="48"/>
      <c r="AR85" s="47"/>
      <c r="AS85" s="12"/>
      <c r="AT85" s="48"/>
      <c r="AU85" s="47"/>
      <c r="AV85" s="12"/>
      <c r="AW85" s="48"/>
      <c r="AX85" s="47"/>
      <c r="AY85" s="12"/>
      <c r="AZ85" s="48"/>
      <c r="BA85" s="47"/>
      <c r="BB85" s="12"/>
      <c r="BC85" s="48"/>
      <c r="BD85" s="47"/>
      <c r="BE85" s="12"/>
      <c r="BF85" s="48"/>
    </row>
    <row r="86" spans="1:58" x14ac:dyDescent="0.2">
      <c r="A86" s="13" t="s">
        <v>91</v>
      </c>
      <c r="B86" s="13" t="s">
        <v>180</v>
      </c>
      <c r="C86" s="13" t="s">
        <v>589</v>
      </c>
      <c r="D86" s="13"/>
      <c r="E86" s="30"/>
      <c r="F86" s="14"/>
      <c r="G86" s="24"/>
      <c r="H86" s="49"/>
      <c r="I86" s="14"/>
      <c r="J86" s="50"/>
      <c r="K86" s="30"/>
      <c r="L86" s="14"/>
      <c r="M86" s="61"/>
      <c r="N86" s="30"/>
      <c r="O86" s="14"/>
      <c r="P86" s="24"/>
      <c r="Q86" s="49">
        <v>-152.56</v>
      </c>
      <c r="R86" s="14">
        <v>-0.23108149045743712</v>
      </c>
      <c r="S86" s="50">
        <v>1</v>
      </c>
      <c r="T86" s="49"/>
      <c r="U86" s="14"/>
      <c r="V86" s="50"/>
      <c r="W86" s="49"/>
      <c r="X86" s="14"/>
      <c r="Y86" s="50"/>
      <c r="Z86" s="49"/>
      <c r="AA86" s="14"/>
      <c r="AB86" s="50"/>
      <c r="AC86" s="49"/>
      <c r="AD86" s="14"/>
      <c r="AE86" s="50"/>
      <c r="AF86" s="49"/>
      <c r="AG86" s="14"/>
      <c r="AH86" s="50"/>
      <c r="AI86" s="49"/>
      <c r="AJ86" s="14"/>
      <c r="AK86" s="50"/>
      <c r="AL86" s="49"/>
      <c r="AM86" s="14"/>
      <c r="AN86" s="50"/>
      <c r="AO86" s="49"/>
      <c r="AP86" s="14"/>
      <c r="AQ86" s="50"/>
      <c r="AR86" s="49">
        <v>-209.84999999999991</v>
      </c>
      <c r="AS86" s="14">
        <v>-5.6520279308200652E-2</v>
      </c>
      <c r="AT86" s="50">
        <v>2</v>
      </c>
      <c r="AU86" s="49"/>
      <c r="AV86" s="14"/>
      <c r="AW86" s="50"/>
      <c r="AX86" s="49"/>
      <c r="AY86" s="14"/>
      <c r="AZ86" s="50"/>
      <c r="BA86" s="49"/>
      <c r="BB86" s="14"/>
      <c r="BC86" s="50"/>
      <c r="BD86" s="49"/>
      <c r="BE86" s="14"/>
      <c r="BF86" s="50"/>
    </row>
    <row r="87" spans="1:58" x14ac:dyDescent="0.2">
      <c r="A87" s="9" t="s">
        <v>92</v>
      </c>
      <c r="B87" s="9" t="s">
        <v>181</v>
      </c>
      <c r="C87" s="34" t="s">
        <v>581</v>
      </c>
      <c r="D87" s="34"/>
      <c r="E87" s="29"/>
      <c r="F87" s="12"/>
      <c r="H87" s="47"/>
      <c r="I87" s="12"/>
      <c r="J87" s="48"/>
      <c r="K87" s="29"/>
      <c r="L87" s="12"/>
      <c r="M87" s="60"/>
      <c r="N87" s="29"/>
      <c r="O87" s="12"/>
      <c r="P87" s="20"/>
      <c r="Q87" s="47"/>
      <c r="R87" s="12"/>
      <c r="S87" s="48"/>
      <c r="T87" s="47"/>
      <c r="U87" s="12"/>
      <c r="V87" s="48"/>
      <c r="W87" s="47"/>
      <c r="X87" s="12"/>
      <c r="Y87" s="48"/>
      <c r="Z87" s="47"/>
      <c r="AA87" s="12"/>
      <c r="AB87" s="48"/>
      <c r="AC87" s="47"/>
      <c r="AD87" s="12"/>
      <c r="AE87" s="48"/>
      <c r="AF87" s="47"/>
      <c r="AG87" s="12"/>
      <c r="AH87" s="48"/>
      <c r="AI87" s="47"/>
      <c r="AJ87" s="12"/>
      <c r="AK87" s="48"/>
      <c r="AL87" s="47">
        <v>-169.38000000000011</v>
      </c>
      <c r="AM87" s="12">
        <v>-5.0766837607862332E-2</v>
      </c>
      <c r="AN87" s="48">
        <v>1</v>
      </c>
      <c r="AO87" s="47"/>
      <c r="AP87" s="12"/>
      <c r="AQ87" s="48"/>
      <c r="AR87" s="47">
        <v>-635.58000000000015</v>
      </c>
      <c r="AS87" s="12">
        <v>-0.35251638953288456</v>
      </c>
      <c r="AT87" s="48">
        <v>1</v>
      </c>
      <c r="AU87" s="47"/>
      <c r="AV87" s="12"/>
      <c r="AW87" s="48"/>
      <c r="AX87" s="47"/>
      <c r="AY87" s="12"/>
      <c r="AZ87" s="48"/>
      <c r="BA87" s="47"/>
      <c r="BB87" s="12"/>
      <c r="BC87" s="48"/>
      <c r="BD87" s="47"/>
      <c r="BE87" s="12"/>
      <c r="BF87" s="48"/>
    </row>
    <row r="88" spans="1:58" x14ac:dyDescent="0.2">
      <c r="A88" s="13" t="s">
        <v>93</v>
      </c>
      <c r="B88" s="13" t="s">
        <v>182</v>
      </c>
      <c r="C88" s="13" t="s">
        <v>625</v>
      </c>
      <c r="D88" s="13"/>
      <c r="E88" s="30"/>
      <c r="F88" s="14"/>
      <c r="G88" s="24"/>
      <c r="H88" s="49"/>
      <c r="I88" s="14"/>
      <c r="J88" s="50"/>
      <c r="K88" s="30"/>
      <c r="L88" s="14"/>
      <c r="M88" s="61"/>
      <c r="N88" s="30"/>
      <c r="O88" s="14"/>
      <c r="P88" s="24"/>
      <c r="Q88" s="49"/>
      <c r="R88" s="14"/>
      <c r="S88" s="50"/>
      <c r="T88" s="49"/>
      <c r="U88" s="14"/>
      <c r="V88" s="50"/>
      <c r="W88" s="49"/>
      <c r="X88" s="14"/>
      <c r="Y88" s="50"/>
      <c r="Z88" s="49"/>
      <c r="AA88" s="14"/>
      <c r="AB88" s="50"/>
      <c r="AC88" s="49"/>
      <c r="AD88" s="14"/>
      <c r="AE88" s="50"/>
      <c r="AF88" s="49"/>
      <c r="AG88" s="14"/>
      <c r="AH88" s="50"/>
      <c r="AI88" s="49"/>
      <c r="AJ88" s="14"/>
      <c r="AK88" s="50"/>
      <c r="AL88" s="49"/>
      <c r="AM88" s="14"/>
      <c r="AN88" s="50"/>
      <c r="AO88" s="49"/>
      <c r="AP88" s="14"/>
      <c r="AQ88" s="50"/>
      <c r="AR88" s="49"/>
      <c r="AS88" s="14"/>
      <c r="AT88" s="50"/>
      <c r="AU88" s="49">
        <v>-172.32000000000016</v>
      </c>
      <c r="AV88" s="14">
        <v>-0.1192187683771388</v>
      </c>
      <c r="AW88" s="50">
        <v>1</v>
      </c>
      <c r="AX88" s="49"/>
      <c r="AY88" s="14"/>
      <c r="AZ88" s="50"/>
      <c r="BA88" s="49"/>
      <c r="BB88" s="14"/>
      <c r="BC88" s="50"/>
      <c r="BD88" s="49"/>
      <c r="BE88" s="14"/>
      <c r="BF88" s="50"/>
    </row>
    <row r="89" spans="1:58" x14ac:dyDescent="0.2">
      <c r="A89" s="9" t="s">
        <v>94</v>
      </c>
      <c r="B89" s="9" t="s">
        <v>183</v>
      </c>
      <c r="C89" s="34" t="s">
        <v>226</v>
      </c>
      <c r="D89" s="34"/>
      <c r="E89" s="29"/>
      <c r="F89" s="12"/>
      <c r="H89" s="47"/>
      <c r="I89" s="12"/>
      <c r="J89" s="48"/>
      <c r="K89" s="29"/>
      <c r="L89" s="12"/>
      <c r="M89" s="60"/>
      <c r="N89" s="29"/>
      <c r="O89" s="12"/>
      <c r="P89" s="20"/>
      <c r="Q89" s="47">
        <v>-7.8700000000000045</v>
      </c>
      <c r="R89" s="12">
        <v>-4.5126146788990851E-2</v>
      </c>
      <c r="S89" s="48">
        <v>1</v>
      </c>
      <c r="T89" s="47"/>
      <c r="U89" s="12"/>
      <c r="V89" s="48"/>
      <c r="W89" s="47"/>
      <c r="X89" s="12"/>
      <c r="Y89" s="48"/>
      <c r="Z89" s="47"/>
      <c r="AA89" s="12"/>
      <c r="AB89" s="48"/>
      <c r="AC89" s="47"/>
      <c r="AD89" s="12"/>
      <c r="AE89" s="48"/>
      <c r="AF89" s="47"/>
      <c r="AG89" s="12"/>
      <c r="AH89" s="48"/>
      <c r="AI89" s="47"/>
      <c r="AJ89" s="12"/>
      <c r="AK89" s="48"/>
      <c r="AL89" s="47"/>
      <c r="AM89" s="12"/>
      <c r="AN89" s="48"/>
      <c r="AO89" s="47"/>
      <c r="AP89" s="12"/>
      <c r="AQ89" s="48"/>
      <c r="AR89" s="47"/>
      <c r="AS89" s="12"/>
      <c r="AT89" s="48"/>
      <c r="AU89" s="47"/>
      <c r="AV89" s="12"/>
      <c r="AW89" s="48"/>
      <c r="AX89" s="47"/>
      <c r="AY89" s="12"/>
      <c r="AZ89" s="48"/>
      <c r="BA89" s="47"/>
      <c r="BB89" s="12"/>
      <c r="BC89" s="48"/>
      <c r="BD89" s="47"/>
      <c r="BE89" s="12"/>
      <c r="BF89" s="48"/>
    </row>
    <row r="90" spans="1:58" x14ac:dyDescent="0.2">
      <c r="A90" s="13" t="s">
        <v>95</v>
      </c>
      <c r="B90" s="13" t="s">
        <v>184</v>
      </c>
      <c r="C90" s="13"/>
      <c r="D90" s="13"/>
      <c r="E90" s="30"/>
      <c r="F90" s="14"/>
      <c r="G90" s="24"/>
      <c r="H90" s="49"/>
      <c r="I90" s="14"/>
      <c r="J90" s="50"/>
      <c r="K90" s="30"/>
      <c r="L90" s="14"/>
      <c r="M90" s="61"/>
      <c r="N90" s="30"/>
      <c r="O90" s="14"/>
      <c r="P90" s="24"/>
      <c r="Q90" s="49"/>
      <c r="R90" s="14"/>
      <c r="S90" s="50"/>
      <c r="T90" s="49"/>
      <c r="U90" s="14"/>
      <c r="V90" s="50"/>
      <c r="W90" s="49"/>
      <c r="X90" s="14"/>
      <c r="Y90" s="50"/>
      <c r="Z90" s="49"/>
      <c r="AA90" s="14"/>
      <c r="AB90" s="50"/>
      <c r="AC90" s="49"/>
      <c r="AD90" s="14"/>
      <c r="AE90" s="50"/>
      <c r="AF90" s="49"/>
      <c r="AG90" s="14"/>
      <c r="AH90" s="50"/>
      <c r="AI90" s="49"/>
      <c r="AJ90" s="14"/>
      <c r="AK90" s="50"/>
      <c r="AL90" s="49">
        <v>-33.965000000000146</v>
      </c>
      <c r="AM90" s="14">
        <v>-1.2964086826747335E-2</v>
      </c>
      <c r="AN90" s="50">
        <v>1</v>
      </c>
      <c r="AO90" s="49"/>
      <c r="AP90" s="14"/>
      <c r="AQ90" s="50"/>
      <c r="AR90" s="49"/>
      <c r="AS90" s="14"/>
      <c r="AT90" s="50"/>
      <c r="AU90" s="49"/>
      <c r="AV90" s="14"/>
      <c r="AW90" s="50"/>
      <c r="AX90" s="49">
        <v>-162.99</v>
      </c>
      <c r="AY90" s="14">
        <v>-8.1500705049353458E-2</v>
      </c>
      <c r="AZ90" s="50">
        <v>1</v>
      </c>
      <c r="BA90" s="49"/>
      <c r="BB90" s="14"/>
      <c r="BC90" s="50"/>
      <c r="BD90" s="49"/>
      <c r="BE90" s="14"/>
      <c r="BF90" s="50"/>
    </row>
    <row r="91" spans="1:58" x14ac:dyDescent="0.2">
      <c r="A91" s="9" t="s">
        <v>96</v>
      </c>
      <c r="B91" s="9" t="s">
        <v>185</v>
      </c>
      <c r="C91" s="34" t="s">
        <v>434</v>
      </c>
      <c r="D91" s="34"/>
      <c r="E91" s="29"/>
      <c r="F91" s="12"/>
      <c r="H91" s="47"/>
      <c r="I91" s="12"/>
      <c r="J91" s="48"/>
      <c r="K91" s="29"/>
      <c r="L91" s="12"/>
      <c r="M91" s="60"/>
      <c r="N91" s="29"/>
      <c r="O91" s="12"/>
      <c r="P91" s="20"/>
      <c r="Q91" s="47">
        <v>170.47999999999996</v>
      </c>
      <c r="R91" s="12">
        <v>0.18369501971855262</v>
      </c>
      <c r="S91" s="48">
        <v>2</v>
      </c>
      <c r="T91" s="47"/>
      <c r="U91" s="12"/>
      <c r="V91" s="48"/>
      <c r="W91" s="47"/>
      <c r="X91" s="12"/>
      <c r="Y91" s="48"/>
      <c r="Z91" s="47"/>
      <c r="AA91" s="12"/>
      <c r="AB91" s="48"/>
      <c r="AC91" s="47"/>
      <c r="AD91" s="12"/>
      <c r="AE91" s="48"/>
      <c r="AF91" s="47"/>
      <c r="AG91" s="12"/>
      <c r="AH91" s="48"/>
      <c r="AI91" s="47"/>
      <c r="AJ91" s="12"/>
      <c r="AK91" s="48"/>
      <c r="AL91" s="47"/>
      <c r="AM91" s="12"/>
      <c r="AN91" s="48"/>
      <c r="AO91" s="47"/>
      <c r="AP91" s="12"/>
      <c r="AQ91" s="48"/>
      <c r="AR91" s="47"/>
      <c r="AS91" s="12"/>
      <c r="AT91" s="48"/>
      <c r="AU91" s="47"/>
      <c r="AV91" s="12"/>
      <c r="AW91" s="48"/>
      <c r="AX91" s="47"/>
      <c r="AY91" s="12"/>
      <c r="AZ91" s="48"/>
      <c r="BA91" s="47"/>
      <c r="BB91" s="12"/>
      <c r="BC91" s="48"/>
      <c r="BD91" s="47"/>
      <c r="BE91" s="12"/>
      <c r="BF91" s="48"/>
    </row>
    <row r="92" spans="1:58" x14ac:dyDescent="0.2">
      <c r="A92" s="13" t="s">
        <v>97</v>
      </c>
      <c r="B92" s="13" t="s">
        <v>186</v>
      </c>
      <c r="C92" s="13" t="s">
        <v>191</v>
      </c>
      <c r="D92" s="13"/>
      <c r="E92" s="30"/>
      <c r="F92" s="14"/>
      <c r="G92" s="24"/>
      <c r="H92" s="49"/>
      <c r="I92" s="14"/>
      <c r="J92" s="50"/>
      <c r="K92" s="30"/>
      <c r="L92" s="14"/>
      <c r="M92" s="61"/>
      <c r="N92" s="30"/>
      <c r="O92" s="14"/>
      <c r="P92" s="24"/>
      <c r="Q92" s="49"/>
      <c r="R92" s="14"/>
      <c r="S92" s="50"/>
      <c r="T92" s="49"/>
      <c r="U92" s="14"/>
      <c r="V92" s="50"/>
      <c r="W92" s="49"/>
      <c r="X92" s="14"/>
      <c r="Y92" s="50"/>
      <c r="Z92" s="49"/>
      <c r="AA92" s="14"/>
      <c r="AB92" s="50"/>
      <c r="AC92" s="49"/>
      <c r="AD92" s="14"/>
      <c r="AE92" s="50"/>
      <c r="AF92" s="49"/>
      <c r="AG92" s="14"/>
      <c r="AH92" s="50"/>
      <c r="AI92" s="49"/>
      <c r="AJ92" s="14"/>
      <c r="AK92" s="50"/>
      <c r="AL92" s="49"/>
      <c r="AM92" s="14"/>
      <c r="AN92" s="50"/>
      <c r="AO92" s="49"/>
      <c r="AP92" s="14"/>
      <c r="AQ92" s="50"/>
      <c r="AR92" s="49">
        <v>47.790000000000305</v>
      </c>
      <c r="AS92" s="14">
        <v>1.7717055660370833E-2</v>
      </c>
      <c r="AT92" s="50">
        <v>2</v>
      </c>
      <c r="AU92" s="49"/>
      <c r="AV92" s="14"/>
      <c r="AW92" s="50"/>
      <c r="AX92" s="49"/>
      <c r="AY92" s="14"/>
      <c r="AZ92" s="50"/>
      <c r="BA92" s="49"/>
      <c r="BB92" s="14"/>
      <c r="BC92" s="50"/>
      <c r="BD92" s="49"/>
      <c r="BE92" s="14"/>
      <c r="BF92" s="50"/>
    </row>
    <row r="93" spans="1:58" x14ac:dyDescent="0.2">
      <c r="A93" s="9" t="s">
        <v>98</v>
      </c>
      <c r="B93" s="9" t="s">
        <v>98</v>
      </c>
      <c r="C93" s="34" t="s">
        <v>190</v>
      </c>
      <c r="D93" s="34"/>
      <c r="E93" s="29"/>
      <c r="F93" s="12"/>
      <c r="H93" s="47"/>
      <c r="I93" s="12"/>
      <c r="J93" s="48"/>
      <c r="K93" s="29"/>
      <c r="L93" s="12"/>
      <c r="M93" s="60"/>
      <c r="N93" s="29"/>
      <c r="O93" s="12"/>
      <c r="P93" s="20"/>
      <c r="Q93" s="47"/>
      <c r="R93" s="12"/>
      <c r="S93" s="48"/>
      <c r="T93" s="47"/>
      <c r="U93" s="12"/>
      <c r="V93" s="48"/>
      <c r="W93" s="47"/>
      <c r="X93" s="12"/>
      <c r="Y93" s="48"/>
      <c r="Z93" s="47"/>
      <c r="AA93" s="12"/>
      <c r="AB93" s="48"/>
      <c r="AC93" s="47"/>
      <c r="AD93" s="12"/>
      <c r="AE93" s="48"/>
      <c r="AF93" s="47"/>
      <c r="AG93" s="12"/>
      <c r="AH93" s="48"/>
      <c r="AI93" s="47"/>
      <c r="AJ93" s="12"/>
      <c r="AK93" s="48"/>
      <c r="AL93" s="47"/>
      <c r="AM93" s="12"/>
      <c r="AN93" s="48"/>
      <c r="AO93" s="47"/>
      <c r="AP93" s="12"/>
      <c r="AQ93" s="48"/>
      <c r="AR93" s="47"/>
      <c r="AS93" s="12"/>
      <c r="AT93" s="48"/>
      <c r="AU93" s="47"/>
      <c r="AV93" s="12"/>
      <c r="AW93" s="48"/>
      <c r="AX93" s="47">
        <v>273.55000000000064</v>
      </c>
      <c r="AY93" s="12">
        <v>5.0704170421288892E-2</v>
      </c>
      <c r="AZ93" s="48">
        <v>2</v>
      </c>
      <c r="BA93" s="47"/>
      <c r="BB93" s="12"/>
      <c r="BC93" s="48"/>
      <c r="BD93" s="47"/>
      <c r="BE93" s="12"/>
      <c r="BF93" s="48"/>
    </row>
    <row r="94" spans="1:58" x14ac:dyDescent="0.2">
      <c r="A94" s="13" t="s">
        <v>99</v>
      </c>
      <c r="B94" s="13" t="s">
        <v>99</v>
      </c>
      <c r="C94" s="13" t="s">
        <v>190</v>
      </c>
      <c r="D94" s="13"/>
      <c r="E94" s="30"/>
      <c r="F94" s="14"/>
      <c r="G94" s="24"/>
      <c r="H94" s="49"/>
      <c r="I94" s="14"/>
      <c r="J94" s="50"/>
      <c r="K94" s="30"/>
      <c r="L94" s="14"/>
      <c r="M94" s="61"/>
      <c r="N94" s="30"/>
      <c r="O94" s="14"/>
      <c r="P94" s="24"/>
      <c r="Q94" s="49"/>
      <c r="R94" s="14"/>
      <c r="S94" s="50"/>
      <c r="T94" s="49"/>
      <c r="U94" s="14"/>
      <c r="V94" s="50"/>
      <c r="W94" s="49"/>
      <c r="X94" s="14"/>
      <c r="Y94" s="50"/>
      <c r="Z94" s="49"/>
      <c r="AA94" s="14"/>
      <c r="AB94" s="50"/>
      <c r="AC94" s="49"/>
      <c r="AD94" s="14"/>
      <c r="AE94" s="50"/>
      <c r="AF94" s="49"/>
      <c r="AG94" s="14"/>
      <c r="AH94" s="50"/>
      <c r="AI94" s="49"/>
      <c r="AJ94" s="14"/>
      <c r="AK94" s="50"/>
      <c r="AL94" s="49"/>
      <c r="AM94" s="14"/>
      <c r="AN94" s="50"/>
      <c r="AO94" s="49"/>
      <c r="AP94" s="14"/>
      <c r="AQ94" s="50"/>
      <c r="AR94" s="49"/>
      <c r="AS94" s="14"/>
      <c r="AT94" s="50"/>
      <c r="AU94" s="49"/>
      <c r="AV94" s="14"/>
      <c r="AW94" s="50"/>
      <c r="AX94" s="49">
        <v>205.76000000000067</v>
      </c>
      <c r="AY94" s="14">
        <v>3.4460297480497538E-2</v>
      </c>
      <c r="AZ94" s="50">
        <v>2</v>
      </c>
      <c r="BA94" s="49"/>
      <c r="BB94" s="14"/>
      <c r="BC94" s="50"/>
      <c r="BD94" s="49"/>
      <c r="BE94" s="14"/>
      <c r="BF94" s="50"/>
    </row>
    <row r="95" spans="1:58" x14ac:dyDescent="0.2">
      <c r="A95" s="9" t="s">
        <v>100</v>
      </c>
      <c r="B95" s="9" t="s">
        <v>100</v>
      </c>
      <c r="C95" s="34" t="s">
        <v>627</v>
      </c>
      <c r="D95" s="34"/>
      <c r="E95" s="29"/>
      <c r="F95" s="12"/>
      <c r="H95" s="47"/>
      <c r="I95" s="12"/>
      <c r="J95" s="48"/>
      <c r="K95" s="29"/>
      <c r="L95" s="12"/>
      <c r="M95" s="60"/>
      <c r="N95" s="29"/>
      <c r="O95" s="12"/>
      <c r="P95" s="20"/>
      <c r="Q95" s="47"/>
      <c r="R95" s="12"/>
      <c r="S95" s="48"/>
      <c r="T95" s="47"/>
      <c r="U95" s="12"/>
      <c r="V95" s="48"/>
      <c r="W95" s="47"/>
      <c r="X95" s="12"/>
      <c r="Y95" s="48"/>
      <c r="Z95" s="47"/>
      <c r="AA95" s="12"/>
      <c r="AB95" s="48"/>
      <c r="AC95" s="47"/>
      <c r="AD95" s="12"/>
      <c r="AE95" s="48"/>
      <c r="AF95" s="47"/>
      <c r="AG95" s="12"/>
      <c r="AH95" s="48"/>
      <c r="AI95" s="47">
        <v>-139.85000000000014</v>
      </c>
      <c r="AJ95" s="12"/>
      <c r="AK95" s="48">
        <v>1</v>
      </c>
      <c r="AL95" s="47"/>
      <c r="AM95" s="12"/>
      <c r="AN95" s="48"/>
      <c r="AO95" s="47"/>
      <c r="AP95" s="12"/>
      <c r="AQ95" s="48"/>
      <c r="AR95" s="47"/>
      <c r="AS95" s="12"/>
      <c r="AT95" s="48"/>
      <c r="AU95" s="47"/>
      <c r="AV95" s="12"/>
      <c r="AW95" s="48"/>
      <c r="AX95" s="47"/>
      <c r="AY95" s="12"/>
      <c r="AZ95" s="48"/>
      <c r="BA95" s="47"/>
      <c r="BB95" s="12"/>
      <c r="BC95" s="48"/>
      <c r="BD95" s="47"/>
      <c r="BE95" s="12"/>
      <c r="BF95" s="48"/>
    </row>
    <row r="96" spans="1:58" x14ac:dyDescent="0.2">
      <c r="A96" s="13" t="s">
        <v>101</v>
      </c>
      <c r="B96" s="13" t="s">
        <v>187</v>
      </c>
      <c r="C96" s="13" t="s">
        <v>470</v>
      </c>
      <c r="D96" s="13"/>
      <c r="E96" s="30"/>
      <c r="F96" s="14"/>
      <c r="G96" s="24"/>
      <c r="H96" s="49"/>
      <c r="I96" s="14"/>
      <c r="J96" s="50"/>
      <c r="K96" s="30"/>
      <c r="L96" s="14"/>
      <c r="M96" s="61"/>
      <c r="N96" s="30"/>
      <c r="O96" s="14"/>
      <c r="P96" s="24"/>
      <c r="Q96" s="49"/>
      <c r="R96" s="14"/>
      <c r="S96" s="50"/>
      <c r="T96" s="49"/>
      <c r="U96" s="14"/>
      <c r="V96" s="50"/>
      <c r="W96" s="49"/>
      <c r="X96" s="14"/>
      <c r="Y96" s="50"/>
      <c r="Z96" s="49"/>
      <c r="AA96" s="14"/>
      <c r="AB96" s="50"/>
      <c r="AC96" s="49"/>
      <c r="AD96" s="14"/>
      <c r="AE96" s="50"/>
      <c r="AF96" s="49"/>
      <c r="AG96" s="14"/>
      <c r="AH96" s="50"/>
      <c r="AI96" s="49"/>
      <c r="AJ96" s="14"/>
      <c r="AK96" s="50"/>
      <c r="AL96" s="49"/>
      <c r="AM96" s="14"/>
      <c r="AN96" s="50"/>
      <c r="AO96" s="49"/>
      <c r="AP96" s="14"/>
      <c r="AQ96" s="50"/>
      <c r="AR96" s="49"/>
      <c r="AS96" s="14"/>
      <c r="AT96" s="50"/>
      <c r="AU96" s="49"/>
      <c r="AV96" s="14"/>
      <c r="AW96" s="50"/>
      <c r="AX96" s="49">
        <v>-115.56999999999994</v>
      </c>
      <c r="AY96" s="14">
        <v>-0.12500135200908544</v>
      </c>
      <c r="AZ96" s="50">
        <v>1</v>
      </c>
      <c r="BA96" s="49"/>
      <c r="BB96" s="14"/>
      <c r="BC96" s="50"/>
      <c r="BD96" s="49"/>
      <c r="BE96" s="14"/>
      <c r="BF96" s="50"/>
    </row>
    <row r="97" spans="1:58" x14ac:dyDescent="0.2">
      <c r="A97" s="9" t="s">
        <v>102</v>
      </c>
      <c r="B97" s="9" t="s">
        <v>102</v>
      </c>
      <c r="C97" s="34" t="s">
        <v>625</v>
      </c>
      <c r="D97" s="34"/>
      <c r="E97" s="29"/>
      <c r="F97" s="12"/>
      <c r="H97" s="47"/>
      <c r="I97" s="12"/>
      <c r="J97" s="48"/>
      <c r="K97" s="29"/>
      <c r="L97" s="12"/>
      <c r="M97" s="60"/>
      <c r="N97" s="29"/>
      <c r="O97" s="12"/>
      <c r="P97" s="20"/>
      <c r="Q97" s="47"/>
      <c r="R97" s="12"/>
      <c r="S97" s="48"/>
      <c r="T97" s="47"/>
      <c r="U97" s="12"/>
      <c r="V97" s="48"/>
      <c r="W97" s="47"/>
      <c r="X97" s="12"/>
      <c r="Y97" s="48"/>
      <c r="Z97" s="47"/>
      <c r="AA97" s="12"/>
      <c r="AB97" s="48"/>
      <c r="AC97" s="47"/>
      <c r="AD97" s="12"/>
      <c r="AE97" s="48"/>
      <c r="AF97" s="47"/>
      <c r="AG97" s="12"/>
      <c r="AH97" s="48"/>
      <c r="AI97" s="47"/>
      <c r="AJ97" s="12"/>
      <c r="AK97" s="48"/>
      <c r="AL97" s="47"/>
      <c r="AM97" s="12"/>
      <c r="AN97" s="48"/>
      <c r="AO97" s="47"/>
      <c r="AP97" s="12"/>
      <c r="AQ97" s="48"/>
      <c r="AR97" s="47">
        <v>-25.179999999999836</v>
      </c>
      <c r="AS97" s="12">
        <v>-8.8041034534602214E-3</v>
      </c>
      <c r="AT97" s="48">
        <v>1</v>
      </c>
      <c r="AU97" s="47"/>
      <c r="AV97" s="12"/>
      <c r="AW97" s="48"/>
      <c r="AX97" s="47"/>
      <c r="AY97" s="12"/>
      <c r="AZ97" s="48"/>
      <c r="BA97" s="47"/>
      <c r="BB97" s="12"/>
      <c r="BC97" s="48"/>
      <c r="BD97" s="47"/>
      <c r="BE97" s="12"/>
      <c r="BF97" s="48"/>
    </row>
    <row r="98" spans="1:58" x14ac:dyDescent="0.2">
      <c r="A98" s="13" t="s">
        <v>103</v>
      </c>
      <c r="B98" s="13" t="s">
        <v>188</v>
      </c>
      <c r="C98" s="13" t="s">
        <v>239</v>
      </c>
      <c r="D98" s="13"/>
      <c r="E98" s="30"/>
      <c r="F98" s="14"/>
      <c r="G98" s="24"/>
      <c r="H98" s="49"/>
      <c r="I98" s="14"/>
      <c r="J98" s="50"/>
      <c r="K98" s="30"/>
      <c r="L98" s="14"/>
      <c r="M98" s="61"/>
      <c r="N98" s="30"/>
      <c r="O98" s="14"/>
      <c r="P98" s="24"/>
      <c r="Q98" s="49"/>
      <c r="R98" s="14"/>
      <c r="S98" s="50"/>
      <c r="T98" s="49"/>
      <c r="U98" s="14"/>
      <c r="V98" s="50"/>
      <c r="W98" s="49"/>
      <c r="X98" s="14"/>
      <c r="Y98" s="50"/>
      <c r="Z98" s="49"/>
      <c r="AA98" s="14"/>
      <c r="AB98" s="50"/>
      <c r="AC98" s="49"/>
      <c r="AD98" s="14"/>
      <c r="AE98" s="50"/>
      <c r="AF98" s="49"/>
      <c r="AG98" s="14"/>
      <c r="AH98" s="50"/>
      <c r="AI98" s="49"/>
      <c r="AJ98" s="14"/>
      <c r="AK98" s="50"/>
      <c r="AL98" s="49"/>
      <c r="AM98" s="14"/>
      <c r="AN98" s="50"/>
      <c r="AO98" s="49"/>
      <c r="AP98" s="14"/>
      <c r="AQ98" s="50"/>
      <c r="AR98" s="49">
        <v>-848.42000000000007</v>
      </c>
      <c r="AS98" s="14">
        <v>-0.28813720495839701</v>
      </c>
      <c r="AT98" s="50">
        <v>1</v>
      </c>
      <c r="AU98" s="49"/>
      <c r="AV98" s="14"/>
      <c r="AW98" s="50"/>
      <c r="AX98" s="49"/>
      <c r="AY98" s="14"/>
      <c r="AZ98" s="50"/>
      <c r="BA98" s="49"/>
      <c r="BB98" s="14"/>
      <c r="BC98" s="50"/>
      <c r="BD98" s="49"/>
      <c r="BE98" s="14"/>
      <c r="BF98" s="50"/>
    </row>
    <row r="99" spans="1:58" x14ac:dyDescent="0.2">
      <c r="A99" s="9" t="s">
        <v>104</v>
      </c>
      <c r="B99" s="9" t="s">
        <v>104</v>
      </c>
      <c r="C99" s="34" t="s">
        <v>199</v>
      </c>
      <c r="D99" s="34"/>
      <c r="E99" s="29"/>
      <c r="F99" s="12"/>
      <c r="H99" s="47"/>
      <c r="I99" s="12"/>
      <c r="J99" s="48"/>
      <c r="K99" s="29">
        <v>-6.7199999999999704</v>
      </c>
      <c r="L99" s="12">
        <v>-1.6449220375492547E-2</v>
      </c>
      <c r="M99" s="60">
        <v>1</v>
      </c>
      <c r="N99" s="29">
        <v>-4.6500000000000909</v>
      </c>
      <c r="O99" s="12">
        <v>-2.9943011687434181E-3</v>
      </c>
      <c r="P99" s="20">
        <v>1</v>
      </c>
      <c r="Q99" s="47"/>
      <c r="R99" s="12"/>
      <c r="S99" s="48"/>
      <c r="T99" s="47"/>
      <c r="U99" s="12"/>
      <c r="V99" s="48"/>
      <c r="W99" s="47"/>
      <c r="X99" s="12"/>
      <c r="Y99" s="48"/>
      <c r="Z99" s="47"/>
      <c r="AA99" s="12"/>
      <c r="AB99" s="48"/>
      <c r="AC99" s="47"/>
      <c r="AD99" s="12"/>
      <c r="AE99" s="48"/>
      <c r="AF99" s="47"/>
      <c r="AG99" s="12"/>
      <c r="AH99" s="48"/>
      <c r="AI99" s="47">
        <v>-530.72999999999979</v>
      </c>
      <c r="AJ99" s="12">
        <v>-0.20643261661013776</v>
      </c>
      <c r="AK99" s="48">
        <v>1</v>
      </c>
      <c r="AL99" s="47"/>
      <c r="AM99" s="12"/>
      <c r="AN99" s="48"/>
      <c r="AO99" s="47"/>
      <c r="AP99" s="12"/>
      <c r="AQ99" s="48"/>
      <c r="AR99" s="47"/>
      <c r="AS99" s="12"/>
      <c r="AT99" s="48"/>
      <c r="AU99" s="47"/>
      <c r="AV99" s="12"/>
      <c r="AW99" s="48"/>
      <c r="AX99" s="47"/>
      <c r="AY99" s="12"/>
      <c r="AZ99" s="48"/>
      <c r="BA99" s="47"/>
      <c r="BB99" s="12"/>
      <c r="BC99" s="48"/>
      <c r="BD99" s="47"/>
      <c r="BE99" s="12"/>
      <c r="BF99" s="48"/>
    </row>
    <row r="100" spans="1:58" ht="17" thickBot="1" x14ac:dyDescent="0.25">
      <c r="A100" s="35" t="s">
        <v>108</v>
      </c>
      <c r="B100" s="35" t="s">
        <v>108</v>
      </c>
      <c r="C100" s="35" t="s">
        <v>624</v>
      </c>
      <c r="D100" s="35"/>
      <c r="E100" s="36"/>
      <c r="F100" s="37"/>
      <c r="G100" s="38"/>
      <c r="H100" s="51"/>
      <c r="I100" s="37"/>
      <c r="J100" s="52"/>
      <c r="K100" s="36"/>
      <c r="L100" s="37"/>
      <c r="M100" s="62"/>
      <c r="N100" s="36"/>
      <c r="O100" s="37"/>
      <c r="P100" s="38"/>
      <c r="Q100" s="51"/>
      <c r="R100" s="37"/>
      <c r="S100" s="52"/>
      <c r="T100" s="51"/>
      <c r="U100" s="37"/>
      <c r="V100" s="52"/>
      <c r="W100" s="51"/>
      <c r="X100" s="37"/>
      <c r="Y100" s="52"/>
      <c r="Z100" s="51"/>
      <c r="AA100" s="37"/>
      <c r="AB100" s="52"/>
      <c r="AC100" s="51"/>
      <c r="AD100" s="37"/>
      <c r="AE100" s="52"/>
      <c r="AF100" s="51"/>
      <c r="AG100" s="37"/>
      <c r="AH100" s="52"/>
      <c r="AI100" s="51"/>
      <c r="AJ100" s="37"/>
      <c r="AK100" s="52"/>
      <c r="AL100" s="51"/>
      <c r="AM100" s="37"/>
      <c r="AN100" s="52"/>
      <c r="AO100" s="51"/>
      <c r="AP100" s="37"/>
      <c r="AQ100" s="52"/>
      <c r="AR100" s="51"/>
      <c r="AS100" s="37"/>
      <c r="AT100" s="52"/>
      <c r="AU100" s="51"/>
      <c r="AV100" s="37"/>
      <c r="AW100" s="52"/>
      <c r="AX100" s="51"/>
      <c r="AY100" s="37"/>
      <c r="AZ100" s="52"/>
      <c r="BA100" s="51"/>
      <c r="BB100" s="37"/>
      <c r="BC100" s="52"/>
      <c r="BD100" s="51">
        <v>106.40000000000009</v>
      </c>
      <c r="BE100" s="37">
        <v>6.9180754226267946E-2</v>
      </c>
      <c r="BF100" s="52">
        <v>1</v>
      </c>
    </row>
    <row r="101" spans="1:58" ht="17" thickTop="1" x14ac:dyDescent="0.2">
      <c r="A101" s="33" t="s">
        <v>109</v>
      </c>
      <c r="B101" s="64"/>
      <c r="C101" s="83">
        <f>AVERAGE(F101,L101,O101,R101,U101,X101,AA101,AJ101,AS101,AV101,AY101,BB101,BE101,AP101,AM101,AG101,AD101)</f>
        <v>-5.5513236008481466E-2</v>
      </c>
      <c r="D101" s="64"/>
      <c r="E101" s="65">
        <v>-154.20999999999981</v>
      </c>
      <c r="F101" s="66">
        <v>-0.12520500787554992</v>
      </c>
      <c r="G101" s="20">
        <v>1</v>
      </c>
      <c r="H101" s="69"/>
      <c r="I101" s="66"/>
      <c r="J101" s="48"/>
      <c r="K101" s="65">
        <v>-27.83099999999996</v>
      </c>
      <c r="L101" s="66">
        <v>-1.5879528485166425E-2</v>
      </c>
      <c r="M101" s="60">
        <v>6</v>
      </c>
      <c r="N101" s="65">
        <v>-60.518333333333317</v>
      </c>
      <c r="O101" s="66">
        <v>-2.872521424534839E-2</v>
      </c>
      <c r="P101" s="20">
        <v>9</v>
      </c>
      <c r="Q101" s="69">
        <v>194.12512500000008</v>
      </c>
      <c r="R101" s="66">
        <v>2.945724442302115E-2</v>
      </c>
      <c r="S101" s="48">
        <v>17</v>
      </c>
      <c r="T101" s="69">
        <v>-65.652000000000328</v>
      </c>
      <c r="U101" s="66">
        <v>-6.4599138718098748E-2</v>
      </c>
      <c r="V101" s="48">
        <v>4</v>
      </c>
      <c r="W101" s="69">
        <v>238.40999999999991</v>
      </c>
      <c r="X101" s="66">
        <v>2.0447335285541848E-2</v>
      </c>
      <c r="Y101" s="48">
        <v>6</v>
      </c>
      <c r="Z101" s="69">
        <v>-743.34999999999991</v>
      </c>
      <c r="AA101" s="66">
        <v>-0.20514383380771867</v>
      </c>
      <c r="AB101" s="48">
        <v>5</v>
      </c>
      <c r="AC101" s="69">
        <v>-5.7950000000000159</v>
      </c>
      <c r="AD101" s="66">
        <v>-2.0939854378579616E-2</v>
      </c>
      <c r="AE101" s="48">
        <v>1</v>
      </c>
      <c r="AF101" s="69">
        <v>-221.75</v>
      </c>
      <c r="AG101" s="66">
        <v>-0.1811653404356138</v>
      </c>
      <c r="AH101" s="48">
        <v>1</v>
      </c>
      <c r="AI101" s="69">
        <v>-999.22800000000007</v>
      </c>
      <c r="AJ101" s="66">
        <v>-8.3089978825258592E-2</v>
      </c>
      <c r="AK101" s="48">
        <v>7</v>
      </c>
      <c r="AL101" s="69">
        <v>-1197.5450000000001</v>
      </c>
      <c r="AM101" s="66">
        <v>-0.11054893913414159</v>
      </c>
      <c r="AN101" s="48">
        <v>8</v>
      </c>
      <c r="AO101" s="69">
        <v>-381.73000000000047</v>
      </c>
      <c r="AP101" s="66">
        <v>-0.10847713355092201</v>
      </c>
      <c r="AQ101" s="48">
        <v>2</v>
      </c>
      <c r="AR101" s="69">
        <v>-1311.9321349206336</v>
      </c>
      <c r="AS101" s="66">
        <v>-1.2088854551249393E-3</v>
      </c>
      <c r="AT101" s="48">
        <v>32</v>
      </c>
      <c r="AU101" s="69">
        <v>-2295.1791428571419</v>
      </c>
      <c r="AV101" s="66">
        <v>-6.9520376126386563E-2</v>
      </c>
      <c r="AW101" s="48">
        <v>29</v>
      </c>
      <c r="AX101" s="69">
        <v>481.50808787890719</v>
      </c>
      <c r="AY101" s="66">
        <v>2.9489183662837936E-2</v>
      </c>
      <c r="AZ101" s="48">
        <v>55</v>
      </c>
      <c r="BA101" s="69">
        <v>-1143.3391017677973</v>
      </c>
      <c r="BB101" s="66">
        <v>-0.18835769488516904</v>
      </c>
      <c r="BC101" s="48">
        <v>2</v>
      </c>
      <c r="BD101" s="69">
        <v>2523.1999999999994</v>
      </c>
      <c r="BE101" s="66">
        <v>0.17974215040749245</v>
      </c>
      <c r="BF101" s="48">
        <v>4</v>
      </c>
    </row>
    <row r="102" spans="1:58" s="67" customFormat="1" x14ac:dyDescent="0.2">
      <c r="A102" s="86" t="s">
        <v>652</v>
      </c>
      <c r="B102" s="70" t="s">
        <v>121</v>
      </c>
      <c r="C102" s="84">
        <f>AVERAGE(L102,O102,R102,U102,X102,AA102,AJ102,AS102,AV102,AY102)</f>
        <v>0.20059520996326649</v>
      </c>
      <c r="D102" s="70"/>
      <c r="E102" s="80"/>
      <c r="F102" s="70"/>
      <c r="G102" s="70"/>
      <c r="H102" s="70"/>
      <c r="I102" s="70"/>
      <c r="J102" s="70"/>
      <c r="K102" s="80">
        <v>1</v>
      </c>
      <c r="L102" s="70">
        <v>4.5999999999999999E-3</v>
      </c>
      <c r="M102" s="77"/>
      <c r="N102" s="80">
        <v>2</v>
      </c>
      <c r="O102" s="70">
        <v>0.13743771616155714</v>
      </c>
      <c r="P102" s="77" t="s">
        <v>630</v>
      </c>
      <c r="Q102" s="80">
        <v>9</v>
      </c>
      <c r="R102" s="70">
        <v>0.33640926015865308</v>
      </c>
      <c r="S102" s="77" t="s">
        <v>632</v>
      </c>
      <c r="T102" s="80">
        <v>2</v>
      </c>
      <c r="U102" s="70">
        <v>5.5500000000000001E-2</v>
      </c>
      <c r="V102" s="77" t="s">
        <v>634</v>
      </c>
      <c r="W102" s="80">
        <v>3</v>
      </c>
      <c r="X102" s="70">
        <v>0.22289999999999999</v>
      </c>
      <c r="Y102" s="77" t="s">
        <v>636</v>
      </c>
      <c r="Z102" s="79"/>
      <c r="AA102" s="70">
        <v>-3.1399999999999997E-2</v>
      </c>
      <c r="AB102" s="77" t="s">
        <v>639</v>
      </c>
      <c r="AC102" s="79"/>
      <c r="AD102" s="70"/>
      <c r="AE102" s="77" t="s">
        <v>641</v>
      </c>
      <c r="AF102" s="79"/>
      <c r="AG102" s="70"/>
      <c r="AH102" s="77" t="s">
        <v>642</v>
      </c>
      <c r="AI102" s="80">
        <v>1</v>
      </c>
      <c r="AJ102" s="70">
        <v>0.1232</v>
      </c>
      <c r="AK102" s="77" t="s">
        <v>644</v>
      </c>
      <c r="AL102" s="79"/>
      <c r="AM102" s="70"/>
      <c r="AN102" s="77"/>
      <c r="AO102" s="79"/>
      <c r="AP102" s="70"/>
      <c r="AQ102" s="77"/>
      <c r="AR102" s="80">
        <v>12</v>
      </c>
      <c r="AS102" s="70">
        <v>0.48210743801652955</v>
      </c>
      <c r="AT102" s="77" t="s">
        <v>646</v>
      </c>
      <c r="AU102" s="80">
        <v>3</v>
      </c>
      <c r="AV102" s="70">
        <v>0.26064835953297238</v>
      </c>
      <c r="AW102" s="77" t="s">
        <v>648</v>
      </c>
      <c r="AX102" s="80">
        <v>35</v>
      </c>
      <c r="AY102" s="70">
        <v>0.41454932576295284</v>
      </c>
      <c r="AZ102" s="77" t="s">
        <v>650</v>
      </c>
      <c r="BA102" s="80">
        <v>0</v>
      </c>
      <c r="BB102" s="70"/>
      <c r="BC102" s="77"/>
      <c r="BD102" s="80"/>
      <c r="BE102" s="70"/>
      <c r="BF102" s="77"/>
    </row>
    <row r="103" spans="1:58" s="67" customFormat="1" x14ac:dyDescent="0.2">
      <c r="A103" s="86" t="s">
        <v>653</v>
      </c>
      <c r="B103" s="68" t="s">
        <v>122</v>
      </c>
      <c r="C103" s="85">
        <f>AVERAGE(F103,L103,O103,R103,U103,X103,AA103,AJ103,AS103,AV103,AY103,BB103,BE103,AP103,AM103,AG103,AD103)</f>
        <v>-0.19123127022646608</v>
      </c>
      <c r="D103" s="68"/>
      <c r="E103" s="81">
        <f>G101-E102</f>
        <v>1</v>
      </c>
      <c r="F103" s="68">
        <f>F101</f>
        <v>-0.12520500787554992</v>
      </c>
      <c r="G103" s="68"/>
      <c r="H103" s="68"/>
      <c r="I103" s="68"/>
      <c r="J103" s="68"/>
      <c r="K103" s="81">
        <f>M101-K102</f>
        <v>5</v>
      </c>
      <c r="L103" s="68">
        <v>-0.12520000000000001</v>
      </c>
      <c r="M103" s="78"/>
      <c r="N103" s="81">
        <f>P101-N102</f>
        <v>7</v>
      </c>
      <c r="O103" s="68">
        <v>-0.14063614937185132</v>
      </c>
      <c r="P103" s="78" t="s">
        <v>631</v>
      </c>
      <c r="Q103" s="81">
        <f>S101-Q102</f>
        <v>8</v>
      </c>
      <c r="R103" s="68">
        <v>-0.23108149045743712</v>
      </c>
      <c r="S103" s="78" t="s">
        <v>633</v>
      </c>
      <c r="T103" s="81">
        <f>V101-T102</f>
        <v>2</v>
      </c>
      <c r="U103" s="68">
        <v>-0.16389999999999999</v>
      </c>
      <c r="V103" s="78" t="s">
        <v>635</v>
      </c>
      <c r="W103" s="81">
        <f>Y101-W102</f>
        <v>3</v>
      </c>
      <c r="X103" s="68">
        <v>7.5800000000000006E-2</v>
      </c>
      <c r="Y103" s="78" t="s">
        <v>637</v>
      </c>
      <c r="Z103" s="81">
        <f>AB101-Z102</f>
        <v>5</v>
      </c>
      <c r="AA103" s="82">
        <v>-0.55669999999999997</v>
      </c>
      <c r="AB103" s="78" t="s">
        <v>638</v>
      </c>
      <c r="AC103" s="81">
        <f>AE101-AC102</f>
        <v>1</v>
      </c>
      <c r="AD103" s="68">
        <f>AD101</f>
        <v>-2.0939854378579616E-2</v>
      </c>
      <c r="AE103" s="78"/>
      <c r="AF103" s="81">
        <f>AH101-AF102</f>
        <v>1</v>
      </c>
      <c r="AG103" s="68">
        <f>AG101</f>
        <v>-0.1811653404356138</v>
      </c>
      <c r="AH103" s="78"/>
      <c r="AI103" s="81">
        <f>AK101-AI102</f>
        <v>6</v>
      </c>
      <c r="AJ103" s="68">
        <v>-0.20730000000000001</v>
      </c>
      <c r="AK103" s="78" t="s">
        <v>633</v>
      </c>
      <c r="AL103" s="81">
        <f>AN101-AL102</f>
        <v>8</v>
      </c>
      <c r="AM103" s="68">
        <v>-0.21829999999999999</v>
      </c>
      <c r="AN103" s="78" t="s">
        <v>645</v>
      </c>
      <c r="AO103" s="81">
        <f>AQ101-AO102</f>
        <v>2</v>
      </c>
      <c r="AP103" s="68">
        <v>-0.15920000000000001</v>
      </c>
      <c r="AQ103" s="78" t="s">
        <v>633</v>
      </c>
      <c r="AR103" s="81">
        <f>AT101-AR102</f>
        <v>20</v>
      </c>
      <c r="AS103" s="68">
        <v>-0.35251638953288456</v>
      </c>
      <c r="AT103" s="78" t="s">
        <v>647</v>
      </c>
      <c r="AU103" s="81">
        <f>AW101-AU102</f>
        <v>26</v>
      </c>
      <c r="AV103" s="68">
        <v>-0.230101683029453</v>
      </c>
      <c r="AW103" s="78" t="s">
        <v>649</v>
      </c>
      <c r="AX103" s="81">
        <v>20</v>
      </c>
      <c r="AY103" s="68">
        <v>-0.19520000000000001</v>
      </c>
      <c r="AZ103" s="78" t="s">
        <v>651</v>
      </c>
      <c r="BA103" s="81">
        <v>2</v>
      </c>
      <c r="BB103" s="68">
        <v>-0.22805440854208728</v>
      </c>
      <c r="BC103" s="78"/>
      <c r="BD103" s="81"/>
      <c r="BE103" s="68"/>
      <c r="BF103" s="78"/>
    </row>
    <row r="104" spans="1:58" customFormat="1" x14ac:dyDescent="0.2">
      <c r="B104" s="6" t="s">
        <v>629</v>
      </c>
      <c r="C104" s="6"/>
      <c r="D104" s="6"/>
      <c r="E104" s="4">
        <f>E102/G101</f>
        <v>0</v>
      </c>
      <c r="K104" s="4">
        <f>K102/M101</f>
        <v>0.16666666666666666</v>
      </c>
      <c r="M104" s="63"/>
      <c r="N104" s="4">
        <f>N102/P101</f>
        <v>0.22222222222222221</v>
      </c>
      <c r="Q104" s="4">
        <f>Q102/S101</f>
        <v>0.52941176470588236</v>
      </c>
      <c r="T104" s="4">
        <f>T102/V101</f>
        <v>0.5</v>
      </c>
      <c r="W104" s="4">
        <f>W102/Y101</f>
        <v>0.5</v>
      </c>
      <c r="Z104" s="4">
        <f>Z102/AB101</f>
        <v>0</v>
      </c>
      <c r="AA104" t="s">
        <v>640</v>
      </c>
      <c r="AC104" s="4">
        <f>AC102/AE101</f>
        <v>0</v>
      </c>
      <c r="AF104" s="4">
        <f>AF102/AH101</f>
        <v>0</v>
      </c>
      <c r="AG104" t="s">
        <v>643</v>
      </c>
      <c r="AI104" s="4">
        <f>AI102/AK101</f>
        <v>0.14285714285714285</v>
      </c>
      <c r="AL104" s="4">
        <f>AL102/AN101</f>
        <v>0</v>
      </c>
      <c r="AO104" s="4">
        <f>AO102/AQ101</f>
        <v>0</v>
      </c>
      <c r="AR104" s="4">
        <f>AR102/AT101</f>
        <v>0.375</v>
      </c>
      <c r="AU104" s="4">
        <f>AU102/AW101</f>
        <v>0.10344827586206896</v>
      </c>
      <c r="AX104" s="4">
        <f>AX102/AZ101</f>
        <v>0.63636363636363635</v>
      </c>
      <c r="BA104" s="4">
        <f>BA102/BC101</f>
        <v>0</v>
      </c>
      <c r="BD104" s="4">
        <f>BD102/BF101</f>
        <v>0</v>
      </c>
    </row>
    <row r="105" spans="1:58" customFormat="1" ht="17" thickBot="1" x14ac:dyDescent="0.25">
      <c r="B105" s="71" t="s">
        <v>123</v>
      </c>
      <c r="C105" s="71"/>
      <c r="D105" s="71"/>
      <c r="E105" s="72">
        <f>+E101</f>
        <v>-154.20999999999981</v>
      </c>
      <c r="F105" s="73"/>
      <c r="G105" s="74">
        <f>+G101</f>
        <v>1</v>
      </c>
      <c r="H105" s="72">
        <f>+E105+H101</f>
        <v>-154.20999999999981</v>
      </c>
      <c r="I105" s="73"/>
      <c r="J105" s="75">
        <f>+G105+J101</f>
        <v>1</v>
      </c>
      <c r="K105" s="72">
        <f>+H105+K101</f>
        <v>-182.04099999999977</v>
      </c>
      <c r="L105" s="73"/>
      <c r="M105" s="76">
        <f>+J105+M101</f>
        <v>7</v>
      </c>
      <c r="N105" s="72">
        <f>+K105+N101</f>
        <v>-242.55933333333309</v>
      </c>
      <c r="O105" s="73"/>
      <c r="P105" s="73"/>
      <c r="Q105" s="72">
        <f>+N105+Q101</f>
        <v>-48.434208333333004</v>
      </c>
      <c r="R105" s="73"/>
      <c r="S105" s="73"/>
      <c r="T105" s="72">
        <f>+Q105+T101</f>
        <v>-114.08620833333333</v>
      </c>
      <c r="U105" s="73"/>
      <c r="V105" s="73"/>
      <c r="W105" s="72">
        <f>+T105+W101</f>
        <v>124.32379166666658</v>
      </c>
      <c r="X105" s="73"/>
      <c r="Y105" s="73"/>
      <c r="Z105" s="72">
        <f t="shared" ref="Z105" si="0">+W105+Z101</f>
        <v>-619.02620833333333</v>
      </c>
      <c r="AA105" s="73"/>
      <c r="AB105" s="73"/>
      <c r="AC105" s="72">
        <f t="shared" ref="AC105" si="1">+Z105+AC101</f>
        <v>-624.82120833333329</v>
      </c>
      <c r="AD105" s="73"/>
      <c r="AE105" s="73"/>
      <c r="AF105" s="72">
        <f t="shared" ref="AF105" si="2">+AC105+AF101</f>
        <v>-846.57120833333329</v>
      </c>
      <c r="AG105" s="73"/>
      <c r="AH105" s="73"/>
      <c r="AI105" s="72">
        <f t="shared" ref="AI105" si="3">+AF105+AI101</f>
        <v>-1845.7992083333334</v>
      </c>
      <c r="AJ105" s="73"/>
      <c r="AK105" s="73"/>
      <c r="AL105" s="72">
        <f t="shared" ref="AL105" si="4">+AI105+AL101</f>
        <v>-3043.3442083333334</v>
      </c>
      <c r="AM105" s="73"/>
      <c r="AN105" s="73"/>
      <c r="AO105" s="72">
        <f t="shared" ref="AO105" si="5">+AL105+AO101</f>
        <v>-3425.0742083333339</v>
      </c>
      <c r="AP105" s="73"/>
      <c r="AQ105" s="73"/>
      <c r="AR105" s="72">
        <f t="shared" ref="AR105" si="6">+AO105+AR101</f>
        <v>-4737.0063432539673</v>
      </c>
      <c r="AS105" s="73"/>
      <c r="AT105" s="73"/>
      <c r="AU105" s="72">
        <f t="shared" ref="AU105" si="7">+AR105+AU101</f>
        <v>-7032.1854861111096</v>
      </c>
      <c r="AV105" s="73"/>
      <c r="AW105" s="73"/>
      <c r="AX105" s="72">
        <f t="shared" ref="AX105" si="8">+AU105+AX101</f>
        <v>-6550.6773982322029</v>
      </c>
      <c r="AY105" s="73"/>
      <c r="AZ105" s="73"/>
      <c r="BA105" s="72">
        <f t="shared" ref="BA105" si="9">+AX105+BA101</f>
        <v>-7694.0164999999997</v>
      </c>
      <c r="BB105" s="73"/>
      <c r="BC105" s="73"/>
      <c r="BD105" s="72">
        <f t="shared" ref="BD105" si="10">+BA105+BD101</f>
        <v>-5170.8165000000008</v>
      </c>
      <c r="BE105" s="73"/>
      <c r="BF105" s="73"/>
    </row>
    <row r="106" spans="1:58" customFormat="1" ht="17" thickTop="1" x14ac:dyDescent="0.2"/>
    <row r="107" spans="1:58" customFormat="1" x14ac:dyDescent="0.2"/>
    <row r="108" spans="1:58" customFormat="1" x14ac:dyDescent="0.2"/>
    <row r="109" spans="1:58" customFormat="1" x14ac:dyDescent="0.2"/>
    <row r="110" spans="1:58" customFormat="1" x14ac:dyDescent="0.2"/>
    <row r="111" spans="1:58" customFormat="1" x14ac:dyDescent="0.2"/>
    <row r="112" spans="1:58" customFormat="1" x14ac:dyDescent="0.2"/>
    <row r="113" spans="18:18" customFormat="1" x14ac:dyDescent="0.2"/>
    <row r="114" spans="18:18" customFormat="1" x14ac:dyDescent="0.2"/>
    <row r="115" spans="18:18" customFormat="1" x14ac:dyDescent="0.2"/>
    <row r="116" spans="18:18" customFormat="1" x14ac:dyDescent="0.2"/>
    <row r="117" spans="18:18" customFormat="1" x14ac:dyDescent="0.2"/>
    <row r="118" spans="18:18" customFormat="1" x14ac:dyDescent="0.2"/>
    <row r="119" spans="18:18" x14ac:dyDescent="0.2">
      <c r="R119" s="10"/>
    </row>
    <row r="120" spans="18:18" x14ac:dyDescent="0.2">
      <c r="R120" s="10"/>
    </row>
    <row r="121" spans="18:18" x14ac:dyDescent="0.2">
      <c r="R121" s="10"/>
    </row>
    <row r="122" spans="18:18" x14ac:dyDescent="0.2">
      <c r="R122" s="10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5E2F36F-1677-344C-8181-39A896EDA2F9}">
          <x14:formula1>
            <xm:f>'industry list'!$B$2:$B$199</xm:f>
          </x14:formula1>
          <xm:sqref>D5:D100</xm:sqref>
        </x14:dataValidation>
        <x14:dataValidation type="list" allowBlank="1" showInputMessage="1" showErrorMessage="1" xr:uid="{2FF5EB03-2098-5E4C-9602-404CA7D67B0A}">
          <x14:formula1>
            <xm:f>'industry list'!$B$2:$B$205</xm:f>
          </x14:formula1>
          <xm:sqref>C5:C100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industry list</vt:lpstr>
      <vt:lpstr>Sheet3</vt:lpstr>
      <vt:lpstr>'industry list'!_FilterDatabase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Yoshikawa Takako</dc:creator>
  <cp:lastModifiedBy>Yoshikawa Takako</cp:lastModifiedBy>
  <dcterms:created xsi:type="dcterms:W3CDTF">2022-03-09T20:04:48Z</dcterms:created>
  <dcterms:modified xsi:type="dcterms:W3CDTF">2022-03-11T01:25:02Z</dcterms:modified>
</cp:coreProperties>
</file>