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ropbox/UTD/Data Visualization/Group project/"/>
    </mc:Choice>
  </mc:AlternateContent>
  <xr:revisionPtr revIDLastSave="0" documentId="13_ncr:1_{7E4E5CD4-7289-BD42-A9F3-EDE4D7767541}" xr6:coauthVersionLast="47" xr6:coauthVersionMax="47" xr10:uidLastSave="{00000000-0000-0000-0000-000000000000}"/>
  <bookViews>
    <workbookView xWindow="0" yWindow="460" windowWidth="28800" windowHeight="16560" activeTab="5" xr2:uid="{921D1AE8-7CC6-DF48-A9D6-04B962FFDDFB}"/>
  </bookViews>
  <sheets>
    <sheet name="Tableau (2)" sheetId="8" r:id="rId1"/>
    <sheet name="Tableau" sheetId="6" r:id="rId2"/>
    <sheet name="Cross data" sheetId="5" r:id="rId3"/>
    <sheet name="Confirmed cases" sheetId="4" r:id="rId4"/>
    <sheet name="Confirmed death" sheetId="3" r:id="rId5"/>
    <sheet name="Vaccination clean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51" i="2"/>
  <c r="N44" i="5"/>
  <c r="O44" i="5" s="1"/>
  <c r="B7" i="4"/>
  <c r="C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B9" i="2"/>
  <c r="B10" i="2" s="1"/>
  <c r="B15" i="4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B18" i="2"/>
  <c r="C18" i="2" s="1"/>
  <c r="C19" i="2" s="1"/>
  <c r="B55" i="2"/>
  <c r="C55" i="2" s="1"/>
  <c r="N4" i="2"/>
  <c r="O4" i="2" s="1"/>
  <c r="B19" i="2" l="1"/>
  <c r="C9" i="2"/>
  <c r="C10" i="2" s="1"/>
  <c r="C51" i="2"/>
  <c r="C52" i="2" s="1"/>
  <c r="P44" i="5"/>
  <c r="Q44" i="5" s="1"/>
  <c r="R44" i="5" s="1"/>
  <c r="S44" i="5" s="1"/>
  <c r="T44" i="5" s="1"/>
  <c r="U44" i="5" s="1"/>
  <c r="V44" i="5" s="1"/>
  <c r="W44" i="5" s="1"/>
  <c r="D55" i="2"/>
  <c r="C56" i="2"/>
  <c r="B56" i="2"/>
  <c r="N61" i="2"/>
  <c r="O61" i="2" s="1"/>
  <c r="N60" i="2"/>
  <c r="O60" i="2" s="1"/>
  <c r="N59" i="2"/>
  <c r="O59" i="2" s="1"/>
  <c r="N58" i="2"/>
  <c r="O58" i="2" s="1"/>
  <c r="N57" i="2"/>
  <c r="O57" i="2" s="1"/>
  <c r="N54" i="2"/>
  <c r="O54" i="2" s="1"/>
  <c r="N53" i="2"/>
  <c r="O53" i="2" s="1"/>
  <c r="N50" i="2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8" i="2"/>
  <c r="O8" i="2" s="1"/>
  <c r="N7" i="2"/>
  <c r="O7" i="2" s="1"/>
  <c r="N6" i="2"/>
  <c r="O6" i="2" s="1"/>
  <c r="N5" i="2"/>
  <c r="O5" i="2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D51" i="2" l="1"/>
  <c r="D52" i="2" s="1"/>
  <c r="D9" i="2"/>
  <c r="D10" i="2" s="1"/>
  <c r="C63" i="2"/>
  <c r="D18" i="2"/>
  <c r="D19" i="2" s="1"/>
  <c r="E55" i="2"/>
  <c r="D56" i="2"/>
  <c r="P50" i="2"/>
  <c r="O50" i="2"/>
  <c r="O64" i="2" s="1"/>
  <c r="B63" i="2"/>
  <c r="B64" i="2" s="1"/>
  <c r="E51" i="2" l="1"/>
  <c r="E52" i="2" s="1"/>
  <c r="E9" i="2"/>
  <c r="E10" i="2" s="1"/>
  <c r="O63" i="2"/>
  <c r="F55" i="2"/>
  <c r="E56" i="2"/>
  <c r="E18" i="2"/>
  <c r="E19" i="2" s="1"/>
  <c r="D63" i="2"/>
  <c r="C64" i="2"/>
  <c r="C65" i="2" s="1"/>
  <c r="B65" i="2"/>
  <c r="F51" i="2" l="1"/>
  <c r="F52" i="2" s="1"/>
  <c r="F9" i="2"/>
  <c r="F10" i="2" s="1"/>
  <c r="F18" i="2"/>
  <c r="F19" i="2" s="1"/>
  <c r="E63" i="2"/>
  <c r="G55" i="2"/>
  <c r="F56" i="2"/>
  <c r="D64" i="2"/>
  <c r="G51" i="2" l="1"/>
  <c r="G52" i="2" s="1"/>
  <c r="G9" i="2"/>
  <c r="G10" i="2" s="1"/>
  <c r="F63" i="2"/>
  <c r="E64" i="2"/>
  <c r="E65" i="2" s="1"/>
  <c r="G18" i="2"/>
  <c r="G19" i="2" s="1"/>
  <c r="H55" i="2"/>
  <c r="G56" i="2"/>
  <c r="D65" i="2"/>
  <c r="H51" i="2" l="1"/>
  <c r="H52" i="2" s="1"/>
  <c r="H9" i="2"/>
  <c r="H10" i="2" s="1"/>
  <c r="G63" i="2"/>
  <c r="F64" i="2"/>
  <c r="H18" i="2"/>
  <c r="H19" i="2" s="1"/>
  <c r="I55" i="2"/>
  <c r="H56" i="2"/>
  <c r="I51" i="2" l="1"/>
  <c r="I52" i="2" s="1"/>
  <c r="G64" i="2"/>
  <c r="G65" i="2" s="1"/>
  <c r="I9" i="2"/>
  <c r="I10" i="2" s="1"/>
  <c r="F65" i="2"/>
  <c r="J55" i="2"/>
  <c r="I56" i="2"/>
  <c r="I18" i="2"/>
  <c r="I19" i="2" s="1"/>
  <c r="H63" i="2"/>
  <c r="J51" i="2" l="1"/>
  <c r="J52" i="2" s="1"/>
  <c r="H64" i="2"/>
  <c r="H65" i="2" s="1"/>
  <c r="J9" i="2"/>
  <c r="J18" i="2"/>
  <c r="J19" i="2" s="1"/>
  <c r="I63" i="2"/>
  <c r="K55" i="2"/>
  <c r="K56" i="2" s="1"/>
  <c r="J56" i="2"/>
  <c r="I64" i="2" l="1"/>
  <c r="K9" i="2"/>
  <c r="K10" i="2" s="1"/>
  <c r="J10" i="2"/>
  <c r="K51" i="2"/>
  <c r="K52" i="2" s="1"/>
  <c r="J63" i="2"/>
  <c r="J64" i="2" s="1"/>
  <c r="K18" i="2"/>
  <c r="K19" i="2" s="1"/>
  <c r="I65" i="2"/>
  <c r="K63" i="2" l="1"/>
  <c r="K64" i="2" s="1"/>
  <c r="K65" i="2" s="1"/>
  <c r="J65" i="2"/>
</calcChain>
</file>

<file path=xl/sharedStrings.xml><?xml version="1.0" encoding="utf-8"?>
<sst xmlns="http://schemas.openxmlformats.org/spreadsheetml/2006/main" count="245" uniqueCount="74">
  <si>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</si>
  <si>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</si>
  <si>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</si>
  <si>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</si>
  <si>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</si>
  <si>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</si>
  <si>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</si>
  <si>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</si>
  <si>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</si>
  <si>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</si>
  <si>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</si>
  <si>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</si>
  <si>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</si>
  <si>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</si>
  <si>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</si>
  <si>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</si>
  <si>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</si>
  <si>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</si>
  <si>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</si>
  <si>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</si>
  <si>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</si>
  <si>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</si>
  <si>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</si>
  <si>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</si>
  <si>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</si>
  <si>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</si>
  <si>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</si>
  <si>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</si>
  <si>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</si>
  <si>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</si>
  <si>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</si>
  <si>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</si>
  <si>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</si>
  <si>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</si>
  <si>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</si>
  <si>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</si>
  <si>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</si>
  <si>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</si>
  <si>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</si>
  <si>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</si>
  <si>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</si>
  <si>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</si>
  <si>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</si>
  <si>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</si>
  <si>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</si>
  <si>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</si>
  <si>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</si>
  <si>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</si>
  <si>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</si>
  <si>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</si>
  <si>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</si>
  <si>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Vaccination each month</t>
  </si>
  <si>
    <t>Total vaccination cumulative</t>
  </si>
  <si>
    <t>Population  USA</t>
  </si>
  <si>
    <t>CASES</t>
  </si>
  <si>
    <t>DEATHS</t>
  </si>
  <si>
    <t>% POPULATION VACCINATED</t>
  </si>
  <si>
    <t>% vaccinated over total population</t>
  </si>
  <si>
    <t>Population californie</t>
  </si>
  <si>
    <t>% Texas</t>
  </si>
  <si>
    <t>Cumulative vaccine per state</t>
  </si>
  <si>
    <t>Population Texas</t>
  </si>
  <si>
    <t>Puerto Rico</t>
  </si>
  <si>
    <t>District of Columbia</t>
  </si>
  <si>
    <t>Population total per state 
Source: https://worldpopulationreview.com/states</t>
  </si>
  <si>
    <t>% vaccinated per state</t>
  </si>
  <si>
    <t>IDAHO</t>
  </si>
  <si>
    <t>VERMONT</t>
  </si>
  <si>
    <t>% vaccination</t>
  </si>
  <si>
    <t>Cumulated vaccination</t>
  </si>
  <si>
    <t>Cumulative infected</t>
  </si>
  <si>
    <t>Infection per month</t>
  </si>
  <si>
    <t>Death per month</t>
  </si>
  <si>
    <t>%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</si>
</sst>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8"/>
      <color rgb="FF000000"/>
      <name val="Calibri"/>
      <family val="2"/>
    </font>
    <font>
      <b/>
      <sz val="18"/>
      <color rgb="FF4472C4"/>
      <name val="Calibri"/>
      <family val="2"/>
    </font>
    <font>
      <b/>
      <sz val="12"/>
      <color rgb="FFED7D31"/>
      <name val="Calibri"/>
      <family val="2"/>
    </font>
    <font>
      <sz val="12"/>
      <color theme="1"/>
      <name val="Calibri"/>
      <family val="2"/>
    </font>
    <font>
      <b/>
      <sz val="12"/>
      <color rgb="FFC65911"/>
      <name val="Calibri"/>
      <family val="2"/>
    </font>
    <font>
      <b/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7" fontId="3" fillId="0" borderId="0" xfId="0" applyNumberFormat="1" applyFont="1"/>
    <xf numFmtId="0" fontId="4" fillId="0" borderId="0" xfId="0" applyFont="1"/>
    <xf numFmtId="3" fontId="0" fillId="0" borderId="0" xfId="0" applyNumberFormat="1"/>
    <xf numFmtId="0" fontId="5" fillId="0" borderId="0" xfId="0" applyFont="1"/>
    <xf numFmtId="17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9" fontId="0" fillId="0" borderId="0" xfId="1" applyFont="1"/>
    <xf numFmtId="0" fontId="11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12" fillId="0" borderId="0" xfId="0" applyFont="1"/>
    <xf numFmtId="0" fontId="13" fillId="0" borderId="0" xfId="0" applyFont="1"/>
    <xf numFmtId="9" fontId="8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Cases and deaths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data'!$C$2:$W$2</c:f>
              <c:numCache>
                <c:formatCode>General</c:formatCode>
                <c:ptCount val="21"/>
                <c:pt idx="0">
                  <c:v>7</c:v>
                </c:pt>
                <c:pt idx="1">
                  <c:v>63</c:v>
                </c:pt>
                <c:pt idx="2">
                  <c:v>187486</c:v>
                </c:pt>
                <c:pt idx="3">
                  <c:v>881145</c:v>
                </c:pt>
                <c:pt idx="4">
                  <c:v>716788</c:v>
                </c:pt>
                <c:pt idx="5">
                  <c:v>848692</c:v>
                </c:pt>
                <c:pt idx="6">
                  <c:v>1906808</c:v>
                </c:pt>
                <c:pt idx="7">
                  <c:v>1453718</c:v>
                </c:pt>
                <c:pt idx="8">
                  <c:v>1199102</c:v>
                </c:pt>
                <c:pt idx="9">
                  <c:v>1924686</c:v>
                </c:pt>
                <c:pt idx="10">
                  <c:v>4379643</c:v>
                </c:pt>
                <c:pt idx="11">
                  <c:v>6377335</c:v>
                </c:pt>
                <c:pt idx="12">
                  <c:v>6170761</c:v>
                </c:pt>
                <c:pt idx="13">
                  <c:v>2391923</c:v>
                </c:pt>
                <c:pt idx="14">
                  <c:v>1843654</c:v>
                </c:pt>
                <c:pt idx="15">
                  <c:v>1855592</c:v>
                </c:pt>
                <c:pt idx="16">
                  <c:v>906556</c:v>
                </c:pt>
                <c:pt idx="17">
                  <c:v>359462</c:v>
                </c:pt>
                <c:pt idx="18">
                  <c:v>1370693</c:v>
                </c:pt>
                <c:pt idx="19">
                  <c:v>4265384</c:v>
                </c:pt>
                <c:pt idx="20">
                  <c:v>4003936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8-DF47-9EA9-A54586C0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66783"/>
        <c:axId val="1852217583"/>
      </c:lineChart>
      <c:lineChart>
        <c:grouping val="standard"/>
        <c:varyColors val="0"/>
        <c:ser>
          <c:idx val="1"/>
          <c:order val="1"/>
          <c:tx>
            <c:strRef>
              <c:f>'Cross data'!$B$3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8-DF47-9EA9-A54586C0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17487"/>
        <c:axId val="1861635727"/>
      </c:lineChart>
      <c:dateAx>
        <c:axId val="18524667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217583"/>
        <c:crosses val="autoZero"/>
        <c:auto val="1"/>
        <c:lblOffset val="100"/>
        <c:baseTimeUnit val="months"/>
      </c:dateAx>
      <c:valAx>
        <c:axId val="18522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466783"/>
        <c:crosses val="autoZero"/>
        <c:crossBetween val="between"/>
      </c:valAx>
      <c:valAx>
        <c:axId val="186163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417487"/>
        <c:crosses val="max"/>
        <c:crossBetween val="between"/>
      </c:valAx>
      <c:dateAx>
        <c:axId val="18614174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61635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California infection per month and vaccination percentage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data'!$B$40</c:f>
              <c:strCache>
                <c:ptCount val="1"/>
                <c:pt idx="0">
                  <c:v>Infection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data'!$C$40:$W$40</c:f>
              <c:numCache>
                <c:formatCode>General</c:formatCode>
                <c:ptCount val="21"/>
                <c:pt idx="0">
                  <c:v>3</c:v>
                </c:pt>
                <c:pt idx="1">
                  <c:v>25</c:v>
                </c:pt>
                <c:pt idx="2">
                  <c:v>8555</c:v>
                </c:pt>
                <c:pt idx="3">
                  <c:v>41887</c:v>
                </c:pt>
                <c:pt idx="4">
                  <c:v>62644</c:v>
                </c:pt>
                <c:pt idx="5">
                  <c:v>119039</c:v>
                </c:pt>
                <c:pt idx="6">
                  <c:v>270120</c:v>
                </c:pt>
                <c:pt idx="7">
                  <c:v>210270</c:v>
                </c:pt>
                <c:pt idx="8">
                  <c:v>108583</c:v>
                </c:pt>
                <c:pt idx="9">
                  <c:v>114136</c:v>
                </c:pt>
                <c:pt idx="10">
                  <c:v>301976</c:v>
                </c:pt>
                <c:pt idx="11">
                  <c:v>1070622</c:v>
                </c:pt>
                <c:pt idx="12">
                  <c:v>1016204</c:v>
                </c:pt>
                <c:pt idx="13">
                  <c:v>245514</c:v>
                </c:pt>
                <c:pt idx="14">
                  <c:v>99470</c:v>
                </c:pt>
                <c:pt idx="15">
                  <c:v>73176</c:v>
                </c:pt>
                <c:pt idx="16">
                  <c:v>47659</c:v>
                </c:pt>
                <c:pt idx="17">
                  <c:v>26821</c:v>
                </c:pt>
                <c:pt idx="18">
                  <c:v>220786</c:v>
                </c:pt>
                <c:pt idx="19">
                  <c:v>411696</c:v>
                </c:pt>
                <c:pt idx="20">
                  <c:v>280619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A-4B41-82C6-B82B43F0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34751"/>
        <c:axId val="1435134751"/>
      </c:lineChart>
      <c:lineChart>
        <c:grouping val="standard"/>
        <c:varyColors val="0"/>
        <c:ser>
          <c:idx val="1"/>
          <c:order val="1"/>
          <c:tx>
            <c:strRef>
              <c:f>'Cross data'!$B$42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data'!$C$42:$W$42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1.4110772811678081E-2</c:v>
                </c:pt>
                <c:pt idx="13">
                  <c:v>6.5870005454959496E-2</c:v>
                </c:pt>
                <c:pt idx="14">
                  <c:v>0.16025663275894403</c:v>
                </c:pt>
                <c:pt idx="15">
                  <c:v>0.30154980274019261</c:v>
                </c:pt>
                <c:pt idx="16">
                  <c:v>0.42916366905589465</c:v>
                </c:pt>
                <c:pt idx="17">
                  <c:v>0.4967836085547922</c:v>
                </c:pt>
                <c:pt idx="18">
                  <c:v>0.52685414537920194</c:v>
                </c:pt>
                <c:pt idx="19">
                  <c:v>0.55727148322921183</c:v>
                </c:pt>
                <c:pt idx="20">
                  <c:v>0.57733192071701422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A-4B41-82C6-B82B43F0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134159"/>
        <c:axId val="1421676159"/>
      </c:lineChart>
      <c:dateAx>
        <c:axId val="14239347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5134751"/>
        <c:crosses val="autoZero"/>
        <c:auto val="1"/>
        <c:lblOffset val="100"/>
        <c:baseTimeUnit val="months"/>
      </c:dateAx>
      <c:valAx>
        <c:axId val="14351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934751"/>
        <c:crosses val="autoZero"/>
        <c:crossBetween val="between"/>
      </c:valAx>
      <c:valAx>
        <c:axId val="142167615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4134159"/>
        <c:crosses val="max"/>
        <c:crossBetween val="between"/>
      </c:valAx>
      <c:dateAx>
        <c:axId val="152413415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2167615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California death per month and vaccination percentage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data'!$B$41</c:f>
              <c:strCache>
                <c:ptCount val="1"/>
                <c:pt idx="0">
                  <c:v>Death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data'!$C$41:$W$41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184</c:v>
                </c:pt>
                <c:pt idx="3">
                  <c:v>1873</c:v>
                </c:pt>
                <c:pt idx="4">
                  <c:v>2185</c:v>
                </c:pt>
                <c:pt idx="5">
                  <c:v>1841</c:v>
                </c:pt>
                <c:pt idx="6">
                  <c:v>3139</c:v>
                </c:pt>
                <c:pt idx="7">
                  <c:v>3798</c:v>
                </c:pt>
                <c:pt idx="8">
                  <c:v>2878</c:v>
                </c:pt>
                <c:pt idx="9">
                  <c:v>1763</c:v>
                </c:pt>
                <c:pt idx="10">
                  <c:v>1548</c:v>
                </c:pt>
                <c:pt idx="11">
                  <c:v>6756</c:v>
                </c:pt>
                <c:pt idx="12">
                  <c:v>14963</c:v>
                </c:pt>
                <c:pt idx="13">
                  <c:v>11285</c:v>
                </c:pt>
                <c:pt idx="14">
                  <c:v>7047</c:v>
                </c:pt>
                <c:pt idx="15">
                  <c:v>2496</c:v>
                </c:pt>
                <c:pt idx="16">
                  <c:v>1493</c:v>
                </c:pt>
                <c:pt idx="17">
                  <c:v>413</c:v>
                </c:pt>
                <c:pt idx="18">
                  <c:v>755</c:v>
                </c:pt>
                <c:pt idx="19">
                  <c:v>1446</c:v>
                </c:pt>
                <c:pt idx="20">
                  <c:v>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3-BA4C-AA11-34FCFC92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70335"/>
        <c:axId val="1438757887"/>
      </c:lineChart>
      <c:lineChart>
        <c:grouping val="standard"/>
        <c:varyColors val="0"/>
        <c:ser>
          <c:idx val="1"/>
          <c:order val="1"/>
          <c:tx>
            <c:strRef>
              <c:f>'Cross data'!$B$42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data'!$C$42:$W$42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1.4110772811678081E-2</c:v>
                </c:pt>
                <c:pt idx="13">
                  <c:v>6.5870005454959496E-2</c:v>
                </c:pt>
                <c:pt idx="14">
                  <c:v>0.16025663275894403</c:v>
                </c:pt>
                <c:pt idx="15">
                  <c:v>0.30154980274019261</c:v>
                </c:pt>
                <c:pt idx="16">
                  <c:v>0.42916366905589465</c:v>
                </c:pt>
                <c:pt idx="17">
                  <c:v>0.4967836085547922</c:v>
                </c:pt>
                <c:pt idx="18">
                  <c:v>0.52685414537920194</c:v>
                </c:pt>
                <c:pt idx="19">
                  <c:v>0.55727148322921183</c:v>
                </c:pt>
                <c:pt idx="20">
                  <c:v>0.57733192071701422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3-BA4C-AA11-34FCFC92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518927"/>
        <c:axId val="1859496895"/>
      </c:lineChart>
      <c:dateAx>
        <c:axId val="18462703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757887"/>
        <c:crosses val="autoZero"/>
        <c:auto val="1"/>
        <c:lblOffset val="100"/>
        <c:baseTimeUnit val="months"/>
      </c:dateAx>
      <c:valAx>
        <c:axId val="1438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270335"/>
        <c:crosses val="autoZero"/>
        <c:crossBetween val="between"/>
      </c:valAx>
      <c:valAx>
        <c:axId val="1859496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0518927"/>
        <c:crosses val="max"/>
        <c:crossBetween val="between"/>
      </c:valAx>
      <c:dateAx>
        <c:axId val="14405189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59496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'Cross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'Cross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84F-7347-9321-2F781CF4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46287"/>
        <c:axId val="1439548159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'Cross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'Cross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84F-7347-9321-2F781CF4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451087"/>
        <c:axId val="1852010543"/>
      </c:lineChart>
      <c:catAx>
        <c:axId val="14389462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9548159"/>
        <c:crosses val="autoZero"/>
        <c:auto val="1"/>
        <c:lblAlgn val="ctr"/>
        <c:lblOffset val="100"/>
        <c:noMultiLvlLbl val="1"/>
      </c:catAx>
      <c:valAx>
        <c:axId val="14395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946287"/>
        <c:crosses val="autoZero"/>
        <c:crossBetween val="between"/>
      </c:valAx>
      <c:valAx>
        <c:axId val="1852010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451087"/>
        <c:crosses val="max"/>
        <c:crossBetween val="between"/>
      </c:valAx>
      <c:catAx>
        <c:axId val="14414510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52010543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Texas infection per month and vaccination percentage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'Cross data'!$B$63</c:f>
              <c:strCache>
                <c:ptCount val="1"/>
                <c:pt idx="0">
                  <c:v>Infection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data'!$C$61:$W$61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data'!$C$63:$W$63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3577</c:v>
                </c:pt>
                <c:pt idx="3">
                  <c:v>25484</c:v>
                </c:pt>
                <c:pt idx="4">
                  <c:v>35902</c:v>
                </c:pt>
                <c:pt idx="5">
                  <c:v>101729</c:v>
                </c:pt>
                <c:pt idx="6">
                  <c:v>276387</c:v>
                </c:pt>
                <c:pt idx="7">
                  <c:v>197227</c:v>
                </c:pt>
                <c:pt idx="8">
                  <c:v>143710</c:v>
                </c:pt>
                <c:pt idx="9">
                  <c:v>169424</c:v>
                </c:pt>
                <c:pt idx="10">
                  <c:v>308492</c:v>
                </c:pt>
                <c:pt idx="11">
                  <c:v>508584</c:v>
                </c:pt>
                <c:pt idx="12">
                  <c:v>602433</c:v>
                </c:pt>
                <c:pt idx="13">
                  <c:v>277323</c:v>
                </c:pt>
                <c:pt idx="14">
                  <c:v>139747</c:v>
                </c:pt>
                <c:pt idx="15">
                  <c:v>99222</c:v>
                </c:pt>
                <c:pt idx="16">
                  <c:v>58681</c:v>
                </c:pt>
                <c:pt idx="17">
                  <c:v>46031</c:v>
                </c:pt>
                <c:pt idx="18">
                  <c:v>138384</c:v>
                </c:pt>
                <c:pt idx="19">
                  <c:v>472090</c:v>
                </c:pt>
                <c:pt idx="20">
                  <c:v>445684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5-DF41-909E-2D0A445C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530463"/>
        <c:axId val="1420136863"/>
      </c:lineChart>
      <c:lineChart>
        <c:grouping val="standard"/>
        <c:varyColors val="0"/>
        <c:ser>
          <c:idx val="0"/>
          <c:order val="0"/>
          <c:tx>
            <c:strRef>
              <c:f>'Cross data'!$B$62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data'!$C$61:$W$61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data'!$C$62:$W$62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1.6105179659910051E-2</c:v>
                </c:pt>
                <c:pt idx="13">
                  <c:v>6.0682782632176302E-2</c:v>
                </c:pt>
                <c:pt idx="14">
                  <c:v>0.13363778804735679</c:v>
                </c:pt>
                <c:pt idx="15">
                  <c:v>0.2632333378550934</c:v>
                </c:pt>
                <c:pt idx="16">
                  <c:v>0.34551693724293703</c:v>
                </c:pt>
                <c:pt idx="17">
                  <c:v>0.40134417026448194</c:v>
                </c:pt>
                <c:pt idx="18">
                  <c:v>0.42761083124895666</c:v>
                </c:pt>
                <c:pt idx="19">
                  <c:v>0.462620824921744</c:v>
                </c:pt>
                <c:pt idx="20">
                  <c:v>0.48953685684619985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5-DF41-909E-2D0A445C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22975"/>
        <c:axId val="1405407695"/>
      </c:lineChart>
      <c:dateAx>
        <c:axId val="14395304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136863"/>
        <c:crosses val="autoZero"/>
        <c:auto val="1"/>
        <c:lblOffset val="100"/>
        <c:baseTimeUnit val="months"/>
      </c:dateAx>
      <c:valAx>
        <c:axId val="1420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9530463"/>
        <c:crosses val="autoZero"/>
        <c:crossBetween val="between"/>
      </c:valAx>
      <c:valAx>
        <c:axId val="14054076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2622975"/>
        <c:crosses val="max"/>
        <c:crossBetween val="between"/>
      </c:valAx>
      <c:dateAx>
        <c:axId val="152262297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054076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Texas death per month and vaccination percentage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'Cross data'!$B$64</c:f>
              <c:strCache>
                <c:ptCount val="1"/>
                <c:pt idx="0">
                  <c:v>Death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data'!$C$61:$W$61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data'!$C$64:$W$64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771</c:v>
                </c:pt>
                <c:pt idx="4">
                  <c:v>855</c:v>
                </c:pt>
                <c:pt idx="5">
                  <c:v>799</c:v>
                </c:pt>
                <c:pt idx="6">
                  <c:v>4791</c:v>
                </c:pt>
                <c:pt idx="7">
                  <c:v>5584</c:v>
                </c:pt>
                <c:pt idx="8">
                  <c:v>3245</c:v>
                </c:pt>
                <c:pt idx="9">
                  <c:v>2447</c:v>
                </c:pt>
                <c:pt idx="10">
                  <c:v>3419</c:v>
                </c:pt>
                <c:pt idx="11">
                  <c:v>6187</c:v>
                </c:pt>
                <c:pt idx="12">
                  <c:v>9087</c:v>
                </c:pt>
                <c:pt idx="13">
                  <c:v>6707</c:v>
                </c:pt>
                <c:pt idx="14">
                  <c:v>4588</c:v>
                </c:pt>
                <c:pt idx="15">
                  <c:v>1866</c:v>
                </c:pt>
                <c:pt idx="16">
                  <c:v>1270</c:v>
                </c:pt>
                <c:pt idx="17">
                  <c:v>845</c:v>
                </c:pt>
                <c:pt idx="18">
                  <c:v>884</c:v>
                </c:pt>
                <c:pt idx="19">
                  <c:v>3803</c:v>
                </c:pt>
                <c:pt idx="20">
                  <c:v>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9-CE46-ABD4-7E042F92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87919"/>
        <c:axId val="1441356015"/>
      </c:lineChart>
      <c:lineChart>
        <c:grouping val="standard"/>
        <c:varyColors val="0"/>
        <c:ser>
          <c:idx val="0"/>
          <c:order val="0"/>
          <c:tx>
            <c:strRef>
              <c:f>'Cross data'!$B$62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data'!$C$61:$W$61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data'!$C$62:$W$62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1.6105179659910051E-2</c:v>
                </c:pt>
                <c:pt idx="13">
                  <c:v>6.0682782632176302E-2</c:v>
                </c:pt>
                <c:pt idx="14">
                  <c:v>0.13363778804735679</c:v>
                </c:pt>
                <c:pt idx="15">
                  <c:v>0.2632333378550934</c:v>
                </c:pt>
                <c:pt idx="16">
                  <c:v>0.34551693724293703</c:v>
                </c:pt>
                <c:pt idx="17">
                  <c:v>0.40134417026448194</c:v>
                </c:pt>
                <c:pt idx="18">
                  <c:v>0.42761083124895666</c:v>
                </c:pt>
                <c:pt idx="19">
                  <c:v>0.462620824921744</c:v>
                </c:pt>
                <c:pt idx="20">
                  <c:v>0.48953685684619985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CE46-ABD4-7E042F92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82079"/>
        <c:axId val="1897829727"/>
      </c:lineChart>
      <c:dateAx>
        <c:axId val="14409879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356015"/>
        <c:crosses val="autoZero"/>
        <c:auto val="1"/>
        <c:lblOffset val="100"/>
        <c:baseTimeUnit val="months"/>
      </c:dateAx>
      <c:valAx>
        <c:axId val="14413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0987919"/>
        <c:crosses val="autoZero"/>
        <c:crossBetween val="between"/>
      </c:valAx>
      <c:valAx>
        <c:axId val="189782972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0982079"/>
        <c:crosses val="max"/>
        <c:crossBetween val="between"/>
      </c:valAx>
      <c:dateAx>
        <c:axId val="144098207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97829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1426736</xdr:colOff>
      <xdr:row>10</xdr:row>
      <xdr:rowOff>14250</xdr:rowOff>
    </xdr:from>
    <xdr:to>
      <xdr:col>6</xdr:col>
      <xdr:colOff>717395</xdr:colOff>
      <xdr:row>23</xdr:row>
      <xdr:rowOff>140011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81EF3A12-99DE-EE4F-B853-FE52AB823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75891</xdr:colOff>
      <xdr:row>44</xdr:row>
      <xdr:rowOff>153949</xdr:rowOff>
    </xdr:from>
    <xdr:to>
      <xdr:col>7</xdr:col>
      <xdr:colOff>481671</xdr:colOff>
      <xdr:row>58</xdr:row>
      <xdr:rowOff>78368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7FFE37A4-F0EC-5049-85C0-E5DE15BE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292720</xdr:colOff>
      <xdr:row>45</xdr:row>
      <xdr:rowOff>30048</xdr:rowOff>
    </xdr:from>
    <xdr:to>
      <xdr:col>13</xdr:col>
      <xdr:colOff>729476</xdr:colOff>
      <xdr:row>58</xdr:row>
      <xdr:rowOff>155808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43921BBD-A306-5047-B4E9-ACB0BFFAA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819306</xdr:colOff>
      <xdr:row>38</xdr:row>
      <xdr:rowOff>0</xdr:rowOff>
    </xdr:from>
    <xdr:to>
      <xdr:col>15</xdr:col>
      <xdr:colOff>435208</xdr:colOff>
      <xdr:row>38</xdr:row>
      <xdr:rowOff>929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0000CDC7-BB1A-0A43-92F2-B78838C1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416623</xdr:colOff>
      <xdr:row>66</xdr:row>
      <xdr:rowOff>76510</xdr:rowOff>
    </xdr:from>
    <xdr:to>
      <xdr:col>8</xdr:col>
      <xdr:colOff>1550</xdr:colOff>
      <xdr:row>80</xdr:row>
      <xdr:rowOff>930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29FABEDE-63B2-3041-858A-ADADEA69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509549</xdr:colOff>
      <xdr:row>65</xdr:row>
      <xdr:rowOff>184924</xdr:rowOff>
    </xdr:from>
    <xdr:to>
      <xdr:col>15</xdr:col>
      <xdr:colOff>125451</xdr:colOff>
      <xdr:row>79</xdr:row>
      <xdr:rowOff>109343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39DE532D-ADF3-DB40-9321-7F01F380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6904-89CA-AE46-A9A3-C25FA4AF410A}">
  <dimension ref="A1:U33"/>
  <sheetViews>
    <sheetView workbookViewId="0">
      <selection activeCell="B2" sqref="B2"/>
    </sheetView>
  </sheetViews>
  <sheetFormatPr baseColWidth="10" defaultRowHeight="16" x14ac:dyDescent="0.2"/>
  <cols>
    <col min="1" max="1" width="13.6640625" bestFit="1" customWidth="1"/>
    <col min="8" max="8" width="11.1640625" bestFit="1" customWidth="1"/>
    <col min="15" max="15" width="11.6640625" bestFit="1" customWidth="1"/>
    <col min="20" max="20" width="11.1640625" bestFit="1" customWidth="1"/>
  </cols>
  <sheetData>
    <row r="1" spans="1:21" ht="24" x14ac:dyDescent="0.3">
      <c r="B1" t="s">
        <v>54</v>
      </c>
      <c r="C1" t="s">
        <v>55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24" x14ac:dyDescent="0.3">
      <c r="A2" s="6">
        <v>43831</v>
      </c>
      <c r="B2">
        <v>7</v>
      </c>
      <c r="C2">
        <v>0</v>
      </c>
    </row>
    <row r="3" spans="1:21" ht="24" x14ac:dyDescent="0.3">
      <c r="A3" s="6">
        <v>43862</v>
      </c>
      <c r="B3">
        <v>63</v>
      </c>
      <c r="C3">
        <v>1</v>
      </c>
    </row>
    <row r="4" spans="1:21" ht="24" x14ac:dyDescent="0.3">
      <c r="A4" s="6">
        <v>43891</v>
      </c>
      <c r="B4">
        <v>187486</v>
      </c>
      <c r="C4">
        <v>4284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24" x14ac:dyDescent="0.3">
      <c r="A5" s="6">
        <v>43922</v>
      </c>
      <c r="B5">
        <v>881145</v>
      </c>
      <c r="C5">
        <v>58527</v>
      </c>
    </row>
    <row r="6" spans="1:21" ht="24" x14ac:dyDescent="0.3">
      <c r="A6" s="6">
        <v>43952</v>
      </c>
      <c r="B6">
        <v>716788</v>
      </c>
      <c r="C6">
        <v>40951</v>
      </c>
    </row>
    <row r="7" spans="1:21" ht="24" x14ac:dyDescent="0.3">
      <c r="A7" s="6">
        <v>43983</v>
      </c>
      <c r="B7">
        <v>848692</v>
      </c>
      <c r="C7">
        <v>22981</v>
      </c>
    </row>
    <row r="8" spans="1:21" ht="24" x14ac:dyDescent="0.3">
      <c r="A8" s="6">
        <v>44013</v>
      </c>
      <c r="B8">
        <v>1906808</v>
      </c>
      <c r="C8">
        <v>26298</v>
      </c>
    </row>
    <row r="9" spans="1:21" ht="24" x14ac:dyDescent="0.3">
      <c r="A9" s="6">
        <v>44044</v>
      </c>
      <c r="B9">
        <v>1453718</v>
      </c>
      <c r="C9">
        <v>29361</v>
      </c>
    </row>
    <row r="10" spans="1:21" ht="24" x14ac:dyDescent="0.3">
      <c r="A10" s="6">
        <v>44075</v>
      </c>
      <c r="B10">
        <v>1199102</v>
      </c>
      <c r="C10">
        <v>23089</v>
      </c>
    </row>
    <row r="11" spans="1:21" ht="24" x14ac:dyDescent="0.3">
      <c r="A11" s="6">
        <v>44105</v>
      </c>
      <c r="B11">
        <v>1924686</v>
      </c>
      <c r="C11">
        <v>23449</v>
      </c>
    </row>
    <row r="12" spans="1:21" ht="24" x14ac:dyDescent="0.3">
      <c r="A12" s="6">
        <v>44136</v>
      </c>
      <c r="B12">
        <v>4379643</v>
      </c>
      <c r="C12">
        <v>37166</v>
      </c>
    </row>
    <row r="13" spans="1:21" ht="24" x14ac:dyDescent="0.3">
      <c r="A13" s="6">
        <v>44166</v>
      </c>
      <c r="B13">
        <v>6377335</v>
      </c>
      <c r="C13">
        <v>77506</v>
      </c>
      <c r="D13" s="6"/>
      <c r="G13" s="11"/>
    </row>
    <row r="14" spans="1:21" ht="24" x14ac:dyDescent="0.3">
      <c r="A14" s="6">
        <v>44197</v>
      </c>
      <c r="B14">
        <v>6170761</v>
      </c>
      <c r="C14">
        <v>94788</v>
      </c>
      <c r="D14" s="6"/>
      <c r="G14" s="11"/>
    </row>
    <row r="15" spans="1:21" ht="24" x14ac:dyDescent="0.3">
      <c r="A15" s="6">
        <v>44228</v>
      </c>
      <c r="B15">
        <v>2391923</v>
      </c>
      <c r="C15">
        <v>71366</v>
      </c>
      <c r="D15" s="6"/>
      <c r="G15" s="11"/>
    </row>
    <row r="16" spans="1:21" ht="24" x14ac:dyDescent="0.3">
      <c r="A16" s="6">
        <v>44256</v>
      </c>
      <c r="B16">
        <v>1843654</v>
      </c>
      <c r="C16">
        <v>38551</v>
      </c>
      <c r="D16" s="6"/>
      <c r="G16" s="11"/>
    </row>
    <row r="17" spans="1:7" ht="24" x14ac:dyDescent="0.3">
      <c r="A17" s="6">
        <v>44287</v>
      </c>
      <c r="B17">
        <v>1855592</v>
      </c>
      <c r="C17">
        <v>23745</v>
      </c>
      <c r="D17" s="6"/>
      <c r="G17" s="11"/>
    </row>
    <row r="18" spans="1:7" ht="24" x14ac:dyDescent="0.3">
      <c r="A18" s="6">
        <v>44317</v>
      </c>
      <c r="B18">
        <v>906556</v>
      </c>
      <c r="C18">
        <v>18455</v>
      </c>
      <c r="D18" s="6"/>
      <c r="G18" s="11"/>
    </row>
    <row r="19" spans="1:7" ht="24" x14ac:dyDescent="0.3">
      <c r="A19" s="6">
        <v>44348</v>
      </c>
      <c r="B19">
        <v>359462</v>
      </c>
      <c r="C19">
        <v>10065</v>
      </c>
      <c r="D19" s="6"/>
      <c r="G19" s="11"/>
    </row>
    <row r="20" spans="1:7" ht="24" x14ac:dyDescent="0.3">
      <c r="A20" s="6">
        <v>44378</v>
      </c>
      <c r="B20">
        <v>1370693</v>
      </c>
      <c r="C20">
        <v>8425</v>
      </c>
      <c r="D20" s="6"/>
      <c r="G20" s="11"/>
    </row>
    <row r="21" spans="1:7" ht="24" x14ac:dyDescent="0.3">
      <c r="A21" s="6">
        <v>44409</v>
      </c>
      <c r="B21">
        <v>4265384</v>
      </c>
      <c r="C21">
        <v>27285</v>
      </c>
      <c r="D21" s="6"/>
      <c r="G21" s="11"/>
    </row>
    <row r="22" spans="1:7" ht="24" x14ac:dyDescent="0.3">
      <c r="A22" s="6">
        <v>44440</v>
      </c>
      <c r="B22">
        <v>4003936</v>
      </c>
      <c r="C22">
        <v>54351</v>
      </c>
      <c r="D22" s="6"/>
      <c r="G22" s="11"/>
    </row>
    <row r="23" spans="1:7" ht="24" x14ac:dyDescent="0.3">
      <c r="D23" s="6"/>
      <c r="G23" s="11"/>
    </row>
    <row r="24" spans="1:7" ht="24" x14ac:dyDescent="0.3">
      <c r="D24" s="6"/>
      <c r="G24" s="11"/>
    </row>
    <row r="25" spans="1:7" ht="24" x14ac:dyDescent="0.3">
      <c r="D25" s="6"/>
      <c r="G25" s="11"/>
    </row>
    <row r="26" spans="1:7" ht="24" x14ac:dyDescent="0.3">
      <c r="D26" s="6"/>
      <c r="G26" s="11"/>
    </row>
    <row r="27" spans="1:7" ht="24" x14ac:dyDescent="0.3">
      <c r="D27" s="6"/>
      <c r="G27" s="11"/>
    </row>
    <row r="28" spans="1:7" ht="24" x14ac:dyDescent="0.3">
      <c r="D28" s="6"/>
      <c r="G28" s="11"/>
    </row>
    <row r="29" spans="1:7" ht="24" x14ac:dyDescent="0.3">
      <c r="D29" s="6"/>
      <c r="G29" s="11"/>
    </row>
    <row r="30" spans="1:7" ht="24" x14ac:dyDescent="0.3">
      <c r="D30" s="6"/>
      <c r="G30" s="11"/>
    </row>
    <row r="31" spans="1:7" ht="24" x14ac:dyDescent="0.3">
      <c r="D31" s="6"/>
      <c r="G31" s="11"/>
    </row>
    <row r="32" spans="1:7" ht="24" x14ac:dyDescent="0.3">
      <c r="D32" s="6"/>
      <c r="G32" s="11"/>
    </row>
    <row r="33" spans="4:7" ht="24" x14ac:dyDescent="0.3">
      <c r="D33" s="6"/>
      <c r="G3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A220-C308-0644-82C9-26BDA3A66384}">
  <dimension ref="A1:V33"/>
  <sheetViews>
    <sheetView workbookViewId="0">
      <selection activeCell="B2" sqref="B2"/>
    </sheetView>
  </sheetViews>
  <sheetFormatPr baseColWidth="10" defaultRowHeight="16" x14ac:dyDescent="0.2"/>
  <cols>
    <col min="1" max="1" width="13.6640625" bestFit="1" customWidth="1"/>
    <col min="4" max="4" width="11.6640625" bestFit="1" customWidth="1"/>
    <col min="9" max="9" width="11.1640625" bestFit="1" customWidth="1"/>
    <col min="16" max="16" width="11.6640625" bestFit="1" customWidth="1"/>
    <col min="21" max="21" width="11.1640625" bestFit="1" customWidth="1"/>
  </cols>
  <sheetData>
    <row r="1" spans="1:22" ht="24" x14ac:dyDescent="0.3">
      <c r="B1" t="s">
        <v>54</v>
      </c>
      <c r="C1" t="s">
        <v>55</v>
      </c>
      <c r="D1" t="s">
        <v>73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4" x14ac:dyDescent="0.3">
      <c r="A2" s="6">
        <v>43831</v>
      </c>
      <c r="B2">
        <v>7</v>
      </c>
      <c r="C2">
        <v>0</v>
      </c>
      <c r="D2" s="11">
        <v>0</v>
      </c>
    </row>
    <row r="3" spans="1:22" ht="24" x14ac:dyDescent="0.3">
      <c r="A3" s="6">
        <v>43862</v>
      </c>
      <c r="B3">
        <v>63</v>
      </c>
      <c r="C3">
        <v>1</v>
      </c>
      <c r="D3" s="11">
        <v>0</v>
      </c>
    </row>
    <row r="4" spans="1:22" ht="24" x14ac:dyDescent="0.3">
      <c r="A4" s="6">
        <v>43891</v>
      </c>
      <c r="B4">
        <v>187486</v>
      </c>
      <c r="C4">
        <v>4284</v>
      </c>
      <c r="D4" s="11">
        <v>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24" x14ac:dyDescent="0.3">
      <c r="A5" s="6">
        <v>43922</v>
      </c>
      <c r="B5">
        <v>881145</v>
      </c>
      <c r="C5">
        <v>58527</v>
      </c>
      <c r="D5" s="11">
        <v>0</v>
      </c>
    </row>
    <row r="6" spans="1:22" ht="24" x14ac:dyDescent="0.3">
      <c r="A6" s="6">
        <v>43952</v>
      </c>
      <c r="B6">
        <v>716788</v>
      </c>
      <c r="C6">
        <v>40951</v>
      </c>
      <c r="D6" s="11">
        <v>0</v>
      </c>
    </row>
    <row r="7" spans="1:22" ht="24" x14ac:dyDescent="0.3">
      <c r="A7" s="6">
        <v>43983</v>
      </c>
      <c r="B7">
        <v>848692</v>
      </c>
      <c r="C7">
        <v>22981</v>
      </c>
      <c r="D7" s="11">
        <v>0</v>
      </c>
    </row>
    <row r="8" spans="1:22" ht="24" x14ac:dyDescent="0.3">
      <c r="A8" s="6">
        <v>44013</v>
      </c>
      <c r="B8">
        <v>1906808</v>
      </c>
      <c r="C8">
        <v>26298</v>
      </c>
      <c r="D8" s="11">
        <v>0</v>
      </c>
    </row>
    <row r="9" spans="1:22" ht="24" x14ac:dyDescent="0.3">
      <c r="A9" s="6">
        <v>44044</v>
      </c>
      <c r="B9">
        <v>1453718</v>
      </c>
      <c r="C9">
        <v>29361</v>
      </c>
      <c r="D9" s="11">
        <v>0</v>
      </c>
    </row>
    <row r="10" spans="1:22" ht="24" x14ac:dyDescent="0.3">
      <c r="A10" s="6">
        <v>44075</v>
      </c>
      <c r="B10">
        <v>1199102</v>
      </c>
      <c r="C10">
        <v>23089</v>
      </c>
      <c r="D10" s="11">
        <v>0</v>
      </c>
    </row>
    <row r="11" spans="1:22" ht="24" x14ac:dyDescent="0.3">
      <c r="A11" s="6">
        <v>44105</v>
      </c>
      <c r="B11">
        <v>1924686</v>
      </c>
      <c r="C11">
        <v>23449</v>
      </c>
      <c r="D11" s="11">
        <v>0</v>
      </c>
    </row>
    <row r="12" spans="1:22" ht="24" x14ac:dyDescent="0.3">
      <c r="A12" s="6">
        <v>44136</v>
      </c>
      <c r="B12">
        <v>4379643</v>
      </c>
      <c r="C12">
        <v>37166</v>
      </c>
      <c r="D12" s="11">
        <v>0</v>
      </c>
    </row>
    <row r="13" spans="1:22" ht="24" x14ac:dyDescent="0.3">
      <c r="A13" s="6">
        <v>44166</v>
      </c>
      <c r="B13">
        <v>6377335</v>
      </c>
      <c r="C13">
        <v>77506</v>
      </c>
      <c r="D13" s="11">
        <v>0</v>
      </c>
      <c r="E13" s="6"/>
      <c r="H13" s="11"/>
    </row>
    <row r="14" spans="1:22" ht="24" x14ac:dyDescent="0.3">
      <c r="A14" s="6">
        <v>44197</v>
      </c>
      <c r="B14">
        <v>6170761</v>
      </c>
      <c r="C14">
        <v>94788</v>
      </c>
      <c r="D14" s="11">
        <v>1.6027638846737483E-2</v>
      </c>
      <c r="E14" s="6"/>
      <c r="H14" s="11"/>
    </row>
    <row r="15" spans="1:22" ht="24" x14ac:dyDescent="0.3">
      <c r="A15" s="6">
        <v>44228</v>
      </c>
      <c r="B15">
        <v>2391923</v>
      </c>
      <c r="C15">
        <v>71366</v>
      </c>
      <c r="D15" s="11">
        <v>7.3852619119878601E-2</v>
      </c>
      <c r="E15" s="6"/>
      <c r="H15" s="11"/>
    </row>
    <row r="16" spans="1:22" ht="24" x14ac:dyDescent="0.3">
      <c r="A16" s="6">
        <v>44256</v>
      </c>
      <c r="B16">
        <v>1843654</v>
      </c>
      <c r="C16">
        <v>38551</v>
      </c>
      <c r="D16" s="11">
        <v>0.16273780273141122</v>
      </c>
      <c r="E16" s="6"/>
      <c r="H16" s="11"/>
    </row>
    <row r="17" spans="1:8" ht="24" x14ac:dyDescent="0.3">
      <c r="A17" s="6">
        <v>44287</v>
      </c>
      <c r="B17">
        <v>1855592</v>
      </c>
      <c r="C17">
        <v>23745</v>
      </c>
      <c r="D17" s="11">
        <v>0.30231454021244308</v>
      </c>
      <c r="E17" s="6"/>
      <c r="H17" s="11"/>
    </row>
    <row r="18" spans="1:8" ht="24" x14ac:dyDescent="0.3">
      <c r="A18" s="6">
        <v>44317</v>
      </c>
      <c r="B18">
        <v>906556</v>
      </c>
      <c r="C18">
        <v>18455</v>
      </c>
      <c r="D18" s="11">
        <v>0.40200805462822459</v>
      </c>
      <c r="E18" s="6"/>
      <c r="H18" s="11"/>
    </row>
    <row r="19" spans="1:8" ht="24" x14ac:dyDescent="0.3">
      <c r="A19" s="6">
        <v>44348</v>
      </c>
      <c r="B19">
        <v>359462</v>
      </c>
      <c r="C19">
        <v>10065</v>
      </c>
      <c r="D19" s="11">
        <v>0.46043328983308041</v>
      </c>
      <c r="E19" s="6"/>
      <c r="H19" s="11"/>
    </row>
    <row r="20" spans="1:8" ht="24" x14ac:dyDescent="0.3">
      <c r="A20" s="6">
        <v>44378</v>
      </c>
      <c r="B20">
        <v>1370693</v>
      </c>
      <c r="C20">
        <v>8425</v>
      </c>
      <c r="D20" s="11">
        <v>0.4877456661608498</v>
      </c>
      <c r="E20" s="6"/>
      <c r="H20" s="11"/>
    </row>
    <row r="21" spans="1:8" ht="24" x14ac:dyDescent="0.3">
      <c r="A21" s="6">
        <v>44409</v>
      </c>
      <c r="B21">
        <v>4265384</v>
      </c>
      <c r="C21">
        <v>27285</v>
      </c>
      <c r="D21" s="11">
        <v>0.51638640667678304</v>
      </c>
      <c r="E21" s="6"/>
      <c r="H21" s="11"/>
    </row>
    <row r="22" spans="1:8" ht="24" x14ac:dyDescent="0.3">
      <c r="A22" s="6">
        <v>44440</v>
      </c>
      <c r="B22">
        <v>4003936</v>
      </c>
      <c r="C22">
        <v>54351</v>
      </c>
      <c r="D22" s="11">
        <v>0.53752295902883152</v>
      </c>
      <c r="E22" s="6"/>
      <c r="H22" s="11"/>
    </row>
    <row r="23" spans="1:8" ht="24" x14ac:dyDescent="0.3">
      <c r="E23" s="6"/>
      <c r="H23" s="11"/>
    </row>
    <row r="24" spans="1:8" ht="24" x14ac:dyDescent="0.3">
      <c r="E24" s="6"/>
      <c r="H24" s="11"/>
    </row>
    <row r="25" spans="1:8" ht="24" x14ac:dyDescent="0.3">
      <c r="E25" s="6"/>
      <c r="H25" s="11"/>
    </row>
    <row r="26" spans="1:8" ht="24" x14ac:dyDescent="0.3">
      <c r="E26" s="6"/>
      <c r="H26" s="11"/>
    </row>
    <row r="27" spans="1:8" ht="24" x14ac:dyDescent="0.3">
      <c r="E27" s="6"/>
      <c r="H27" s="11"/>
    </row>
    <row r="28" spans="1:8" ht="24" x14ac:dyDescent="0.3">
      <c r="E28" s="6"/>
      <c r="H28" s="11"/>
    </row>
    <row r="29" spans="1:8" ht="24" x14ac:dyDescent="0.3">
      <c r="E29" s="6"/>
      <c r="H29" s="11"/>
    </row>
    <row r="30" spans="1:8" ht="24" x14ac:dyDescent="0.3">
      <c r="E30" s="6"/>
      <c r="H30" s="11"/>
    </row>
    <row r="31" spans="1:8" ht="24" x14ac:dyDescent="0.3">
      <c r="E31" s="6"/>
      <c r="H31" s="11"/>
    </row>
    <row r="32" spans="1:8" ht="24" x14ac:dyDescent="0.3">
      <c r="E32" s="6"/>
      <c r="H32" s="11"/>
    </row>
    <row r="33" spans="5:8" ht="24" x14ac:dyDescent="0.3">
      <c r="E33" s="6"/>
      <c r="H3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F52F-0A66-2341-BEC6-5EE2493EDED2}">
  <dimension ref="A1:W64"/>
  <sheetViews>
    <sheetView zoomScale="82" zoomScaleNormal="82" workbookViewId="0">
      <selection activeCell="B73" sqref="B73"/>
    </sheetView>
  </sheetViews>
  <sheetFormatPr baseColWidth="10" defaultRowHeight="16" x14ac:dyDescent="0.2"/>
  <cols>
    <col min="2" max="2" width="25.33203125" bestFit="1" customWidth="1"/>
    <col min="5" max="5" width="11.6640625" bestFit="1" customWidth="1"/>
    <col min="10" max="10" width="11.1640625" bestFit="1" customWidth="1"/>
    <col min="17" max="17" width="11.6640625" bestFit="1" customWidth="1"/>
    <col min="22" max="22" width="11.1640625" bestFit="1" customWidth="1"/>
  </cols>
  <sheetData>
    <row r="1" spans="2:23" ht="24" x14ac:dyDescent="0.3">
      <c r="C1" s="6">
        <v>43831</v>
      </c>
      <c r="D1" s="6">
        <v>43862</v>
      </c>
      <c r="E1" s="6">
        <v>43891</v>
      </c>
      <c r="F1" s="6">
        <v>43922</v>
      </c>
      <c r="G1" s="6">
        <v>43952</v>
      </c>
      <c r="H1" s="6">
        <v>43983</v>
      </c>
      <c r="I1" s="6">
        <v>44013</v>
      </c>
      <c r="J1" s="6">
        <v>44044</v>
      </c>
      <c r="K1" s="6">
        <v>44075</v>
      </c>
      <c r="L1" s="6">
        <v>44105</v>
      </c>
      <c r="M1" s="6">
        <v>44136</v>
      </c>
      <c r="N1" s="6">
        <v>44166</v>
      </c>
      <c r="O1" s="6">
        <v>44197</v>
      </c>
      <c r="P1" s="6">
        <v>44228</v>
      </c>
      <c r="Q1" s="6">
        <v>44256</v>
      </c>
      <c r="R1" s="6">
        <v>44287</v>
      </c>
      <c r="S1" s="6">
        <v>44317</v>
      </c>
      <c r="T1" s="6">
        <v>44348</v>
      </c>
      <c r="U1" s="6">
        <v>44378</v>
      </c>
      <c r="V1" s="6">
        <v>44409</v>
      </c>
      <c r="W1" s="6">
        <v>44440</v>
      </c>
    </row>
    <row r="2" spans="2:23" x14ac:dyDescent="0.2">
      <c r="B2" t="s">
        <v>54</v>
      </c>
      <c r="C2">
        <v>7</v>
      </c>
      <c r="D2">
        <v>63</v>
      </c>
      <c r="E2">
        <v>187486</v>
      </c>
      <c r="F2">
        <v>881145</v>
      </c>
      <c r="G2">
        <v>716788</v>
      </c>
      <c r="H2">
        <v>848692</v>
      </c>
      <c r="I2">
        <v>1906808</v>
      </c>
      <c r="J2">
        <v>1453718</v>
      </c>
      <c r="K2">
        <v>1199102</v>
      </c>
      <c r="L2">
        <v>1924686</v>
      </c>
      <c r="M2">
        <v>4379643</v>
      </c>
      <c r="N2">
        <v>6377335</v>
      </c>
      <c r="O2">
        <v>6170761</v>
      </c>
      <c r="P2">
        <v>2391923</v>
      </c>
      <c r="Q2">
        <v>1843654</v>
      </c>
      <c r="R2">
        <v>1855592</v>
      </c>
      <c r="S2">
        <v>906556</v>
      </c>
      <c r="T2">
        <v>359462</v>
      </c>
      <c r="U2">
        <v>1370693</v>
      </c>
      <c r="V2">
        <v>4265384</v>
      </c>
      <c r="W2">
        <v>4003936</v>
      </c>
    </row>
    <row r="3" spans="2:23" x14ac:dyDescent="0.2">
      <c r="B3" t="s">
        <v>55</v>
      </c>
      <c r="C3">
        <v>0</v>
      </c>
      <c r="D3">
        <v>1</v>
      </c>
      <c r="E3">
        <v>4284</v>
      </c>
      <c r="F3">
        <v>58527</v>
      </c>
      <c r="G3">
        <v>40951</v>
      </c>
      <c r="H3">
        <v>22981</v>
      </c>
      <c r="I3">
        <v>26298</v>
      </c>
      <c r="J3">
        <v>29361</v>
      </c>
      <c r="K3">
        <v>23089</v>
      </c>
      <c r="L3">
        <v>23449</v>
      </c>
      <c r="M3">
        <v>37166</v>
      </c>
      <c r="N3">
        <v>77506</v>
      </c>
      <c r="O3">
        <v>94788</v>
      </c>
      <c r="P3">
        <v>71366</v>
      </c>
      <c r="Q3">
        <v>38551</v>
      </c>
      <c r="R3">
        <v>23745</v>
      </c>
      <c r="S3">
        <v>18455</v>
      </c>
      <c r="T3">
        <v>10065</v>
      </c>
      <c r="U3">
        <v>8425</v>
      </c>
      <c r="V3">
        <v>27285</v>
      </c>
      <c r="W3">
        <v>54351</v>
      </c>
    </row>
    <row r="4" spans="2:23" x14ac:dyDescent="0.2">
      <c r="B4" t="s">
        <v>56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1.6027638846737483E-2</v>
      </c>
      <c r="P4" s="11">
        <v>7.3852619119878601E-2</v>
      </c>
      <c r="Q4" s="11">
        <v>0.16273780273141122</v>
      </c>
      <c r="R4" s="11">
        <v>0.30231454021244308</v>
      </c>
      <c r="S4" s="11">
        <v>0.40200805462822459</v>
      </c>
      <c r="T4" s="11">
        <v>0.46043328983308041</v>
      </c>
      <c r="U4" s="11">
        <v>0.4877456661608498</v>
      </c>
      <c r="V4" s="11">
        <v>0.51638640667678304</v>
      </c>
      <c r="W4" s="11">
        <v>0.53752295902883152</v>
      </c>
    </row>
    <row r="5" spans="2:23" x14ac:dyDescent="0.2"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2:23" x14ac:dyDescent="0.2"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2:23" x14ac:dyDescent="0.2"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2:23" x14ac:dyDescent="0.2"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2:23" x14ac:dyDescent="0.2"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2:23" x14ac:dyDescent="0.2"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2:23" x14ac:dyDescent="0.2"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2:23" x14ac:dyDescent="0.2"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2:23" x14ac:dyDescent="0.2"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2:23" x14ac:dyDescent="0.2"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2:23" x14ac:dyDescent="0.2"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2:23" x14ac:dyDescent="0.2"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4:23" x14ac:dyDescent="0.2"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4:23" x14ac:dyDescent="0.2"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4:23" x14ac:dyDescent="0.2"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4:23" x14ac:dyDescent="0.2"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4:23" x14ac:dyDescent="0.2"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4:23" x14ac:dyDescent="0.2"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4:23" x14ac:dyDescent="0.2"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4:23" x14ac:dyDescent="0.2"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4:23" x14ac:dyDescent="0.2"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4:23" x14ac:dyDescent="0.2"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4:23" x14ac:dyDescent="0.2"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4:23" x14ac:dyDescent="0.2"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4:23" x14ac:dyDescent="0.2"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4:23" x14ac:dyDescent="0.2"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4:23" x14ac:dyDescent="0.2"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4:23" x14ac:dyDescent="0.2"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x14ac:dyDescent="0.2"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x14ac:dyDescent="0.2"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x14ac:dyDescent="0.2"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x14ac:dyDescent="0.2"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x14ac:dyDescent="0.2"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x14ac:dyDescent="0.2"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24" x14ac:dyDescent="0.3">
      <c r="C39" s="6">
        <v>43831</v>
      </c>
      <c r="D39" s="6">
        <v>43862</v>
      </c>
      <c r="E39" s="6">
        <v>43891</v>
      </c>
      <c r="F39" s="6">
        <v>43922</v>
      </c>
      <c r="G39" s="6">
        <v>43952</v>
      </c>
      <c r="H39" s="6">
        <v>43983</v>
      </c>
      <c r="I39" s="6">
        <v>44013</v>
      </c>
      <c r="J39" s="6">
        <v>44044</v>
      </c>
      <c r="K39" s="6">
        <v>44075</v>
      </c>
      <c r="L39" s="6">
        <v>44105</v>
      </c>
      <c r="M39" s="6">
        <v>44136</v>
      </c>
      <c r="N39" s="6">
        <v>44166</v>
      </c>
      <c r="O39" s="6">
        <v>44197</v>
      </c>
      <c r="P39" s="6">
        <v>44228</v>
      </c>
      <c r="Q39" s="6">
        <v>44256</v>
      </c>
      <c r="R39" s="6">
        <v>44287</v>
      </c>
      <c r="S39" s="6">
        <v>44317</v>
      </c>
      <c r="T39" s="6">
        <v>44348</v>
      </c>
      <c r="U39" s="6">
        <v>44378</v>
      </c>
      <c r="V39" s="6">
        <v>44409</v>
      </c>
      <c r="W39" s="6">
        <v>44440</v>
      </c>
    </row>
    <row r="40" spans="1:23" x14ac:dyDescent="0.2">
      <c r="A40" s="9" t="s">
        <v>5</v>
      </c>
      <c r="B40" s="16" t="s">
        <v>71</v>
      </c>
      <c r="C40" s="8">
        <v>3</v>
      </c>
      <c r="D40" s="8">
        <v>25</v>
      </c>
      <c r="E40" s="8">
        <v>8555</v>
      </c>
      <c r="F40" s="8">
        <v>41887</v>
      </c>
      <c r="G40" s="8">
        <v>62644</v>
      </c>
      <c r="H40" s="8">
        <v>119039</v>
      </c>
      <c r="I40" s="8">
        <v>270120</v>
      </c>
      <c r="J40" s="8">
        <v>210270</v>
      </c>
      <c r="K40" s="8">
        <v>108583</v>
      </c>
      <c r="L40" s="8">
        <v>114136</v>
      </c>
      <c r="M40" s="8">
        <v>301976</v>
      </c>
      <c r="N40" s="8">
        <v>1070622</v>
      </c>
      <c r="O40" s="8">
        <v>1016204</v>
      </c>
      <c r="P40" s="8">
        <v>245514</v>
      </c>
      <c r="Q40" s="8">
        <v>99470</v>
      </c>
      <c r="R40" s="8">
        <v>73176</v>
      </c>
      <c r="S40" s="8">
        <v>47659</v>
      </c>
      <c r="T40" s="8">
        <v>26821</v>
      </c>
      <c r="U40" s="8">
        <v>220786</v>
      </c>
      <c r="V40" s="8">
        <v>411696</v>
      </c>
      <c r="W40" s="8">
        <v>280619</v>
      </c>
    </row>
    <row r="41" spans="1:23" x14ac:dyDescent="0.2">
      <c r="B41" s="15" t="s">
        <v>72</v>
      </c>
      <c r="C41" s="8">
        <v>0</v>
      </c>
      <c r="D41" s="8">
        <v>0</v>
      </c>
      <c r="E41" s="8">
        <v>184</v>
      </c>
      <c r="F41" s="8">
        <v>1873</v>
      </c>
      <c r="G41" s="8">
        <v>2185</v>
      </c>
      <c r="H41" s="8">
        <v>1841</v>
      </c>
      <c r="I41" s="8">
        <v>3139</v>
      </c>
      <c r="J41" s="8">
        <v>3798</v>
      </c>
      <c r="K41" s="8">
        <v>2878</v>
      </c>
      <c r="L41" s="8">
        <v>1763</v>
      </c>
      <c r="M41" s="8">
        <v>1548</v>
      </c>
      <c r="N41" s="8">
        <v>6756</v>
      </c>
      <c r="O41" s="8">
        <v>14963</v>
      </c>
      <c r="P41" s="8">
        <v>11285</v>
      </c>
      <c r="Q41" s="8">
        <v>7047</v>
      </c>
      <c r="R41" s="8">
        <v>2496</v>
      </c>
      <c r="S41" s="8">
        <v>1493</v>
      </c>
      <c r="T41" s="8">
        <v>413</v>
      </c>
      <c r="U41" s="8">
        <v>755</v>
      </c>
      <c r="V41" s="8">
        <v>1446</v>
      </c>
      <c r="W41" s="8">
        <v>3270</v>
      </c>
    </row>
    <row r="42" spans="1:23" x14ac:dyDescent="0.2">
      <c r="B42" s="15" t="s">
        <v>68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1">
        <v>0</v>
      </c>
      <c r="O42" s="11">
        <v>1.4110772811678081E-2</v>
      </c>
      <c r="P42" s="11">
        <v>6.5870005454959496E-2</v>
      </c>
      <c r="Q42" s="11">
        <v>0.16025663275894403</v>
      </c>
      <c r="R42" s="11">
        <v>0.30154980274019261</v>
      </c>
      <c r="S42" s="11">
        <v>0.42916366905589465</v>
      </c>
      <c r="T42" s="11">
        <v>0.4967836085547922</v>
      </c>
      <c r="U42" s="11">
        <v>0.52685414537920194</v>
      </c>
      <c r="V42" s="11">
        <v>0.55727148322921183</v>
      </c>
      <c r="W42" s="11">
        <v>0.57733192071701422</v>
      </c>
    </row>
    <row r="43" spans="1:23" x14ac:dyDescent="0.2">
      <c r="B43" s="16" t="s">
        <v>70</v>
      </c>
      <c r="C43" s="8">
        <v>3</v>
      </c>
      <c r="D43" s="8">
        <v>28</v>
      </c>
      <c r="E43" s="8">
        <v>8583</v>
      </c>
      <c r="F43" s="8">
        <v>50470</v>
      </c>
      <c r="G43" s="8">
        <v>113114</v>
      </c>
      <c r="H43" s="8">
        <v>232153</v>
      </c>
      <c r="I43" s="8">
        <v>502273</v>
      </c>
      <c r="J43" s="8">
        <v>712543</v>
      </c>
      <c r="K43" s="8">
        <v>821126</v>
      </c>
      <c r="L43" s="8">
        <v>935262</v>
      </c>
      <c r="M43" s="8">
        <v>1237238</v>
      </c>
      <c r="N43" s="8">
        <v>2307860</v>
      </c>
      <c r="O43" s="8">
        <v>3324064</v>
      </c>
      <c r="P43" s="8">
        <v>3569578</v>
      </c>
      <c r="Q43" s="8">
        <v>3669048</v>
      </c>
      <c r="R43" s="8">
        <v>3742224</v>
      </c>
      <c r="S43" s="8">
        <v>3789883</v>
      </c>
      <c r="T43" s="8">
        <v>3816704</v>
      </c>
      <c r="U43" s="8">
        <v>4037490</v>
      </c>
      <c r="V43" s="8">
        <v>4449186</v>
      </c>
      <c r="W43" s="8">
        <v>4729805</v>
      </c>
    </row>
    <row r="44" spans="1:23" x14ac:dyDescent="0.2">
      <c r="B44" s="15" t="s">
        <v>69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4">
        <f>C43</f>
        <v>3</v>
      </c>
      <c r="O44" s="4">
        <f t="shared" ref="O44:W44" si="0">N44+D43</f>
        <v>31</v>
      </c>
      <c r="P44" s="4">
        <f t="shared" si="0"/>
        <v>8614</v>
      </c>
      <c r="Q44" s="4">
        <f t="shared" si="0"/>
        <v>59084</v>
      </c>
      <c r="R44" s="4">
        <f t="shared" si="0"/>
        <v>172198</v>
      </c>
      <c r="S44" s="4">
        <f t="shared" si="0"/>
        <v>404351</v>
      </c>
      <c r="T44" s="4">
        <f t="shared" si="0"/>
        <v>906624</v>
      </c>
      <c r="U44" s="4">
        <f t="shared" si="0"/>
        <v>1619167</v>
      </c>
      <c r="V44" s="4">
        <f t="shared" si="0"/>
        <v>2440293</v>
      </c>
      <c r="W44" s="4">
        <f t="shared" si="0"/>
        <v>3375555</v>
      </c>
    </row>
    <row r="61" spans="1:23" ht="24" x14ac:dyDescent="0.3">
      <c r="C61" s="6">
        <v>43831</v>
      </c>
      <c r="D61" s="6">
        <v>43862</v>
      </c>
      <c r="E61" s="6">
        <v>43891</v>
      </c>
      <c r="F61" s="6">
        <v>43922</v>
      </c>
      <c r="G61" s="6">
        <v>43952</v>
      </c>
      <c r="H61" s="6">
        <v>43983</v>
      </c>
      <c r="I61" s="6">
        <v>44013</v>
      </c>
      <c r="J61" s="6">
        <v>44044</v>
      </c>
      <c r="K61" s="6">
        <v>44075</v>
      </c>
      <c r="L61" s="6">
        <v>44105</v>
      </c>
      <c r="M61" s="6">
        <v>44136</v>
      </c>
      <c r="N61" s="6">
        <v>44166</v>
      </c>
      <c r="O61" s="6">
        <v>44197</v>
      </c>
      <c r="P61" s="6">
        <v>44228</v>
      </c>
      <c r="Q61" s="6">
        <v>44256</v>
      </c>
      <c r="R61" s="6">
        <v>44287</v>
      </c>
      <c r="S61" s="6">
        <v>44317</v>
      </c>
      <c r="T61" s="6">
        <v>44348</v>
      </c>
      <c r="U61" s="6">
        <v>44378</v>
      </c>
      <c r="V61" s="6">
        <v>44409</v>
      </c>
      <c r="W61" s="6">
        <v>44440</v>
      </c>
    </row>
    <row r="62" spans="1:23" x14ac:dyDescent="0.2">
      <c r="A62" s="3" t="s">
        <v>43</v>
      </c>
      <c r="B62" s="15" t="s">
        <v>68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1.6105179659910051E-2</v>
      </c>
      <c r="P62" s="11">
        <v>6.0682782632176302E-2</v>
      </c>
      <c r="Q62" s="11">
        <v>0.13363778804735679</v>
      </c>
      <c r="R62" s="11">
        <v>0.2632333378550934</v>
      </c>
      <c r="S62" s="11">
        <v>0.34551693724293703</v>
      </c>
      <c r="T62" s="11">
        <v>0.40134417026448194</v>
      </c>
      <c r="U62" s="11">
        <v>0.42761083124895666</v>
      </c>
      <c r="V62" s="11">
        <v>0.462620824921744</v>
      </c>
      <c r="W62" s="11">
        <v>0.48953685684619985</v>
      </c>
    </row>
    <row r="63" spans="1:23" x14ac:dyDescent="0.2">
      <c r="B63" s="16" t="s">
        <v>71</v>
      </c>
      <c r="C63" s="8">
        <v>0</v>
      </c>
      <c r="D63" s="8">
        <v>11</v>
      </c>
      <c r="E63" s="8">
        <v>3577</v>
      </c>
      <c r="F63" s="8">
        <v>25484</v>
      </c>
      <c r="G63" s="8">
        <v>35902</v>
      </c>
      <c r="H63" s="8">
        <v>101729</v>
      </c>
      <c r="I63" s="8">
        <v>276387</v>
      </c>
      <c r="J63" s="8">
        <v>197227</v>
      </c>
      <c r="K63" s="8">
        <v>143710</v>
      </c>
      <c r="L63" s="8">
        <v>169424</v>
      </c>
      <c r="M63" s="8">
        <v>308492</v>
      </c>
      <c r="N63" s="8">
        <v>508584</v>
      </c>
      <c r="O63" s="8">
        <v>602433</v>
      </c>
      <c r="P63" s="8">
        <v>277323</v>
      </c>
      <c r="Q63" s="8">
        <v>139747</v>
      </c>
      <c r="R63" s="8">
        <v>99222</v>
      </c>
      <c r="S63" s="8">
        <v>58681</v>
      </c>
      <c r="T63" s="8">
        <v>46031</v>
      </c>
      <c r="U63" s="8">
        <v>138384</v>
      </c>
      <c r="V63" s="8">
        <v>472090</v>
      </c>
      <c r="W63" s="8">
        <v>445684</v>
      </c>
    </row>
    <row r="64" spans="1:23" x14ac:dyDescent="0.2">
      <c r="B64" s="15" t="s">
        <v>72</v>
      </c>
      <c r="C64" s="8">
        <v>0</v>
      </c>
      <c r="D64" s="8">
        <v>0</v>
      </c>
      <c r="E64" s="8">
        <v>57</v>
      </c>
      <c r="F64" s="8">
        <v>771</v>
      </c>
      <c r="G64" s="8">
        <v>855</v>
      </c>
      <c r="H64" s="8">
        <v>799</v>
      </c>
      <c r="I64" s="8">
        <v>4791</v>
      </c>
      <c r="J64" s="8">
        <v>5584</v>
      </c>
      <c r="K64" s="8">
        <v>3245</v>
      </c>
      <c r="L64" s="8">
        <v>2447</v>
      </c>
      <c r="M64" s="8">
        <v>3419</v>
      </c>
      <c r="N64" s="8">
        <v>6187</v>
      </c>
      <c r="O64" s="8">
        <v>9087</v>
      </c>
      <c r="P64" s="8">
        <v>6707</v>
      </c>
      <c r="Q64" s="8">
        <v>4588</v>
      </c>
      <c r="R64" s="8">
        <v>1866</v>
      </c>
      <c r="S64" s="8">
        <v>1270</v>
      </c>
      <c r="T64" s="8">
        <v>845</v>
      </c>
      <c r="U64" s="8">
        <v>884</v>
      </c>
      <c r="V64" s="8">
        <v>3803</v>
      </c>
      <c r="W64" s="8">
        <v>7986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A96A-59F5-9D43-B4A3-04A6C88D2F00}">
  <dimension ref="A1:X55"/>
  <sheetViews>
    <sheetView workbookViewId="0">
      <selection activeCell="C17" sqref="C17"/>
    </sheetView>
  </sheetViews>
  <sheetFormatPr baseColWidth="10" defaultRowHeight="16" x14ac:dyDescent="0.2"/>
  <cols>
    <col min="1" max="1" width="18.1640625" bestFit="1" customWidth="1"/>
    <col min="9" max="9" width="11.1640625" bestFit="1" customWidth="1"/>
  </cols>
  <sheetData>
    <row r="1" spans="1:24" ht="24" x14ac:dyDescent="0.3">
      <c r="A1" s="5" t="s">
        <v>0</v>
      </c>
      <c r="B1" s="6">
        <v>43831</v>
      </c>
      <c r="C1" s="6">
        <v>43862</v>
      </c>
      <c r="D1" s="6">
        <v>43891</v>
      </c>
      <c r="E1" s="6">
        <v>43922</v>
      </c>
      <c r="F1" s="6">
        <v>43952</v>
      </c>
      <c r="G1" s="6">
        <v>43983</v>
      </c>
      <c r="H1" s="6">
        <v>44013</v>
      </c>
      <c r="I1" s="6">
        <v>44044</v>
      </c>
      <c r="J1" s="6">
        <v>44075</v>
      </c>
      <c r="K1" s="6">
        <v>44105</v>
      </c>
      <c r="L1" s="6">
        <v>44136</v>
      </c>
      <c r="M1" s="6">
        <v>44166</v>
      </c>
      <c r="N1" s="6">
        <v>44197</v>
      </c>
      <c r="O1" s="6">
        <v>44228</v>
      </c>
      <c r="P1" s="6">
        <v>44256</v>
      </c>
      <c r="Q1" s="6">
        <v>44287</v>
      </c>
      <c r="R1" s="6">
        <v>44317</v>
      </c>
      <c r="S1" s="6">
        <v>44348</v>
      </c>
      <c r="T1" s="6">
        <v>44378</v>
      </c>
      <c r="U1" s="6">
        <v>44409</v>
      </c>
      <c r="V1" s="6">
        <v>44440</v>
      </c>
    </row>
    <row r="2" spans="1:24" x14ac:dyDescent="0.2">
      <c r="A2" s="9" t="s">
        <v>1</v>
      </c>
      <c r="B2" s="8">
        <v>0</v>
      </c>
      <c r="C2" s="8">
        <v>0</v>
      </c>
      <c r="D2" s="8">
        <v>999</v>
      </c>
      <c r="E2" s="8">
        <v>6069</v>
      </c>
      <c r="F2" s="8">
        <v>10884</v>
      </c>
      <c r="G2" s="8">
        <v>20093</v>
      </c>
      <c r="H2" s="8">
        <v>49678</v>
      </c>
      <c r="I2" s="8">
        <v>38335</v>
      </c>
      <c r="J2" s="8">
        <v>28643</v>
      </c>
      <c r="K2" s="8">
        <v>37584</v>
      </c>
      <c r="L2" s="8">
        <v>57239</v>
      </c>
      <c r="M2" s="8">
        <v>111702</v>
      </c>
      <c r="N2" s="8">
        <v>98413</v>
      </c>
      <c r="O2" s="8">
        <v>33613</v>
      </c>
      <c r="P2" s="8">
        <v>22136</v>
      </c>
      <c r="Q2" s="8">
        <v>12534</v>
      </c>
      <c r="R2" s="8">
        <v>15483</v>
      </c>
      <c r="S2" s="8">
        <v>7578</v>
      </c>
      <c r="T2" s="8">
        <v>34624</v>
      </c>
      <c r="U2" s="8">
        <v>114122</v>
      </c>
      <c r="V2" s="8">
        <v>95044</v>
      </c>
      <c r="X2" s="4">
        <v>4934193</v>
      </c>
    </row>
    <row r="3" spans="1:24" x14ac:dyDescent="0.2">
      <c r="A3" s="9" t="s">
        <v>2</v>
      </c>
      <c r="B3" s="8">
        <v>0</v>
      </c>
      <c r="C3" s="8">
        <v>0</v>
      </c>
      <c r="D3" s="8">
        <v>133</v>
      </c>
      <c r="E3" s="8">
        <v>220</v>
      </c>
      <c r="F3" s="8">
        <v>116</v>
      </c>
      <c r="G3" s="8">
        <v>663</v>
      </c>
      <c r="H3" s="8">
        <v>2543</v>
      </c>
      <c r="I3" s="8">
        <v>2400</v>
      </c>
      <c r="J3" s="8">
        <v>2632</v>
      </c>
      <c r="K3" s="8">
        <v>7540</v>
      </c>
      <c r="L3" s="8">
        <v>16160</v>
      </c>
      <c r="M3" s="8">
        <v>14333</v>
      </c>
      <c r="N3" s="8">
        <v>7245</v>
      </c>
      <c r="O3" s="8">
        <v>3861</v>
      </c>
      <c r="P3" s="8">
        <v>4713</v>
      </c>
      <c r="Q3" s="8">
        <v>5039</v>
      </c>
      <c r="R3" s="8">
        <v>2029</v>
      </c>
      <c r="S3" s="8">
        <v>1042</v>
      </c>
      <c r="T3" s="8">
        <v>4184</v>
      </c>
      <c r="U3" s="8">
        <v>12989</v>
      </c>
      <c r="V3" s="8">
        <v>24726</v>
      </c>
      <c r="X3" s="4">
        <v>724357</v>
      </c>
    </row>
    <row r="4" spans="1:24" x14ac:dyDescent="0.2">
      <c r="A4" s="9" t="s">
        <v>3</v>
      </c>
      <c r="B4" s="8">
        <v>1</v>
      </c>
      <c r="C4" s="8">
        <v>0</v>
      </c>
      <c r="D4" s="8">
        <v>1297</v>
      </c>
      <c r="E4" s="8">
        <v>6350</v>
      </c>
      <c r="F4" s="8">
        <v>12288</v>
      </c>
      <c r="G4" s="8">
        <v>59463</v>
      </c>
      <c r="H4" s="8">
        <v>94709</v>
      </c>
      <c r="I4" s="8">
        <v>27758</v>
      </c>
      <c r="J4" s="8">
        <v>16645</v>
      </c>
      <c r="K4" s="8">
        <v>27451</v>
      </c>
      <c r="L4" s="8">
        <v>81084</v>
      </c>
      <c r="M4" s="8">
        <v>196783</v>
      </c>
      <c r="N4" s="8">
        <v>234747</v>
      </c>
      <c r="O4" s="8">
        <v>58656</v>
      </c>
      <c r="P4" s="8">
        <v>24579</v>
      </c>
      <c r="Q4" s="8">
        <v>20686</v>
      </c>
      <c r="R4" s="8">
        <v>18953</v>
      </c>
      <c r="S4" s="8">
        <v>13425</v>
      </c>
      <c r="T4" s="8">
        <v>32360</v>
      </c>
      <c r="U4" s="8">
        <v>84688</v>
      </c>
      <c r="V4" s="8">
        <v>78916</v>
      </c>
      <c r="X4" s="4">
        <v>7520103</v>
      </c>
    </row>
    <row r="5" spans="1:24" x14ac:dyDescent="0.2">
      <c r="A5" s="9" t="s">
        <v>4</v>
      </c>
      <c r="B5" s="8">
        <v>0</v>
      </c>
      <c r="C5" s="8">
        <v>0</v>
      </c>
      <c r="D5" s="8">
        <v>564</v>
      </c>
      <c r="E5" s="8">
        <v>2717</v>
      </c>
      <c r="F5" s="8">
        <v>3972</v>
      </c>
      <c r="G5" s="8">
        <v>13524</v>
      </c>
      <c r="H5" s="8">
        <v>21734</v>
      </c>
      <c r="I5" s="8">
        <v>18713</v>
      </c>
      <c r="J5" s="8">
        <v>22473</v>
      </c>
      <c r="K5" s="8">
        <v>28493</v>
      </c>
      <c r="L5" s="8">
        <v>45169</v>
      </c>
      <c r="M5" s="8">
        <v>67779</v>
      </c>
      <c r="N5" s="8">
        <v>70130</v>
      </c>
      <c r="O5" s="8">
        <v>27147</v>
      </c>
      <c r="P5" s="8">
        <v>7983</v>
      </c>
      <c r="Q5" s="8">
        <v>5327</v>
      </c>
      <c r="R5" s="8">
        <v>5656</v>
      </c>
      <c r="S5" s="8">
        <v>8004</v>
      </c>
      <c r="T5" s="8">
        <v>37067</v>
      </c>
      <c r="U5" s="8">
        <v>66439</v>
      </c>
      <c r="V5" s="8">
        <v>42182</v>
      </c>
      <c r="X5" s="4">
        <v>3033946</v>
      </c>
    </row>
    <row r="6" spans="1:24" x14ac:dyDescent="0.2">
      <c r="A6" s="9" t="s">
        <v>5</v>
      </c>
      <c r="B6" s="8">
        <v>3</v>
      </c>
      <c r="C6" s="8">
        <v>25</v>
      </c>
      <c r="D6" s="8">
        <v>8555</v>
      </c>
      <c r="E6" s="8">
        <v>41887</v>
      </c>
      <c r="F6" s="8">
        <v>62644</v>
      </c>
      <c r="G6" s="8">
        <v>119039</v>
      </c>
      <c r="H6" s="8">
        <v>270120</v>
      </c>
      <c r="I6" s="8">
        <v>210270</v>
      </c>
      <c r="J6" s="8">
        <v>108583</v>
      </c>
      <c r="K6" s="8">
        <v>114136</v>
      </c>
      <c r="L6" s="8">
        <v>301976</v>
      </c>
      <c r="M6" s="8">
        <v>1070622</v>
      </c>
      <c r="N6" s="8">
        <v>1016204</v>
      </c>
      <c r="O6" s="8">
        <v>245514</v>
      </c>
      <c r="P6" s="8">
        <v>99470</v>
      </c>
      <c r="Q6" s="8">
        <v>73176</v>
      </c>
      <c r="R6" s="8">
        <v>47659</v>
      </c>
      <c r="S6" s="8">
        <v>26821</v>
      </c>
      <c r="T6" s="8">
        <v>220786</v>
      </c>
      <c r="U6" s="8">
        <v>411696</v>
      </c>
      <c r="V6" s="8">
        <v>280619</v>
      </c>
      <c r="X6" s="4">
        <v>39613493</v>
      </c>
    </row>
    <row r="7" spans="1:24" x14ac:dyDescent="0.2">
      <c r="A7" s="16" t="s">
        <v>70</v>
      </c>
      <c r="B7" s="8">
        <f>B6</f>
        <v>3</v>
      </c>
      <c r="C7" s="8">
        <f>B7+C6</f>
        <v>28</v>
      </c>
      <c r="D7" s="8">
        <f t="shared" ref="D7" si="0">C7+D6</f>
        <v>8583</v>
      </c>
      <c r="E7" s="8">
        <f t="shared" ref="E7" si="1">D7+E6</f>
        <v>50470</v>
      </c>
      <c r="F7" s="8">
        <f t="shared" ref="F7" si="2">E7+F6</f>
        <v>113114</v>
      </c>
      <c r="G7" s="8">
        <f t="shared" ref="G7" si="3">F7+G6</f>
        <v>232153</v>
      </c>
      <c r="H7" s="8">
        <f t="shared" ref="H7" si="4">G7+H6</f>
        <v>502273</v>
      </c>
      <c r="I7" s="8">
        <f t="shared" ref="I7" si="5">H7+I6</f>
        <v>712543</v>
      </c>
      <c r="J7" s="8">
        <f t="shared" ref="J7" si="6">I7+J6</f>
        <v>821126</v>
      </c>
      <c r="K7" s="8">
        <f t="shared" ref="K7" si="7">J7+K6</f>
        <v>935262</v>
      </c>
      <c r="L7" s="8">
        <f t="shared" ref="L7" si="8">K7+L6</f>
        <v>1237238</v>
      </c>
      <c r="M7" s="8">
        <f t="shared" ref="M7" si="9">L7+M6</f>
        <v>2307860</v>
      </c>
      <c r="N7" s="8">
        <f t="shared" ref="N7" si="10">M7+N6</f>
        <v>3324064</v>
      </c>
      <c r="O7" s="8">
        <f t="shared" ref="O7" si="11">N7+O6</f>
        <v>3569578</v>
      </c>
      <c r="P7" s="8">
        <f t="shared" ref="P7" si="12">O7+P6</f>
        <v>3669048</v>
      </c>
      <c r="Q7" s="8">
        <f t="shared" ref="Q7" si="13">P7+Q6</f>
        <v>3742224</v>
      </c>
      <c r="R7" s="8">
        <f t="shared" ref="R7" si="14">Q7+R6</f>
        <v>3789883</v>
      </c>
      <c r="S7" s="8">
        <f t="shared" ref="S7" si="15">R7+S6</f>
        <v>3816704</v>
      </c>
      <c r="T7" s="8">
        <f t="shared" ref="T7" si="16">S7+T6</f>
        <v>4037490</v>
      </c>
      <c r="U7" s="8">
        <f t="shared" ref="U7" si="17">T7+U6</f>
        <v>4449186</v>
      </c>
      <c r="V7" s="8">
        <f t="shared" ref="V7" si="18">U7+V6</f>
        <v>4729805</v>
      </c>
      <c r="X7" s="4"/>
    </row>
    <row r="8" spans="1:24" x14ac:dyDescent="0.2">
      <c r="A8" s="9" t="s">
        <v>6</v>
      </c>
      <c r="B8" s="8">
        <v>0</v>
      </c>
      <c r="C8" s="8">
        <v>0</v>
      </c>
      <c r="D8" s="8">
        <v>2990</v>
      </c>
      <c r="E8" s="8">
        <v>12217</v>
      </c>
      <c r="F8" s="8">
        <v>11157</v>
      </c>
      <c r="G8" s="8">
        <v>6334</v>
      </c>
      <c r="H8" s="8">
        <v>14250</v>
      </c>
      <c r="I8" s="8">
        <v>10849</v>
      </c>
      <c r="J8" s="8">
        <v>13293</v>
      </c>
      <c r="K8" s="8">
        <v>36754</v>
      </c>
      <c r="L8" s="8">
        <v>126658</v>
      </c>
      <c r="M8" s="8">
        <v>101077</v>
      </c>
      <c r="N8" s="8">
        <v>61559</v>
      </c>
      <c r="O8" s="8">
        <v>33832</v>
      </c>
      <c r="P8" s="8">
        <v>33812</v>
      </c>
      <c r="Q8" s="8">
        <v>48970</v>
      </c>
      <c r="R8" s="8">
        <v>32416</v>
      </c>
      <c r="S8" s="8">
        <v>14759</v>
      </c>
      <c r="T8" s="8">
        <v>17572</v>
      </c>
      <c r="U8" s="8">
        <v>40584</v>
      </c>
      <c r="V8" s="8">
        <v>53233</v>
      </c>
      <c r="X8" s="4">
        <v>5893634</v>
      </c>
    </row>
    <row r="9" spans="1:24" x14ac:dyDescent="0.2">
      <c r="A9" s="9" t="s">
        <v>7</v>
      </c>
      <c r="B9" s="8">
        <v>0</v>
      </c>
      <c r="C9" s="8">
        <v>0</v>
      </c>
      <c r="D9" s="8">
        <v>3128</v>
      </c>
      <c r="E9" s="8">
        <v>24572</v>
      </c>
      <c r="F9" s="8">
        <v>14501</v>
      </c>
      <c r="G9" s="8">
        <v>4313</v>
      </c>
      <c r="H9" s="8">
        <v>3296</v>
      </c>
      <c r="I9" s="8">
        <v>3069</v>
      </c>
      <c r="J9" s="8">
        <v>4671</v>
      </c>
      <c r="K9" s="8">
        <v>13657</v>
      </c>
      <c r="L9" s="8">
        <v>46088</v>
      </c>
      <c r="M9" s="8">
        <v>68413</v>
      </c>
      <c r="N9" s="8">
        <v>64315</v>
      </c>
      <c r="O9" s="8">
        <v>29923</v>
      </c>
      <c r="P9" s="8">
        <v>30942</v>
      </c>
      <c r="Q9" s="8">
        <v>28345</v>
      </c>
      <c r="R9" s="8">
        <v>8108</v>
      </c>
      <c r="S9" s="8">
        <v>2011</v>
      </c>
      <c r="T9" s="8">
        <v>4983</v>
      </c>
      <c r="U9" s="8">
        <v>18737</v>
      </c>
      <c r="V9" s="8">
        <v>17108</v>
      </c>
      <c r="X9" s="4">
        <v>3552821</v>
      </c>
    </row>
    <row r="10" spans="1:24" x14ac:dyDescent="0.2">
      <c r="A10" s="9" t="s">
        <v>8</v>
      </c>
      <c r="B10" s="8">
        <v>0</v>
      </c>
      <c r="C10" s="8">
        <v>0</v>
      </c>
      <c r="D10" s="8">
        <v>319</v>
      </c>
      <c r="E10" s="8">
        <v>4415</v>
      </c>
      <c r="F10" s="8">
        <v>4764</v>
      </c>
      <c r="G10" s="8">
        <v>1976</v>
      </c>
      <c r="H10" s="8">
        <v>3314</v>
      </c>
      <c r="I10" s="8">
        <v>2641</v>
      </c>
      <c r="J10" s="8">
        <v>3184</v>
      </c>
      <c r="K10" s="8">
        <v>4338</v>
      </c>
      <c r="L10" s="8">
        <v>10703</v>
      </c>
      <c r="M10" s="8">
        <v>21802</v>
      </c>
      <c r="N10" s="8">
        <v>20615</v>
      </c>
      <c r="O10" s="8">
        <v>8728</v>
      </c>
      <c r="P10" s="8">
        <v>8003</v>
      </c>
      <c r="Q10" s="8">
        <v>9603</v>
      </c>
      <c r="R10" s="8">
        <v>4461</v>
      </c>
      <c r="S10" s="8">
        <v>878</v>
      </c>
      <c r="T10" s="8">
        <v>1663</v>
      </c>
      <c r="U10" s="8">
        <v>8445</v>
      </c>
      <c r="V10" s="8">
        <v>12580</v>
      </c>
      <c r="X10" s="4">
        <v>990334</v>
      </c>
    </row>
    <row r="11" spans="1:24" x14ac:dyDescent="0.2">
      <c r="A11" s="9" t="s">
        <v>9</v>
      </c>
      <c r="B11" s="8">
        <v>0</v>
      </c>
      <c r="C11" s="8">
        <v>0</v>
      </c>
      <c r="D11" s="8">
        <v>6742</v>
      </c>
      <c r="E11" s="8">
        <v>26941</v>
      </c>
      <c r="F11" s="8">
        <v>22472</v>
      </c>
      <c r="G11" s="8">
        <v>96271</v>
      </c>
      <c r="H11" s="8">
        <v>317952</v>
      </c>
      <c r="I11" s="8">
        <v>153085</v>
      </c>
      <c r="J11" s="8">
        <v>83045</v>
      </c>
      <c r="K11" s="8">
        <v>96031</v>
      </c>
      <c r="L11" s="8">
        <v>196772</v>
      </c>
      <c r="M11" s="8">
        <v>323996</v>
      </c>
      <c r="N11" s="8">
        <v>398062</v>
      </c>
      <c r="O11" s="8">
        <v>187844</v>
      </c>
      <c r="P11" s="8">
        <v>148514</v>
      </c>
      <c r="Q11" s="8">
        <v>175783</v>
      </c>
      <c r="R11" s="8">
        <v>87300</v>
      </c>
      <c r="S11" s="8">
        <v>8674</v>
      </c>
      <c r="T11" s="8">
        <v>261215</v>
      </c>
      <c r="U11" s="8">
        <v>659755</v>
      </c>
      <c r="V11" s="8">
        <v>315517</v>
      </c>
      <c r="X11" s="4">
        <v>21944577</v>
      </c>
    </row>
    <row r="12" spans="1:24" x14ac:dyDescent="0.2">
      <c r="A12" s="9" t="s">
        <v>10</v>
      </c>
      <c r="B12" s="8">
        <v>0</v>
      </c>
      <c r="C12" s="8">
        <v>0</v>
      </c>
      <c r="D12" s="8">
        <v>4116</v>
      </c>
      <c r="E12" s="8">
        <v>21315</v>
      </c>
      <c r="F12" s="8">
        <v>19620</v>
      </c>
      <c r="G12" s="8">
        <v>32229</v>
      </c>
      <c r="H12" s="8">
        <v>94062</v>
      </c>
      <c r="I12" s="8">
        <v>82896</v>
      </c>
      <c r="J12" s="8">
        <v>47247</v>
      </c>
      <c r="K12" s="8">
        <v>71146</v>
      </c>
      <c r="L12" s="8">
        <v>81697</v>
      </c>
      <c r="M12" s="8">
        <v>189737</v>
      </c>
      <c r="N12" s="8">
        <v>241184</v>
      </c>
      <c r="O12" s="8">
        <v>96595</v>
      </c>
      <c r="P12" s="8">
        <v>53342</v>
      </c>
      <c r="Q12" s="8">
        <v>40649</v>
      </c>
      <c r="R12" s="8">
        <v>23334</v>
      </c>
      <c r="S12" s="8">
        <v>10925</v>
      </c>
      <c r="T12" s="8">
        <v>43400</v>
      </c>
      <c r="U12" s="8">
        <v>219111</v>
      </c>
      <c r="V12" s="8">
        <v>167282</v>
      </c>
      <c r="X12" s="4">
        <v>10830007</v>
      </c>
    </row>
    <row r="13" spans="1:24" x14ac:dyDescent="0.2">
      <c r="A13" s="9" t="s">
        <v>11</v>
      </c>
      <c r="B13" s="8">
        <v>0</v>
      </c>
      <c r="C13" s="8">
        <v>0</v>
      </c>
      <c r="D13" s="8">
        <v>224</v>
      </c>
      <c r="E13" s="8">
        <v>385</v>
      </c>
      <c r="F13" s="8">
        <v>33</v>
      </c>
      <c r="G13" s="8">
        <v>259</v>
      </c>
      <c r="H13" s="8">
        <v>1187</v>
      </c>
      <c r="I13" s="8">
        <v>6359</v>
      </c>
      <c r="J13" s="8">
        <v>4108</v>
      </c>
      <c r="K13" s="8">
        <v>2652</v>
      </c>
      <c r="L13" s="8">
        <v>2799</v>
      </c>
      <c r="M13" s="8">
        <v>3453</v>
      </c>
      <c r="N13" s="8">
        <v>4327</v>
      </c>
      <c r="O13" s="8">
        <v>1687</v>
      </c>
      <c r="P13" s="8">
        <v>2306</v>
      </c>
      <c r="Q13" s="8">
        <v>2988</v>
      </c>
      <c r="R13" s="8">
        <v>2268</v>
      </c>
      <c r="S13" s="8">
        <v>1356</v>
      </c>
      <c r="T13" s="8">
        <v>4252</v>
      </c>
      <c r="U13" s="8">
        <v>20710</v>
      </c>
      <c r="V13" s="8">
        <v>15104</v>
      </c>
      <c r="X13" s="4">
        <v>1406430</v>
      </c>
    </row>
    <row r="14" spans="1:24" x14ac:dyDescent="0.2">
      <c r="A14" s="9" t="s">
        <v>12</v>
      </c>
      <c r="B14" s="8">
        <v>0</v>
      </c>
      <c r="C14" s="8">
        <v>0</v>
      </c>
      <c r="D14" s="8">
        <v>526</v>
      </c>
      <c r="E14" s="8">
        <v>1490</v>
      </c>
      <c r="F14" s="8">
        <v>839</v>
      </c>
      <c r="G14" s="8">
        <v>3269</v>
      </c>
      <c r="H14" s="8">
        <v>14729</v>
      </c>
      <c r="I14" s="8">
        <v>11403</v>
      </c>
      <c r="J14" s="8">
        <v>10293</v>
      </c>
      <c r="K14" s="8">
        <v>22248</v>
      </c>
      <c r="L14" s="8">
        <v>37361</v>
      </c>
      <c r="M14" s="8">
        <v>39230</v>
      </c>
      <c r="N14" s="8">
        <v>21374</v>
      </c>
      <c r="O14" s="8">
        <v>8447</v>
      </c>
      <c r="P14" s="8">
        <v>9434</v>
      </c>
      <c r="Q14" s="8">
        <v>7083</v>
      </c>
      <c r="R14" s="8">
        <v>4358</v>
      </c>
      <c r="S14" s="8">
        <v>2990</v>
      </c>
      <c r="T14" s="8">
        <v>5490</v>
      </c>
      <c r="U14" s="8">
        <v>20899</v>
      </c>
      <c r="V14" s="8">
        <v>33999</v>
      </c>
      <c r="X14" s="4">
        <v>1860123</v>
      </c>
    </row>
    <row r="15" spans="1:24" x14ac:dyDescent="0.2">
      <c r="A15" s="16" t="s">
        <v>70</v>
      </c>
      <c r="B15" s="8">
        <f>B14</f>
        <v>0</v>
      </c>
      <c r="C15" s="8">
        <f>B15+C14</f>
        <v>0</v>
      </c>
      <c r="D15" s="8">
        <f t="shared" ref="D15:V15" si="19">C15+D14</f>
        <v>526</v>
      </c>
      <c r="E15" s="8">
        <f t="shared" si="19"/>
        <v>2016</v>
      </c>
      <c r="F15" s="8">
        <f t="shared" si="19"/>
        <v>2855</v>
      </c>
      <c r="G15" s="8">
        <f t="shared" si="19"/>
        <v>6124</v>
      </c>
      <c r="H15" s="8">
        <f t="shared" si="19"/>
        <v>20853</v>
      </c>
      <c r="I15" s="8">
        <f t="shared" si="19"/>
        <v>32256</v>
      </c>
      <c r="J15" s="8">
        <f t="shared" si="19"/>
        <v>42549</v>
      </c>
      <c r="K15" s="8">
        <f t="shared" si="19"/>
        <v>64797</v>
      </c>
      <c r="L15" s="8">
        <f t="shared" si="19"/>
        <v>102158</v>
      </c>
      <c r="M15" s="8">
        <f t="shared" si="19"/>
        <v>141388</v>
      </c>
      <c r="N15" s="8">
        <f t="shared" si="19"/>
        <v>162762</v>
      </c>
      <c r="O15" s="8">
        <f t="shared" si="19"/>
        <v>171209</v>
      </c>
      <c r="P15" s="8">
        <f t="shared" si="19"/>
        <v>180643</v>
      </c>
      <c r="Q15" s="8">
        <f t="shared" si="19"/>
        <v>187726</v>
      </c>
      <c r="R15" s="8">
        <f t="shared" si="19"/>
        <v>192084</v>
      </c>
      <c r="S15" s="8">
        <f t="shared" si="19"/>
        <v>195074</v>
      </c>
      <c r="T15" s="8">
        <f t="shared" si="19"/>
        <v>200564</v>
      </c>
      <c r="U15" s="8">
        <f t="shared" si="19"/>
        <v>221463</v>
      </c>
      <c r="V15" s="8">
        <f t="shared" si="19"/>
        <v>255462</v>
      </c>
      <c r="X15" s="4"/>
    </row>
    <row r="16" spans="1:24" x14ac:dyDescent="0.2">
      <c r="A16" s="9" t="s">
        <v>13</v>
      </c>
      <c r="B16" s="8">
        <v>2</v>
      </c>
      <c r="C16" s="8">
        <v>1</v>
      </c>
      <c r="D16" s="8">
        <v>5989</v>
      </c>
      <c r="E16" s="8">
        <v>46926</v>
      </c>
      <c r="F16" s="8">
        <v>67670</v>
      </c>
      <c r="G16" s="8">
        <v>24073</v>
      </c>
      <c r="H16" s="8">
        <v>36040</v>
      </c>
      <c r="I16" s="8">
        <v>56981</v>
      </c>
      <c r="J16" s="8">
        <v>59253</v>
      </c>
      <c r="K16" s="8">
        <v>119622</v>
      </c>
      <c r="L16" s="8">
        <v>311268</v>
      </c>
      <c r="M16" s="8">
        <v>238015</v>
      </c>
      <c r="N16" s="8">
        <v>162665</v>
      </c>
      <c r="O16" s="8">
        <v>61417</v>
      </c>
      <c r="P16" s="8">
        <v>58211</v>
      </c>
      <c r="Q16" s="8">
        <v>90554</v>
      </c>
      <c r="R16" s="8">
        <v>47502</v>
      </c>
      <c r="S16" s="8">
        <v>9674</v>
      </c>
      <c r="T16" s="8">
        <v>27711</v>
      </c>
      <c r="U16" s="8">
        <v>103774</v>
      </c>
      <c r="V16" s="8">
        <v>101848</v>
      </c>
      <c r="X16" s="4">
        <v>12569321</v>
      </c>
    </row>
    <row r="17" spans="1:24" x14ac:dyDescent="0.2">
      <c r="A17" s="9" t="s">
        <v>14</v>
      </c>
      <c r="B17" s="8">
        <v>0</v>
      </c>
      <c r="C17" s="8">
        <v>0</v>
      </c>
      <c r="D17" s="8">
        <v>2177</v>
      </c>
      <c r="E17" s="8">
        <v>15922</v>
      </c>
      <c r="F17" s="8">
        <v>17330</v>
      </c>
      <c r="G17" s="8">
        <v>11311</v>
      </c>
      <c r="H17" s="8">
        <v>21060</v>
      </c>
      <c r="I17" s="8">
        <v>28477</v>
      </c>
      <c r="J17" s="8">
        <v>26018</v>
      </c>
      <c r="K17" s="8">
        <v>59542</v>
      </c>
      <c r="L17" s="8">
        <v>159857</v>
      </c>
      <c r="M17" s="8">
        <v>172761</v>
      </c>
      <c r="N17" s="8">
        <v>115338</v>
      </c>
      <c r="O17" s="8">
        <v>35087</v>
      </c>
      <c r="P17" s="8">
        <v>24905</v>
      </c>
      <c r="Q17" s="8">
        <v>33956</v>
      </c>
      <c r="R17" s="8">
        <v>23291</v>
      </c>
      <c r="S17" s="8">
        <v>10247</v>
      </c>
      <c r="T17" s="8">
        <v>17383</v>
      </c>
      <c r="U17" s="8">
        <v>87275</v>
      </c>
      <c r="V17" s="8">
        <v>100868</v>
      </c>
      <c r="X17" s="4">
        <v>6805663</v>
      </c>
    </row>
    <row r="18" spans="1:24" x14ac:dyDescent="0.2">
      <c r="A18" s="9" t="s">
        <v>15</v>
      </c>
      <c r="B18" s="8">
        <v>0</v>
      </c>
      <c r="C18" s="8">
        <v>0</v>
      </c>
      <c r="D18" s="8">
        <v>498</v>
      </c>
      <c r="E18" s="8">
        <v>6647</v>
      </c>
      <c r="F18" s="8">
        <v>12476</v>
      </c>
      <c r="G18" s="8">
        <v>9531</v>
      </c>
      <c r="H18" s="8">
        <v>15601</v>
      </c>
      <c r="I18" s="8">
        <v>20499</v>
      </c>
      <c r="J18" s="8">
        <v>23996</v>
      </c>
      <c r="K18" s="8">
        <v>39550</v>
      </c>
      <c r="L18" s="8">
        <v>101836</v>
      </c>
      <c r="M18" s="8">
        <v>51078</v>
      </c>
      <c r="N18" s="8">
        <v>37696</v>
      </c>
      <c r="O18" s="8">
        <v>17047</v>
      </c>
      <c r="P18" s="8">
        <v>14947</v>
      </c>
      <c r="Q18" s="8">
        <v>13439</v>
      </c>
      <c r="R18" s="8">
        <v>6583</v>
      </c>
      <c r="S18" s="8">
        <v>2437</v>
      </c>
      <c r="T18" s="8">
        <v>5936</v>
      </c>
      <c r="U18" s="8">
        <v>24950</v>
      </c>
      <c r="V18" s="8">
        <v>47310</v>
      </c>
      <c r="X18" s="4">
        <v>3167974</v>
      </c>
    </row>
    <row r="19" spans="1:24" x14ac:dyDescent="0.2">
      <c r="A19" s="9" t="s">
        <v>16</v>
      </c>
      <c r="B19" s="8">
        <v>0</v>
      </c>
      <c r="C19" s="8">
        <v>0</v>
      </c>
      <c r="D19" s="8">
        <v>435</v>
      </c>
      <c r="E19" s="8">
        <v>3870</v>
      </c>
      <c r="F19" s="8">
        <v>5573</v>
      </c>
      <c r="G19" s="8">
        <v>4751</v>
      </c>
      <c r="H19" s="8">
        <v>13492</v>
      </c>
      <c r="I19" s="8">
        <v>15286</v>
      </c>
      <c r="J19" s="8">
        <v>17550</v>
      </c>
      <c r="K19" s="8">
        <v>25814</v>
      </c>
      <c r="L19" s="8">
        <v>73657</v>
      </c>
      <c r="M19" s="8">
        <v>65027</v>
      </c>
      <c r="N19" s="8">
        <v>52178</v>
      </c>
      <c r="O19" s="8">
        <v>19165</v>
      </c>
      <c r="P19" s="8">
        <v>7859</v>
      </c>
      <c r="Q19" s="8">
        <v>6556</v>
      </c>
      <c r="R19" s="8">
        <v>4647</v>
      </c>
      <c r="S19" s="8">
        <v>3724</v>
      </c>
      <c r="T19" s="8">
        <v>14575</v>
      </c>
      <c r="U19" s="8">
        <v>35969</v>
      </c>
      <c r="V19" s="8">
        <v>39809</v>
      </c>
      <c r="X19" s="4">
        <v>2917224</v>
      </c>
    </row>
    <row r="20" spans="1:24" x14ac:dyDescent="0.2">
      <c r="A20" s="9" t="s">
        <v>17</v>
      </c>
      <c r="B20" s="8">
        <v>0</v>
      </c>
      <c r="C20" s="8">
        <v>0</v>
      </c>
      <c r="D20" s="8">
        <v>590</v>
      </c>
      <c r="E20" s="8">
        <v>4118</v>
      </c>
      <c r="F20" s="8">
        <v>5229</v>
      </c>
      <c r="G20" s="8">
        <v>5979</v>
      </c>
      <c r="H20" s="8">
        <v>15065</v>
      </c>
      <c r="I20" s="8">
        <v>19903</v>
      </c>
      <c r="J20" s="8">
        <v>21946</v>
      </c>
      <c r="K20" s="8">
        <v>36414</v>
      </c>
      <c r="L20" s="8">
        <v>74011</v>
      </c>
      <c r="M20" s="8">
        <v>85573</v>
      </c>
      <c r="N20" s="8">
        <v>98029</v>
      </c>
      <c r="O20" s="8">
        <v>41535</v>
      </c>
      <c r="P20" s="8">
        <v>21724</v>
      </c>
      <c r="Q20" s="8">
        <v>17357</v>
      </c>
      <c r="R20" s="8">
        <v>12587</v>
      </c>
      <c r="S20" s="8">
        <v>5882</v>
      </c>
      <c r="T20" s="8">
        <v>17777</v>
      </c>
      <c r="U20" s="8">
        <v>95974</v>
      </c>
      <c r="V20" s="8">
        <v>114468</v>
      </c>
      <c r="X20" s="4">
        <v>4480713</v>
      </c>
    </row>
    <row r="21" spans="1:24" x14ac:dyDescent="0.2">
      <c r="A21" s="9" t="s">
        <v>18</v>
      </c>
      <c r="B21" s="8">
        <v>0</v>
      </c>
      <c r="C21" s="8">
        <v>0</v>
      </c>
      <c r="D21" s="8">
        <v>5237</v>
      </c>
      <c r="E21" s="8">
        <v>22807</v>
      </c>
      <c r="F21" s="8">
        <v>11977</v>
      </c>
      <c r="G21" s="8">
        <v>18182</v>
      </c>
      <c r="H21" s="8">
        <v>58191</v>
      </c>
      <c r="I21" s="8">
        <v>32500</v>
      </c>
      <c r="J21" s="8">
        <v>18564</v>
      </c>
      <c r="K21" s="8">
        <v>19191</v>
      </c>
      <c r="L21" s="8">
        <v>45765</v>
      </c>
      <c r="M21" s="8">
        <v>82861</v>
      </c>
      <c r="N21" s="8">
        <v>85351</v>
      </c>
      <c r="O21" s="8">
        <v>29474</v>
      </c>
      <c r="P21" s="8">
        <v>14833</v>
      </c>
      <c r="Q21" s="8">
        <v>13648</v>
      </c>
      <c r="R21" s="8">
        <v>12104</v>
      </c>
      <c r="S21" s="8">
        <v>10782</v>
      </c>
      <c r="T21" s="8">
        <v>60212</v>
      </c>
      <c r="U21" s="8">
        <v>138117</v>
      </c>
      <c r="V21" s="8">
        <v>59865</v>
      </c>
      <c r="X21" s="4">
        <v>4627002</v>
      </c>
    </row>
    <row r="22" spans="1:24" x14ac:dyDescent="0.2">
      <c r="A22" s="9" t="s">
        <v>19</v>
      </c>
      <c r="B22" s="8">
        <v>0</v>
      </c>
      <c r="C22" s="8">
        <v>0</v>
      </c>
      <c r="D22" s="8">
        <v>303</v>
      </c>
      <c r="E22" s="8">
        <v>792</v>
      </c>
      <c r="F22" s="8">
        <v>1230</v>
      </c>
      <c r="G22" s="8">
        <v>928</v>
      </c>
      <c r="H22" s="8">
        <v>659</v>
      </c>
      <c r="I22" s="8">
        <v>614</v>
      </c>
      <c r="J22" s="8">
        <v>865</v>
      </c>
      <c r="K22" s="8">
        <v>1277</v>
      </c>
      <c r="L22" s="8">
        <v>5089</v>
      </c>
      <c r="M22" s="8">
        <v>12444</v>
      </c>
      <c r="N22" s="8">
        <v>15123</v>
      </c>
      <c r="O22" s="8">
        <v>5310</v>
      </c>
      <c r="P22" s="8">
        <v>5870</v>
      </c>
      <c r="Q22" s="8">
        <v>10709</v>
      </c>
      <c r="R22" s="8">
        <v>6567</v>
      </c>
      <c r="S22" s="8">
        <v>1253</v>
      </c>
      <c r="T22" s="8">
        <v>1430</v>
      </c>
      <c r="U22" s="8">
        <v>5393</v>
      </c>
      <c r="V22" s="8">
        <v>13208</v>
      </c>
      <c r="X22" s="4">
        <v>1354522</v>
      </c>
    </row>
    <row r="23" spans="1:24" x14ac:dyDescent="0.2">
      <c r="A23" s="9" t="s">
        <v>20</v>
      </c>
      <c r="B23" s="8">
        <v>0</v>
      </c>
      <c r="C23" s="8">
        <v>0</v>
      </c>
      <c r="D23" s="8">
        <v>1662</v>
      </c>
      <c r="E23" s="8">
        <v>20163</v>
      </c>
      <c r="F23" s="8">
        <v>31631</v>
      </c>
      <c r="G23" s="8">
        <v>14696</v>
      </c>
      <c r="H23" s="8">
        <v>20755</v>
      </c>
      <c r="I23" s="8">
        <v>19835</v>
      </c>
      <c r="J23" s="8">
        <v>16475</v>
      </c>
      <c r="K23" s="8">
        <v>20376</v>
      </c>
      <c r="L23" s="8">
        <v>53117</v>
      </c>
      <c r="M23" s="8">
        <v>78124</v>
      </c>
      <c r="N23" s="8">
        <v>77815</v>
      </c>
      <c r="O23" s="8">
        <v>27632</v>
      </c>
      <c r="P23" s="8">
        <v>29248</v>
      </c>
      <c r="Q23" s="8">
        <v>36061</v>
      </c>
      <c r="R23" s="8">
        <v>12516</v>
      </c>
      <c r="S23" s="8">
        <v>2390</v>
      </c>
      <c r="T23" s="8">
        <v>6271</v>
      </c>
      <c r="U23" s="8">
        <v>28458</v>
      </c>
      <c r="V23" s="8">
        <v>33866</v>
      </c>
      <c r="X23" s="4">
        <v>6065436</v>
      </c>
    </row>
    <row r="24" spans="1:24" x14ac:dyDescent="0.2">
      <c r="A24" s="9" t="s">
        <v>21</v>
      </c>
      <c r="B24" s="8">
        <v>0</v>
      </c>
      <c r="C24" s="8">
        <v>1</v>
      </c>
      <c r="D24" s="8">
        <v>6619</v>
      </c>
      <c r="E24" s="8">
        <v>55585</v>
      </c>
      <c r="F24" s="8">
        <v>34760</v>
      </c>
      <c r="G24" s="8">
        <v>11917</v>
      </c>
      <c r="H24" s="8">
        <v>8730</v>
      </c>
      <c r="I24" s="8">
        <v>10921</v>
      </c>
      <c r="J24" s="8">
        <v>3583</v>
      </c>
      <c r="K24" s="8">
        <v>26460</v>
      </c>
      <c r="L24" s="8">
        <v>67556</v>
      </c>
      <c r="M24" s="8">
        <v>149046</v>
      </c>
      <c r="N24" s="8">
        <v>148847</v>
      </c>
      <c r="O24" s="8">
        <v>57123</v>
      </c>
      <c r="P24" s="8">
        <v>54432</v>
      </c>
      <c r="Q24" s="8">
        <v>53393</v>
      </c>
      <c r="R24" s="8">
        <v>17972</v>
      </c>
      <c r="S24" s="8">
        <v>3021</v>
      </c>
      <c r="T24" s="8">
        <v>9814</v>
      </c>
      <c r="U24" s="8">
        <v>40089</v>
      </c>
      <c r="V24" s="8">
        <v>50450</v>
      </c>
      <c r="X24" s="4">
        <v>6912239</v>
      </c>
    </row>
    <row r="25" spans="1:24" x14ac:dyDescent="0.2">
      <c r="A25" s="9" t="s">
        <v>22</v>
      </c>
      <c r="B25" s="8">
        <v>0</v>
      </c>
      <c r="C25" s="8">
        <v>0</v>
      </c>
      <c r="D25" s="8">
        <v>7629</v>
      </c>
      <c r="E25" s="8">
        <v>33719</v>
      </c>
      <c r="F25" s="8">
        <v>16007</v>
      </c>
      <c r="G25" s="8">
        <v>13495</v>
      </c>
      <c r="H25" s="8">
        <v>19902</v>
      </c>
      <c r="I25" s="8">
        <v>22411</v>
      </c>
      <c r="J25" s="8">
        <v>24911</v>
      </c>
      <c r="K25" s="8">
        <v>59090</v>
      </c>
      <c r="L25" s="8">
        <v>190938</v>
      </c>
      <c r="M25" s="8">
        <v>138566</v>
      </c>
      <c r="N25" s="8">
        <v>81233</v>
      </c>
      <c r="O25" s="8">
        <v>36663</v>
      </c>
      <c r="P25" s="8">
        <v>100259</v>
      </c>
      <c r="Q25" s="8">
        <v>189753</v>
      </c>
      <c r="R25" s="8">
        <v>55623</v>
      </c>
      <c r="S25" s="8">
        <v>8407</v>
      </c>
      <c r="T25" s="8">
        <v>11005</v>
      </c>
      <c r="U25" s="8">
        <v>49154</v>
      </c>
      <c r="V25" s="8">
        <v>89215</v>
      </c>
      <c r="X25" s="4">
        <v>9992427</v>
      </c>
    </row>
    <row r="26" spans="1:24" x14ac:dyDescent="0.2">
      <c r="A26" s="9" t="s">
        <v>23</v>
      </c>
      <c r="B26" s="8">
        <v>0</v>
      </c>
      <c r="C26" s="8">
        <v>0</v>
      </c>
      <c r="D26" s="8">
        <v>629</v>
      </c>
      <c r="E26" s="8">
        <v>4507</v>
      </c>
      <c r="F26" s="8">
        <v>19724</v>
      </c>
      <c r="G26" s="8">
        <v>11478</v>
      </c>
      <c r="H26" s="8">
        <v>18165</v>
      </c>
      <c r="I26" s="8">
        <v>21410</v>
      </c>
      <c r="J26" s="8">
        <v>23274</v>
      </c>
      <c r="K26" s="8">
        <v>49339</v>
      </c>
      <c r="L26" s="8">
        <v>170296</v>
      </c>
      <c r="M26" s="8">
        <v>96539</v>
      </c>
      <c r="N26" s="8">
        <v>46514</v>
      </c>
      <c r="O26" s="8">
        <v>22787</v>
      </c>
      <c r="P26" s="8">
        <v>34945</v>
      </c>
      <c r="Q26" s="8">
        <v>56298</v>
      </c>
      <c r="R26" s="8">
        <v>25572</v>
      </c>
      <c r="S26" s="8">
        <v>3981</v>
      </c>
      <c r="T26" s="8">
        <v>7336</v>
      </c>
      <c r="U26" s="8">
        <v>37263</v>
      </c>
      <c r="V26" s="8">
        <v>58266</v>
      </c>
      <c r="X26" s="4">
        <v>5706398</v>
      </c>
    </row>
    <row r="27" spans="1:24" x14ac:dyDescent="0.2">
      <c r="A27" s="9" t="s">
        <v>24</v>
      </c>
      <c r="B27" s="8">
        <v>0</v>
      </c>
      <c r="C27" s="8">
        <v>0</v>
      </c>
      <c r="D27" s="8">
        <v>937</v>
      </c>
      <c r="E27" s="8">
        <v>5878</v>
      </c>
      <c r="F27" s="8">
        <v>8686</v>
      </c>
      <c r="G27" s="8">
        <v>11747</v>
      </c>
      <c r="H27" s="8">
        <v>31499</v>
      </c>
      <c r="I27" s="8">
        <v>24203</v>
      </c>
      <c r="J27" s="8">
        <v>15240</v>
      </c>
      <c r="K27" s="8">
        <v>21970</v>
      </c>
      <c r="L27" s="8">
        <v>33110</v>
      </c>
      <c r="M27" s="8">
        <v>62541</v>
      </c>
      <c r="N27" s="8">
        <v>59190</v>
      </c>
      <c r="O27" s="8">
        <v>19794</v>
      </c>
      <c r="P27" s="8">
        <v>10351</v>
      </c>
      <c r="Q27" s="8">
        <v>6754</v>
      </c>
      <c r="R27" s="8">
        <v>5813</v>
      </c>
      <c r="S27" s="8">
        <v>4051</v>
      </c>
      <c r="T27" s="8">
        <v>21741</v>
      </c>
      <c r="U27" s="8">
        <v>93217</v>
      </c>
      <c r="V27" s="8">
        <v>50571</v>
      </c>
      <c r="X27" s="4">
        <v>2966407</v>
      </c>
    </row>
    <row r="28" spans="1:24" x14ac:dyDescent="0.2">
      <c r="A28" s="9" t="s">
        <v>25</v>
      </c>
      <c r="B28" s="8">
        <v>0</v>
      </c>
      <c r="C28" s="8">
        <v>0</v>
      </c>
      <c r="D28" s="8">
        <v>1350</v>
      </c>
      <c r="E28" s="8">
        <v>6213</v>
      </c>
      <c r="F28" s="8">
        <v>5734</v>
      </c>
      <c r="G28" s="8">
        <v>8978</v>
      </c>
      <c r="H28" s="8">
        <v>28799</v>
      </c>
      <c r="I28" s="8">
        <v>35254</v>
      </c>
      <c r="J28" s="8">
        <v>43737</v>
      </c>
      <c r="K28" s="8">
        <v>59860</v>
      </c>
      <c r="L28" s="8">
        <v>125056</v>
      </c>
      <c r="M28" s="8">
        <v>103656</v>
      </c>
      <c r="N28" s="8">
        <v>80893</v>
      </c>
      <c r="O28" s="8">
        <v>25070</v>
      </c>
      <c r="P28" s="8">
        <v>64300</v>
      </c>
      <c r="Q28" s="8">
        <v>12010</v>
      </c>
      <c r="R28" s="8">
        <v>14498</v>
      </c>
      <c r="S28" s="8">
        <v>19325</v>
      </c>
      <c r="T28" s="8">
        <v>60993</v>
      </c>
      <c r="U28" s="8">
        <v>79138</v>
      </c>
      <c r="V28" s="8">
        <v>60516</v>
      </c>
      <c r="X28" s="4">
        <v>6169038</v>
      </c>
    </row>
    <row r="29" spans="1:24" x14ac:dyDescent="0.2">
      <c r="A29" s="9" t="s">
        <v>26</v>
      </c>
      <c r="B29" s="8">
        <v>0</v>
      </c>
      <c r="C29" s="8">
        <v>0</v>
      </c>
      <c r="D29" s="8">
        <v>198</v>
      </c>
      <c r="E29" s="8">
        <v>254</v>
      </c>
      <c r="F29" s="8">
        <v>63</v>
      </c>
      <c r="G29" s="8">
        <v>452</v>
      </c>
      <c r="H29" s="8">
        <v>3010</v>
      </c>
      <c r="I29" s="8">
        <v>3463</v>
      </c>
      <c r="J29" s="8">
        <v>5739</v>
      </c>
      <c r="K29" s="8">
        <v>19622</v>
      </c>
      <c r="L29" s="8">
        <v>29455</v>
      </c>
      <c r="M29" s="8">
        <v>19445</v>
      </c>
      <c r="N29" s="8">
        <v>12260</v>
      </c>
      <c r="O29" s="8">
        <v>6038</v>
      </c>
      <c r="P29" s="8">
        <v>4678</v>
      </c>
      <c r="Q29" s="8">
        <v>4254</v>
      </c>
      <c r="R29" s="8">
        <v>2997</v>
      </c>
      <c r="S29" s="8">
        <v>1934</v>
      </c>
      <c r="T29" s="8">
        <v>2618</v>
      </c>
      <c r="U29" s="8">
        <v>10768</v>
      </c>
      <c r="V29" s="8">
        <v>22727</v>
      </c>
      <c r="X29" s="4">
        <v>1085004</v>
      </c>
    </row>
    <row r="30" spans="1:24" x14ac:dyDescent="0.2">
      <c r="A30" s="9" t="s">
        <v>27</v>
      </c>
      <c r="B30" s="8">
        <v>0</v>
      </c>
      <c r="C30" s="8">
        <v>13</v>
      </c>
      <c r="D30" s="8">
        <v>186</v>
      </c>
      <c r="E30" s="8">
        <v>4133</v>
      </c>
      <c r="F30" s="8">
        <v>9769</v>
      </c>
      <c r="G30" s="8">
        <v>5093</v>
      </c>
      <c r="H30" s="8">
        <v>7017</v>
      </c>
      <c r="I30" s="8">
        <v>8076</v>
      </c>
      <c r="J30" s="8">
        <v>11277</v>
      </c>
      <c r="K30" s="8">
        <v>25197</v>
      </c>
      <c r="L30" s="8">
        <v>58282</v>
      </c>
      <c r="M30" s="8">
        <v>38752</v>
      </c>
      <c r="N30" s="8">
        <v>23968</v>
      </c>
      <c r="O30" s="8">
        <v>9535</v>
      </c>
      <c r="P30" s="8">
        <v>8304</v>
      </c>
      <c r="Q30" s="8">
        <v>10224</v>
      </c>
      <c r="R30" s="8">
        <v>3850</v>
      </c>
      <c r="S30" s="8">
        <v>1077</v>
      </c>
      <c r="T30" s="8">
        <v>3697</v>
      </c>
      <c r="U30" s="8">
        <v>15804</v>
      </c>
      <c r="V30" s="8">
        <v>21262</v>
      </c>
      <c r="X30" s="4">
        <v>1951996</v>
      </c>
    </row>
    <row r="31" spans="1:24" x14ac:dyDescent="0.2">
      <c r="A31" s="9" t="s">
        <v>28</v>
      </c>
      <c r="B31" s="8">
        <v>0</v>
      </c>
      <c r="C31" s="8">
        <v>0</v>
      </c>
      <c r="D31" s="8">
        <v>1113</v>
      </c>
      <c r="E31" s="8">
        <v>3940</v>
      </c>
      <c r="F31" s="8">
        <v>3575</v>
      </c>
      <c r="G31" s="8">
        <v>9954</v>
      </c>
      <c r="H31" s="8">
        <v>29560</v>
      </c>
      <c r="I31" s="8">
        <v>21176</v>
      </c>
      <c r="J31" s="8">
        <v>10766</v>
      </c>
      <c r="K31" s="8">
        <v>20760</v>
      </c>
      <c r="L31" s="8">
        <v>51882</v>
      </c>
      <c r="M31" s="8">
        <v>72439</v>
      </c>
      <c r="N31" s="8">
        <v>53282</v>
      </c>
      <c r="O31" s="8">
        <v>15368</v>
      </c>
      <c r="P31" s="8">
        <v>9984</v>
      </c>
      <c r="Q31" s="8">
        <v>11639</v>
      </c>
      <c r="R31" s="8">
        <v>8310</v>
      </c>
      <c r="S31" s="8">
        <v>9964</v>
      </c>
      <c r="T31" s="8">
        <v>22689</v>
      </c>
      <c r="U31" s="8">
        <v>34199</v>
      </c>
      <c r="V31" s="8">
        <v>29579</v>
      </c>
      <c r="X31" s="4">
        <v>3185786</v>
      </c>
    </row>
    <row r="32" spans="1:24" x14ac:dyDescent="0.2">
      <c r="A32" s="9" t="s">
        <v>29</v>
      </c>
      <c r="B32" s="8">
        <v>0</v>
      </c>
      <c r="C32" s="8">
        <v>0</v>
      </c>
      <c r="D32" s="8">
        <v>367</v>
      </c>
      <c r="E32" s="8">
        <v>1779</v>
      </c>
      <c r="F32" s="8">
        <v>2505</v>
      </c>
      <c r="G32" s="8">
        <v>1131</v>
      </c>
      <c r="H32" s="8">
        <v>801</v>
      </c>
      <c r="I32" s="8">
        <v>692</v>
      </c>
      <c r="J32" s="8">
        <v>991</v>
      </c>
      <c r="K32" s="8">
        <v>2818</v>
      </c>
      <c r="L32" s="8">
        <v>9910</v>
      </c>
      <c r="M32" s="8">
        <v>23034</v>
      </c>
      <c r="N32" s="8">
        <v>21667</v>
      </c>
      <c r="O32" s="8">
        <v>9729</v>
      </c>
      <c r="P32" s="8">
        <v>8752</v>
      </c>
      <c r="Q32" s="8">
        <v>10710</v>
      </c>
      <c r="R32" s="8">
        <v>3840</v>
      </c>
      <c r="S32" s="8">
        <v>778</v>
      </c>
      <c r="T32" s="8">
        <v>1153</v>
      </c>
      <c r="U32" s="8">
        <v>7032</v>
      </c>
      <c r="V32" s="8">
        <v>12031</v>
      </c>
      <c r="X32" s="4">
        <v>1372203</v>
      </c>
    </row>
    <row r="33" spans="1:24" x14ac:dyDescent="0.2">
      <c r="A33" s="9" t="s">
        <v>30</v>
      </c>
      <c r="B33" s="8">
        <v>0</v>
      </c>
      <c r="C33" s="8">
        <v>0</v>
      </c>
      <c r="D33" s="8">
        <v>18696</v>
      </c>
      <c r="E33" s="8">
        <v>99956</v>
      </c>
      <c r="F33" s="8">
        <v>41793</v>
      </c>
      <c r="G33" s="8">
        <v>13076</v>
      </c>
      <c r="H33" s="8">
        <v>10014</v>
      </c>
      <c r="I33" s="8">
        <v>10205</v>
      </c>
      <c r="J33" s="8">
        <v>13322</v>
      </c>
      <c r="K33" s="8">
        <v>32617</v>
      </c>
      <c r="L33" s="8">
        <v>99454</v>
      </c>
      <c r="M33" s="8">
        <v>140248</v>
      </c>
      <c r="N33" s="8">
        <v>217450</v>
      </c>
      <c r="O33" s="8">
        <v>92523</v>
      </c>
      <c r="P33" s="8">
        <v>119458</v>
      </c>
      <c r="Q33" s="8">
        <v>88410</v>
      </c>
      <c r="R33" s="8">
        <v>19110</v>
      </c>
      <c r="S33" s="8">
        <v>7063</v>
      </c>
      <c r="T33" s="8">
        <v>15958</v>
      </c>
      <c r="U33" s="8">
        <v>52613</v>
      </c>
      <c r="V33" s="8">
        <v>60277</v>
      </c>
      <c r="X33" s="4">
        <v>8874520</v>
      </c>
    </row>
    <row r="34" spans="1:24" x14ac:dyDescent="0.2">
      <c r="A34" s="9" t="s">
        <v>31</v>
      </c>
      <c r="B34" s="8">
        <v>0</v>
      </c>
      <c r="C34" s="8">
        <v>0</v>
      </c>
      <c r="D34" s="8">
        <v>315</v>
      </c>
      <c r="E34" s="8">
        <v>3096</v>
      </c>
      <c r="F34" s="8">
        <v>4278</v>
      </c>
      <c r="G34" s="8">
        <v>4458</v>
      </c>
      <c r="H34" s="8">
        <v>8453</v>
      </c>
      <c r="I34" s="8">
        <v>4752</v>
      </c>
      <c r="J34" s="8">
        <v>4083</v>
      </c>
      <c r="K34" s="8">
        <v>17055</v>
      </c>
      <c r="L34" s="8">
        <v>50605</v>
      </c>
      <c r="M34" s="8">
        <v>45802</v>
      </c>
      <c r="N34" s="8">
        <v>31167</v>
      </c>
      <c r="O34" s="8">
        <v>11068</v>
      </c>
      <c r="P34" s="8">
        <v>6520</v>
      </c>
      <c r="Q34" s="8">
        <v>6081</v>
      </c>
      <c r="R34" s="8">
        <v>5088</v>
      </c>
      <c r="S34" s="8">
        <v>2721</v>
      </c>
      <c r="T34" s="8">
        <v>4874</v>
      </c>
      <c r="U34" s="8">
        <v>22198</v>
      </c>
      <c r="V34" s="8">
        <v>18770</v>
      </c>
      <c r="X34" s="4">
        <v>2105005</v>
      </c>
    </row>
    <row r="35" spans="1:24" x14ac:dyDescent="0.2">
      <c r="A35" s="9" t="s">
        <v>32</v>
      </c>
      <c r="B35" s="8">
        <v>0</v>
      </c>
      <c r="C35" s="8">
        <v>0</v>
      </c>
      <c r="D35" s="8">
        <v>76211</v>
      </c>
      <c r="E35" s="8">
        <v>233485</v>
      </c>
      <c r="F35" s="8">
        <v>65879</v>
      </c>
      <c r="G35" s="8">
        <v>22567</v>
      </c>
      <c r="H35" s="8">
        <v>21581</v>
      </c>
      <c r="I35" s="8">
        <v>19757</v>
      </c>
      <c r="J35" s="8">
        <v>23889</v>
      </c>
      <c r="K35" s="8">
        <v>48854</v>
      </c>
      <c r="L35" s="8">
        <v>140525</v>
      </c>
      <c r="M35" s="8">
        <v>326292</v>
      </c>
      <c r="N35" s="8">
        <v>441124</v>
      </c>
      <c r="O35" s="8">
        <v>223960</v>
      </c>
      <c r="P35" s="8">
        <v>227471</v>
      </c>
      <c r="Q35" s="8">
        <v>174727</v>
      </c>
      <c r="R35" s="8">
        <v>54311</v>
      </c>
      <c r="S35" s="8">
        <v>12514</v>
      </c>
      <c r="T35" s="8">
        <v>35298</v>
      </c>
      <c r="U35" s="8">
        <v>127783</v>
      </c>
      <c r="V35" s="8">
        <v>143328</v>
      </c>
      <c r="X35" s="4">
        <v>19299981</v>
      </c>
    </row>
    <row r="36" spans="1:24" x14ac:dyDescent="0.2">
      <c r="A36" s="9" t="s">
        <v>33</v>
      </c>
      <c r="B36" s="8">
        <v>0</v>
      </c>
      <c r="C36" s="8">
        <v>0</v>
      </c>
      <c r="D36" s="8">
        <v>1527</v>
      </c>
      <c r="E36" s="8">
        <v>8980</v>
      </c>
      <c r="F36" s="8">
        <v>18179</v>
      </c>
      <c r="G36" s="8">
        <v>36378</v>
      </c>
      <c r="H36" s="8">
        <v>57306</v>
      </c>
      <c r="I36" s="8">
        <v>45619</v>
      </c>
      <c r="J36" s="8">
        <v>43015</v>
      </c>
      <c r="K36" s="8">
        <v>63801</v>
      </c>
      <c r="L36" s="8">
        <v>90163</v>
      </c>
      <c r="M36" s="8">
        <v>176102</v>
      </c>
      <c r="N36" s="8">
        <v>217088</v>
      </c>
      <c r="O36" s="8">
        <v>101369</v>
      </c>
      <c r="P36" s="8">
        <v>55929</v>
      </c>
      <c r="Q36" s="8">
        <v>55143</v>
      </c>
      <c r="R36" s="8">
        <v>31294</v>
      </c>
      <c r="S36" s="8">
        <v>12789</v>
      </c>
      <c r="T36" s="8">
        <v>34606</v>
      </c>
      <c r="U36" s="8">
        <v>166167</v>
      </c>
      <c r="V36" s="8">
        <v>177131</v>
      </c>
      <c r="X36" s="4">
        <v>10701022</v>
      </c>
    </row>
    <row r="37" spans="1:24" x14ac:dyDescent="0.2">
      <c r="A37" s="9" t="s">
        <v>34</v>
      </c>
      <c r="B37" s="8">
        <v>0</v>
      </c>
      <c r="C37" s="8">
        <v>0</v>
      </c>
      <c r="D37" s="8">
        <v>126</v>
      </c>
      <c r="E37" s="8">
        <v>941</v>
      </c>
      <c r="F37" s="8">
        <v>1513</v>
      </c>
      <c r="G37" s="8">
        <v>1005</v>
      </c>
      <c r="H37" s="8">
        <v>2888</v>
      </c>
      <c r="I37" s="8">
        <v>5347</v>
      </c>
      <c r="J37" s="8">
        <v>10029</v>
      </c>
      <c r="K37" s="8">
        <v>22072</v>
      </c>
      <c r="L37" s="8">
        <v>35337</v>
      </c>
      <c r="M37" s="8">
        <v>13244</v>
      </c>
      <c r="N37" s="8">
        <v>5153</v>
      </c>
      <c r="O37" s="8">
        <v>2184</v>
      </c>
      <c r="P37" s="8">
        <v>3284</v>
      </c>
      <c r="Q37" s="8">
        <v>4381</v>
      </c>
      <c r="R37" s="8">
        <v>2471</v>
      </c>
      <c r="S37" s="8">
        <v>763</v>
      </c>
      <c r="T37" s="8">
        <v>937</v>
      </c>
      <c r="U37" s="8">
        <v>5854</v>
      </c>
      <c r="V37" s="8">
        <v>13904</v>
      </c>
      <c r="X37" s="4">
        <v>770026</v>
      </c>
    </row>
    <row r="38" spans="1:24" x14ac:dyDescent="0.2">
      <c r="A38" s="9" t="s">
        <v>35</v>
      </c>
      <c r="B38" s="8">
        <v>0</v>
      </c>
      <c r="C38" s="8">
        <v>0</v>
      </c>
      <c r="D38" s="8">
        <v>2199</v>
      </c>
      <c r="E38" s="8">
        <v>15828</v>
      </c>
      <c r="F38" s="8">
        <v>17486</v>
      </c>
      <c r="G38" s="8">
        <v>16276</v>
      </c>
      <c r="H38" s="8">
        <v>39370</v>
      </c>
      <c r="I38" s="8">
        <v>31998</v>
      </c>
      <c r="J38" s="8">
        <v>30830</v>
      </c>
      <c r="K38" s="8">
        <v>61710</v>
      </c>
      <c r="L38" s="8">
        <v>205366</v>
      </c>
      <c r="M38" s="8">
        <v>279317</v>
      </c>
      <c r="N38" s="8">
        <v>195412</v>
      </c>
      <c r="O38" s="8">
        <v>71630</v>
      </c>
      <c r="P38" s="8">
        <v>50144</v>
      </c>
      <c r="Q38" s="8">
        <v>54746</v>
      </c>
      <c r="R38" s="8">
        <v>29622</v>
      </c>
      <c r="S38" s="8">
        <v>9390</v>
      </c>
      <c r="T38" s="8">
        <v>17953</v>
      </c>
      <c r="U38" s="8">
        <v>91623</v>
      </c>
      <c r="V38" s="8">
        <v>186542</v>
      </c>
      <c r="X38" s="4">
        <v>11714618</v>
      </c>
    </row>
    <row r="39" spans="1:24" x14ac:dyDescent="0.2">
      <c r="A39" s="9" t="s">
        <v>36</v>
      </c>
      <c r="B39" s="8">
        <v>0</v>
      </c>
      <c r="C39" s="8">
        <v>0</v>
      </c>
      <c r="D39" s="8">
        <v>566</v>
      </c>
      <c r="E39" s="8">
        <v>3052</v>
      </c>
      <c r="F39" s="8">
        <v>2888</v>
      </c>
      <c r="G39" s="8">
        <v>7251</v>
      </c>
      <c r="H39" s="8">
        <v>22699</v>
      </c>
      <c r="I39" s="8">
        <v>22277</v>
      </c>
      <c r="J39" s="8">
        <v>28466</v>
      </c>
      <c r="K39" s="8">
        <v>35563</v>
      </c>
      <c r="L39" s="8">
        <v>74983</v>
      </c>
      <c r="M39" s="8">
        <v>93191</v>
      </c>
      <c r="N39" s="8">
        <v>98536</v>
      </c>
      <c r="O39" s="8">
        <v>35036</v>
      </c>
      <c r="P39" s="8">
        <v>13856</v>
      </c>
      <c r="Q39" s="8">
        <v>9941</v>
      </c>
      <c r="R39" s="8">
        <v>4867</v>
      </c>
      <c r="S39" s="8">
        <v>4679</v>
      </c>
      <c r="T39" s="8">
        <v>22784</v>
      </c>
      <c r="U39" s="8">
        <v>71323</v>
      </c>
      <c r="V39" s="8">
        <v>59927</v>
      </c>
      <c r="X39" s="4">
        <v>3990443</v>
      </c>
    </row>
    <row r="40" spans="1:24" x14ac:dyDescent="0.2">
      <c r="A40" s="9" t="s">
        <v>37</v>
      </c>
      <c r="B40" s="8">
        <v>0</v>
      </c>
      <c r="C40" s="8">
        <v>1</v>
      </c>
      <c r="D40" s="8">
        <v>689</v>
      </c>
      <c r="E40" s="8">
        <v>1820</v>
      </c>
      <c r="F40" s="8">
        <v>1733</v>
      </c>
      <c r="G40" s="8">
        <v>4452</v>
      </c>
      <c r="H40" s="8">
        <v>9815</v>
      </c>
      <c r="I40" s="8">
        <v>8213</v>
      </c>
      <c r="J40" s="8">
        <v>6831</v>
      </c>
      <c r="K40" s="8">
        <v>11369</v>
      </c>
      <c r="L40" s="8">
        <v>30531</v>
      </c>
      <c r="M40" s="8">
        <v>38475</v>
      </c>
      <c r="N40" s="8">
        <v>28488</v>
      </c>
      <c r="O40" s="8">
        <v>13180</v>
      </c>
      <c r="P40" s="8">
        <v>9416</v>
      </c>
      <c r="Q40" s="8">
        <v>19825</v>
      </c>
      <c r="R40" s="8">
        <v>16723</v>
      </c>
      <c r="S40" s="8">
        <v>7119</v>
      </c>
      <c r="T40" s="8">
        <v>11075</v>
      </c>
      <c r="U40" s="8">
        <v>56532</v>
      </c>
      <c r="V40" s="8">
        <v>51897</v>
      </c>
      <c r="X40" s="4">
        <v>4289439</v>
      </c>
    </row>
    <row r="41" spans="1:24" x14ac:dyDescent="0.2">
      <c r="A41" s="9" t="s">
        <v>38</v>
      </c>
      <c r="B41" s="8">
        <v>0</v>
      </c>
      <c r="C41" s="8">
        <v>0</v>
      </c>
      <c r="D41" s="8">
        <v>4997</v>
      </c>
      <c r="E41" s="8">
        <v>43227</v>
      </c>
      <c r="F41" s="8">
        <v>27994</v>
      </c>
      <c r="G41" s="8">
        <v>15008</v>
      </c>
      <c r="H41" s="8">
        <v>25561</v>
      </c>
      <c r="I41" s="8">
        <v>22053</v>
      </c>
      <c r="J41" s="8">
        <v>25295</v>
      </c>
      <c r="K41" s="8">
        <v>48681</v>
      </c>
      <c r="L41" s="8">
        <v>154155</v>
      </c>
      <c r="M41" s="8">
        <v>279089</v>
      </c>
      <c r="N41" s="8">
        <v>202184</v>
      </c>
      <c r="O41" s="8">
        <v>87667</v>
      </c>
      <c r="P41" s="8">
        <v>94504</v>
      </c>
      <c r="Q41" s="8">
        <v>125831</v>
      </c>
      <c r="R41" s="8">
        <v>50509</v>
      </c>
      <c r="S41" s="8">
        <v>9824</v>
      </c>
      <c r="T41" s="8">
        <v>12423</v>
      </c>
      <c r="U41" s="8">
        <v>71366</v>
      </c>
      <c r="V41" s="8">
        <v>124680</v>
      </c>
      <c r="X41" s="4">
        <v>12804123</v>
      </c>
    </row>
    <row r="42" spans="1:24" x14ac:dyDescent="0.2">
      <c r="A42" s="9" t="s">
        <v>39</v>
      </c>
      <c r="B42" s="8">
        <v>0</v>
      </c>
      <c r="C42" s="8">
        <v>0</v>
      </c>
      <c r="D42" s="8">
        <v>488</v>
      </c>
      <c r="E42" s="8">
        <v>8133</v>
      </c>
      <c r="F42" s="8">
        <v>6307</v>
      </c>
      <c r="G42" s="8">
        <v>1885</v>
      </c>
      <c r="H42" s="8">
        <v>2209</v>
      </c>
      <c r="I42" s="8">
        <v>2927</v>
      </c>
      <c r="J42" s="8">
        <v>2799</v>
      </c>
      <c r="K42" s="8">
        <v>8126</v>
      </c>
      <c r="L42" s="8">
        <v>23849</v>
      </c>
      <c r="M42" s="8">
        <v>31226</v>
      </c>
      <c r="N42" s="8">
        <v>26489</v>
      </c>
      <c r="O42" s="8">
        <v>11184</v>
      </c>
      <c r="P42" s="8">
        <v>11707</v>
      </c>
      <c r="Q42" s="8">
        <v>10857</v>
      </c>
      <c r="R42" s="8">
        <v>3557</v>
      </c>
      <c r="S42" s="8">
        <v>870</v>
      </c>
      <c r="T42" s="8">
        <v>1726</v>
      </c>
      <c r="U42" s="8">
        <v>8278</v>
      </c>
      <c r="V42" s="8">
        <v>9447</v>
      </c>
      <c r="X42" s="4">
        <v>1061509</v>
      </c>
    </row>
    <row r="43" spans="1:24" x14ac:dyDescent="0.2">
      <c r="A43" s="9" t="s">
        <v>40</v>
      </c>
      <c r="B43" s="8">
        <v>0</v>
      </c>
      <c r="C43" s="8">
        <v>0</v>
      </c>
      <c r="D43" s="8">
        <v>1083</v>
      </c>
      <c r="E43" s="8">
        <v>5012</v>
      </c>
      <c r="F43" s="8">
        <v>5766</v>
      </c>
      <c r="G43" s="8">
        <v>24538</v>
      </c>
      <c r="H43" s="8">
        <v>52617</v>
      </c>
      <c r="I43" s="8">
        <v>29976</v>
      </c>
      <c r="J43" s="8">
        <v>28950</v>
      </c>
      <c r="K43" s="8">
        <v>28670</v>
      </c>
      <c r="L43" s="8">
        <v>40875</v>
      </c>
      <c r="M43" s="8">
        <v>90020</v>
      </c>
      <c r="N43" s="8">
        <v>135879</v>
      </c>
      <c r="O43" s="8">
        <v>73437</v>
      </c>
      <c r="P43" s="8">
        <v>34807</v>
      </c>
      <c r="Q43" s="8">
        <v>27029</v>
      </c>
      <c r="R43" s="8">
        <v>14603</v>
      </c>
      <c r="S43" s="8">
        <v>3578</v>
      </c>
      <c r="T43" s="8">
        <v>20308</v>
      </c>
      <c r="U43" s="8">
        <v>118139</v>
      </c>
      <c r="V43" s="8">
        <v>119587</v>
      </c>
      <c r="X43" s="4">
        <v>5277830</v>
      </c>
    </row>
    <row r="44" spans="1:24" x14ac:dyDescent="0.2">
      <c r="A44" s="9" t="s">
        <v>41</v>
      </c>
      <c r="B44" s="8">
        <v>0</v>
      </c>
      <c r="C44" s="8">
        <v>0</v>
      </c>
      <c r="D44" s="8">
        <v>107</v>
      </c>
      <c r="E44" s="8">
        <v>2343</v>
      </c>
      <c r="F44" s="8">
        <v>2543</v>
      </c>
      <c r="G44" s="8">
        <v>1771</v>
      </c>
      <c r="H44" s="8">
        <v>2000</v>
      </c>
      <c r="I44" s="8">
        <v>4745</v>
      </c>
      <c r="J44" s="8">
        <v>8880</v>
      </c>
      <c r="K44" s="8">
        <v>23603</v>
      </c>
      <c r="L44" s="8">
        <v>34472</v>
      </c>
      <c r="M44" s="8">
        <v>18700</v>
      </c>
      <c r="N44" s="8">
        <v>9086</v>
      </c>
      <c r="O44" s="8">
        <v>4177</v>
      </c>
      <c r="P44" s="8">
        <v>5332</v>
      </c>
      <c r="Q44" s="8">
        <v>4901</v>
      </c>
      <c r="R44" s="8">
        <v>1531</v>
      </c>
      <c r="S44" s="8">
        <v>345</v>
      </c>
      <c r="T44" s="8">
        <v>680</v>
      </c>
      <c r="U44" s="8">
        <v>7043</v>
      </c>
      <c r="V44" s="8">
        <v>12287</v>
      </c>
      <c r="X44" s="4">
        <v>896581</v>
      </c>
    </row>
    <row r="45" spans="1:24" x14ac:dyDescent="0.2">
      <c r="A45" s="9" t="s">
        <v>42</v>
      </c>
      <c r="B45" s="8">
        <v>0</v>
      </c>
      <c r="C45" s="8">
        <v>0</v>
      </c>
      <c r="D45" s="8">
        <v>2049</v>
      </c>
      <c r="E45" s="8">
        <v>8457</v>
      </c>
      <c r="F45" s="8">
        <v>12326</v>
      </c>
      <c r="G45" s="8">
        <v>19983</v>
      </c>
      <c r="H45" s="8">
        <v>60329</v>
      </c>
      <c r="I45" s="8">
        <v>48889</v>
      </c>
      <c r="J45" s="8">
        <v>41324</v>
      </c>
      <c r="K45" s="8">
        <v>63566</v>
      </c>
      <c r="L45" s="8">
        <v>109489</v>
      </c>
      <c r="M45" s="8">
        <v>206167</v>
      </c>
      <c r="N45" s="8">
        <v>140711</v>
      </c>
      <c r="O45" s="8">
        <v>47942</v>
      </c>
      <c r="P45" s="8">
        <v>36299</v>
      </c>
      <c r="Q45" s="8">
        <v>35322</v>
      </c>
      <c r="R45" s="8">
        <v>15167</v>
      </c>
      <c r="S45" s="8">
        <v>6191</v>
      </c>
      <c r="T45" s="8">
        <v>25647</v>
      </c>
      <c r="U45" s="8">
        <v>152576</v>
      </c>
      <c r="V45" s="8">
        <v>163873</v>
      </c>
      <c r="X45" s="4">
        <v>6944260</v>
      </c>
    </row>
    <row r="46" spans="1:24" x14ac:dyDescent="0.2">
      <c r="A46" s="9" t="s">
        <v>43</v>
      </c>
      <c r="B46" s="8">
        <v>0</v>
      </c>
      <c r="C46" s="8">
        <v>11</v>
      </c>
      <c r="D46" s="8">
        <v>3577</v>
      </c>
      <c r="E46" s="8">
        <v>25484</v>
      </c>
      <c r="F46" s="8">
        <v>35902</v>
      </c>
      <c r="G46" s="8">
        <v>101729</v>
      </c>
      <c r="H46" s="8">
        <v>276387</v>
      </c>
      <c r="I46" s="8">
        <v>197227</v>
      </c>
      <c r="J46" s="8">
        <v>143710</v>
      </c>
      <c r="K46" s="8">
        <v>169424</v>
      </c>
      <c r="L46" s="8">
        <v>308492</v>
      </c>
      <c r="M46" s="8">
        <v>508584</v>
      </c>
      <c r="N46" s="8">
        <v>602433</v>
      </c>
      <c r="O46" s="8">
        <v>277323</v>
      </c>
      <c r="P46" s="8">
        <v>139747</v>
      </c>
      <c r="Q46" s="8">
        <v>99222</v>
      </c>
      <c r="R46" s="8">
        <v>58681</v>
      </c>
      <c r="S46" s="8">
        <v>46031</v>
      </c>
      <c r="T46" s="8">
        <v>138384</v>
      </c>
      <c r="U46" s="8">
        <v>472090</v>
      </c>
      <c r="V46" s="8">
        <v>445684</v>
      </c>
      <c r="X46" s="4">
        <v>29730311</v>
      </c>
    </row>
    <row r="47" spans="1:24" x14ac:dyDescent="0.2">
      <c r="A47" s="9" t="s">
        <v>44</v>
      </c>
      <c r="B47" s="8">
        <v>0</v>
      </c>
      <c r="C47" s="8">
        <v>1</v>
      </c>
      <c r="D47" s="8">
        <v>886</v>
      </c>
      <c r="E47" s="8">
        <v>3785</v>
      </c>
      <c r="F47" s="8">
        <v>5157</v>
      </c>
      <c r="G47" s="8">
        <v>12535</v>
      </c>
      <c r="H47" s="8">
        <v>17894</v>
      </c>
      <c r="I47" s="8">
        <v>11908</v>
      </c>
      <c r="J47" s="8">
        <v>20887</v>
      </c>
      <c r="K47" s="8">
        <v>41617</v>
      </c>
      <c r="L47" s="8">
        <v>81074</v>
      </c>
      <c r="M47" s="8">
        <v>80868</v>
      </c>
      <c r="N47" s="8">
        <v>70012</v>
      </c>
      <c r="O47" s="8">
        <v>24667</v>
      </c>
      <c r="P47" s="8">
        <v>14409</v>
      </c>
      <c r="Q47" s="8">
        <v>11688</v>
      </c>
      <c r="R47" s="8">
        <v>8852</v>
      </c>
      <c r="S47" s="8">
        <v>8970</v>
      </c>
      <c r="T47" s="8">
        <v>17329</v>
      </c>
      <c r="U47" s="8">
        <v>31963</v>
      </c>
      <c r="V47" s="8">
        <v>42385</v>
      </c>
      <c r="X47" s="4">
        <v>3310774</v>
      </c>
    </row>
    <row r="48" spans="1:24" x14ac:dyDescent="0.2">
      <c r="A48" s="9" t="s">
        <v>45</v>
      </c>
      <c r="B48" s="8">
        <v>0</v>
      </c>
      <c r="C48" s="8">
        <v>0</v>
      </c>
      <c r="D48" s="8">
        <v>293</v>
      </c>
      <c r="E48" s="8">
        <v>573</v>
      </c>
      <c r="F48" s="8">
        <v>115</v>
      </c>
      <c r="G48" s="8">
        <v>227</v>
      </c>
      <c r="H48" s="8">
        <v>206</v>
      </c>
      <c r="I48" s="8">
        <v>210</v>
      </c>
      <c r="J48" s="8">
        <v>128</v>
      </c>
      <c r="K48" s="8">
        <v>427</v>
      </c>
      <c r="L48" s="8">
        <v>1993</v>
      </c>
      <c r="M48" s="8">
        <v>3240</v>
      </c>
      <c r="N48" s="8">
        <v>4553</v>
      </c>
      <c r="O48" s="8">
        <v>3233</v>
      </c>
      <c r="P48" s="8">
        <v>4077</v>
      </c>
      <c r="Q48" s="8">
        <v>3677</v>
      </c>
      <c r="R48" s="8">
        <v>1268</v>
      </c>
      <c r="S48" s="8">
        <v>190</v>
      </c>
      <c r="T48" s="8">
        <v>479</v>
      </c>
      <c r="U48" s="8">
        <v>3311</v>
      </c>
      <c r="V48" s="8">
        <v>5238</v>
      </c>
      <c r="X48" s="4">
        <v>623251</v>
      </c>
    </row>
    <row r="49" spans="1:24" x14ac:dyDescent="0.2">
      <c r="A49" s="9" t="s">
        <v>46</v>
      </c>
      <c r="B49" s="8">
        <v>0</v>
      </c>
      <c r="C49" s="8">
        <v>0</v>
      </c>
      <c r="D49" s="8">
        <v>1249</v>
      </c>
      <c r="E49" s="8">
        <v>14597</v>
      </c>
      <c r="F49" s="8">
        <v>28761</v>
      </c>
      <c r="G49" s="8">
        <v>18180</v>
      </c>
      <c r="H49" s="8">
        <v>27101</v>
      </c>
      <c r="I49" s="8">
        <v>30706</v>
      </c>
      <c r="J49" s="8">
        <v>27677</v>
      </c>
      <c r="K49" s="8">
        <v>32919</v>
      </c>
      <c r="L49" s="8">
        <v>56645</v>
      </c>
      <c r="M49" s="8">
        <v>111749</v>
      </c>
      <c r="N49" s="8">
        <v>155195</v>
      </c>
      <c r="O49" s="8">
        <v>71271</v>
      </c>
      <c r="P49" s="8">
        <v>42926</v>
      </c>
      <c r="Q49" s="8">
        <v>40614</v>
      </c>
      <c r="R49" s="8">
        <v>15948</v>
      </c>
      <c r="S49" s="8">
        <v>4802</v>
      </c>
      <c r="T49" s="8">
        <v>14044</v>
      </c>
      <c r="U49" s="8">
        <v>72051</v>
      </c>
      <c r="V49" s="8">
        <v>97209</v>
      </c>
      <c r="X49" s="4">
        <v>8603985</v>
      </c>
    </row>
    <row r="50" spans="1:24" x14ac:dyDescent="0.2">
      <c r="A50" s="9" t="s">
        <v>47</v>
      </c>
      <c r="B50" s="8">
        <v>1</v>
      </c>
      <c r="C50" s="8">
        <v>9</v>
      </c>
      <c r="D50" s="8">
        <v>5283</v>
      </c>
      <c r="E50" s="8">
        <v>9521</v>
      </c>
      <c r="F50" s="8">
        <v>8000</v>
      </c>
      <c r="G50" s="8">
        <v>11727</v>
      </c>
      <c r="H50" s="8">
        <v>24184</v>
      </c>
      <c r="I50" s="8">
        <v>18993</v>
      </c>
      <c r="J50" s="8">
        <v>13842</v>
      </c>
      <c r="K50" s="8">
        <v>21020</v>
      </c>
      <c r="L50" s="8">
        <v>59595</v>
      </c>
      <c r="M50" s="8">
        <v>78889</v>
      </c>
      <c r="N50" s="8">
        <v>64705</v>
      </c>
      <c r="O50" s="8">
        <v>26875</v>
      </c>
      <c r="P50" s="8">
        <v>24263</v>
      </c>
      <c r="Q50" s="8">
        <v>38065</v>
      </c>
      <c r="R50" s="8">
        <v>32528</v>
      </c>
      <c r="S50" s="8">
        <v>16130</v>
      </c>
      <c r="T50" s="8">
        <v>20890</v>
      </c>
      <c r="U50" s="8">
        <v>90267</v>
      </c>
      <c r="V50" s="8">
        <v>92497</v>
      </c>
      <c r="X50" s="4">
        <v>7796941</v>
      </c>
    </row>
    <row r="51" spans="1:24" x14ac:dyDescent="0.2">
      <c r="A51" s="9" t="s">
        <v>48</v>
      </c>
      <c r="B51" s="8">
        <v>0</v>
      </c>
      <c r="C51" s="8">
        <v>0</v>
      </c>
      <c r="D51" s="8">
        <v>162</v>
      </c>
      <c r="E51" s="8">
        <v>964</v>
      </c>
      <c r="F51" s="8">
        <v>884</v>
      </c>
      <c r="G51" s="8">
        <v>894</v>
      </c>
      <c r="H51" s="8">
        <v>3738</v>
      </c>
      <c r="I51" s="8">
        <v>3608</v>
      </c>
      <c r="J51" s="8">
        <v>5598</v>
      </c>
      <c r="K51" s="8">
        <v>8612</v>
      </c>
      <c r="L51" s="8">
        <v>23382</v>
      </c>
      <c r="M51" s="8">
        <v>37492</v>
      </c>
      <c r="N51" s="8">
        <v>35667</v>
      </c>
      <c r="O51" s="8">
        <v>10854</v>
      </c>
      <c r="P51" s="8">
        <v>9883</v>
      </c>
      <c r="Q51" s="8">
        <v>11390</v>
      </c>
      <c r="R51" s="8">
        <v>8159</v>
      </c>
      <c r="S51" s="8">
        <v>2754</v>
      </c>
      <c r="T51" s="8">
        <v>2975</v>
      </c>
      <c r="U51" s="8">
        <v>22674</v>
      </c>
      <c r="V51" s="8">
        <v>48808</v>
      </c>
      <c r="X51" s="4">
        <v>1767859</v>
      </c>
    </row>
    <row r="52" spans="1:24" x14ac:dyDescent="0.2">
      <c r="A52" s="9" t="s">
        <v>49</v>
      </c>
      <c r="B52" s="8">
        <v>0</v>
      </c>
      <c r="C52" s="8">
        <v>1</v>
      </c>
      <c r="D52" s="8">
        <v>1350</v>
      </c>
      <c r="E52" s="8">
        <v>5622</v>
      </c>
      <c r="F52" s="8">
        <v>11711</v>
      </c>
      <c r="G52" s="8">
        <v>13039</v>
      </c>
      <c r="H52" s="8">
        <v>25297</v>
      </c>
      <c r="I52" s="8">
        <v>23713</v>
      </c>
      <c r="J52" s="8">
        <v>48439</v>
      </c>
      <c r="K52" s="8">
        <v>108698</v>
      </c>
      <c r="L52" s="8">
        <v>173860</v>
      </c>
      <c r="M52" s="8">
        <v>108708</v>
      </c>
      <c r="N52" s="8">
        <v>71702</v>
      </c>
      <c r="O52" s="8">
        <v>25240</v>
      </c>
      <c r="P52" s="8">
        <v>18870</v>
      </c>
      <c r="Q52" s="8">
        <v>24412</v>
      </c>
      <c r="R52" s="8">
        <v>13968</v>
      </c>
      <c r="S52" s="8">
        <v>3203</v>
      </c>
      <c r="T52" s="8">
        <v>9549</v>
      </c>
      <c r="U52" s="8">
        <v>46775</v>
      </c>
      <c r="V52" s="8">
        <v>73467</v>
      </c>
      <c r="X52" s="4">
        <v>5852490</v>
      </c>
    </row>
    <row r="53" spans="1:24" x14ac:dyDescent="0.2">
      <c r="A53" s="9" t="s">
        <v>50</v>
      </c>
      <c r="B53" s="8">
        <v>0</v>
      </c>
      <c r="C53" s="8">
        <v>0</v>
      </c>
      <c r="D53" s="8">
        <v>121</v>
      </c>
      <c r="E53" s="8">
        <v>438</v>
      </c>
      <c r="F53" s="8">
        <v>344</v>
      </c>
      <c r="G53" s="8">
        <v>584</v>
      </c>
      <c r="H53" s="8">
        <v>1239</v>
      </c>
      <c r="I53" s="8">
        <v>1116</v>
      </c>
      <c r="J53" s="8">
        <v>2106</v>
      </c>
      <c r="K53" s="8">
        <v>7350</v>
      </c>
      <c r="L53" s="8">
        <v>20007</v>
      </c>
      <c r="M53" s="8">
        <v>11104</v>
      </c>
      <c r="N53" s="8">
        <v>7503</v>
      </c>
      <c r="O53" s="8">
        <v>2482</v>
      </c>
      <c r="P53" s="8">
        <v>1916</v>
      </c>
      <c r="Q53" s="8">
        <v>1832</v>
      </c>
      <c r="R53" s="8">
        <v>2002</v>
      </c>
      <c r="S53" s="8">
        <v>2146</v>
      </c>
      <c r="T53" s="8">
        <v>2837</v>
      </c>
      <c r="U53" s="8">
        <v>10009</v>
      </c>
      <c r="V53" s="8">
        <v>14829</v>
      </c>
      <c r="X53" s="4">
        <v>581075</v>
      </c>
    </row>
    <row r="55" spans="1:24" x14ac:dyDescent="0.2">
      <c r="B55">
        <f t="shared" ref="B55:V55" si="20">SUM(B2:B53)</f>
        <v>10</v>
      </c>
      <c r="C55">
        <f t="shared" si="20"/>
        <v>91</v>
      </c>
      <c r="D55">
        <f t="shared" si="20"/>
        <v>196595</v>
      </c>
      <c r="E55">
        <f t="shared" si="20"/>
        <v>933631</v>
      </c>
      <c r="F55">
        <f t="shared" si="20"/>
        <v>832757</v>
      </c>
      <c r="G55">
        <f t="shared" si="20"/>
        <v>1086969</v>
      </c>
      <c r="H55">
        <f t="shared" si="20"/>
        <v>2429934</v>
      </c>
      <c r="I55">
        <f t="shared" si="20"/>
        <v>2198517</v>
      </c>
      <c r="J55">
        <f t="shared" si="20"/>
        <v>2062777</v>
      </c>
      <c r="K55">
        <f t="shared" si="20"/>
        <v>2924745</v>
      </c>
      <c r="L55">
        <f t="shared" si="20"/>
        <v>5719039</v>
      </c>
      <c r="M55">
        <f t="shared" si="20"/>
        <v>8826583</v>
      </c>
      <c r="N55">
        <f t="shared" si="20"/>
        <v>9657587</v>
      </c>
      <c r="O55">
        <f t="shared" si="20"/>
        <v>6132710</v>
      </c>
      <c r="P55">
        <f t="shared" si="20"/>
        <v>5693345</v>
      </c>
      <c r="Q55">
        <f t="shared" si="20"/>
        <v>5785542</v>
      </c>
      <c r="R55">
        <f t="shared" si="20"/>
        <v>4888523</v>
      </c>
      <c r="S55">
        <f t="shared" si="20"/>
        <v>4371240</v>
      </c>
      <c r="T55">
        <f t="shared" si="20"/>
        <v>5608747</v>
      </c>
      <c r="U55">
        <f t="shared" si="20"/>
        <v>8936033</v>
      </c>
      <c r="V55">
        <f t="shared" si="20"/>
        <v>8989203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121-D2FE-6941-85BC-5E0B5DE536E8}">
  <dimension ref="A1:V53"/>
  <sheetViews>
    <sheetView workbookViewId="0">
      <selection activeCell="B44" sqref="B44:V44"/>
    </sheetView>
  </sheetViews>
  <sheetFormatPr baseColWidth="10" defaultRowHeight="16" x14ac:dyDescent="0.2"/>
  <sheetData>
    <row r="1" spans="1:22" ht="24" x14ac:dyDescent="0.3">
      <c r="A1" s="5" t="s">
        <v>0</v>
      </c>
      <c r="B1" s="6">
        <v>43831</v>
      </c>
      <c r="C1" s="6">
        <v>43862</v>
      </c>
      <c r="D1" s="6">
        <v>43891</v>
      </c>
      <c r="E1" s="6">
        <v>43922</v>
      </c>
      <c r="F1" s="6">
        <v>43952</v>
      </c>
      <c r="G1" s="6">
        <v>43983</v>
      </c>
      <c r="H1" s="6">
        <v>44013</v>
      </c>
      <c r="I1" s="6">
        <v>44044</v>
      </c>
      <c r="J1" s="6">
        <v>44075</v>
      </c>
      <c r="K1" s="6">
        <v>44105</v>
      </c>
      <c r="L1" s="6">
        <v>44136</v>
      </c>
      <c r="M1" s="6">
        <v>44166</v>
      </c>
      <c r="N1" s="6">
        <v>44197</v>
      </c>
      <c r="O1" s="6">
        <v>44228</v>
      </c>
      <c r="P1" s="6">
        <v>44256</v>
      </c>
      <c r="Q1" s="6">
        <v>44287</v>
      </c>
      <c r="R1" s="6">
        <v>44317</v>
      </c>
      <c r="S1" s="6">
        <v>44348</v>
      </c>
      <c r="T1" s="6">
        <v>44378</v>
      </c>
      <c r="U1" s="6">
        <v>44409</v>
      </c>
      <c r="V1" s="6">
        <v>44440</v>
      </c>
    </row>
    <row r="2" spans="1:22" x14ac:dyDescent="0.2">
      <c r="A2" s="7" t="s">
        <v>1</v>
      </c>
      <c r="B2" s="8">
        <v>0</v>
      </c>
      <c r="C2" s="8">
        <v>0</v>
      </c>
      <c r="D2" s="8">
        <v>14</v>
      </c>
      <c r="E2" s="8">
        <v>258</v>
      </c>
      <c r="F2" s="8">
        <v>358</v>
      </c>
      <c r="G2" s="8">
        <v>320</v>
      </c>
      <c r="H2" s="8">
        <v>630</v>
      </c>
      <c r="I2" s="8">
        <v>602</v>
      </c>
      <c r="J2" s="8">
        <v>358</v>
      </c>
      <c r="K2" s="8">
        <v>427</v>
      </c>
      <c r="L2" s="8">
        <v>611</v>
      </c>
      <c r="M2" s="8">
        <v>1249</v>
      </c>
      <c r="N2" s="8">
        <v>2861</v>
      </c>
      <c r="O2" s="8">
        <v>2241</v>
      </c>
      <c r="P2" s="8">
        <v>625</v>
      </c>
      <c r="Q2" s="8">
        <v>342</v>
      </c>
      <c r="R2" s="8">
        <v>250</v>
      </c>
      <c r="S2" s="8">
        <v>206</v>
      </c>
      <c r="T2" s="8">
        <v>184</v>
      </c>
      <c r="U2" s="8">
        <v>747</v>
      </c>
      <c r="V2" s="8">
        <v>1917</v>
      </c>
    </row>
    <row r="3" spans="1:22" x14ac:dyDescent="0.2">
      <c r="A3" s="7" t="s">
        <v>2</v>
      </c>
      <c r="B3" s="8">
        <v>0</v>
      </c>
      <c r="C3" s="8">
        <v>0</v>
      </c>
      <c r="D3" s="8">
        <v>2</v>
      </c>
      <c r="E3" s="8">
        <v>5</v>
      </c>
      <c r="F3" s="8">
        <v>1</v>
      </c>
      <c r="G3" s="8">
        <v>4</v>
      </c>
      <c r="H3" s="8">
        <v>9</v>
      </c>
      <c r="I3" s="8">
        <v>13</v>
      </c>
      <c r="J3" s="8">
        <v>18</v>
      </c>
      <c r="K3" s="8">
        <v>25</v>
      </c>
      <c r="L3" s="8">
        <v>38</v>
      </c>
      <c r="M3" s="8">
        <v>83</v>
      </c>
      <c r="N3" s="8">
        <v>55</v>
      </c>
      <c r="O3" s="8">
        <v>26</v>
      </c>
      <c r="P3" s="8">
        <v>20</v>
      </c>
      <c r="Q3" s="8">
        <v>31</v>
      </c>
      <c r="R3" s="8">
        <v>22</v>
      </c>
      <c r="S3" s="8">
        <v>8</v>
      </c>
      <c r="T3" s="8">
        <v>12</v>
      </c>
      <c r="U3" s="8">
        <v>55</v>
      </c>
      <c r="V3" s="8">
        <v>122</v>
      </c>
    </row>
    <row r="4" spans="1:22" x14ac:dyDescent="0.2">
      <c r="A4" s="7" t="s">
        <v>3</v>
      </c>
      <c r="B4" s="8">
        <v>0</v>
      </c>
      <c r="C4" s="8">
        <v>0</v>
      </c>
      <c r="D4" s="8">
        <v>24</v>
      </c>
      <c r="E4" s="8">
        <v>296</v>
      </c>
      <c r="F4" s="8">
        <v>586</v>
      </c>
      <c r="G4" s="8">
        <v>739</v>
      </c>
      <c r="H4" s="8">
        <v>2050</v>
      </c>
      <c r="I4" s="8">
        <v>1336</v>
      </c>
      <c r="J4" s="8">
        <v>623</v>
      </c>
      <c r="K4" s="8">
        <v>325</v>
      </c>
      <c r="L4" s="8">
        <v>661</v>
      </c>
      <c r="M4" s="8">
        <v>2239</v>
      </c>
      <c r="N4" s="8">
        <v>4241</v>
      </c>
      <c r="O4" s="8">
        <v>2860</v>
      </c>
      <c r="P4" s="8">
        <v>987</v>
      </c>
      <c r="Q4" s="8">
        <v>357</v>
      </c>
      <c r="R4" s="8">
        <v>304</v>
      </c>
      <c r="S4" s="8">
        <v>308</v>
      </c>
      <c r="T4" s="8">
        <v>310</v>
      </c>
      <c r="U4" s="8">
        <v>540</v>
      </c>
      <c r="V4" s="8">
        <v>1173</v>
      </c>
    </row>
    <row r="5" spans="1:22" x14ac:dyDescent="0.2">
      <c r="A5" s="7" t="s">
        <v>4</v>
      </c>
      <c r="B5" s="8">
        <v>0</v>
      </c>
      <c r="C5" s="8">
        <v>0</v>
      </c>
      <c r="D5" s="8">
        <v>8</v>
      </c>
      <c r="E5" s="8">
        <v>53</v>
      </c>
      <c r="F5" s="8">
        <v>72</v>
      </c>
      <c r="G5" s="8">
        <v>137</v>
      </c>
      <c r="H5" s="8">
        <v>183</v>
      </c>
      <c r="I5" s="8">
        <v>344</v>
      </c>
      <c r="J5" s="8">
        <v>572</v>
      </c>
      <c r="K5" s="8">
        <v>556</v>
      </c>
      <c r="L5" s="8">
        <v>577</v>
      </c>
      <c r="M5" s="8">
        <v>1174</v>
      </c>
      <c r="N5" s="8">
        <v>1192</v>
      </c>
      <c r="O5" s="8">
        <v>375</v>
      </c>
      <c r="P5" s="8">
        <v>383</v>
      </c>
      <c r="Q5" s="8">
        <v>113</v>
      </c>
      <c r="R5" s="8">
        <v>94</v>
      </c>
      <c r="S5" s="8">
        <v>76</v>
      </c>
      <c r="T5" s="8">
        <v>232</v>
      </c>
      <c r="U5" s="8">
        <v>793</v>
      </c>
      <c r="V5" s="8">
        <v>736</v>
      </c>
    </row>
    <row r="6" spans="1:22" x14ac:dyDescent="0.2">
      <c r="A6" s="7" t="s">
        <v>5</v>
      </c>
      <c r="B6" s="8">
        <v>0</v>
      </c>
      <c r="C6" s="8">
        <v>0</v>
      </c>
      <c r="D6" s="8">
        <v>184</v>
      </c>
      <c r="E6" s="8">
        <v>1873</v>
      </c>
      <c r="F6" s="8">
        <v>2185</v>
      </c>
      <c r="G6" s="8">
        <v>1841</v>
      </c>
      <c r="H6" s="8">
        <v>3139</v>
      </c>
      <c r="I6" s="8">
        <v>3798</v>
      </c>
      <c r="J6" s="8">
        <v>2878</v>
      </c>
      <c r="K6" s="8">
        <v>1763</v>
      </c>
      <c r="L6" s="8">
        <v>1548</v>
      </c>
      <c r="M6" s="8">
        <v>6756</v>
      </c>
      <c r="N6" s="8">
        <v>14963</v>
      </c>
      <c r="O6" s="8">
        <v>11285</v>
      </c>
      <c r="P6" s="8">
        <v>7047</v>
      </c>
      <c r="Q6" s="8">
        <v>2496</v>
      </c>
      <c r="R6" s="8">
        <v>1493</v>
      </c>
      <c r="S6" s="8">
        <v>413</v>
      </c>
      <c r="T6" s="8">
        <v>755</v>
      </c>
      <c r="U6" s="8">
        <v>1446</v>
      </c>
      <c r="V6" s="8">
        <v>3270</v>
      </c>
    </row>
    <row r="7" spans="1:22" x14ac:dyDescent="0.2">
      <c r="A7" s="7" t="s">
        <v>6</v>
      </c>
      <c r="B7" s="8">
        <v>0</v>
      </c>
      <c r="C7" s="8">
        <v>0</v>
      </c>
      <c r="D7" s="8">
        <v>69</v>
      </c>
      <c r="E7" s="8">
        <v>706</v>
      </c>
      <c r="F7" s="8">
        <v>670</v>
      </c>
      <c r="G7" s="8">
        <v>245</v>
      </c>
      <c r="H7" s="8">
        <v>151</v>
      </c>
      <c r="I7" s="8">
        <v>111</v>
      </c>
      <c r="J7" s="8">
        <v>109</v>
      </c>
      <c r="K7" s="8">
        <v>248</v>
      </c>
      <c r="L7" s="8">
        <v>751</v>
      </c>
      <c r="M7" s="8">
        <v>1819</v>
      </c>
      <c r="N7" s="8">
        <v>832</v>
      </c>
      <c r="O7" s="8">
        <v>334</v>
      </c>
      <c r="P7" s="8">
        <v>130</v>
      </c>
      <c r="Q7" s="8">
        <v>257</v>
      </c>
      <c r="R7" s="8">
        <v>291</v>
      </c>
      <c r="S7" s="8">
        <v>224</v>
      </c>
      <c r="T7" s="8">
        <v>150</v>
      </c>
      <c r="U7" s="8">
        <v>222</v>
      </c>
      <c r="V7" s="8">
        <v>398</v>
      </c>
    </row>
    <row r="8" spans="1:22" x14ac:dyDescent="0.2">
      <c r="A8" s="7" t="s">
        <v>7</v>
      </c>
      <c r="B8" s="8">
        <v>0</v>
      </c>
      <c r="C8" s="8">
        <v>0</v>
      </c>
      <c r="D8" s="8">
        <v>69</v>
      </c>
      <c r="E8" s="8">
        <v>2188</v>
      </c>
      <c r="F8" s="8">
        <v>1687</v>
      </c>
      <c r="G8" s="8">
        <v>378</v>
      </c>
      <c r="H8" s="8">
        <v>110</v>
      </c>
      <c r="I8" s="8">
        <v>33</v>
      </c>
      <c r="J8" s="8">
        <v>43</v>
      </c>
      <c r="K8" s="8">
        <v>108</v>
      </c>
      <c r="L8" s="8">
        <v>404</v>
      </c>
      <c r="M8" s="8">
        <v>975</v>
      </c>
      <c r="N8" s="8">
        <v>1051</v>
      </c>
      <c r="O8" s="8">
        <v>576</v>
      </c>
      <c r="P8" s="8">
        <v>264</v>
      </c>
      <c r="Q8" s="8">
        <v>211</v>
      </c>
      <c r="R8" s="8">
        <v>141</v>
      </c>
      <c r="S8" s="8">
        <v>40</v>
      </c>
      <c r="T8" s="8">
        <v>15</v>
      </c>
      <c r="U8" s="8">
        <v>65</v>
      </c>
      <c r="V8" s="8">
        <v>271</v>
      </c>
    </row>
    <row r="9" spans="1:22" x14ac:dyDescent="0.2">
      <c r="A9" s="7" t="s">
        <v>8</v>
      </c>
      <c r="B9" s="8">
        <v>0</v>
      </c>
      <c r="C9" s="8">
        <v>0</v>
      </c>
      <c r="D9" s="8">
        <v>10</v>
      </c>
      <c r="E9" s="8">
        <v>142</v>
      </c>
      <c r="F9" s="8">
        <v>214</v>
      </c>
      <c r="G9" s="8">
        <v>143</v>
      </c>
      <c r="H9" s="8">
        <v>76</v>
      </c>
      <c r="I9" s="8">
        <v>20</v>
      </c>
      <c r="J9" s="8">
        <v>31</v>
      </c>
      <c r="K9" s="8">
        <v>72</v>
      </c>
      <c r="L9" s="8">
        <v>64</v>
      </c>
      <c r="M9" s="8">
        <v>154</v>
      </c>
      <c r="N9" s="8">
        <v>164</v>
      </c>
      <c r="O9" s="8">
        <v>332</v>
      </c>
      <c r="P9" s="8">
        <v>137</v>
      </c>
      <c r="Q9" s="8">
        <v>66</v>
      </c>
      <c r="R9" s="8">
        <v>36</v>
      </c>
      <c r="S9" s="8">
        <v>33</v>
      </c>
      <c r="T9" s="8">
        <v>139</v>
      </c>
      <c r="U9" s="8">
        <v>47</v>
      </c>
      <c r="V9" s="8">
        <v>73</v>
      </c>
    </row>
    <row r="10" spans="1:22" x14ac:dyDescent="0.2">
      <c r="A10" s="7" t="s">
        <v>9</v>
      </c>
      <c r="B10" s="8">
        <v>0</v>
      </c>
      <c r="C10" s="8">
        <v>0</v>
      </c>
      <c r="D10" s="8">
        <v>85</v>
      </c>
      <c r="E10" s="8">
        <v>1182</v>
      </c>
      <c r="F10" s="8">
        <v>1183</v>
      </c>
      <c r="G10" s="8">
        <v>1054</v>
      </c>
      <c r="H10" s="8">
        <v>3338</v>
      </c>
      <c r="I10" s="8">
        <v>4344</v>
      </c>
      <c r="J10" s="8">
        <v>3130</v>
      </c>
      <c r="K10" s="8">
        <v>2444</v>
      </c>
      <c r="L10" s="8">
        <v>1836</v>
      </c>
      <c r="M10" s="8">
        <v>3076</v>
      </c>
      <c r="N10" s="8">
        <v>4806</v>
      </c>
      <c r="O10" s="8">
        <v>4373</v>
      </c>
      <c r="P10" s="8">
        <v>2573</v>
      </c>
      <c r="Q10" s="8">
        <v>1736</v>
      </c>
      <c r="R10" s="8">
        <v>1613</v>
      </c>
      <c r="S10" s="8">
        <v>1104</v>
      </c>
      <c r="T10" s="8">
        <v>1202</v>
      </c>
      <c r="U10" s="8">
        <v>5482</v>
      </c>
      <c r="V10" s="8">
        <v>9510</v>
      </c>
    </row>
    <row r="11" spans="1:22" x14ac:dyDescent="0.2">
      <c r="A11" s="7" t="s">
        <v>10</v>
      </c>
      <c r="B11" s="8">
        <v>0</v>
      </c>
      <c r="C11" s="8">
        <v>0</v>
      </c>
      <c r="D11" s="8">
        <v>126</v>
      </c>
      <c r="E11" s="8">
        <v>995</v>
      </c>
      <c r="F11" s="8">
        <v>898</v>
      </c>
      <c r="G11" s="8">
        <v>739</v>
      </c>
      <c r="H11" s="8">
        <v>916</v>
      </c>
      <c r="I11" s="8">
        <v>1832</v>
      </c>
      <c r="J11" s="8">
        <v>1355</v>
      </c>
      <c r="K11" s="8">
        <v>929</v>
      </c>
      <c r="L11" s="8">
        <v>1408</v>
      </c>
      <c r="M11" s="8">
        <v>1390</v>
      </c>
      <c r="N11" s="8">
        <v>3190</v>
      </c>
      <c r="O11" s="8">
        <v>2979</v>
      </c>
      <c r="P11" s="8">
        <v>1716</v>
      </c>
      <c r="Q11" s="8">
        <v>1091</v>
      </c>
      <c r="R11" s="8">
        <v>616</v>
      </c>
      <c r="S11" s="8">
        <v>549</v>
      </c>
      <c r="T11" s="8">
        <v>249</v>
      </c>
      <c r="U11" s="8">
        <v>1029</v>
      </c>
      <c r="V11" s="8">
        <v>3069</v>
      </c>
    </row>
    <row r="12" spans="1:22" x14ac:dyDescent="0.2">
      <c r="A12" s="7" t="s">
        <v>11</v>
      </c>
      <c r="B12" s="8">
        <v>0</v>
      </c>
      <c r="C12" s="8">
        <v>0</v>
      </c>
      <c r="D12" s="8">
        <v>1</v>
      </c>
      <c r="E12" s="8">
        <v>15</v>
      </c>
      <c r="F12" s="8">
        <v>1</v>
      </c>
      <c r="G12" s="8">
        <v>1</v>
      </c>
      <c r="H12" s="8">
        <v>7</v>
      </c>
      <c r="I12" s="8">
        <v>44</v>
      </c>
      <c r="J12" s="8">
        <v>66</v>
      </c>
      <c r="K12" s="8">
        <v>83</v>
      </c>
      <c r="L12" s="8">
        <v>24</v>
      </c>
      <c r="M12" s="8">
        <v>44</v>
      </c>
      <c r="N12" s="8">
        <v>121</v>
      </c>
      <c r="O12" s="8">
        <v>29</v>
      </c>
      <c r="P12" s="8">
        <v>24</v>
      </c>
      <c r="Q12" s="8">
        <v>20</v>
      </c>
      <c r="R12" s="8">
        <v>17</v>
      </c>
      <c r="S12" s="8">
        <v>17</v>
      </c>
      <c r="T12" s="8">
        <v>20</v>
      </c>
      <c r="U12" s="8">
        <v>52</v>
      </c>
      <c r="V12" s="8">
        <v>181</v>
      </c>
    </row>
    <row r="13" spans="1:22" x14ac:dyDescent="0.2">
      <c r="A13" s="7" t="s">
        <v>12</v>
      </c>
      <c r="B13" s="8">
        <v>0</v>
      </c>
      <c r="C13" s="8">
        <v>0</v>
      </c>
      <c r="D13" s="8">
        <v>9</v>
      </c>
      <c r="E13" s="8">
        <v>54</v>
      </c>
      <c r="F13" s="8">
        <v>19</v>
      </c>
      <c r="G13" s="8">
        <v>10</v>
      </c>
      <c r="H13" s="8">
        <v>101</v>
      </c>
      <c r="I13" s="8">
        <v>171</v>
      </c>
      <c r="J13" s="8">
        <v>105</v>
      </c>
      <c r="K13" s="8">
        <v>161</v>
      </c>
      <c r="L13" s="8">
        <v>307</v>
      </c>
      <c r="M13" s="8">
        <v>501</v>
      </c>
      <c r="N13" s="8">
        <v>289</v>
      </c>
      <c r="O13" s="8">
        <v>135</v>
      </c>
      <c r="P13" s="8">
        <v>103</v>
      </c>
      <c r="Q13" s="8">
        <v>83</v>
      </c>
      <c r="R13" s="8">
        <v>44</v>
      </c>
      <c r="S13" s="8">
        <v>62</v>
      </c>
      <c r="T13" s="8">
        <v>45</v>
      </c>
      <c r="U13" s="8">
        <v>165</v>
      </c>
      <c r="V13" s="8">
        <v>494</v>
      </c>
    </row>
    <row r="14" spans="1:22" x14ac:dyDescent="0.2">
      <c r="A14" s="7" t="s">
        <v>13</v>
      </c>
      <c r="B14" s="8">
        <v>0</v>
      </c>
      <c r="C14" s="8">
        <v>0</v>
      </c>
      <c r="D14" s="8">
        <v>107</v>
      </c>
      <c r="E14" s="8">
        <v>2254</v>
      </c>
      <c r="F14" s="8">
        <v>3065</v>
      </c>
      <c r="G14" s="8">
        <v>1710</v>
      </c>
      <c r="H14" s="8">
        <v>567</v>
      </c>
      <c r="I14" s="8">
        <v>555</v>
      </c>
      <c r="J14" s="8">
        <v>677</v>
      </c>
      <c r="K14" s="8">
        <v>1095</v>
      </c>
      <c r="L14" s="8">
        <v>2985</v>
      </c>
      <c r="M14" s="8">
        <v>4964</v>
      </c>
      <c r="N14" s="8">
        <v>3263</v>
      </c>
      <c r="O14" s="8">
        <v>1493</v>
      </c>
      <c r="P14" s="8">
        <v>844</v>
      </c>
      <c r="Q14" s="8">
        <v>712</v>
      </c>
      <c r="R14" s="8">
        <v>932</v>
      </c>
      <c r="S14" s="8">
        <v>451</v>
      </c>
      <c r="T14" s="8">
        <v>242</v>
      </c>
      <c r="U14" s="8">
        <v>584</v>
      </c>
      <c r="V14" s="8">
        <v>1119</v>
      </c>
    </row>
    <row r="15" spans="1:22" x14ac:dyDescent="0.2">
      <c r="A15" s="7" t="s">
        <v>14</v>
      </c>
      <c r="B15" s="8">
        <v>0</v>
      </c>
      <c r="C15" s="8">
        <v>0</v>
      </c>
      <c r="D15" s="8">
        <v>61</v>
      </c>
      <c r="E15" s="8">
        <v>1053</v>
      </c>
      <c r="F15" s="8">
        <v>1020</v>
      </c>
      <c r="G15" s="8">
        <v>506</v>
      </c>
      <c r="H15" s="8">
        <v>325</v>
      </c>
      <c r="I15" s="8">
        <v>331</v>
      </c>
      <c r="J15" s="8">
        <v>336</v>
      </c>
      <c r="K15" s="8">
        <v>700</v>
      </c>
      <c r="L15" s="8">
        <v>1391</v>
      </c>
      <c r="M15" s="8">
        <v>2540</v>
      </c>
      <c r="N15" s="8">
        <v>1711</v>
      </c>
      <c r="O15" s="8">
        <v>2599</v>
      </c>
      <c r="P15" s="8">
        <v>466</v>
      </c>
      <c r="Q15" s="8">
        <v>293</v>
      </c>
      <c r="R15" s="8">
        <v>288</v>
      </c>
      <c r="S15" s="8">
        <v>230</v>
      </c>
      <c r="T15" s="8">
        <v>155</v>
      </c>
      <c r="U15" s="8">
        <v>486</v>
      </c>
      <c r="V15" s="8">
        <v>1134</v>
      </c>
    </row>
    <row r="16" spans="1:22" x14ac:dyDescent="0.2">
      <c r="A16" s="7" t="s">
        <v>15</v>
      </c>
      <c r="B16" s="8">
        <v>0</v>
      </c>
      <c r="C16" s="8">
        <v>0</v>
      </c>
      <c r="D16" s="8">
        <v>7</v>
      </c>
      <c r="E16" s="8">
        <v>155</v>
      </c>
      <c r="F16" s="8">
        <v>375</v>
      </c>
      <c r="G16" s="8">
        <v>180</v>
      </c>
      <c r="H16" s="8">
        <v>155</v>
      </c>
      <c r="I16" s="8">
        <v>248</v>
      </c>
      <c r="J16" s="8">
        <v>238</v>
      </c>
      <c r="K16" s="8">
        <v>358</v>
      </c>
      <c r="L16" s="8">
        <v>710</v>
      </c>
      <c r="M16" s="8">
        <v>1465</v>
      </c>
      <c r="N16" s="8">
        <v>1010</v>
      </c>
      <c r="O16" s="8">
        <v>569</v>
      </c>
      <c r="P16" s="8">
        <v>273</v>
      </c>
      <c r="Q16" s="8">
        <v>207</v>
      </c>
      <c r="R16" s="8">
        <v>105</v>
      </c>
      <c r="S16" s="8">
        <v>83</v>
      </c>
      <c r="T16" s="8">
        <v>45</v>
      </c>
      <c r="U16" s="8">
        <v>85</v>
      </c>
      <c r="V16" s="8">
        <v>295</v>
      </c>
    </row>
    <row r="17" spans="1:22" x14ac:dyDescent="0.2">
      <c r="A17" s="7" t="s">
        <v>16</v>
      </c>
      <c r="B17" s="8">
        <v>0</v>
      </c>
      <c r="C17" s="8">
        <v>0</v>
      </c>
      <c r="D17" s="8">
        <v>10</v>
      </c>
      <c r="E17" s="8">
        <v>123</v>
      </c>
      <c r="F17" s="8">
        <v>78</v>
      </c>
      <c r="G17" s="8">
        <v>65</v>
      </c>
      <c r="H17" s="8">
        <v>82</v>
      </c>
      <c r="I17" s="8">
        <v>93</v>
      </c>
      <c r="J17" s="8">
        <v>227</v>
      </c>
      <c r="K17" s="8">
        <v>351</v>
      </c>
      <c r="L17" s="8">
        <v>531</v>
      </c>
      <c r="M17" s="8">
        <v>1181</v>
      </c>
      <c r="N17" s="8">
        <v>1038</v>
      </c>
      <c r="O17" s="8">
        <v>956</v>
      </c>
      <c r="P17" s="8">
        <v>178</v>
      </c>
      <c r="Q17" s="8">
        <v>112</v>
      </c>
      <c r="R17" s="8">
        <v>89</v>
      </c>
      <c r="S17" s="8">
        <v>74</v>
      </c>
      <c r="T17" s="8">
        <v>106</v>
      </c>
      <c r="U17" s="8">
        <v>295</v>
      </c>
      <c r="V17" s="8">
        <v>490</v>
      </c>
    </row>
    <row r="18" spans="1:22" x14ac:dyDescent="0.2">
      <c r="A18" s="7" t="s">
        <v>17</v>
      </c>
      <c r="B18" s="8">
        <v>0</v>
      </c>
      <c r="C18" s="8">
        <v>0</v>
      </c>
      <c r="D18" s="8">
        <v>18</v>
      </c>
      <c r="E18" s="8">
        <v>222</v>
      </c>
      <c r="F18" s="8">
        <v>201</v>
      </c>
      <c r="G18" s="8">
        <v>147</v>
      </c>
      <c r="H18" s="8">
        <v>165</v>
      </c>
      <c r="I18" s="8">
        <v>212</v>
      </c>
      <c r="J18" s="8">
        <v>243</v>
      </c>
      <c r="K18" s="8">
        <v>343</v>
      </c>
      <c r="L18" s="8">
        <v>514</v>
      </c>
      <c r="M18" s="8">
        <v>891</v>
      </c>
      <c r="N18" s="8">
        <v>1021</v>
      </c>
      <c r="O18" s="8">
        <v>809</v>
      </c>
      <c r="P18" s="8">
        <v>1365</v>
      </c>
      <c r="Q18" s="8">
        <v>469</v>
      </c>
      <c r="R18" s="8">
        <v>318</v>
      </c>
      <c r="S18" s="8">
        <v>329</v>
      </c>
      <c r="T18" s="8">
        <v>111</v>
      </c>
      <c r="U18" s="8">
        <v>448</v>
      </c>
      <c r="V18" s="8">
        <v>982</v>
      </c>
    </row>
    <row r="19" spans="1:22" x14ac:dyDescent="0.2">
      <c r="A19" s="7" t="s">
        <v>18</v>
      </c>
      <c r="B19" s="8">
        <v>0</v>
      </c>
      <c r="C19" s="8">
        <v>0</v>
      </c>
      <c r="D19" s="8">
        <v>240</v>
      </c>
      <c r="E19" s="8">
        <v>1665</v>
      </c>
      <c r="F19" s="8">
        <v>886</v>
      </c>
      <c r="G19" s="8">
        <v>430</v>
      </c>
      <c r="H19" s="8">
        <v>728</v>
      </c>
      <c r="I19" s="8">
        <v>1001</v>
      </c>
      <c r="J19" s="8">
        <v>561</v>
      </c>
      <c r="K19" s="8">
        <v>408</v>
      </c>
      <c r="L19" s="8">
        <v>501</v>
      </c>
      <c r="M19" s="8">
        <v>1068</v>
      </c>
      <c r="N19" s="8">
        <v>1371</v>
      </c>
      <c r="O19" s="8">
        <v>749</v>
      </c>
      <c r="P19" s="8">
        <v>533</v>
      </c>
      <c r="Q19" s="8">
        <v>241</v>
      </c>
      <c r="R19" s="8">
        <v>194</v>
      </c>
      <c r="S19" s="8">
        <v>162</v>
      </c>
      <c r="T19" s="8">
        <v>261</v>
      </c>
      <c r="U19" s="8">
        <v>1360</v>
      </c>
      <c r="V19" s="8">
        <v>1541</v>
      </c>
    </row>
    <row r="20" spans="1:22" x14ac:dyDescent="0.2">
      <c r="A20" s="7" t="s">
        <v>19</v>
      </c>
      <c r="B20" s="8">
        <v>0</v>
      </c>
      <c r="C20" s="8">
        <v>0</v>
      </c>
      <c r="D20" s="8">
        <v>5</v>
      </c>
      <c r="E20" s="8">
        <v>48</v>
      </c>
      <c r="F20" s="8">
        <v>36</v>
      </c>
      <c r="G20" s="8">
        <v>16</v>
      </c>
      <c r="H20" s="8">
        <v>18</v>
      </c>
      <c r="I20" s="8">
        <v>9</v>
      </c>
      <c r="J20" s="8">
        <v>9</v>
      </c>
      <c r="K20" s="8">
        <v>6</v>
      </c>
      <c r="L20" s="8">
        <v>47</v>
      </c>
      <c r="M20" s="8">
        <v>153</v>
      </c>
      <c r="N20" s="8">
        <v>243</v>
      </c>
      <c r="O20" s="8">
        <v>113</v>
      </c>
      <c r="P20" s="8">
        <v>40</v>
      </c>
      <c r="Q20" s="8">
        <v>41</v>
      </c>
      <c r="R20" s="8">
        <v>41</v>
      </c>
      <c r="S20" s="8">
        <v>33</v>
      </c>
      <c r="T20" s="8">
        <v>42</v>
      </c>
      <c r="U20" s="8">
        <v>32</v>
      </c>
      <c r="V20" s="8">
        <v>90</v>
      </c>
    </row>
    <row r="21" spans="1:22" x14ac:dyDescent="0.2">
      <c r="A21" s="7" t="s">
        <v>20</v>
      </c>
      <c r="B21" s="8">
        <v>0</v>
      </c>
      <c r="C21" s="8">
        <v>0</v>
      </c>
      <c r="D21" s="8">
        <v>18</v>
      </c>
      <c r="E21" s="8">
        <v>1121</v>
      </c>
      <c r="F21" s="8">
        <v>1393</v>
      </c>
      <c r="G21" s="8">
        <v>658</v>
      </c>
      <c r="H21" s="8">
        <v>303</v>
      </c>
      <c r="I21" s="8">
        <v>262</v>
      </c>
      <c r="J21" s="8">
        <v>194</v>
      </c>
      <c r="K21" s="8">
        <v>198</v>
      </c>
      <c r="L21" s="8">
        <v>494</v>
      </c>
      <c r="M21" s="8">
        <v>1254</v>
      </c>
      <c r="N21" s="8">
        <v>1232</v>
      </c>
      <c r="O21" s="8">
        <v>742</v>
      </c>
      <c r="P21" s="8">
        <v>417</v>
      </c>
      <c r="Q21" s="8">
        <v>458</v>
      </c>
      <c r="R21" s="8">
        <v>870</v>
      </c>
      <c r="S21" s="8">
        <v>127</v>
      </c>
      <c r="T21" s="8">
        <v>84</v>
      </c>
      <c r="U21" s="8">
        <v>189</v>
      </c>
      <c r="V21" s="8">
        <v>412</v>
      </c>
    </row>
    <row r="22" spans="1:22" x14ac:dyDescent="0.2">
      <c r="A22" s="7" t="s">
        <v>21</v>
      </c>
      <c r="B22" s="8">
        <v>0</v>
      </c>
      <c r="C22" s="8">
        <v>0</v>
      </c>
      <c r="D22" s="8">
        <v>89</v>
      </c>
      <c r="E22" s="8">
        <v>3473</v>
      </c>
      <c r="F22" s="8">
        <v>3284</v>
      </c>
      <c r="G22" s="8">
        <v>1208</v>
      </c>
      <c r="H22" s="8">
        <v>555</v>
      </c>
      <c r="I22" s="8">
        <v>451</v>
      </c>
      <c r="J22" s="8">
        <v>396</v>
      </c>
      <c r="K22" s="8">
        <v>535</v>
      </c>
      <c r="L22" s="8">
        <v>757</v>
      </c>
      <c r="M22" s="8">
        <v>1675</v>
      </c>
      <c r="N22" s="8">
        <v>2154</v>
      </c>
      <c r="O22" s="8">
        <v>1541</v>
      </c>
      <c r="P22" s="8">
        <v>1067</v>
      </c>
      <c r="Q22" s="8">
        <v>425</v>
      </c>
      <c r="R22" s="8">
        <v>262</v>
      </c>
      <c r="S22" s="8">
        <v>122</v>
      </c>
      <c r="T22" s="8">
        <v>88</v>
      </c>
      <c r="U22" s="8">
        <v>164</v>
      </c>
      <c r="V22" s="8">
        <v>354</v>
      </c>
    </row>
    <row r="23" spans="1:22" x14ac:dyDescent="0.2">
      <c r="A23" s="7" t="s">
        <v>22</v>
      </c>
      <c r="B23" s="8">
        <v>0</v>
      </c>
      <c r="C23" s="8">
        <v>0</v>
      </c>
      <c r="D23" s="8">
        <v>264</v>
      </c>
      <c r="E23" s="8">
        <v>3524</v>
      </c>
      <c r="F23" s="8">
        <v>1703</v>
      </c>
      <c r="G23" s="8">
        <v>706</v>
      </c>
      <c r="H23" s="8">
        <v>256</v>
      </c>
      <c r="I23" s="8">
        <v>303</v>
      </c>
      <c r="J23" s="8">
        <v>328</v>
      </c>
      <c r="K23" s="8">
        <v>615</v>
      </c>
      <c r="L23" s="8">
        <v>1866</v>
      </c>
      <c r="M23" s="8">
        <v>3445</v>
      </c>
      <c r="N23" s="8">
        <v>2506</v>
      </c>
      <c r="O23" s="8">
        <v>982</v>
      </c>
      <c r="P23" s="8">
        <v>614</v>
      </c>
      <c r="Q23" s="8">
        <v>1631</v>
      </c>
      <c r="R23" s="8">
        <v>1618</v>
      </c>
      <c r="S23" s="8">
        <v>623</v>
      </c>
      <c r="T23" s="8">
        <v>189</v>
      </c>
      <c r="U23" s="8">
        <v>362</v>
      </c>
      <c r="V23" s="8">
        <v>801</v>
      </c>
    </row>
    <row r="24" spans="1:22" x14ac:dyDescent="0.2">
      <c r="A24" s="7" t="s">
        <v>23</v>
      </c>
      <c r="B24" s="8">
        <v>0</v>
      </c>
      <c r="C24" s="8">
        <v>0</v>
      </c>
      <c r="D24" s="8">
        <v>12</v>
      </c>
      <c r="E24" s="8">
        <v>331</v>
      </c>
      <c r="F24" s="8">
        <v>707</v>
      </c>
      <c r="G24" s="8">
        <v>426</v>
      </c>
      <c r="H24" s="8">
        <v>164</v>
      </c>
      <c r="I24" s="8">
        <v>226</v>
      </c>
      <c r="J24" s="8">
        <v>223</v>
      </c>
      <c r="K24" s="8">
        <v>422</v>
      </c>
      <c r="L24" s="8">
        <v>1141</v>
      </c>
      <c r="M24" s="8">
        <v>1730</v>
      </c>
      <c r="N24" s="8">
        <v>886</v>
      </c>
      <c r="O24" s="8">
        <v>283</v>
      </c>
      <c r="P24" s="8">
        <v>375</v>
      </c>
      <c r="Q24" s="8">
        <v>311</v>
      </c>
      <c r="R24" s="8">
        <v>282</v>
      </c>
      <c r="S24" s="8">
        <v>168</v>
      </c>
      <c r="T24" s="8">
        <v>74</v>
      </c>
      <c r="U24" s="8">
        <v>143</v>
      </c>
      <c r="V24" s="8">
        <v>339</v>
      </c>
    </row>
    <row r="25" spans="1:22" x14ac:dyDescent="0.2">
      <c r="A25" s="7" t="s">
        <v>24</v>
      </c>
      <c r="B25" s="8">
        <v>0</v>
      </c>
      <c r="C25" s="8">
        <v>0</v>
      </c>
      <c r="D25" s="8">
        <v>20</v>
      </c>
      <c r="E25" s="8">
        <v>241</v>
      </c>
      <c r="F25" s="8">
        <v>473</v>
      </c>
      <c r="G25" s="8">
        <v>339</v>
      </c>
      <c r="H25" s="8">
        <v>590</v>
      </c>
      <c r="I25" s="8">
        <v>810</v>
      </c>
      <c r="J25" s="8">
        <v>496</v>
      </c>
      <c r="K25" s="8">
        <v>365</v>
      </c>
      <c r="L25" s="8">
        <v>473</v>
      </c>
      <c r="M25" s="8">
        <v>980</v>
      </c>
      <c r="N25" s="8">
        <v>1258</v>
      </c>
      <c r="O25" s="8">
        <v>636</v>
      </c>
      <c r="P25" s="8">
        <v>351</v>
      </c>
      <c r="Q25" s="8">
        <v>167</v>
      </c>
      <c r="R25" s="8">
        <v>117</v>
      </c>
      <c r="S25" s="8">
        <v>96</v>
      </c>
      <c r="T25" s="8">
        <v>131</v>
      </c>
      <c r="U25" s="8">
        <v>866</v>
      </c>
      <c r="V25" s="8">
        <v>1179</v>
      </c>
    </row>
    <row r="26" spans="1:22" x14ac:dyDescent="0.2">
      <c r="A26" s="7" t="s">
        <v>25</v>
      </c>
      <c r="B26" s="8">
        <v>0</v>
      </c>
      <c r="C26" s="8">
        <v>0</v>
      </c>
      <c r="D26" s="8">
        <v>15</v>
      </c>
      <c r="E26" s="8">
        <v>326</v>
      </c>
      <c r="F26" s="8">
        <v>443</v>
      </c>
      <c r="G26" s="8">
        <v>253</v>
      </c>
      <c r="H26" s="8">
        <v>268</v>
      </c>
      <c r="I26" s="8">
        <v>318</v>
      </c>
      <c r="J26" s="8">
        <v>534</v>
      </c>
      <c r="K26" s="8">
        <v>933</v>
      </c>
      <c r="L26" s="8">
        <v>891</v>
      </c>
      <c r="M26" s="8">
        <v>1906</v>
      </c>
      <c r="N26" s="8">
        <v>1289</v>
      </c>
      <c r="O26" s="8">
        <v>1206</v>
      </c>
      <c r="P26" s="8">
        <v>595</v>
      </c>
      <c r="Q26" s="8">
        <v>266</v>
      </c>
      <c r="R26" s="8">
        <v>433</v>
      </c>
      <c r="S26" s="8">
        <v>243</v>
      </c>
      <c r="T26" s="8">
        <v>391</v>
      </c>
      <c r="U26" s="8">
        <v>961</v>
      </c>
      <c r="V26" s="8">
        <v>908</v>
      </c>
    </row>
    <row r="27" spans="1:22" x14ac:dyDescent="0.2">
      <c r="A27" s="7" t="s">
        <v>26</v>
      </c>
      <c r="B27" s="8">
        <v>0</v>
      </c>
      <c r="C27" s="8">
        <v>0</v>
      </c>
      <c r="D27" s="8">
        <v>5</v>
      </c>
      <c r="E27" s="8">
        <v>11</v>
      </c>
      <c r="F27" s="8">
        <v>1</v>
      </c>
      <c r="G27" s="8">
        <v>5</v>
      </c>
      <c r="H27" s="8">
        <v>38</v>
      </c>
      <c r="I27" s="8">
        <v>44</v>
      </c>
      <c r="J27" s="8">
        <v>76</v>
      </c>
      <c r="K27" s="8">
        <v>197</v>
      </c>
      <c r="L27" s="8">
        <v>307</v>
      </c>
      <c r="M27" s="8">
        <v>278</v>
      </c>
      <c r="N27" s="8">
        <v>272</v>
      </c>
      <c r="O27" s="8">
        <v>124</v>
      </c>
      <c r="P27" s="8">
        <v>79</v>
      </c>
      <c r="Q27" s="8">
        <v>135</v>
      </c>
      <c r="R27" s="8">
        <v>41</v>
      </c>
      <c r="S27" s="8">
        <v>52</v>
      </c>
      <c r="T27" s="8">
        <v>39</v>
      </c>
      <c r="U27" s="8">
        <v>96</v>
      </c>
      <c r="V27" s="8">
        <v>201</v>
      </c>
    </row>
    <row r="28" spans="1:22" x14ac:dyDescent="0.2">
      <c r="A28" s="7" t="s">
        <v>27</v>
      </c>
      <c r="B28" s="8">
        <v>0</v>
      </c>
      <c r="C28" s="8">
        <v>0</v>
      </c>
      <c r="D28" s="8">
        <v>4</v>
      </c>
      <c r="E28" s="8">
        <v>66</v>
      </c>
      <c r="F28" s="8">
        <v>108</v>
      </c>
      <c r="G28" s="8">
        <v>101</v>
      </c>
      <c r="H28" s="8">
        <v>59</v>
      </c>
      <c r="I28" s="8">
        <v>64</v>
      </c>
      <c r="J28" s="8">
        <v>91</v>
      </c>
      <c r="K28" s="8">
        <v>161</v>
      </c>
      <c r="L28" s="8">
        <v>393</v>
      </c>
      <c r="M28" s="8">
        <v>643</v>
      </c>
      <c r="N28" s="8">
        <v>335</v>
      </c>
      <c r="O28" s="8">
        <v>174</v>
      </c>
      <c r="P28" s="8">
        <v>83</v>
      </c>
      <c r="Q28" s="8">
        <v>84</v>
      </c>
      <c r="R28" s="8">
        <v>129</v>
      </c>
      <c r="S28" s="8">
        <v>25</v>
      </c>
      <c r="T28" s="8">
        <v>30</v>
      </c>
      <c r="U28" s="8">
        <v>40</v>
      </c>
      <c r="V28" s="8">
        <v>88</v>
      </c>
    </row>
    <row r="29" spans="1:22" x14ac:dyDescent="0.2">
      <c r="A29" s="7" t="s">
        <v>28</v>
      </c>
      <c r="B29" s="8">
        <v>0</v>
      </c>
      <c r="C29" s="8">
        <v>0</v>
      </c>
      <c r="D29" s="8">
        <v>26</v>
      </c>
      <c r="E29" s="8">
        <v>217</v>
      </c>
      <c r="F29" s="8">
        <v>176</v>
      </c>
      <c r="G29" s="8">
        <v>88</v>
      </c>
      <c r="H29" s="8">
        <v>324</v>
      </c>
      <c r="I29" s="8">
        <v>474</v>
      </c>
      <c r="J29" s="8">
        <v>295</v>
      </c>
      <c r="K29" s="8">
        <v>179</v>
      </c>
      <c r="L29" s="8">
        <v>370</v>
      </c>
      <c r="M29" s="8">
        <v>987</v>
      </c>
      <c r="N29" s="8">
        <v>1135</v>
      </c>
      <c r="O29" s="8">
        <v>686</v>
      </c>
      <c r="P29" s="8">
        <v>292</v>
      </c>
      <c r="Q29" s="8">
        <v>215</v>
      </c>
      <c r="R29" s="8">
        <v>122</v>
      </c>
      <c r="S29" s="8">
        <v>95</v>
      </c>
      <c r="T29" s="8">
        <v>231</v>
      </c>
      <c r="U29" s="8">
        <v>598</v>
      </c>
      <c r="V29" s="8">
        <v>597</v>
      </c>
    </row>
    <row r="30" spans="1:22" x14ac:dyDescent="0.2">
      <c r="A30" s="7" t="s">
        <v>29</v>
      </c>
      <c r="B30" s="8">
        <v>0</v>
      </c>
      <c r="C30" s="8">
        <v>0</v>
      </c>
      <c r="D30" s="8">
        <v>3</v>
      </c>
      <c r="E30" s="8">
        <v>69</v>
      </c>
      <c r="F30" s="8">
        <v>173</v>
      </c>
      <c r="G30" s="8">
        <v>126</v>
      </c>
      <c r="H30" s="8">
        <v>44</v>
      </c>
      <c r="I30" s="8">
        <v>17</v>
      </c>
      <c r="J30" s="8">
        <v>7</v>
      </c>
      <c r="K30" s="8">
        <v>44</v>
      </c>
      <c r="L30" s="8">
        <v>43</v>
      </c>
      <c r="M30" s="8">
        <v>233</v>
      </c>
      <c r="N30" s="8">
        <v>298</v>
      </c>
      <c r="O30" s="8">
        <v>113</v>
      </c>
      <c r="P30" s="8">
        <v>68</v>
      </c>
      <c r="Q30" s="8">
        <v>65</v>
      </c>
      <c r="R30" s="8">
        <v>50</v>
      </c>
      <c r="S30" s="8">
        <v>19</v>
      </c>
      <c r="T30" s="8">
        <v>15</v>
      </c>
      <c r="U30" s="8">
        <v>30</v>
      </c>
      <c r="V30" s="8">
        <v>62</v>
      </c>
    </row>
    <row r="31" spans="1:22" x14ac:dyDescent="0.2">
      <c r="A31" s="7" t="s">
        <v>30</v>
      </c>
      <c r="B31" s="8">
        <v>0</v>
      </c>
      <c r="C31" s="8">
        <v>0</v>
      </c>
      <c r="D31" s="8">
        <v>267</v>
      </c>
      <c r="E31" s="8">
        <v>6961</v>
      </c>
      <c r="F31" s="8">
        <v>4470</v>
      </c>
      <c r="G31" s="8">
        <v>3337</v>
      </c>
      <c r="H31" s="8">
        <v>784</v>
      </c>
      <c r="I31" s="8">
        <v>126</v>
      </c>
      <c r="J31" s="8">
        <v>177</v>
      </c>
      <c r="K31" s="8">
        <v>228</v>
      </c>
      <c r="L31" s="8">
        <v>643</v>
      </c>
      <c r="M31" s="8">
        <v>2049</v>
      </c>
      <c r="N31" s="8">
        <v>2442</v>
      </c>
      <c r="O31" s="8">
        <v>1768</v>
      </c>
      <c r="P31" s="8">
        <v>1276</v>
      </c>
      <c r="Q31" s="8">
        <v>1026</v>
      </c>
      <c r="R31" s="8">
        <v>658</v>
      </c>
      <c r="S31" s="8">
        <v>240</v>
      </c>
      <c r="T31" s="8">
        <v>150</v>
      </c>
      <c r="U31" s="8">
        <v>280</v>
      </c>
      <c r="V31" s="8">
        <v>518</v>
      </c>
    </row>
    <row r="32" spans="1:22" x14ac:dyDescent="0.2">
      <c r="A32" s="7" t="s">
        <v>31</v>
      </c>
      <c r="B32" s="8">
        <v>0</v>
      </c>
      <c r="C32" s="8">
        <v>0</v>
      </c>
      <c r="D32" s="8">
        <v>5</v>
      </c>
      <c r="E32" s="8">
        <v>118</v>
      </c>
      <c r="F32" s="8">
        <v>233</v>
      </c>
      <c r="G32" s="8">
        <v>141</v>
      </c>
      <c r="H32" s="8">
        <v>145</v>
      </c>
      <c r="I32" s="8">
        <v>137</v>
      </c>
      <c r="J32" s="8">
        <v>98</v>
      </c>
      <c r="K32" s="8">
        <v>141</v>
      </c>
      <c r="L32" s="8">
        <v>550</v>
      </c>
      <c r="M32" s="8">
        <v>911</v>
      </c>
      <c r="N32" s="8">
        <v>806</v>
      </c>
      <c r="O32" s="8">
        <v>431</v>
      </c>
      <c r="P32" s="8">
        <v>223</v>
      </c>
      <c r="Q32" s="8">
        <v>130</v>
      </c>
      <c r="R32" s="8">
        <v>196</v>
      </c>
      <c r="S32" s="8">
        <v>77</v>
      </c>
      <c r="T32" s="8">
        <v>70</v>
      </c>
      <c r="U32" s="8">
        <v>108</v>
      </c>
      <c r="V32" s="8">
        <v>258</v>
      </c>
    </row>
    <row r="33" spans="1:22" x14ac:dyDescent="0.2">
      <c r="A33" s="7" t="s">
        <v>32</v>
      </c>
      <c r="B33" s="8">
        <v>0</v>
      </c>
      <c r="C33" s="8">
        <v>0</v>
      </c>
      <c r="D33" s="8">
        <v>1929</v>
      </c>
      <c r="E33" s="8">
        <v>21687</v>
      </c>
      <c r="F33" s="8">
        <v>6083</v>
      </c>
      <c r="G33" s="8">
        <v>2077</v>
      </c>
      <c r="H33" s="8">
        <v>596</v>
      </c>
      <c r="I33" s="8">
        <v>169</v>
      </c>
      <c r="J33" s="8">
        <v>216</v>
      </c>
      <c r="K33" s="8">
        <v>395</v>
      </c>
      <c r="L33" s="8">
        <v>998</v>
      </c>
      <c r="M33" s="8">
        <v>3407</v>
      </c>
      <c r="N33" s="8">
        <v>5621</v>
      </c>
      <c r="O33" s="8">
        <v>3965</v>
      </c>
      <c r="P33" s="8">
        <v>2647</v>
      </c>
      <c r="Q33" s="8">
        <v>1938</v>
      </c>
      <c r="R33" s="8">
        <v>1030</v>
      </c>
      <c r="S33" s="8">
        <v>337</v>
      </c>
      <c r="T33" s="8">
        <v>171</v>
      </c>
      <c r="U33" s="8">
        <v>581</v>
      </c>
      <c r="V33" s="8">
        <v>1039</v>
      </c>
    </row>
    <row r="34" spans="1:22" x14ac:dyDescent="0.2">
      <c r="A34" s="7" t="s">
        <v>33</v>
      </c>
      <c r="B34" s="8">
        <v>0</v>
      </c>
      <c r="C34" s="8">
        <v>0</v>
      </c>
      <c r="D34" s="8">
        <v>10</v>
      </c>
      <c r="E34" s="8">
        <v>375</v>
      </c>
      <c r="F34" s="8">
        <v>526</v>
      </c>
      <c r="G34" s="8">
        <v>451</v>
      </c>
      <c r="H34" s="8">
        <v>585</v>
      </c>
      <c r="I34" s="8">
        <v>786</v>
      </c>
      <c r="J34" s="8">
        <v>832</v>
      </c>
      <c r="K34" s="8">
        <v>835</v>
      </c>
      <c r="L34" s="8">
        <v>896</v>
      </c>
      <c r="M34" s="8">
        <v>1515</v>
      </c>
      <c r="N34" s="8">
        <v>2570</v>
      </c>
      <c r="O34" s="8">
        <v>1860</v>
      </c>
      <c r="P34" s="8">
        <v>896</v>
      </c>
      <c r="Q34" s="8">
        <v>539</v>
      </c>
      <c r="R34" s="8">
        <v>425</v>
      </c>
      <c r="S34" s="8">
        <v>349</v>
      </c>
      <c r="T34" s="8">
        <v>201</v>
      </c>
      <c r="U34" s="8">
        <v>834</v>
      </c>
      <c r="V34" s="8">
        <v>1976</v>
      </c>
    </row>
    <row r="35" spans="1:22" x14ac:dyDescent="0.2">
      <c r="A35" s="7" t="s">
        <v>34</v>
      </c>
      <c r="B35" s="8">
        <v>0</v>
      </c>
      <c r="C35" s="8">
        <v>0</v>
      </c>
      <c r="D35" s="8">
        <v>3</v>
      </c>
      <c r="E35" s="8">
        <v>16</v>
      </c>
      <c r="F35" s="8">
        <v>45</v>
      </c>
      <c r="G35" s="8">
        <v>24</v>
      </c>
      <c r="H35" s="8">
        <v>19</v>
      </c>
      <c r="I35" s="8">
        <v>40</v>
      </c>
      <c r="J35" s="8">
        <v>103</v>
      </c>
      <c r="K35" s="8">
        <v>279</v>
      </c>
      <c r="L35" s="8">
        <v>404</v>
      </c>
      <c r="M35" s="8">
        <v>366</v>
      </c>
      <c r="N35" s="8">
        <v>148</v>
      </c>
      <c r="O35" s="8">
        <v>28</v>
      </c>
      <c r="P35" s="8">
        <v>23</v>
      </c>
      <c r="Q35" s="8">
        <v>25</v>
      </c>
      <c r="R35" s="8">
        <v>20</v>
      </c>
      <c r="S35" s="8">
        <v>16</v>
      </c>
      <c r="T35" s="8">
        <v>11</v>
      </c>
      <c r="U35" s="8">
        <v>22</v>
      </c>
      <c r="V35" s="8">
        <v>52</v>
      </c>
    </row>
    <row r="36" spans="1:22" x14ac:dyDescent="0.2">
      <c r="A36" s="7" t="s">
        <v>35</v>
      </c>
      <c r="B36" s="8">
        <v>0</v>
      </c>
      <c r="C36" s="8">
        <v>0</v>
      </c>
      <c r="D36" s="8">
        <v>55</v>
      </c>
      <c r="E36" s="8">
        <v>920</v>
      </c>
      <c r="F36" s="8">
        <v>1180</v>
      </c>
      <c r="G36" s="8">
        <v>708</v>
      </c>
      <c r="H36" s="8">
        <v>626</v>
      </c>
      <c r="I36" s="8">
        <v>649</v>
      </c>
      <c r="J36" s="8">
        <v>666</v>
      </c>
      <c r="K36" s="8">
        <v>497</v>
      </c>
      <c r="L36" s="8">
        <v>1128</v>
      </c>
      <c r="M36" s="8">
        <v>2533</v>
      </c>
      <c r="N36" s="8">
        <v>2216</v>
      </c>
      <c r="O36" s="8">
        <v>6121</v>
      </c>
      <c r="P36" s="8">
        <v>1310</v>
      </c>
      <c r="Q36" s="8">
        <v>675</v>
      </c>
      <c r="R36" s="8">
        <v>577</v>
      </c>
      <c r="S36" s="8">
        <v>448</v>
      </c>
      <c r="T36" s="8">
        <v>183</v>
      </c>
      <c r="U36" s="8">
        <v>374</v>
      </c>
      <c r="V36" s="8">
        <v>1079</v>
      </c>
    </row>
    <row r="37" spans="1:22" x14ac:dyDescent="0.2">
      <c r="A37" s="7" t="s">
        <v>36</v>
      </c>
      <c r="B37" s="8">
        <v>0</v>
      </c>
      <c r="C37" s="8">
        <v>0</v>
      </c>
      <c r="D37" s="8">
        <v>23</v>
      </c>
      <c r="E37" s="8">
        <v>199</v>
      </c>
      <c r="F37" s="8">
        <v>112</v>
      </c>
      <c r="G37" s="8">
        <v>53</v>
      </c>
      <c r="H37" s="8">
        <v>154</v>
      </c>
      <c r="I37" s="8">
        <v>259</v>
      </c>
      <c r="J37" s="8">
        <v>231</v>
      </c>
      <c r="K37" s="8">
        <v>306</v>
      </c>
      <c r="L37" s="8">
        <v>406</v>
      </c>
      <c r="M37" s="8">
        <v>746</v>
      </c>
      <c r="N37" s="8">
        <v>1058</v>
      </c>
      <c r="O37" s="8">
        <v>881</v>
      </c>
      <c r="P37" s="8">
        <v>525</v>
      </c>
      <c r="Q37" s="8">
        <v>1835</v>
      </c>
      <c r="R37" s="8">
        <v>503</v>
      </c>
      <c r="S37" s="8">
        <v>97</v>
      </c>
      <c r="T37" s="8">
        <v>97</v>
      </c>
      <c r="U37" s="8">
        <v>327</v>
      </c>
      <c r="V37" s="8">
        <v>1137</v>
      </c>
    </row>
    <row r="38" spans="1:22" x14ac:dyDescent="0.2">
      <c r="A38" s="7" t="s">
        <v>37</v>
      </c>
      <c r="B38" s="8">
        <v>0</v>
      </c>
      <c r="C38" s="8">
        <v>0</v>
      </c>
      <c r="D38" s="8">
        <v>18</v>
      </c>
      <c r="E38" s="8">
        <v>85</v>
      </c>
      <c r="F38" s="8">
        <v>50</v>
      </c>
      <c r="G38" s="8">
        <v>57</v>
      </c>
      <c r="H38" s="8">
        <v>115</v>
      </c>
      <c r="I38" s="8">
        <v>142</v>
      </c>
      <c r="J38" s="8">
        <v>93</v>
      </c>
      <c r="K38" s="8">
        <v>130</v>
      </c>
      <c r="L38" s="8">
        <v>229</v>
      </c>
      <c r="M38" s="8">
        <v>566</v>
      </c>
      <c r="N38" s="8">
        <v>487</v>
      </c>
      <c r="O38" s="8">
        <v>246</v>
      </c>
      <c r="P38" s="8">
        <v>178</v>
      </c>
      <c r="Q38" s="8">
        <v>115</v>
      </c>
      <c r="R38" s="8">
        <v>189</v>
      </c>
      <c r="S38" s="8">
        <v>103</v>
      </c>
      <c r="T38" s="8">
        <v>83</v>
      </c>
      <c r="U38" s="8">
        <v>325</v>
      </c>
      <c r="V38" s="8">
        <v>560</v>
      </c>
    </row>
    <row r="39" spans="1:22" x14ac:dyDescent="0.2">
      <c r="A39" s="7" t="s">
        <v>38</v>
      </c>
      <c r="B39" s="8">
        <v>0</v>
      </c>
      <c r="C39" s="8">
        <v>0</v>
      </c>
      <c r="D39" s="8">
        <v>72</v>
      </c>
      <c r="E39" s="8">
        <v>2508</v>
      </c>
      <c r="F39" s="8">
        <v>2975</v>
      </c>
      <c r="G39" s="8">
        <v>1140</v>
      </c>
      <c r="H39" s="8">
        <v>566</v>
      </c>
      <c r="I39" s="8">
        <v>482</v>
      </c>
      <c r="J39" s="8">
        <v>473</v>
      </c>
      <c r="K39" s="8">
        <v>667</v>
      </c>
      <c r="L39" s="8">
        <v>1556</v>
      </c>
      <c r="M39" s="8">
        <v>5581</v>
      </c>
      <c r="N39" s="8">
        <v>5695</v>
      </c>
      <c r="O39" s="8">
        <v>2341</v>
      </c>
      <c r="P39" s="8">
        <v>1094</v>
      </c>
      <c r="Q39" s="8">
        <v>1125</v>
      </c>
      <c r="R39" s="8">
        <v>993</v>
      </c>
      <c r="S39" s="8">
        <v>457</v>
      </c>
      <c r="T39" s="8">
        <v>125</v>
      </c>
      <c r="U39" s="8">
        <v>385</v>
      </c>
      <c r="V39" s="8">
        <v>1088</v>
      </c>
    </row>
    <row r="40" spans="1:22" x14ac:dyDescent="0.2">
      <c r="A40" s="7" t="s">
        <v>39</v>
      </c>
      <c r="B40" s="8">
        <v>0</v>
      </c>
      <c r="C40" s="8">
        <v>0</v>
      </c>
      <c r="D40" s="8">
        <v>8</v>
      </c>
      <c r="E40" s="8">
        <v>258</v>
      </c>
      <c r="F40" s="8">
        <v>452</v>
      </c>
      <c r="G40" s="8">
        <v>232</v>
      </c>
      <c r="H40" s="8">
        <v>57</v>
      </c>
      <c r="I40" s="8">
        <v>41</v>
      </c>
      <c r="J40" s="8">
        <v>66</v>
      </c>
      <c r="K40" s="8">
        <v>87</v>
      </c>
      <c r="L40" s="8">
        <v>172</v>
      </c>
      <c r="M40" s="8">
        <v>404</v>
      </c>
      <c r="N40" s="8">
        <v>377</v>
      </c>
      <c r="O40" s="8">
        <v>348</v>
      </c>
      <c r="P40" s="8">
        <v>117</v>
      </c>
      <c r="Q40" s="8">
        <v>52</v>
      </c>
      <c r="R40" s="8">
        <v>37</v>
      </c>
      <c r="S40" s="8">
        <v>22</v>
      </c>
      <c r="T40" s="8">
        <v>10</v>
      </c>
      <c r="U40" s="8">
        <v>30</v>
      </c>
      <c r="V40" s="8">
        <v>66</v>
      </c>
    </row>
    <row r="41" spans="1:22" x14ac:dyDescent="0.2">
      <c r="A41" s="7" t="s">
        <v>40</v>
      </c>
      <c r="B41" s="8">
        <v>0</v>
      </c>
      <c r="C41" s="8">
        <v>0</v>
      </c>
      <c r="D41" s="8">
        <v>22</v>
      </c>
      <c r="E41" s="8">
        <v>222</v>
      </c>
      <c r="F41" s="8">
        <v>250</v>
      </c>
      <c r="G41" s="8">
        <v>245</v>
      </c>
      <c r="H41" s="8">
        <v>973</v>
      </c>
      <c r="I41" s="8">
        <v>1008</v>
      </c>
      <c r="J41" s="8">
        <v>658</v>
      </c>
      <c r="K41" s="8">
        <v>557</v>
      </c>
      <c r="L41" s="8">
        <v>446</v>
      </c>
      <c r="M41" s="8">
        <v>915</v>
      </c>
      <c r="N41" s="8">
        <v>1746</v>
      </c>
      <c r="O41" s="8">
        <v>1504</v>
      </c>
      <c r="P41" s="8">
        <v>600</v>
      </c>
      <c r="Q41" s="8">
        <v>351</v>
      </c>
      <c r="R41" s="8">
        <v>239</v>
      </c>
      <c r="S41" s="8">
        <v>83</v>
      </c>
      <c r="T41" s="8">
        <v>85</v>
      </c>
      <c r="U41" s="8">
        <v>694</v>
      </c>
      <c r="V41" s="8">
        <v>1774</v>
      </c>
    </row>
    <row r="42" spans="1:22" x14ac:dyDescent="0.2">
      <c r="A42" s="7" t="s">
        <v>41</v>
      </c>
      <c r="B42" s="8">
        <v>0</v>
      </c>
      <c r="C42" s="8">
        <v>0</v>
      </c>
      <c r="D42" s="8">
        <v>1</v>
      </c>
      <c r="E42" s="8">
        <v>16</v>
      </c>
      <c r="F42" s="8">
        <v>45</v>
      </c>
      <c r="G42" s="8">
        <v>29</v>
      </c>
      <c r="H42" s="8">
        <v>39</v>
      </c>
      <c r="I42" s="8">
        <v>37</v>
      </c>
      <c r="J42" s="8">
        <v>56</v>
      </c>
      <c r="K42" s="8">
        <v>202</v>
      </c>
      <c r="L42" s="8">
        <v>521</v>
      </c>
      <c r="M42" s="8">
        <v>542</v>
      </c>
      <c r="N42" s="8">
        <v>290</v>
      </c>
      <c r="O42" s="8">
        <v>110</v>
      </c>
      <c r="P42" s="8">
        <v>47</v>
      </c>
      <c r="Q42" s="8">
        <v>32</v>
      </c>
      <c r="R42" s="8">
        <v>47</v>
      </c>
      <c r="S42" s="8">
        <v>21</v>
      </c>
      <c r="T42" s="8">
        <v>8</v>
      </c>
      <c r="U42" s="8">
        <v>26</v>
      </c>
      <c r="V42" s="8">
        <v>64</v>
      </c>
    </row>
    <row r="43" spans="1:22" x14ac:dyDescent="0.2">
      <c r="A43" s="7" t="s">
        <v>42</v>
      </c>
      <c r="B43" s="8">
        <v>0</v>
      </c>
      <c r="C43" s="8">
        <v>0</v>
      </c>
      <c r="D43" s="8">
        <v>13</v>
      </c>
      <c r="E43" s="8">
        <v>187</v>
      </c>
      <c r="F43" s="8">
        <v>160</v>
      </c>
      <c r="G43" s="8">
        <v>237</v>
      </c>
      <c r="H43" s="8">
        <v>450</v>
      </c>
      <c r="I43" s="8">
        <v>680</v>
      </c>
      <c r="J43" s="8">
        <v>702</v>
      </c>
      <c r="K43" s="8">
        <v>893</v>
      </c>
      <c r="L43" s="8">
        <v>1224</v>
      </c>
      <c r="M43" s="8">
        <v>2300</v>
      </c>
      <c r="N43" s="8">
        <v>2711</v>
      </c>
      <c r="O43" s="8">
        <v>1760</v>
      </c>
      <c r="P43" s="8">
        <v>481</v>
      </c>
      <c r="Q43" s="8">
        <v>302</v>
      </c>
      <c r="R43" s="8">
        <v>241</v>
      </c>
      <c r="S43" s="8">
        <v>125</v>
      </c>
      <c r="T43" s="8">
        <v>172</v>
      </c>
      <c r="U43" s="8">
        <v>740</v>
      </c>
      <c r="V43" s="8">
        <v>1599</v>
      </c>
    </row>
    <row r="44" spans="1:22" x14ac:dyDescent="0.2">
      <c r="A44" s="7" t="s">
        <v>43</v>
      </c>
      <c r="B44" s="8">
        <v>0</v>
      </c>
      <c r="C44" s="8">
        <v>0</v>
      </c>
      <c r="D44" s="8">
        <v>57</v>
      </c>
      <c r="E44" s="8">
        <v>771</v>
      </c>
      <c r="F44" s="8">
        <v>855</v>
      </c>
      <c r="G44" s="8">
        <v>799</v>
      </c>
      <c r="H44" s="8">
        <v>4791</v>
      </c>
      <c r="I44" s="8">
        <v>5584</v>
      </c>
      <c r="J44" s="8">
        <v>3245</v>
      </c>
      <c r="K44" s="8">
        <v>2447</v>
      </c>
      <c r="L44" s="8">
        <v>3419</v>
      </c>
      <c r="M44" s="8">
        <v>6187</v>
      </c>
      <c r="N44" s="8">
        <v>9087</v>
      </c>
      <c r="O44" s="8">
        <v>6707</v>
      </c>
      <c r="P44" s="8">
        <v>4588</v>
      </c>
      <c r="Q44" s="8">
        <v>1866</v>
      </c>
      <c r="R44" s="8">
        <v>1270</v>
      </c>
      <c r="S44" s="8">
        <v>845</v>
      </c>
      <c r="T44" s="8">
        <v>884</v>
      </c>
      <c r="U44" s="8">
        <v>3803</v>
      </c>
      <c r="V44" s="8">
        <v>7986</v>
      </c>
    </row>
    <row r="45" spans="1:22" x14ac:dyDescent="0.2">
      <c r="A45" s="7" t="s">
        <v>44</v>
      </c>
      <c r="B45" s="8">
        <v>0</v>
      </c>
      <c r="C45" s="8">
        <v>0</v>
      </c>
      <c r="D45" s="8">
        <v>5</v>
      </c>
      <c r="E45" s="8">
        <v>41</v>
      </c>
      <c r="F45" s="8">
        <v>67</v>
      </c>
      <c r="G45" s="8">
        <v>59</v>
      </c>
      <c r="H45" s="8">
        <v>136</v>
      </c>
      <c r="I45" s="8">
        <v>101</v>
      </c>
      <c r="J45" s="8">
        <v>51</v>
      </c>
      <c r="K45" s="8">
        <v>144</v>
      </c>
      <c r="L45" s="8">
        <v>267</v>
      </c>
      <c r="M45" s="8">
        <v>399</v>
      </c>
      <c r="N45" s="8">
        <v>395</v>
      </c>
      <c r="O45" s="8">
        <v>270</v>
      </c>
      <c r="P45" s="8">
        <v>187</v>
      </c>
      <c r="Q45" s="8">
        <v>80</v>
      </c>
      <c r="R45" s="8">
        <v>100</v>
      </c>
      <c r="S45" s="8">
        <v>69</v>
      </c>
      <c r="T45" s="8">
        <v>80</v>
      </c>
      <c r="U45" s="8">
        <v>183</v>
      </c>
      <c r="V45" s="8">
        <v>286</v>
      </c>
    </row>
    <row r="46" spans="1:22" x14ac:dyDescent="0.2">
      <c r="A46" s="7" t="s">
        <v>45</v>
      </c>
      <c r="B46" s="8">
        <v>0</v>
      </c>
      <c r="C46" s="8">
        <v>0</v>
      </c>
      <c r="D46" s="8">
        <v>13</v>
      </c>
      <c r="E46" s="8">
        <v>35</v>
      </c>
      <c r="F46" s="8">
        <v>7</v>
      </c>
      <c r="G46" s="8">
        <v>1</v>
      </c>
      <c r="H46" s="8">
        <v>1</v>
      </c>
      <c r="I46" s="8">
        <v>1</v>
      </c>
      <c r="J46" s="8">
        <v>0</v>
      </c>
      <c r="K46" s="8">
        <v>0</v>
      </c>
      <c r="L46" s="8">
        <v>11</v>
      </c>
      <c r="M46" s="8">
        <v>67</v>
      </c>
      <c r="N46" s="8">
        <v>38</v>
      </c>
      <c r="O46" s="8">
        <v>30</v>
      </c>
      <c r="P46" s="8">
        <v>23</v>
      </c>
      <c r="Q46" s="8">
        <v>19</v>
      </c>
      <c r="R46" s="8">
        <v>9</v>
      </c>
      <c r="S46" s="8">
        <v>1</v>
      </c>
      <c r="T46" s="8">
        <v>4</v>
      </c>
      <c r="U46" s="8">
        <v>16</v>
      </c>
      <c r="V46" s="8">
        <v>41</v>
      </c>
    </row>
    <row r="47" spans="1:22" x14ac:dyDescent="0.2">
      <c r="A47" s="7" t="s">
        <v>46</v>
      </c>
      <c r="B47" s="8">
        <v>0</v>
      </c>
      <c r="C47" s="8">
        <v>0</v>
      </c>
      <c r="D47" s="8">
        <v>27</v>
      </c>
      <c r="E47" s="8">
        <v>525</v>
      </c>
      <c r="F47" s="8">
        <v>823</v>
      </c>
      <c r="G47" s="8">
        <v>388</v>
      </c>
      <c r="H47" s="8">
        <v>411</v>
      </c>
      <c r="I47" s="8">
        <v>406</v>
      </c>
      <c r="J47" s="8">
        <v>628</v>
      </c>
      <c r="K47" s="8">
        <v>446</v>
      </c>
      <c r="L47" s="8">
        <v>408</v>
      </c>
      <c r="M47" s="8">
        <v>970</v>
      </c>
      <c r="N47" s="8">
        <v>1432</v>
      </c>
      <c r="O47" s="8">
        <v>2088</v>
      </c>
      <c r="P47" s="8">
        <v>1700</v>
      </c>
      <c r="Q47" s="8">
        <v>518</v>
      </c>
      <c r="R47" s="8">
        <v>416</v>
      </c>
      <c r="S47" s="8">
        <v>229</v>
      </c>
      <c r="T47" s="8">
        <v>117</v>
      </c>
      <c r="U47" s="8">
        <v>310</v>
      </c>
      <c r="V47" s="8">
        <v>854</v>
      </c>
    </row>
    <row r="48" spans="1:22" x14ac:dyDescent="0.2">
      <c r="A48" s="7" t="s">
        <v>47</v>
      </c>
      <c r="B48" s="8">
        <v>0</v>
      </c>
      <c r="C48" s="8">
        <v>1</v>
      </c>
      <c r="D48" s="8">
        <v>225</v>
      </c>
      <c r="E48" s="8">
        <v>596</v>
      </c>
      <c r="F48" s="8">
        <v>304</v>
      </c>
      <c r="G48" s="8">
        <v>207</v>
      </c>
      <c r="H48" s="8">
        <v>320</v>
      </c>
      <c r="I48" s="8">
        <v>349</v>
      </c>
      <c r="J48" s="8">
        <v>220</v>
      </c>
      <c r="K48" s="8">
        <v>246</v>
      </c>
      <c r="L48" s="8">
        <v>427</v>
      </c>
      <c r="M48" s="8">
        <v>628</v>
      </c>
      <c r="N48" s="8">
        <v>846</v>
      </c>
      <c r="O48" s="8">
        <v>655</v>
      </c>
      <c r="P48" s="8">
        <v>285</v>
      </c>
      <c r="Q48" s="8">
        <v>238</v>
      </c>
      <c r="R48" s="8">
        <v>262</v>
      </c>
      <c r="S48" s="8">
        <v>175</v>
      </c>
      <c r="T48" s="8">
        <v>181</v>
      </c>
      <c r="U48" s="8">
        <v>473</v>
      </c>
      <c r="V48" s="8">
        <v>1066</v>
      </c>
    </row>
    <row r="49" spans="1:22" x14ac:dyDescent="0.2">
      <c r="A49" s="7" t="s">
        <v>48</v>
      </c>
      <c r="B49" s="8">
        <v>0</v>
      </c>
      <c r="C49" s="8">
        <v>0</v>
      </c>
      <c r="D49" s="8">
        <v>1</v>
      </c>
      <c r="E49" s="8">
        <v>43</v>
      </c>
      <c r="F49" s="8">
        <v>31</v>
      </c>
      <c r="G49" s="8">
        <v>18</v>
      </c>
      <c r="H49" s="8">
        <v>23</v>
      </c>
      <c r="I49" s="8">
        <v>98</v>
      </c>
      <c r="J49" s="8">
        <v>136</v>
      </c>
      <c r="K49" s="8">
        <v>107</v>
      </c>
      <c r="L49" s="8">
        <v>278</v>
      </c>
      <c r="M49" s="8">
        <v>603</v>
      </c>
      <c r="N49" s="8">
        <v>686</v>
      </c>
      <c r="O49" s="8">
        <v>276</v>
      </c>
      <c r="P49" s="8">
        <v>376</v>
      </c>
      <c r="Q49" s="8">
        <v>3</v>
      </c>
      <c r="R49" s="8">
        <v>113</v>
      </c>
      <c r="S49" s="8">
        <v>99</v>
      </c>
      <c r="T49" s="8">
        <v>55</v>
      </c>
      <c r="U49" s="8">
        <v>138</v>
      </c>
      <c r="V49" s="8">
        <v>558</v>
      </c>
    </row>
    <row r="50" spans="1:22" x14ac:dyDescent="0.2">
      <c r="A50" s="7" t="s">
        <v>49</v>
      </c>
      <c r="B50" s="8">
        <v>0</v>
      </c>
      <c r="C50" s="8">
        <v>0</v>
      </c>
      <c r="D50" s="8">
        <v>25</v>
      </c>
      <c r="E50" s="8">
        <v>291</v>
      </c>
      <c r="F50" s="8">
        <v>278</v>
      </c>
      <c r="G50" s="8">
        <v>199</v>
      </c>
      <c r="H50" s="8">
        <v>150</v>
      </c>
      <c r="I50" s="8">
        <v>189</v>
      </c>
      <c r="J50" s="8">
        <v>206</v>
      </c>
      <c r="K50" s="8">
        <v>754</v>
      </c>
      <c r="L50" s="8">
        <v>1412</v>
      </c>
      <c r="M50" s="8">
        <v>1741</v>
      </c>
      <c r="N50" s="8">
        <v>1192</v>
      </c>
      <c r="O50" s="8">
        <v>582</v>
      </c>
      <c r="P50" s="8">
        <v>297</v>
      </c>
      <c r="Q50" s="8">
        <v>234</v>
      </c>
      <c r="R50" s="8">
        <v>306</v>
      </c>
      <c r="S50" s="8">
        <v>272</v>
      </c>
      <c r="T50" s="8">
        <v>162</v>
      </c>
      <c r="U50" s="8">
        <v>172</v>
      </c>
      <c r="V50" s="8">
        <v>406</v>
      </c>
    </row>
    <row r="51" spans="1:22" x14ac:dyDescent="0.2">
      <c r="A51" s="7" t="s">
        <v>50</v>
      </c>
      <c r="B51" s="8">
        <v>0</v>
      </c>
      <c r="C51" s="8">
        <v>0</v>
      </c>
      <c r="D51" s="8">
        <v>0</v>
      </c>
      <c r="E51" s="8">
        <v>7</v>
      </c>
      <c r="F51" s="8">
        <v>9</v>
      </c>
      <c r="G51" s="8">
        <v>4</v>
      </c>
      <c r="H51" s="8">
        <v>6</v>
      </c>
      <c r="I51" s="8">
        <v>11</v>
      </c>
      <c r="J51" s="8">
        <v>13</v>
      </c>
      <c r="K51" s="8">
        <v>37</v>
      </c>
      <c r="L51" s="8">
        <v>128</v>
      </c>
      <c r="M51" s="8">
        <v>223</v>
      </c>
      <c r="N51" s="8">
        <v>158</v>
      </c>
      <c r="O51" s="8">
        <v>75</v>
      </c>
      <c r="P51" s="8">
        <v>29</v>
      </c>
      <c r="Q51" s="8">
        <v>7</v>
      </c>
      <c r="R51" s="8">
        <v>12</v>
      </c>
      <c r="S51" s="8">
        <v>28</v>
      </c>
      <c r="T51" s="8">
        <v>29</v>
      </c>
      <c r="U51" s="8">
        <v>82</v>
      </c>
      <c r="V51" s="8">
        <v>138</v>
      </c>
    </row>
    <row r="53" spans="1:22" x14ac:dyDescent="0.2">
      <c r="B53">
        <f>SUM(B2:B51)</f>
        <v>0</v>
      </c>
      <c r="C53">
        <f t="shared" ref="C53:V53" si="0">SUM(C2:C51)</f>
        <v>1</v>
      </c>
      <c r="D53">
        <f t="shared" si="0"/>
        <v>4284</v>
      </c>
      <c r="E53">
        <f t="shared" si="0"/>
        <v>58527</v>
      </c>
      <c r="F53">
        <f t="shared" si="0"/>
        <v>40951</v>
      </c>
      <c r="G53">
        <f t="shared" si="0"/>
        <v>22981</v>
      </c>
      <c r="H53">
        <f t="shared" si="0"/>
        <v>26298</v>
      </c>
      <c r="I53">
        <f t="shared" si="0"/>
        <v>29361</v>
      </c>
      <c r="J53">
        <f t="shared" si="0"/>
        <v>23089</v>
      </c>
      <c r="K53">
        <f t="shared" si="0"/>
        <v>23449</v>
      </c>
      <c r="L53">
        <f t="shared" si="0"/>
        <v>37166</v>
      </c>
      <c r="M53">
        <f t="shared" si="0"/>
        <v>77506</v>
      </c>
      <c r="N53">
        <f t="shared" si="0"/>
        <v>94788</v>
      </c>
      <c r="O53">
        <f t="shared" si="0"/>
        <v>71366</v>
      </c>
      <c r="P53">
        <f t="shared" si="0"/>
        <v>38551</v>
      </c>
      <c r="Q53">
        <f t="shared" si="0"/>
        <v>23745</v>
      </c>
      <c r="R53">
        <f t="shared" si="0"/>
        <v>18455</v>
      </c>
      <c r="S53">
        <f t="shared" si="0"/>
        <v>10065</v>
      </c>
      <c r="T53">
        <f t="shared" si="0"/>
        <v>8425</v>
      </c>
      <c r="U53">
        <f t="shared" si="0"/>
        <v>27285</v>
      </c>
      <c r="V53">
        <f t="shared" si="0"/>
        <v>54351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FA80-86EE-B641-90FB-5E0379F5E0E5}">
  <dimension ref="A1:S65"/>
  <sheetViews>
    <sheetView tabSelected="1" workbookViewId="0">
      <selection activeCell="A10" sqref="A10"/>
    </sheetView>
  </sheetViews>
  <sheetFormatPr baseColWidth="10" defaultRowHeight="16" x14ac:dyDescent="0.2"/>
  <cols>
    <col min="1" max="1" width="14.5" bestFit="1" customWidth="1"/>
    <col min="5" max="5" width="11.6640625" bestFit="1" customWidth="1"/>
    <col min="10" max="10" width="11.1640625" bestFit="1" customWidth="1"/>
    <col min="13" max="13" width="19" customWidth="1"/>
    <col min="14" max="14" width="25" bestFit="1" customWidth="1"/>
    <col min="15" max="15" width="19.83203125" bestFit="1" customWidth="1"/>
  </cols>
  <sheetData>
    <row r="1" spans="1:19" x14ac:dyDescent="0.2">
      <c r="A1" t="s">
        <v>53</v>
      </c>
      <c r="B1">
        <v>329500000</v>
      </c>
      <c r="D1" t="s">
        <v>58</v>
      </c>
      <c r="E1">
        <v>39500000</v>
      </c>
      <c r="G1" t="s">
        <v>61</v>
      </c>
      <c r="H1">
        <v>29000000</v>
      </c>
    </row>
    <row r="3" spans="1:19" ht="104" x14ac:dyDescent="0.3">
      <c r="A3" s="1" t="s">
        <v>0</v>
      </c>
      <c r="B3" s="2">
        <v>44166</v>
      </c>
      <c r="C3" s="2">
        <v>44197</v>
      </c>
      <c r="D3" s="2">
        <v>44228</v>
      </c>
      <c r="E3" s="2">
        <v>44256</v>
      </c>
      <c r="F3" s="2">
        <v>44287</v>
      </c>
      <c r="G3" s="2">
        <v>44317</v>
      </c>
      <c r="H3" s="2">
        <v>44348</v>
      </c>
      <c r="I3" s="2">
        <v>44378</v>
      </c>
      <c r="J3" s="2">
        <v>44409</v>
      </c>
      <c r="K3" s="2">
        <v>44440</v>
      </c>
      <c r="L3" s="2"/>
      <c r="M3" s="13" t="s">
        <v>64</v>
      </c>
      <c r="N3" t="s">
        <v>60</v>
      </c>
      <c r="O3" t="s">
        <v>65</v>
      </c>
      <c r="P3" t="s">
        <v>59</v>
      </c>
      <c r="R3" s="12" t="s">
        <v>5</v>
      </c>
      <c r="S3" s="12">
        <v>39613493</v>
      </c>
    </row>
    <row r="4" spans="1:19" x14ac:dyDescent="0.2">
      <c r="A4" s="3" t="s">
        <v>1</v>
      </c>
      <c r="B4" s="4">
        <v>0</v>
      </c>
      <c r="C4" s="4">
        <v>55331</v>
      </c>
      <c r="D4" s="4">
        <v>257959</v>
      </c>
      <c r="E4" s="4">
        <v>343609</v>
      </c>
      <c r="F4" s="4">
        <v>486589</v>
      </c>
      <c r="G4" s="4">
        <v>288958</v>
      </c>
      <c r="H4" s="4">
        <v>162179</v>
      </c>
      <c r="I4" s="4">
        <v>88959</v>
      </c>
      <c r="J4" s="4">
        <v>196692</v>
      </c>
      <c r="K4" s="4">
        <v>143483</v>
      </c>
      <c r="L4" s="4"/>
      <c r="M4" s="4">
        <v>4934193</v>
      </c>
      <c r="N4" s="4">
        <f>SUM(B4:K4)</f>
        <v>2023759</v>
      </c>
      <c r="O4" s="11">
        <f>N4/M4</f>
        <v>0.41014994751928024</v>
      </c>
      <c r="R4" s="12" t="s">
        <v>43</v>
      </c>
      <c r="S4" s="12">
        <v>29730311</v>
      </c>
    </row>
    <row r="5" spans="1:19" x14ac:dyDescent="0.2">
      <c r="A5" s="3" t="s">
        <v>2</v>
      </c>
      <c r="B5" s="4">
        <v>0</v>
      </c>
      <c r="C5" s="4">
        <v>24545</v>
      </c>
      <c r="D5" s="4">
        <v>73009</v>
      </c>
      <c r="E5" s="4">
        <v>65546</v>
      </c>
      <c r="F5" s="4">
        <v>93464</v>
      </c>
      <c r="G5" s="4">
        <v>30967</v>
      </c>
      <c r="H5" s="4">
        <v>26178</v>
      </c>
      <c r="I5" s="4">
        <v>19383</v>
      </c>
      <c r="J5" s="4">
        <v>12272</v>
      </c>
      <c r="K5" s="4">
        <v>13738</v>
      </c>
      <c r="L5" s="4"/>
      <c r="M5" s="4">
        <v>724357</v>
      </c>
      <c r="N5" s="4">
        <f t="shared" ref="N5:N61" si="0">SUM(B5:K5)</f>
        <v>359102</v>
      </c>
      <c r="O5" s="11">
        <f t="shared" ref="O5:O7" si="1">N5/M5</f>
        <v>0.49575278488369684</v>
      </c>
      <c r="R5" s="12" t="s">
        <v>9</v>
      </c>
      <c r="S5" s="12">
        <v>21944577</v>
      </c>
    </row>
    <row r="6" spans="1:19" x14ac:dyDescent="0.2">
      <c r="A6" s="3" t="s">
        <v>3</v>
      </c>
      <c r="B6" s="4">
        <v>0</v>
      </c>
      <c r="C6" s="4">
        <v>92666</v>
      </c>
      <c r="D6" s="4">
        <v>432760</v>
      </c>
      <c r="E6" s="4">
        <v>717173</v>
      </c>
      <c r="F6" s="4">
        <v>864297</v>
      </c>
      <c r="G6" s="4">
        <v>509322</v>
      </c>
      <c r="H6" s="4">
        <v>312886</v>
      </c>
      <c r="I6" s="4">
        <v>364944</v>
      </c>
      <c r="J6" s="4">
        <v>191301</v>
      </c>
      <c r="K6" s="4">
        <v>175301</v>
      </c>
      <c r="L6" s="4"/>
      <c r="M6" s="4">
        <v>7520103</v>
      </c>
      <c r="N6" s="4">
        <f t="shared" si="0"/>
        <v>3660650</v>
      </c>
      <c r="O6" s="11">
        <f t="shared" si="1"/>
        <v>0.48678189647136483</v>
      </c>
      <c r="R6" s="12" t="s">
        <v>32</v>
      </c>
      <c r="S6" s="12">
        <v>19299981</v>
      </c>
    </row>
    <row r="7" spans="1:19" x14ac:dyDescent="0.2">
      <c r="A7" s="3" t="s">
        <v>4</v>
      </c>
      <c r="B7" s="4">
        <v>0</v>
      </c>
      <c r="C7" s="4">
        <v>56264</v>
      </c>
      <c r="D7" s="4">
        <v>171186</v>
      </c>
      <c r="E7" s="4">
        <v>192012</v>
      </c>
      <c r="F7" s="4">
        <v>346426</v>
      </c>
      <c r="G7" s="4">
        <v>174694</v>
      </c>
      <c r="H7" s="4">
        <v>88948</v>
      </c>
      <c r="I7" s="4">
        <v>68245</v>
      </c>
      <c r="J7" s="4">
        <v>155293</v>
      </c>
      <c r="K7" s="4">
        <v>92979</v>
      </c>
      <c r="L7" s="4"/>
      <c r="M7" s="4">
        <v>3033946</v>
      </c>
      <c r="N7" s="4">
        <f t="shared" si="0"/>
        <v>1346047</v>
      </c>
      <c r="O7" s="11">
        <f t="shared" si="1"/>
        <v>0.44366214823863048</v>
      </c>
      <c r="R7" s="12" t="s">
        <v>38</v>
      </c>
      <c r="S7" s="12">
        <v>12804123</v>
      </c>
    </row>
    <row r="8" spans="1:19" x14ac:dyDescent="0.2">
      <c r="A8" s="3" t="s">
        <v>5</v>
      </c>
      <c r="B8" s="4">
        <v>0</v>
      </c>
      <c r="C8" s="4">
        <v>558977</v>
      </c>
      <c r="D8" s="4">
        <v>2050364</v>
      </c>
      <c r="E8" s="4">
        <v>3738984</v>
      </c>
      <c r="F8" s="4">
        <v>5597116</v>
      </c>
      <c r="G8" s="4">
        <v>5055231</v>
      </c>
      <c r="H8" s="4">
        <v>2678662</v>
      </c>
      <c r="I8" s="4">
        <v>1191199</v>
      </c>
      <c r="J8" s="4">
        <v>1204937</v>
      </c>
      <c r="K8" s="4">
        <v>794664</v>
      </c>
      <c r="L8" s="4"/>
      <c r="M8" s="4">
        <v>39613493</v>
      </c>
      <c r="N8" s="4">
        <f t="shared" si="0"/>
        <v>22870134</v>
      </c>
      <c r="O8" s="11">
        <f>N8/M8</f>
        <v>0.57733192071701422</v>
      </c>
      <c r="R8" s="12" t="s">
        <v>13</v>
      </c>
      <c r="S8" s="12">
        <v>12569321</v>
      </c>
    </row>
    <row r="9" spans="1:19" x14ac:dyDescent="0.2">
      <c r="A9" s="15" t="s">
        <v>69</v>
      </c>
      <c r="B9" s="4">
        <f>B8</f>
        <v>0</v>
      </c>
      <c r="C9" s="4">
        <f>B9+C8</f>
        <v>558977</v>
      </c>
      <c r="D9" s="4">
        <f t="shared" ref="D9" si="2">C9+D8</f>
        <v>2609341</v>
      </c>
      <c r="E9" s="4">
        <f t="shared" ref="E9" si="3">D9+E8</f>
        <v>6348325</v>
      </c>
      <c r="F9" s="4">
        <f t="shared" ref="F9" si="4">E9+F8</f>
        <v>11945441</v>
      </c>
      <c r="G9" s="4">
        <f t="shared" ref="G9" si="5">F9+G8</f>
        <v>17000672</v>
      </c>
      <c r="H9" s="4">
        <f t="shared" ref="H9" si="6">G9+H8</f>
        <v>19679334</v>
      </c>
      <c r="I9" s="4">
        <f t="shared" ref="I9" si="7">H9+I8</f>
        <v>20870533</v>
      </c>
      <c r="J9" s="4">
        <f t="shared" ref="J9" si="8">I9+J8</f>
        <v>22075470</v>
      </c>
      <c r="K9" s="4">
        <f>J9+K8</f>
        <v>22870134</v>
      </c>
      <c r="L9" s="4"/>
      <c r="M9" s="4"/>
      <c r="N9" s="4"/>
      <c r="O9" s="11"/>
      <c r="R9" s="12"/>
      <c r="S9" s="12"/>
    </row>
    <row r="10" spans="1:19" x14ac:dyDescent="0.2">
      <c r="A10" s="15" t="s">
        <v>68</v>
      </c>
      <c r="B10" s="11">
        <f>B9/$M$8</f>
        <v>0</v>
      </c>
      <c r="C10" s="11">
        <f t="shared" ref="C10:K10" si="9">C9/$M$8</f>
        <v>1.4110772811678081E-2</v>
      </c>
      <c r="D10" s="11">
        <f t="shared" si="9"/>
        <v>6.5870005454959496E-2</v>
      </c>
      <c r="E10" s="11">
        <f t="shared" si="9"/>
        <v>0.16025663275894403</v>
      </c>
      <c r="F10" s="11">
        <f t="shared" si="9"/>
        <v>0.30154980274019261</v>
      </c>
      <c r="G10" s="11">
        <f t="shared" si="9"/>
        <v>0.42916366905589465</v>
      </c>
      <c r="H10" s="11">
        <f t="shared" si="9"/>
        <v>0.4967836085547922</v>
      </c>
      <c r="I10" s="11">
        <f t="shared" si="9"/>
        <v>0.52685414537920194</v>
      </c>
      <c r="J10" s="11">
        <f t="shared" si="9"/>
        <v>0.55727148322921183</v>
      </c>
      <c r="K10" s="11">
        <f t="shared" si="9"/>
        <v>0.57733192071701422</v>
      </c>
      <c r="L10" s="4"/>
      <c r="M10" s="4"/>
      <c r="N10" s="4"/>
      <c r="O10" s="11"/>
      <c r="R10" s="12"/>
      <c r="S10" s="12"/>
    </row>
    <row r="11" spans="1:19" x14ac:dyDescent="0.2">
      <c r="A11" s="3" t="s">
        <v>6</v>
      </c>
      <c r="B11" s="4">
        <v>0</v>
      </c>
      <c r="C11" s="4">
        <v>125078</v>
      </c>
      <c r="D11" s="4">
        <v>336869</v>
      </c>
      <c r="E11" s="4">
        <v>546642</v>
      </c>
      <c r="F11" s="4">
        <v>847911</v>
      </c>
      <c r="G11" s="4">
        <v>748413</v>
      </c>
      <c r="H11" s="4">
        <v>379377</v>
      </c>
      <c r="I11" s="4">
        <v>150041</v>
      </c>
      <c r="J11" s="4">
        <v>143994</v>
      </c>
      <c r="K11" s="4">
        <v>94826</v>
      </c>
      <c r="L11" s="4"/>
      <c r="M11" s="4">
        <v>5893634</v>
      </c>
      <c r="N11" s="4">
        <f t="shared" si="0"/>
        <v>3373151</v>
      </c>
      <c r="O11" s="11">
        <f t="shared" ref="O11:O61" si="10">N11/M11</f>
        <v>0.57233805153153383</v>
      </c>
      <c r="R11" s="12" t="s">
        <v>35</v>
      </c>
      <c r="S11" s="12">
        <v>11714618</v>
      </c>
    </row>
    <row r="12" spans="1:19" x14ac:dyDescent="0.2">
      <c r="A12" s="3" t="s">
        <v>7</v>
      </c>
      <c r="B12" s="4">
        <v>0</v>
      </c>
      <c r="C12" s="4">
        <v>79511</v>
      </c>
      <c r="D12" s="4">
        <v>221640</v>
      </c>
      <c r="E12" s="4">
        <v>424393</v>
      </c>
      <c r="F12" s="4">
        <v>647230</v>
      </c>
      <c r="G12" s="4">
        <v>529881</v>
      </c>
      <c r="H12" s="4">
        <v>259810</v>
      </c>
      <c r="I12" s="4">
        <v>93739</v>
      </c>
      <c r="J12" s="4">
        <v>96893</v>
      </c>
      <c r="K12" s="4">
        <v>61928</v>
      </c>
      <c r="L12" s="4"/>
      <c r="M12" s="4">
        <v>3552821</v>
      </c>
      <c r="N12" s="4">
        <f t="shared" si="0"/>
        <v>2415025</v>
      </c>
      <c r="O12" s="11">
        <f t="shared" si="10"/>
        <v>0.6797485716280105</v>
      </c>
      <c r="R12" s="12" t="s">
        <v>10</v>
      </c>
      <c r="S12" s="12">
        <v>10830007</v>
      </c>
    </row>
    <row r="13" spans="1:19" x14ac:dyDescent="0.2">
      <c r="A13" s="3" t="s">
        <v>8</v>
      </c>
      <c r="B13" s="4">
        <v>0</v>
      </c>
      <c r="C13" s="4">
        <v>16397</v>
      </c>
      <c r="D13" s="4">
        <v>52896</v>
      </c>
      <c r="E13" s="4">
        <v>90480</v>
      </c>
      <c r="F13" s="4">
        <v>156431</v>
      </c>
      <c r="G13" s="4">
        <v>104510</v>
      </c>
      <c r="H13" s="4">
        <v>66417</v>
      </c>
      <c r="I13" s="4">
        <v>26397</v>
      </c>
      <c r="J13" s="4">
        <v>25128</v>
      </c>
      <c r="K13" s="4">
        <v>14392</v>
      </c>
      <c r="L13" s="4"/>
      <c r="M13" s="4">
        <v>990334</v>
      </c>
      <c r="N13" s="4">
        <f t="shared" si="0"/>
        <v>553048</v>
      </c>
      <c r="O13" s="11">
        <f t="shared" si="10"/>
        <v>0.55844593844097046</v>
      </c>
      <c r="R13" s="12" t="s">
        <v>33</v>
      </c>
      <c r="S13" s="12">
        <v>10701022</v>
      </c>
    </row>
    <row r="14" spans="1:19" x14ac:dyDescent="0.2">
      <c r="A14" s="3" t="s">
        <v>9</v>
      </c>
      <c r="B14" s="4">
        <v>0</v>
      </c>
      <c r="C14" s="4">
        <v>297584</v>
      </c>
      <c r="D14" s="4">
        <v>1463281</v>
      </c>
      <c r="E14" s="4">
        <v>1623726</v>
      </c>
      <c r="F14" s="4">
        <v>2840114</v>
      </c>
      <c r="G14" s="4">
        <v>2126711</v>
      </c>
      <c r="H14" s="4">
        <v>1491125</v>
      </c>
      <c r="I14" s="4">
        <v>654671</v>
      </c>
      <c r="J14" s="4">
        <v>886260</v>
      </c>
      <c r="K14" s="4">
        <v>610260</v>
      </c>
      <c r="L14" s="4"/>
      <c r="M14" s="4">
        <v>21944577</v>
      </c>
      <c r="N14" s="4">
        <f t="shared" si="0"/>
        <v>11993732</v>
      </c>
      <c r="O14" s="11">
        <f t="shared" si="10"/>
        <v>0.54654651124056752</v>
      </c>
      <c r="R14" s="12" t="s">
        <v>22</v>
      </c>
      <c r="S14" s="12">
        <v>9992427</v>
      </c>
    </row>
    <row r="15" spans="1:19" x14ac:dyDescent="0.2">
      <c r="A15" s="3" t="s">
        <v>10</v>
      </c>
      <c r="B15" s="4">
        <v>0</v>
      </c>
      <c r="C15" s="4">
        <v>119878</v>
      </c>
      <c r="D15" s="4">
        <v>623002</v>
      </c>
      <c r="E15" s="4">
        <v>558443</v>
      </c>
      <c r="F15" s="4">
        <v>1289867</v>
      </c>
      <c r="G15" s="4">
        <v>708433</v>
      </c>
      <c r="H15" s="4">
        <v>584933</v>
      </c>
      <c r="I15" s="4">
        <v>220223</v>
      </c>
      <c r="J15" s="4">
        <v>271917</v>
      </c>
      <c r="K15" s="4">
        <v>301952</v>
      </c>
      <c r="L15" s="4"/>
      <c r="M15" s="4">
        <v>10830007</v>
      </c>
      <c r="N15" s="4">
        <f t="shared" si="0"/>
        <v>4678648</v>
      </c>
      <c r="O15" s="11">
        <f t="shared" si="10"/>
        <v>0.43200784634765238</v>
      </c>
      <c r="R15" s="12" t="s">
        <v>30</v>
      </c>
      <c r="S15" s="12">
        <v>8874520</v>
      </c>
    </row>
    <row r="16" spans="1:19" x14ac:dyDescent="0.2">
      <c r="A16" s="3" t="s">
        <v>11</v>
      </c>
      <c r="B16" s="4">
        <v>0</v>
      </c>
      <c r="C16" s="4">
        <v>25868</v>
      </c>
      <c r="D16" s="4">
        <v>111075</v>
      </c>
      <c r="E16" s="4">
        <v>131538</v>
      </c>
      <c r="F16" s="4">
        <v>236331</v>
      </c>
      <c r="G16" s="4">
        <v>169104</v>
      </c>
      <c r="H16" s="4">
        <v>58545</v>
      </c>
      <c r="I16" s="4">
        <v>25691</v>
      </c>
      <c r="J16" s="4">
        <v>24150</v>
      </c>
      <c r="K16" s="4">
        <v>24884</v>
      </c>
      <c r="L16" s="4"/>
      <c r="M16" s="4">
        <v>1406430</v>
      </c>
      <c r="N16" s="4">
        <f t="shared" si="0"/>
        <v>807186</v>
      </c>
      <c r="O16" s="11">
        <f t="shared" si="10"/>
        <v>0.57392547087306156</v>
      </c>
      <c r="R16" s="12" t="s">
        <v>46</v>
      </c>
      <c r="S16" s="12">
        <v>8603985</v>
      </c>
    </row>
    <row r="17" spans="1:19" x14ac:dyDescent="0.2">
      <c r="A17" s="3" t="s">
        <v>12</v>
      </c>
      <c r="B17" s="4">
        <v>0</v>
      </c>
      <c r="C17" s="4">
        <v>21636</v>
      </c>
      <c r="D17" s="4">
        <v>106436</v>
      </c>
      <c r="E17" s="4">
        <v>166115</v>
      </c>
      <c r="F17" s="4">
        <v>188080</v>
      </c>
      <c r="G17" s="4">
        <v>102736</v>
      </c>
      <c r="H17" s="4">
        <v>58988</v>
      </c>
      <c r="I17" s="4">
        <v>24207</v>
      </c>
      <c r="J17" s="4">
        <v>32053</v>
      </c>
      <c r="K17" s="4">
        <v>28438</v>
      </c>
      <c r="L17" s="4"/>
      <c r="M17" s="4">
        <v>1860123</v>
      </c>
      <c r="N17" s="4">
        <f t="shared" si="0"/>
        <v>728689</v>
      </c>
      <c r="O17" s="11">
        <f t="shared" si="10"/>
        <v>0.3917423740258037</v>
      </c>
      <c r="R17" s="12" t="s">
        <v>47</v>
      </c>
      <c r="S17" s="12">
        <v>7796941</v>
      </c>
    </row>
    <row r="18" spans="1:19" x14ac:dyDescent="0.2">
      <c r="A18" s="15" t="s">
        <v>69</v>
      </c>
      <c r="B18" s="4">
        <f>B17</f>
        <v>0</v>
      </c>
      <c r="C18" s="4">
        <f>B18+C17</f>
        <v>21636</v>
      </c>
      <c r="D18" s="4">
        <f t="shared" ref="D18" si="11">C18+D17</f>
        <v>128072</v>
      </c>
      <c r="E18" s="4">
        <f t="shared" ref="E18" si="12">D18+E17</f>
        <v>294187</v>
      </c>
      <c r="F18" s="4">
        <f t="shared" ref="F18" si="13">E18+F17</f>
        <v>482267</v>
      </c>
      <c r="G18" s="4">
        <f t="shared" ref="G18" si="14">F18+G17</f>
        <v>585003</v>
      </c>
      <c r="H18" s="4">
        <f t="shared" ref="H18" si="15">G18+H17</f>
        <v>643991</v>
      </c>
      <c r="I18" s="4">
        <f t="shared" ref="I18" si="16">H18+I17</f>
        <v>668198</v>
      </c>
      <c r="J18" s="4">
        <f t="shared" ref="J18" si="17">I18+J17</f>
        <v>700251</v>
      </c>
      <c r="K18" s="4">
        <f t="shared" ref="K18" si="18">J18+K17</f>
        <v>728689</v>
      </c>
      <c r="L18" s="4"/>
      <c r="M18" s="4"/>
      <c r="N18" s="4"/>
      <c r="O18" s="11"/>
      <c r="R18" s="12"/>
      <c r="S18" s="12"/>
    </row>
    <row r="19" spans="1:19" x14ac:dyDescent="0.2">
      <c r="A19" s="15" t="s">
        <v>68</v>
      </c>
      <c r="B19" s="11">
        <f>B18/$M$17</f>
        <v>0</v>
      </c>
      <c r="C19" s="11">
        <f t="shared" ref="C19:K19" si="19">C18/$M$17</f>
        <v>1.1631488885412416E-2</v>
      </c>
      <c r="D19" s="11">
        <f t="shared" si="19"/>
        <v>6.8851360904628345E-2</v>
      </c>
      <c r="E19" s="11">
        <f t="shared" si="19"/>
        <v>0.15815459515311622</v>
      </c>
      <c r="F19" s="11">
        <f t="shared" si="19"/>
        <v>0.25926618831120307</v>
      </c>
      <c r="G19" s="11">
        <f t="shared" si="19"/>
        <v>0.3144969445568922</v>
      </c>
      <c r="H19" s="11">
        <f t="shared" si="19"/>
        <v>0.34620882597548658</v>
      </c>
      <c r="I19" s="11">
        <f t="shared" si="19"/>
        <v>0.35922248152407127</v>
      </c>
      <c r="J19" s="11">
        <f t="shared" si="19"/>
        <v>0.37645413771024822</v>
      </c>
      <c r="K19" s="11">
        <f t="shared" si="19"/>
        <v>0.3917423740258037</v>
      </c>
      <c r="L19" s="4"/>
      <c r="M19" s="4"/>
      <c r="N19" s="4"/>
      <c r="O19" s="11"/>
      <c r="R19" s="12"/>
      <c r="S19" s="12"/>
    </row>
    <row r="20" spans="1:19" x14ac:dyDescent="0.2">
      <c r="A20" s="3" t="s">
        <v>13</v>
      </c>
      <c r="B20" s="4">
        <v>0</v>
      </c>
      <c r="C20" s="4">
        <v>211528</v>
      </c>
      <c r="D20" s="4">
        <v>594550</v>
      </c>
      <c r="E20" s="4">
        <v>1283374</v>
      </c>
      <c r="F20" s="4">
        <v>1766225</v>
      </c>
      <c r="G20" s="4">
        <v>1207517</v>
      </c>
      <c r="H20" s="4">
        <v>786753</v>
      </c>
      <c r="I20" s="4">
        <v>301607</v>
      </c>
      <c r="J20" s="4">
        <v>337713</v>
      </c>
      <c r="K20" s="4">
        <v>188855</v>
      </c>
      <c r="L20" s="4"/>
      <c r="M20" s="4">
        <v>12569321</v>
      </c>
      <c r="N20" s="4">
        <f t="shared" si="0"/>
        <v>6678122</v>
      </c>
      <c r="O20" s="11">
        <f t="shared" si="10"/>
        <v>0.53130332179439133</v>
      </c>
      <c r="R20" s="12" t="s">
        <v>3</v>
      </c>
      <c r="S20" s="12">
        <v>7520103</v>
      </c>
    </row>
    <row r="21" spans="1:19" x14ac:dyDescent="0.2">
      <c r="A21" s="3" t="s">
        <v>14</v>
      </c>
      <c r="B21" s="4">
        <v>0</v>
      </c>
      <c r="C21" s="4">
        <v>111233</v>
      </c>
      <c r="D21" s="4">
        <v>457290</v>
      </c>
      <c r="E21" s="4">
        <v>555391</v>
      </c>
      <c r="F21" s="4">
        <v>680960</v>
      </c>
      <c r="G21" s="4">
        <v>579406</v>
      </c>
      <c r="H21" s="4">
        <v>302486</v>
      </c>
      <c r="I21" s="4">
        <v>290666</v>
      </c>
      <c r="J21" s="4">
        <v>138975</v>
      </c>
      <c r="K21" s="4">
        <v>93833</v>
      </c>
      <c r="L21" s="4"/>
      <c r="M21" s="4">
        <v>6805663</v>
      </c>
      <c r="N21" s="4">
        <f t="shared" si="0"/>
        <v>3210240</v>
      </c>
      <c r="O21" s="11">
        <f t="shared" si="10"/>
        <v>0.47170128758946778</v>
      </c>
      <c r="R21" s="12" t="s">
        <v>42</v>
      </c>
      <c r="S21" s="12">
        <v>6944260</v>
      </c>
    </row>
    <row r="22" spans="1:19" x14ac:dyDescent="0.2">
      <c r="A22" s="3" t="s">
        <v>15</v>
      </c>
      <c r="B22" s="4">
        <v>0</v>
      </c>
      <c r="C22" s="4">
        <v>58367</v>
      </c>
      <c r="D22" s="4">
        <v>120270</v>
      </c>
      <c r="E22" s="4">
        <v>431462</v>
      </c>
      <c r="F22" s="4">
        <v>456565</v>
      </c>
      <c r="G22" s="4">
        <v>313227</v>
      </c>
      <c r="H22" s="4">
        <v>133451</v>
      </c>
      <c r="I22" s="4">
        <v>52542</v>
      </c>
      <c r="J22" s="4">
        <v>66321</v>
      </c>
      <c r="K22" s="4">
        <v>45609</v>
      </c>
      <c r="L22" s="4"/>
      <c r="M22" s="4">
        <v>3167974</v>
      </c>
      <c r="N22" s="4">
        <f t="shared" si="0"/>
        <v>1677814</v>
      </c>
      <c r="O22" s="11">
        <f t="shared" si="10"/>
        <v>0.52961735165755774</v>
      </c>
      <c r="R22" s="12" t="s">
        <v>21</v>
      </c>
      <c r="S22" s="12">
        <v>6912239</v>
      </c>
    </row>
    <row r="23" spans="1:19" x14ac:dyDescent="0.2">
      <c r="A23" s="3" t="s">
        <v>16</v>
      </c>
      <c r="B23" s="4">
        <v>0</v>
      </c>
      <c r="C23" s="4">
        <v>39753</v>
      </c>
      <c r="D23" s="4">
        <v>169578</v>
      </c>
      <c r="E23" s="4">
        <v>281685</v>
      </c>
      <c r="F23" s="4">
        <v>425518</v>
      </c>
      <c r="G23" s="4">
        <v>202228</v>
      </c>
      <c r="H23" s="4">
        <v>101849</v>
      </c>
      <c r="I23" s="4">
        <v>96652</v>
      </c>
      <c r="J23" s="4">
        <v>88476</v>
      </c>
      <c r="K23" s="4">
        <v>56768</v>
      </c>
      <c r="L23" s="4"/>
      <c r="M23" s="4">
        <v>2917224</v>
      </c>
      <c r="N23" s="4">
        <f t="shared" si="0"/>
        <v>1462507</v>
      </c>
      <c r="O23" s="11">
        <f t="shared" si="10"/>
        <v>0.50133517343885836</v>
      </c>
      <c r="R23" s="12" t="s">
        <v>14</v>
      </c>
      <c r="S23" s="12">
        <v>6805663</v>
      </c>
    </row>
    <row r="24" spans="1:19" x14ac:dyDescent="0.2">
      <c r="A24" s="3" t="s">
        <v>17</v>
      </c>
      <c r="B24" s="4">
        <v>0</v>
      </c>
      <c r="C24" s="4">
        <v>64890</v>
      </c>
      <c r="D24" s="4">
        <v>283841</v>
      </c>
      <c r="E24" s="4">
        <v>426477</v>
      </c>
      <c r="F24" s="4">
        <v>645756</v>
      </c>
      <c r="G24" s="4">
        <v>295061</v>
      </c>
      <c r="H24" s="4">
        <v>226382</v>
      </c>
      <c r="I24" s="4">
        <v>93050</v>
      </c>
      <c r="J24" s="4">
        <v>132141</v>
      </c>
      <c r="K24" s="4">
        <v>103110</v>
      </c>
      <c r="L24" s="4"/>
      <c r="M24" s="4">
        <v>4480713</v>
      </c>
      <c r="N24" s="4">
        <f t="shared" si="0"/>
        <v>2270708</v>
      </c>
      <c r="O24" s="11">
        <f t="shared" si="10"/>
        <v>0.50677381032884716</v>
      </c>
      <c r="R24" s="12" t="s">
        <v>25</v>
      </c>
      <c r="S24" s="12">
        <v>6169038</v>
      </c>
    </row>
    <row r="25" spans="1:19" x14ac:dyDescent="0.2">
      <c r="A25" s="3" t="s">
        <v>18</v>
      </c>
      <c r="B25" s="4">
        <v>0</v>
      </c>
      <c r="C25" s="4">
        <v>73436</v>
      </c>
      <c r="D25" s="4">
        <v>301382</v>
      </c>
      <c r="E25" s="4">
        <v>384011</v>
      </c>
      <c r="F25" s="4">
        <v>478665</v>
      </c>
      <c r="G25" s="4">
        <v>213711</v>
      </c>
      <c r="H25" s="4">
        <v>156603</v>
      </c>
      <c r="I25" s="4">
        <v>108748</v>
      </c>
      <c r="J25" s="4">
        <v>209634</v>
      </c>
      <c r="K25" s="4">
        <v>136197</v>
      </c>
      <c r="L25" s="4"/>
      <c r="M25" s="4">
        <v>4627002</v>
      </c>
      <c r="N25" s="4">
        <f t="shared" si="0"/>
        <v>2062387</v>
      </c>
      <c r="O25" s="11">
        <f t="shared" si="10"/>
        <v>0.44572857327487647</v>
      </c>
      <c r="R25" s="12" t="s">
        <v>20</v>
      </c>
      <c r="S25" s="12">
        <v>6065436</v>
      </c>
    </row>
    <row r="26" spans="1:19" x14ac:dyDescent="0.2">
      <c r="A26" s="3" t="s">
        <v>19</v>
      </c>
      <c r="B26" s="4">
        <v>0</v>
      </c>
      <c r="C26" s="4">
        <v>33121</v>
      </c>
      <c r="D26" s="4">
        <v>75567</v>
      </c>
      <c r="E26" s="4">
        <v>155971</v>
      </c>
      <c r="F26" s="4">
        <v>264084</v>
      </c>
      <c r="G26" s="4">
        <v>202809</v>
      </c>
      <c r="H26" s="4">
        <v>87948</v>
      </c>
      <c r="I26" s="4">
        <v>34295</v>
      </c>
      <c r="J26" s="4">
        <v>31210</v>
      </c>
      <c r="K26" s="4">
        <v>22004</v>
      </c>
      <c r="L26" s="4"/>
      <c r="M26" s="4">
        <v>1354522</v>
      </c>
      <c r="N26" s="4">
        <f t="shared" si="0"/>
        <v>907009</v>
      </c>
      <c r="O26" s="11">
        <f t="shared" si="10"/>
        <v>0.66961555441698251</v>
      </c>
      <c r="R26" s="12" t="s">
        <v>6</v>
      </c>
      <c r="S26" s="12">
        <v>5893634</v>
      </c>
    </row>
    <row r="27" spans="1:19" x14ac:dyDescent="0.2">
      <c r="A27" s="3" t="s">
        <v>20</v>
      </c>
      <c r="B27" s="4">
        <v>0</v>
      </c>
      <c r="C27" s="4">
        <v>82743</v>
      </c>
      <c r="D27" s="4">
        <v>404928</v>
      </c>
      <c r="E27" s="4">
        <v>551419</v>
      </c>
      <c r="F27" s="4">
        <v>1026389</v>
      </c>
      <c r="G27" s="4">
        <v>821006</v>
      </c>
      <c r="H27" s="4">
        <v>499115</v>
      </c>
      <c r="I27" s="4">
        <v>173590</v>
      </c>
      <c r="J27" s="4">
        <v>157980</v>
      </c>
      <c r="K27" s="4">
        <v>108692</v>
      </c>
      <c r="L27" s="4"/>
      <c r="M27" s="4">
        <v>6065436</v>
      </c>
      <c r="N27" s="4">
        <f t="shared" si="0"/>
        <v>3825862</v>
      </c>
      <c r="O27" s="11">
        <f t="shared" si="10"/>
        <v>0.63076454850071784</v>
      </c>
      <c r="R27" s="12" t="s">
        <v>49</v>
      </c>
      <c r="S27" s="12">
        <v>5852490</v>
      </c>
    </row>
    <row r="28" spans="1:19" x14ac:dyDescent="0.2">
      <c r="A28" s="3" t="s">
        <v>21</v>
      </c>
      <c r="B28" s="4">
        <v>0</v>
      </c>
      <c r="C28" s="4">
        <v>116315</v>
      </c>
      <c r="D28" s="4">
        <v>380041</v>
      </c>
      <c r="E28" s="4">
        <v>810675</v>
      </c>
      <c r="F28" s="4">
        <v>1199626</v>
      </c>
      <c r="G28" s="4">
        <v>1172279</v>
      </c>
      <c r="H28" s="4">
        <v>565016</v>
      </c>
      <c r="I28" s="4">
        <v>162500</v>
      </c>
      <c r="J28" s="4">
        <v>140210</v>
      </c>
      <c r="K28" s="4">
        <v>88396</v>
      </c>
      <c r="L28" s="4"/>
      <c r="M28" s="4">
        <v>6912239</v>
      </c>
      <c r="N28" s="4">
        <f t="shared" si="0"/>
        <v>4635058</v>
      </c>
      <c r="O28" s="11">
        <f t="shared" si="10"/>
        <v>0.6705581216158758</v>
      </c>
      <c r="R28" s="12" t="s">
        <v>23</v>
      </c>
      <c r="S28" s="12">
        <v>5706398</v>
      </c>
    </row>
    <row r="29" spans="1:19" x14ac:dyDescent="0.2">
      <c r="A29" s="3" t="s">
        <v>22</v>
      </c>
      <c r="B29" s="4">
        <v>0</v>
      </c>
      <c r="C29" s="4">
        <v>190777</v>
      </c>
      <c r="D29" s="4">
        <v>652165</v>
      </c>
      <c r="E29" s="4">
        <v>850104</v>
      </c>
      <c r="F29" s="4">
        <v>1487125</v>
      </c>
      <c r="G29" s="4">
        <v>1023295</v>
      </c>
      <c r="H29" s="4">
        <v>497581</v>
      </c>
      <c r="I29" s="4">
        <v>177389</v>
      </c>
      <c r="J29" s="4">
        <v>165166</v>
      </c>
      <c r="K29" s="4">
        <v>121298</v>
      </c>
      <c r="L29" s="4"/>
      <c r="M29" s="4">
        <v>9992427</v>
      </c>
      <c r="N29" s="4">
        <f t="shared" si="0"/>
        <v>5164900</v>
      </c>
      <c r="O29" s="11">
        <f t="shared" si="10"/>
        <v>0.51688143431020317</v>
      </c>
      <c r="R29" s="12" t="s">
        <v>40</v>
      </c>
      <c r="S29" s="12">
        <v>5277830</v>
      </c>
    </row>
    <row r="30" spans="1:19" x14ac:dyDescent="0.2">
      <c r="A30" s="3" t="s">
        <v>23</v>
      </c>
      <c r="B30" s="4">
        <v>0</v>
      </c>
      <c r="C30" s="4">
        <v>114255</v>
      </c>
      <c r="D30" s="4">
        <v>341289</v>
      </c>
      <c r="E30" s="4">
        <v>605234</v>
      </c>
      <c r="F30" s="4">
        <v>866084</v>
      </c>
      <c r="G30" s="4">
        <v>669146</v>
      </c>
      <c r="H30" s="4">
        <v>324589</v>
      </c>
      <c r="I30" s="4">
        <v>113040</v>
      </c>
      <c r="J30" s="4">
        <v>118328</v>
      </c>
      <c r="K30" s="4">
        <v>92210</v>
      </c>
      <c r="L30" s="4"/>
      <c r="M30" s="4">
        <v>5706398</v>
      </c>
      <c r="N30" s="4">
        <f t="shared" si="0"/>
        <v>3244175</v>
      </c>
      <c r="O30" s="11">
        <f t="shared" si="10"/>
        <v>0.56851537519815476</v>
      </c>
      <c r="R30" s="12" t="s">
        <v>1</v>
      </c>
      <c r="S30" s="12">
        <v>4934193</v>
      </c>
    </row>
    <row r="31" spans="1:19" x14ac:dyDescent="0.2">
      <c r="A31" s="3" t="s">
        <v>24</v>
      </c>
      <c r="B31" s="4">
        <v>0</v>
      </c>
      <c r="C31" s="4">
        <v>24455</v>
      </c>
      <c r="D31" s="4">
        <v>186343</v>
      </c>
      <c r="E31" s="4">
        <v>240146</v>
      </c>
      <c r="F31" s="4">
        <v>256740</v>
      </c>
      <c r="G31" s="4">
        <v>99736</v>
      </c>
      <c r="H31" s="4">
        <v>78362</v>
      </c>
      <c r="I31" s="4">
        <v>141055</v>
      </c>
      <c r="J31" s="4">
        <v>96344</v>
      </c>
      <c r="K31" s="4">
        <v>130677</v>
      </c>
      <c r="L31" s="4"/>
      <c r="M31" s="4">
        <v>2966407</v>
      </c>
      <c r="N31" s="4">
        <f t="shared" si="0"/>
        <v>1253858</v>
      </c>
      <c r="O31" s="11">
        <f t="shared" si="10"/>
        <v>0.42268576092222004</v>
      </c>
      <c r="R31" s="12" t="s">
        <v>18</v>
      </c>
      <c r="S31" s="12">
        <v>4627002</v>
      </c>
    </row>
    <row r="32" spans="1:19" x14ac:dyDescent="0.2">
      <c r="A32" s="3" t="s">
        <v>25</v>
      </c>
      <c r="B32" s="4">
        <v>0</v>
      </c>
      <c r="C32" s="4">
        <v>100237</v>
      </c>
      <c r="D32" s="4">
        <v>312619</v>
      </c>
      <c r="E32" s="4">
        <v>511546</v>
      </c>
      <c r="F32" s="4">
        <v>756366</v>
      </c>
      <c r="G32" s="4">
        <v>426653</v>
      </c>
      <c r="H32" s="4">
        <v>290129</v>
      </c>
      <c r="I32" s="4">
        <v>143456</v>
      </c>
      <c r="J32" s="4">
        <v>224613</v>
      </c>
      <c r="K32" s="4">
        <v>118726</v>
      </c>
      <c r="L32" s="4"/>
      <c r="M32" s="4">
        <v>6169038</v>
      </c>
      <c r="N32" s="4">
        <f t="shared" si="0"/>
        <v>2884345</v>
      </c>
      <c r="O32" s="11">
        <f t="shared" si="10"/>
        <v>0.46755182898857162</v>
      </c>
      <c r="R32" s="12" t="s">
        <v>17</v>
      </c>
      <c r="S32" s="12">
        <v>4480713</v>
      </c>
    </row>
    <row r="33" spans="1:19" x14ac:dyDescent="0.2">
      <c r="A33" s="3" t="s">
        <v>26</v>
      </c>
      <c r="B33" s="4">
        <v>0</v>
      </c>
      <c r="C33" s="4">
        <v>24885</v>
      </c>
      <c r="D33" s="4">
        <v>67835</v>
      </c>
      <c r="E33" s="4">
        <v>112418</v>
      </c>
      <c r="F33" s="4">
        <v>137074</v>
      </c>
      <c r="G33" s="4">
        <v>66905</v>
      </c>
      <c r="H33" s="4">
        <v>48950</v>
      </c>
      <c r="I33" s="4">
        <v>15764</v>
      </c>
      <c r="J33" s="4">
        <v>17803</v>
      </c>
      <c r="K33" s="4">
        <v>18650</v>
      </c>
      <c r="L33" s="4"/>
      <c r="M33" s="4">
        <v>1085004</v>
      </c>
      <c r="N33" s="4">
        <f t="shared" si="0"/>
        <v>510284</v>
      </c>
      <c r="O33" s="11">
        <f t="shared" si="10"/>
        <v>0.47030610025400826</v>
      </c>
      <c r="R33" s="12" t="s">
        <v>37</v>
      </c>
      <c r="S33" s="12">
        <v>4289439</v>
      </c>
    </row>
    <row r="34" spans="1:19" x14ac:dyDescent="0.2">
      <c r="A34" s="3" t="s">
        <v>27</v>
      </c>
      <c r="B34" s="4">
        <v>0</v>
      </c>
      <c r="C34" s="4">
        <v>43712</v>
      </c>
      <c r="D34" s="4">
        <v>115090</v>
      </c>
      <c r="E34" s="4">
        <v>203156</v>
      </c>
      <c r="F34" s="4">
        <v>264677</v>
      </c>
      <c r="G34" s="4">
        <v>188582</v>
      </c>
      <c r="H34" s="4">
        <v>107362</v>
      </c>
      <c r="I34" s="4">
        <v>34919</v>
      </c>
      <c r="J34" s="4">
        <v>49416</v>
      </c>
      <c r="K34" s="4">
        <v>31283</v>
      </c>
      <c r="L34" s="4"/>
      <c r="M34" s="4">
        <v>1951996</v>
      </c>
      <c r="N34" s="4">
        <f t="shared" si="0"/>
        <v>1038197</v>
      </c>
      <c r="O34" s="11">
        <f t="shared" si="10"/>
        <v>0.53186430709898991</v>
      </c>
      <c r="R34" s="12" t="s">
        <v>36</v>
      </c>
      <c r="S34" s="12">
        <v>3990443</v>
      </c>
    </row>
    <row r="35" spans="1:19" x14ac:dyDescent="0.2">
      <c r="A35" s="3" t="s">
        <v>28</v>
      </c>
      <c r="B35" s="4">
        <v>0</v>
      </c>
      <c r="C35" s="4">
        <v>33923</v>
      </c>
      <c r="D35" s="4">
        <v>191725</v>
      </c>
      <c r="E35" s="4">
        <v>266539</v>
      </c>
      <c r="F35" s="4">
        <v>364834</v>
      </c>
      <c r="G35" s="4">
        <v>275845</v>
      </c>
      <c r="H35" s="4">
        <v>158956</v>
      </c>
      <c r="I35" s="4">
        <v>75740</v>
      </c>
      <c r="J35" s="4">
        <v>105970</v>
      </c>
      <c r="K35" s="4">
        <v>61095</v>
      </c>
      <c r="L35" s="4"/>
      <c r="M35" s="4">
        <v>3185786</v>
      </c>
      <c r="N35" s="4">
        <f t="shared" si="0"/>
        <v>1534627</v>
      </c>
      <c r="O35" s="11">
        <f t="shared" si="10"/>
        <v>0.48171063593097591</v>
      </c>
      <c r="R35" s="12" t="s">
        <v>7</v>
      </c>
      <c r="S35" s="12">
        <v>3552821</v>
      </c>
    </row>
    <row r="36" spans="1:19" x14ac:dyDescent="0.2">
      <c r="A36" s="3" t="s">
        <v>29</v>
      </c>
      <c r="B36" s="4">
        <v>0</v>
      </c>
      <c r="C36" s="4">
        <v>29736</v>
      </c>
      <c r="D36" s="4">
        <v>70139</v>
      </c>
      <c r="E36" s="4">
        <v>139997</v>
      </c>
      <c r="F36" s="4">
        <v>164961</v>
      </c>
      <c r="G36" s="4">
        <v>254451</v>
      </c>
      <c r="H36" s="4">
        <v>96507</v>
      </c>
      <c r="I36" s="4">
        <v>36487</v>
      </c>
      <c r="J36" s="4">
        <v>19173</v>
      </c>
      <c r="K36" s="4">
        <v>17879</v>
      </c>
      <c r="L36" s="4"/>
      <c r="M36" s="4">
        <v>1372203</v>
      </c>
      <c r="N36" s="4">
        <f t="shared" si="0"/>
        <v>829330</v>
      </c>
      <c r="O36" s="11">
        <f t="shared" si="10"/>
        <v>0.60437850667867654</v>
      </c>
      <c r="R36" s="12" t="s">
        <v>44</v>
      </c>
      <c r="S36" s="12">
        <v>3310774</v>
      </c>
    </row>
    <row r="37" spans="1:19" x14ac:dyDescent="0.2">
      <c r="A37" s="3" t="s">
        <v>30</v>
      </c>
      <c r="B37" s="4">
        <v>0</v>
      </c>
      <c r="C37" s="4">
        <v>123147</v>
      </c>
      <c r="D37" s="4">
        <v>599360</v>
      </c>
      <c r="E37" s="4">
        <v>937097</v>
      </c>
      <c r="F37" s="4">
        <v>1542576</v>
      </c>
      <c r="G37" s="4">
        <v>1123194</v>
      </c>
      <c r="H37" s="4">
        <v>572141</v>
      </c>
      <c r="I37" s="4">
        <v>289621</v>
      </c>
      <c r="J37" s="4">
        <v>270775</v>
      </c>
      <c r="K37" s="4">
        <v>179624</v>
      </c>
      <c r="L37" s="4"/>
      <c r="M37" s="4">
        <v>8874520</v>
      </c>
      <c r="N37" s="4">
        <f t="shared" si="0"/>
        <v>5637535</v>
      </c>
      <c r="O37" s="11">
        <f t="shared" si="10"/>
        <v>0.6352495684273628</v>
      </c>
      <c r="R37" s="12" t="s">
        <v>62</v>
      </c>
      <c r="S37" s="12">
        <v>3194374</v>
      </c>
    </row>
    <row r="38" spans="1:19" x14ac:dyDescent="0.2">
      <c r="A38" s="3" t="s">
        <v>31</v>
      </c>
      <c r="B38" s="4">
        <v>0</v>
      </c>
      <c r="C38" s="4">
        <v>56314</v>
      </c>
      <c r="D38" s="4">
        <v>189043</v>
      </c>
      <c r="E38" s="4">
        <v>247661</v>
      </c>
      <c r="F38" s="4">
        <v>286343</v>
      </c>
      <c r="G38" s="4">
        <v>223691</v>
      </c>
      <c r="H38" s="4">
        <v>139368</v>
      </c>
      <c r="I38" s="4">
        <v>55966</v>
      </c>
      <c r="J38" s="4">
        <v>59519</v>
      </c>
      <c r="K38" s="4">
        <v>45259</v>
      </c>
      <c r="L38" s="4"/>
      <c r="M38" s="4">
        <v>2105005</v>
      </c>
      <c r="N38" s="4">
        <f t="shared" si="0"/>
        <v>1303164</v>
      </c>
      <c r="O38" s="11">
        <f t="shared" si="10"/>
        <v>0.61907881453963287</v>
      </c>
      <c r="R38" s="12" t="s">
        <v>28</v>
      </c>
      <c r="S38" s="12">
        <v>3185786</v>
      </c>
    </row>
    <row r="39" spans="1:19" x14ac:dyDescent="0.2">
      <c r="A39" s="3" t="s">
        <v>32</v>
      </c>
      <c r="B39" s="4">
        <v>0</v>
      </c>
      <c r="C39" s="4">
        <v>329795</v>
      </c>
      <c r="D39" s="4">
        <v>1100493</v>
      </c>
      <c r="E39" s="4">
        <v>1855314</v>
      </c>
      <c r="F39" s="4">
        <v>3435706</v>
      </c>
      <c r="G39" s="4">
        <v>2369838</v>
      </c>
      <c r="H39" s="4">
        <v>1417050</v>
      </c>
      <c r="I39" s="4">
        <v>601662</v>
      </c>
      <c r="J39" s="4">
        <v>587009</v>
      </c>
      <c r="K39" s="4">
        <v>472465</v>
      </c>
      <c r="L39" s="4"/>
      <c r="M39" s="4">
        <v>19299981</v>
      </c>
      <c r="N39" s="4">
        <f t="shared" si="0"/>
        <v>12169332</v>
      </c>
      <c r="O39" s="11">
        <f t="shared" si="10"/>
        <v>0.63053595752244518</v>
      </c>
      <c r="R39" s="12" t="s">
        <v>15</v>
      </c>
      <c r="S39" s="12">
        <v>3167974</v>
      </c>
    </row>
    <row r="40" spans="1:19" x14ac:dyDescent="0.2">
      <c r="A40" s="3" t="s">
        <v>33</v>
      </c>
      <c r="B40" s="4">
        <v>0</v>
      </c>
      <c r="C40" s="4">
        <v>149906</v>
      </c>
      <c r="D40" s="4">
        <v>709349</v>
      </c>
      <c r="E40" s="4">
        <v>864787</v>
      </c>
      <c r="F40" s="4">
        <v>1305939</v>
      </c>
      <c r="G40" s="4">
        <v>753755</v>
      </c>
      <c r="H40" s="4">
        <v>594200</v>
      </c>
      <c r="I40" s="4">
        <v>212785</v>
      </c>
      <c r="J40" s="4">
        <v>270015</v>
      </c>
      <c r="K40" s="4">
        <v>244858</v>
      </c>
      <c r="L40" s="4"/>
      <c r="M40" s="4">
        <v>10701022</v>
      </c>
      <c r="N40" s="4">
        <f t="shared" si="0"/>
        <v>5105594</v>
      </c>
      <c r="O40" s="11">
        <f t="shared" si="10"/>
        <v>0.47711274680119337</v>
      </c>
      <c r="R40" s="12" t="s">
        <v>4</v>
      </c>
      <c r="S40" s="12">
        <v>3033946</v>
      </c>
    </row>
    <row r="41" spans="1:19" x14ac:dyDescent="0.2">
      <c r="A41" s="3" t="s">
        <v>34</v>
      </c>
      <c r="B41" s="4">
        <v>0</v>
      </c>
      <c r="C41" s="4">
        <v>25359</v>
      </c>
      <c r="D41" s="4">
        <v>52583</v>
      </c>
      <c r="E41" s="4">
        <v>76607</v>
      </c>
      <c r="F41" s="4">
        <v>95074</v>
      </c>
      <c r="G41" s="4">
        <v>29181</v>
      </c>
      <c r="H41" s="4">
        <v>16921</v>
      </c>
      <c r="I41" s="4">
        <v>10069</v>
      </c>
      <c r="J41" s="4">
        <v>11861</v>
      </c>
      <c r="K41" s="4">
        <v>12567</v>
      </c>
      <c r="L41" s="4"/>
      <c r="M41" s="4">
        <v>770026</v>
      </c>
      <c r="N41" s="4">
        <f t="shared" si="0"/>
        <v>330222</v>
      </c>
      <c r="O41" s="11">
        <f t="shared" si="10"/>
        <v>0.42884525977044929</v>
      </c>
      <c r="R41" s="12" t="s">
        <v>24</v>
      </c>
      <c r="S41" s="12">
        <v>2966407</v>
      </c>
    </row>
    <row r="42" spans="1:19" x14ac:dyDescent="0.2">
      <c r="A42" s="3" t="s">
        <v>35</v>
      </c>
      <c r="B42" s="4">
        <v>0</v>
      </c>
      <c r="C42" s="4">
        <v>163622</v>
      </c>
      <c r="D42" s="4">
        <v>732814</v>
      </c>
      <c r="E42" s="4">
        <v>1073864</v>
      </c>
      <c r="F42" s="4">
        <v>1798801</v>
      </c>
      <c r="G42" s="4">
        <v>924124</v>
      </c>
      <c r="H42" s="4">
        <v>534294</v>
      </c>
      <c r="I42" s="4">
        <v>209699</v>
      </c>
      <c r="J42" s="4">
        <v>220670</v>
      </c>
      <c r="K42" s="4">
        <v>140639</v>
      </c>
      <c r="L42" s="4"/>
      <c r="M42" s="4">
        <v>11714618</v>
      </c>
      <c r="N42" s="4">
        <f t="shared" si="0"/>
        <v>5798527</v>
      </c>
      <c r="O42" s="11">
        <f t="shared" si="10"/>
        <v>0.49498216672536827</v>
      </c>
      <c r="R42" s="12" t="s">
        <v>16</v>
      </c>
      <c r="S42" s="12">
        <v>2917224</v>
      </c>
    </row>
    <row r="43" spans="1:19" x14ac:dyDescent="0.2">
      <c r="A43" s="3" t="s">
        <v>36</v>
      </c>
      <c r="B43" s="4">
        <v>0</v>
      </c>
      <c r="C43" s="4">
        <v>78459</v>
      </c>
      <c r="D43" s="4">
        <v>314569</v>
      </c>
      <c r="E43" s="4">
        <v>311661</v>
      </c>
      <c r="F43" s="4">
        <v>467333</v>
      </c>
      <c r="G43" s="4">
        <v>161406</v>
      </c>
      <c r="H43" s="4">
        <v>185564</v>
      </c>
      <c r="I43" s="4">
        <v>74202</v>
      </c>
      <c r="J43" s="4">
        <v>141173</v>
      </c>
      <c r="K43" s="4">
        <v>104358</v>
      </c>
      <c r="L43" s="4"/>
      <c r="M43" s="4">
        <v>3990443</v>
      </c>
      <c r="N43" s="4">
        <f t="shared" si="0"/>
        <v>1838725</v>
      </c>
      <c r="O43" s="11">
        <f t="shared" si="10"/>
        <v>0.46078217380877262</v>
      </c>
      <c r="R43" s="12" t="s">
        <v>31</v>
      </c>
      <c r="S43" s="12">
        <v>2105005</v>
      </c>
    </row>
    <row r="44" spans="1:19" x14ac:dyDescent="0.2">
      <c r="A44" s="3" t="s">
        <v>37</v>
      </c>
      <c r="B44" s="4">
        <v>0</v>
      </c>
      <c r="C44" s="4">
        <v>74927</v>
      </c>
      <c r="D44" s="4">
        <v>277979</v>
      </c>
      <c r="E44" s="4">
        <v>350356</v>
      </c>
      <c r="F44" s="4">
        <v>581693</v>
      </c>
      <c r="G44" s="4">
        <v>616326</v>
      </c>
      <c r="H44" s="4">
        <v>322545</v>
      </c>
      <c r="I44" s="4">
        <v>137021</v>
      </c>
      <c r="J44" s="4">
        <v>87900</v>
      </c>
      <c r="K44" s="4">
        <v>76303</v>
      </c>
      <c r="L44" s="4"/>
      <c r="M44" s="4">
        <v>4289439</v>
      </c>
      <c r="N44" s="4">
        <f t="shared" si="0"/>
        <v>2525050</v>
      </c>
      <c r="O44" s="11">
        <f t="shared" si="10"/>
        <v>0.58866672308430079</v>
      </c>
      <c r="R44" s="12" t="s">
        <v>27</v>
      </c>
      <c r="S44" s="12">
        <v>1951996</v>
      </c>
    </row>
    <row r="45" spans="1:19" x14ac:dyDescent="0.2">
      <c r="A45" s="3" t="s">
        <v>38</v>
      </c>
      <c r="B45" s="4">
        <v>0</v>
      </c>
      <c r="C45" s="4">
        <v>223489</v>
      </c>
      <c r="D45" s="4">
        <v>609955</v>
      </c>
      <c r="E45" s="4">
        <v>1294840</v>
      </c>
      <c r="F45" s="4">
        <v>1963757</v>
      </c>
      <c r="G45" s="4">
        <v>1481490</v>
      </c>
      <c r="H45" s="4">
        <v>771902</v>
      </c>
      <c r="I45" s="4">
        <v>348835</v>
      </c>
      <c r="J45" s="4">
        <v>360272</v>
      </c>
      <c r="K45" s="4">
        <v>230498</v>
      </c>
      <c r="L45" s="4"/>
      <c r="M45" s="4">
        <v>12804123</v>
      </c>
      <c r="N45" s="4">
        <f t="shared" si="0"/>
        <v>7285038</v>
      </c>
      <c r="O45" s="11">
        <f t="shared" si="10"/>
        <v>0.56896032629489735</v>
      </c>
      <c r="R45" s="12" t="s">
        <v>12</v>
      </c>
      <c r="S45" s="12">
        <v>1860123</v>
      </c>
    </row>
    <row r="46" spans="1:19" x14ac:dyDescent="0.2">
      <c r="A46" s="3" t="s">
        <v>39</v>
      </c>
      <c r="B46" s="4">
        <v>0</v>
      </c>
      <c r="C46" s="4">
        <v>23408</v>
      </c>
      <c r="D46" s="4">
        <v>50511</v>
      </c>
      <c r="E46" s="4">
        <v>147969</v>
      </c>
      <c r="F46" s="4">
        <v>165451</v>
      </c>
      <c r="G46" s="4">
        <v>158629</v>
      </c>
      <c r="H46" s="4">
        <v>77829</v>
      </c>
      <c r="I46" s="4">
        <v>27701</v>
      </c>
      <c r="J46" s="4">
        <v>34121</v>
      </c>
      <c r="K46" s="4">
        <v>23748</v>
      </c>
      <c r="L46" s="4"/>
      <c r="M46" s="4">
        <v>1061509</v>
      </c>
      <c r="N46" s="4">
        <f t="shared" si="0"/>
        <v>709367</v>
      </c>
      <c r="O46" s="11">
        <f t="shared" si="10"/>
        <v>0.6682628220768736</v>
      </c>
      <c r="R46" s="12" t="s">
        <v>48</v>
      </c>
      <c r="S46" s="12">
        <v>1767859</v>
      </c>
    </row>
    <row r="47" spans="1:19" x14ac:dyDescent="0.2">
      <c r="A47" s="3" t="s">
        <v>40</v>
      </c>
      <c r="B47" s="4">
        <v>0</v>
      </c>
      <c r="C47" s="4">
        <v>74459</v>
      </c>
      <c r="D47" s="4">
        <v>271159</v>
      </c>
      <c r="E47" s="4">
        <v>428735</v>
      </c>
      <c r="F47" s="4">
        <v>633268</v>
      </c>
      <c r="G47" s="4">
        <v>326784</v>
      </c>
      <c r="H47" s="4">
        <v>257495</v>
      </c>
      <c r="I47" s="4">
        <v>99378</v>
      </c>
      <c r="J47" s="4">
        <v>140930</v>
      </c>
      <c r="K47" s="4">
        <v>133484</v>
      </c>
      <c r="L47" s="4"/>
      <c r="M47" s="4">
        <v>5277830</v>
      </c>
      <c r="N47" s="4">
        <f t="shared" si="0"/>
        <v>2365692</v>
      </c>
      <c r="O47" s="11">
        <f t="shared" si="10"/>
        <v>0.44823194381024017</v>
      </c>
      <c r="R47" s="12" t="s">
        <v>11</v>
      </c>
      <c r="S47" s="12">
        <v>1406430</v>
      </c>
    </row>
    <row r="48" spans="1:19" x14ac:dyDescent="0.2">
      <c r="A48" s="3" t="s">
        <v>41</v>
      </c>
      <c r="B48" s="4">
        <v>0</v>
      </c>
      <c r="C48" s="4">
        <v>29362</v>
      </c>
      <c r="D48" s="4">
        <v>64560</v>
      </c>
      <c r="E48" s="4">
        <v>104165</v>
      </c>
      <c r="F48" s="4">
        <v>126692</v>
      </c>
      <c r="G48" s="4">
        <v>50562</v>
      </c>
      <c r="H48" s="4">
        <v>26090</v>
      </c>
      <c r="I48" s="4">
        <v>14017</v>
      </c>
      <c r="J48" s="4">
        <v>18734</v>
      </c>
      <c r="K48" s="4">
        <v>14897</v>
      </c>
      <c r="L48" s="4"/>
      <c r="M48" s="4">
        <v>896581</v>
      </c>
      <c r="N48" s="4">
        <f t="shared" si="0"/>
        <v>449079</v>
      </c>
      <c r="O48" s="11">
        <f t="shared" si="10"/>
        <v>0.50087945205173878</v>
      </c>
      <c r="R48" s="12" t="s">
        <v>29</v>
      </c>
      <c r="S48" s="12">
        <v>1372203</v>
      </c>
    </row>
    <row r="49" spans="1:19" x14ac:dyDescent="0.2">
      <c r="A49" s="3" t="s">
        <v>42</v>
      </c>
      <c r="B49" s="4">
        <v>0</v>
      </c>
      <c r="C49" s="4">
        <v>169166</v>
      </c>
      <c r="D49" s="4">
        <v>288993</v>
      </c>
      <c r="E49" s="4">
        <v>484606</v>
      </c>
      <c r="F49" s="4">
        <v>729165</v>
      </c>
      <c r="G49" s="4">
        <v>494243</v>
      </c>
      <c r="H49" s="4">
        <v>249641</v>
      </c>
      <c r="I49" s="4">
        <v>254582</v>
      </c>
      <c r="J49" s="4">
        <v>187295</v>
      </c>
      <c r="K49" s="4">
        <v>154489</v>
      </c>
      <c r="L49" s="4"/>
      <c r="M49" s="4">
        <v>6944260</v>
      </c>
      <c r="N49" s="4">
        <f t="shared" si="0"/>
        <v>3012180</v>
      </c>
      <c r="O49" s="11">
        <f t="shared" si="10"/>
        <v>0.43376544081010793</v>
      </c>
      <c r="R49" s="12" t="s">
        <v>19</v>
      </c>
      <c r="S49" s="12">
        <v>1354522</v>
      </c>
    </row>
    <row r="50" spans="1:19" x14ac:dyDescent="0.2">
      <c r="A50" s="3" t="s">
        <v>43</v>
      </c>
      <c r="B50" s="4">
        <v>0</v>
      </c>
      <c r="C50" s="4">
        <v>478812</v>
      </c>
      <c r="D50" s="4">
        <v>1325306</v>
      </c>
      <c r="E50" s="4">
        <v>2168975</v>
      </c>
      <c r="F50" s="4">
        <v>3852916</v>
      </c>
      <c r="G50" s="4">
        <v>2446317</v>
      </c>
      <c r="H50" s="4">
        <v>1659761</v>
      </c>
      <c r="I50" s="4">
        <v>780916</v>
      </c>
      <c r="J50" s="4">
        <v>1040858</v>
      </c>
      <c r="K50" s="4">
        <v>800222</v>
      </c>
      <c r="L50" s="4"/>
      <c r="M50" s="4">
        <v>29730311</v>
      </c>
      <c r="N50" s="4">
        <f t="shared" si="0"/>
        <v>14554083</v>
      </c>
      <c r="O50" s="11">
        <f t="shared" si="10"/>
        <v>0.48953685684619985</v>
      </c>
      <c r="P50" s="11">
        <f>N50/H1</f>
        <v>0.50186493103448271</v>
      </c>
      <c r="R50" s="12" t="s">
        <v>26</v>
      </c>
      <c r="S50" s="12">
        <v>1085004</v>
      </c>
    </row>
    <row r="51" spans="1:19" x14ac:dyDescent="0.2">
      <c r="A51" s="15" t="s">
        <v>69</v>
      </c>
      <c r="B51" s="4">
        <f>B50</f>
        <v>0</v>
      </c>
      <c r="C51" s="4">
        <f>B51+C50</f>
        <v>478812</v>
      </c>
      <c r="D51" s="4">
        <f t="shared" ref="D51" si="20">C51+D50</f>
        <v>1804118</v>
      </c>
      <c r="E51" s="4">
        <f t="shared" ref="E51" si="21">D51+E50</f>
        <v>3973093</v>
      </c>
      <c r="F51" s="4">
        <f t="shared" ref="F51" si="22">E51+F50</f>
        <v>7826009</v>
      </c>
      <c r="G51" s="4">
        <f t="shared" ref="G51" si="23">F51+G50</f>
        <v>10272326</v>
      </c>
      <c r="H51" s="4">
        <f t="shared" ref="H51" si="24">G51+H50</f>
        <v>11932087</v>
      </c>
      <c r="I51" s="4">
        <f t="shared" ref="I51" si="25">H51+I50</f>
        <v>12713003</v>
      </c>
      <c r="J51" s="4">
        <f t="shared" ref="J51" si="26">I51+J50</f>
        <v>13753861</v>
      </c>
      <c r="K51" s="4">
        <f t="shared" ref="K51" si="27">J51+K50</f>
        <v>14554083</v>
      </c>
      <c r="L51" s="4"/>
      <c r="M51" s="4"/>
      <c r="N51" s="4"/>
      <c r="O51" s="11"/>
      <c r="R51" s="12"/>
      <c r="S51" s="12"/>
    </row>
    <row r="52" spans="1:19" x14ac:dyDescent="0.2">
      <c r="A52" s="15" t="s">
        <v>68</v>
      </c>
      <c r="B52" s="11">
        <f>B51/$M$50</f>
        <v>0</v>
      </c>
      <c r="C52" s="11">
        <f t="shared" ref="C52:K52" si="28">C51/$M$50</f>
        <v>1.6105179659910051E-2</v>
      </c>
      <c r="D52" s="11">
        <f t="shared" si="28"/>
        <v>6.0682782632176302E-2</v>
      </c>
      <c r="E52" s="11">
        <f t="shared" si="28"/>
        <v>0.13363778804735679</v>
      </c>
      <c r="F52" s="11">
        <f t="shared" si="28"/>
        <v>0.2632333378550934</v>
      </c>
      <c r="G52" s="11">
        <f t="shared" si="28"/>
        <v>0.34551693724293703</v>
      </c>
      <c r="H52" s="11">
        <f t="shared" si="28"/>
        <v>0.40134417026448194</v>
      </c>
      <c r="I52" s="11">
        <f t="shared" si="28"/>
        <v>0.42761083124895666</v>
      </c>
      <c r="J52" s="11">
        <f t="shared" si="28"/>
        <v>0.462620824921744</v>
      </c>
      <c r="K52" s="11">
        <f t="shared" si="28"/>
        <v>0.48953685684619985</v>
      </c>
      <c r="L52" s="4"/>
      <c r="M52" s="4"/>
      <c r="N52" s="4"/>
      <c r="O52" s="11"/>
      <c r="R52" s="12"/>
      <c r="S52" s="12"/>
    </row>
    <row r="53" spans="1:19" x14ac:dyDescent="0.2">
      <c r="A53" s="3" t="s">
        <v>44</v>
      </c>
      <c r="B53" s="4">
        <v>0</v>
      </c>
      <c r="C53" s="4">
        <v>45874</v>
      </c>
      <c r="D53" s="4">
        <v>131989</v>
      </c>
      <c r="E53" s="4">
        <v>188033</v>
      </c>
      <c r="F53" s="4">
        <v>383874</v>
      </c>
      <c r="G53" s="4">
        <v>277025</v>
      </c>
      <c r="H53" s="4">
        <v>169673</v>
      </c>
      <c r="I53" s="4">
        <v>240501</v>
      </c>
      <c r="J53" s="4">
        <v>86028</v>
      </c>
      <c r="K53" s="4">
        <v>65249</v>
      </c>
      <c r="L53" s="4"/>
      <c r="M53" s="4">
        <v>3310774</v>
      </c>
      <c r="N53" s="4">
        <f t="shared" si="0"/>
        <v>1588246</v>
      </c>
      <c r="O53" s="11">
        <f t="shared" si="10"/>
        <v>0.47972045207555697</v>
      </c>
      <c r="R53" s="12" t="s">
        <v>39</v>
      </c>
      <c r="S53" s="12">
        <v>1061509</v>
      </c>
    </row>
    <row r="54" spans="1:19" x14ac:dyDescent="0.2">
      <c r="A54" s="3" t="s">
        <v>45</v>
      </c>
      <c r="B54" s="4">
        <v>0</v>
      </c>
      <c r="C54" s="4">
        <v>16491</v>
      </c>
      <c r="D54" s="4">
        <v>37648</v>
      </c>
      <c r="E54" s="4">
        <v>63517</v>
      </c>
      <c r="F54" s="4">
        <v>115026</v>
      </c>
      <c r="G54" s="4">
        <v>113117</v>
      </c>
      <c r="H54" s="4">
        <v>63455</v>
      </c>
      <c r="I54" s="4">
        <v>12190</v>
      </c>
      <c r="J54" s="4">
        <v>2292</v>
      </c>
      <c r="K54" s="4">
        <v>6399</v>
      </c>
      <c r="L54" s="4"/>
      <c r="M54" s="4">
        <v>623251</v>
      </c>
      <c r="N54" s="4">
        <f t="shared" si="0"/>
        <v>430135</v>
      </c>
      <c r="O54" s="11">
        <f t="shared" si="10"/>
        <v>0.69014730822734338</v>
      </c>
      <c r="R54" s="12" t="s">
        <v>8</v>
      </c>
      <c r="S54" s="12">
        <v>990334</v>
      </c>
    </row>
    <row r="55" spans="1:19" x14ac:dyDescent="0.2">
      <c r="A55" s="15" t="s">
        <v>69</v>
      </c>
      <c r="B55" s="4">
        <f>B54</f>
        <v>0</v>
      </c>
      <c r="C55" s="4">
        <f>B55+C54</f>
        <v>16491</v>
      </c>
      <c r="D55" s="4">
        <f t="shared" ref="D55:K55" si="29">C55+D54</f>
        <v>54139</v>
      </c>
      <c r="E55" s="4">
        <f t="shared" si="29"/>
        <v>117656</v>
      </c>
      <c r="F55" s="4">
        <f t="shared" si="29"/>
        <v>232682</v>
      </c>
      <c r="G55" s="4">
        <f t="shared" si="29"/>
        <v>345799</v>
      </c>
      <c r="H55" s="4">
        <f t="shared" si="29"/>
        <v>409254</v>
      </c>
      <c r="I55" s="4">
        <f t="shared" si="29"/>
        <v>421444</v>
      </c>
      <c r="J55" s="4">
        <f t="shared" si="29"/>
        <v>423736</v>
      </c>
      <c r="K55" s="4">
        <f t="shared" si="29"/>
        <v>430135</v>
      </c>
      <c r="L55" s="4"/>
      <c r="M55" s="4"/>
      <c r="N55" s="4"/>
      <c r="O55" s="11"/>
      <c r="R55" s="12"/>
      <c r="S55" s="12"/>
    </row>
    <row r="56" spans="1:19" x14ac:dyDescent="0.2">
      <c r="A56" s="15" t="s">
        <v>68</v>
      </c>
      <c r="B56" s="11">
        <f>B55/$M$54</f>
        <v>0</v>
      </c>
      <c r="C56" s="11">
        <f t="shared" ref="C56:K56" si="30">C55/$M$54</f>
        <v>2.6459644669643529E-2</v>
      </c>
      <c r="D56" s="11">
        <f t="shared" si="30"/>
        <v>8.6865484371465101E-2</v>
      </c>
      <c r="E56" s="11">
        <f t="shared" si="30"/>
        <v>0.18877787600822141</v>
      </c>
      <c r="F56" s="11">
        <f t="shared" si="30"/>
        <v>0.3733359433037412</v>
      </c>
      <c r="G56" s="11">
        <f t="shared" si="30"/>
        <v>0.5548310391800414</v>
      </c>
      <c r="H56" s="11">
        <f t="shared" si="30"/>
        <v>0.65664395243649831</v>
      </c>
      <c r="I56" s="11">
        <f t="shared" si="30"/>
        <v>0.67620268559537011</v>
      </c>
      <c r="J56" s="11">
        <f t="shared" si="30"/>
        <v>0.6798801766864393</v>
      </c>
      <c r="K56" s="11">
        <f t="shared" si="30"/>
        <v>0.69014730822734338</v>
      </c>
      <c r="L56" s="4"/>
      <c r="M56" s="4"/>
      <c r="N56" s="4"/>
      <c r="O56" s="11"/>
      <c r="R56" s="12"/>
      <c r="S56" s="12"/>
    </row>
    <row r="57" spans="1:19" x14ac:dyDescent="0.2">
      <c r="A57" s="3" t="s">
        <v>46</v>
      </c>
      <c r="B57" s="4">
        <v>0</v>
      </c>
      <c r="C57" s="4">
        <v>118612</v>
      </c>
      <c r="D57" s="4">
        <v>602416</v>
      </c>
      <c r="E57" s="4">
        <v>736346</v>
      </c>
      <c r="F57" s="4">
        <v>1345015</v>
      </c>
      <c r="G57" s="4">
        <v>1036994</v>
      </c>
      <c r="H57" s="4">
        <v>582682</v>
      </c>
      <c r="I57" s="4">
        <v>230709</v>
      </c>
      <c r="J57" s="4">
        <v>234757</v>
      </c>
      <c r="K57" s="4">
        <v>193367</v>
      </c>
      <c r="L57" s="4"/>
      <c r="M57" s="4">
        <v>8603985</v>
      </c>
      <c r="N57" s="4">
        <f t="shared" si="0"/>
        <v>5080898</v>
      </c>
      <c r="O57" s="11">
        <f t="shared" si="10"/>
        <v>0.59052845861539738</v>
      </c>
      <c r="R57" s="12" t="s">
        <v>41</v>
      </c>
      <c r="S57" s="12">
        <v>896581</v>
      </c>
    </row>
    <row r="58" spans="1:19" x14ac:dyDescent="0.2">
      <c r="A58" s="3" t="s">
        <v>47</v>
      </c>
      <c r="B58" s="4">
        <v>0</v>
      </c>
      <c r="C58" s="4">
        <v>117398</v>
      </c>
      <c r="D58" s="4">
        <v>465069</v>
      </c>
      <c r="E58" s="4">
        <v>783203</v>
      </c>
      <c r="F58" s="4">
        <v>1089035</v>
      </c>
      <c r="G58" s="4">
        <v>1076456</v>
      </c>
      <c r="H58" s="4">
        <v>619361</v>
      </c>
      <c r="I58" s="4">
        <v>238306</v>
      </c>
      <c r="J58" s="4">
        <v>192805</v>
      </c>
      <c r="K58" s="4">
        <v>156832</v>
      </c>
      <c r="L58" s="4"/>
      <c r="M58" s="4">
        <v>7796941</v>
      </c>
      <c r="N58" s="4">
        <f t="shared" si="0"/>
        <v>4738465</v>
      </c>
      <c r="O58" s="11">
        <f t="shared" si="10"/>
        <v>0.60773385357154808</v>
      </c>
      <c r="R58" s="12" t="s">
        <v>34</v>
      </c>
      <c r="S58" s="12">
        <v>770026</v>
      </c>
    </row>
    <row r="59" spans="1:19" x14ac:dyDescent="0.2">
      <c r="A59" s="3" t="s">
        <v>48</v>
      </c>
      <c r="B59" s="4">
        <v>0</v>
      </c>
      <c r="C59" s="4">
        <v>67183</v>
      </c>
      <c r="D59" s="4">
        <v>137919</v>
      </c>
      <c r="E59" s="4">
        <v>131640</v>
      </c>
      <c r="F59" s="4">
        <v>207058</v>
      </c>
      <c r="G59" s="4">
        <v>65665</v>
      </c>
      <c r="H59" s="4">
        <v>57080</v>
      </c>
      <c r="I59" s="4">
        <v>33241</v>
      </c>
      <c r="J59" s="4">
        <v>10817</v>
      </c>
      <c r="K59" s="4">
        <v>8858</v>
      </c>
      <c r="L59" s="4"/>
      <c r="M59" s="4">
        <v>1767859</v>
      </c>
      <c r="N59" s="4">
        <f t="shared" si="0"/>
        <v>719461</v>
      </c>
      <c r="O59" s="11">
        <f t="shared" si="10"/>
        <v>0.40696741086251786</v>
      </c>
      <c r="R59" s="12" t="s">
        <v>2</v>
      </c>
      <c r="S59" s="12">
        <v>724357</v>
      </c>
    </row>
    <row r="60" spans="1:19" x14ac:dyDescent="0.2">
      <c r="A60" s="3" t="s">
        <v>49</v>
      </c>
      <c r="B60" s="4">
        <v>0</v>
      </c>
      <c r="C60" s="4">
        <v>78902</v>
      </c>
      <c r="D60" s="4">
        <v>421440</v>
      </c>
      <c r="E60" s="4">
        <v>579342</v>
      </c>
      <c r="F60" s="4">
        <v>974704</v>
      </c>
      <c r="G60" s="4">
        <v>535872</v>
      </c>
      <c r="H60" s="4">
        <v>289201</v>
      </c>
      <c r="I60" s="4">
        <v>135556</v>
      </c>
      <c r="J60" s="4">
        <v>127570</v>
      </c>
      <c r="K60" s="4">
        <v>96686</v>
      </c>
      <c r="L60" s="4"/>
      <c r="M60" s="4">
        <v>5852490</v>
      </c>
      <c r="N60" s="4">
        <f t="shared" si="0"/>
        <v>3239273</v>
      </c>
      <c r="O60" s="11">
        <f t="shared" si="10"/>
        <v>0.55348629386808013</v>
      </c>
      <c r="R60" s="12" t="s">
        <v>63</v>
      </c>
      <c r="S60" s="12">
        <v>714153</v>
      </c>
    </row>
    <row r="61" spans="1:19" x14ac:dyDescent="0.2">
      <c r="A61" s="3" t="s">
        <v>50</v>
      </c>
      <c r="B61" s="4">
        <v>0</v>
      </c>
      <c r="C61" s="4">
        <v>9321</v>
      </c>
      <c r="D61" s="4">
        <v>45047</v>
      </c>
      <c r="E61" s="4">
        <v>50684</v>
      </c>
      <c r="F61" s="4">
        <v>55604</v>
      </c>
      <c r="G61" s="4">
        <v>23527</v>
      </c>
      <c r="H61" s="4">
        <v>14775</v>
      </c>
      <c r="I61" s="4">
        <v>13272</v>
      </c>
      <c r="J61" s="4">
        <v>11360</v>
      </c>
      <c r="K61" s="4">
        <v>11565</v>
      </c>
      <c r="L61" s="4"/>
      <c r="M61" s="4">
        <v>581075</v>
      </c>
      <c r="N61" s="4">
        <f t="shared" si="0"/>
        <v>235155</v>
      </c>
      <c r="O61" s="11">
        <f t="shared" si="10"/>
        <v>0.40468958396076238</v>
      </c>
      <c r="R61" s="12" t="s">
        <v>45</v>
      </c>
      <c r="S61" s="12">
        <v>623251</v>
      </c>
    </row>
    <row r="62" spans="1:19" x14ac:dyDescent="0.2">
      <c r="R62" s="12" t="s">
        <v>50</v>
      </c>
      <c r="S62" s="12">
        <v>581075</v>
      </c>
    </row>
    <row r="63" spans="1:19" ht="34" x14ac:dyDescent="0.2">
      <c r="A63" s="10" t="s">
        <v>51</v>
      </c>
      <c r="B63" s="4">
        <f t="shared" ref="B63:K63" si="31">SUM(B4:B61)</f>
        <v>0</v>
      </c>
      <c r="C63" s="4">
        <f t="shared" si="31"/>
        <v>6357023.0683070859</v>
      </c>
      <c r="D63" s="4">
        <f t="shared" si="31"/>
        <v>23649001.282269634</v>
      </c>
      <c r="E63" s="4">
        <f t="shared" si="31"/>
        <v>40020929.640826896</v>
      </c>
      <c r="F63" s="4">
        <f t="shared" si="31"/>
        <v>66476935.197385274</v>
      </c>
      <c r="G63" s="4">
        <f t="shared" si="31"/>
        <v>61052814.644008592</v>
      </c>
      <c r="H63" s="4">
        <f t="shared" si="31"/>
        <v>51915782.900980555</v>
      </c>
      <c r="I63" s="4">
        <f t="shared" si="31"/>
        <v>43672607.989890143</v>
      </c>
      <c r="J63" s="4">
        <f t="shared" si="31"/>
        <v>46390444.076226629</v>
      </c>
      <c r="K63" s="4">
        <f t="shared" si="31"/>
        <v>45547537.148758464</v>
      </c>
      <c r="L63" s="4"/>
      <c r="O63" s="14">
        <f>MIN(O4:O61)</f>
        <v>0.3917423740258037</v>
      </c>
      <c r="P63" t="s">
        <v>66</v>
      </c>
    </row>
    <row r="64" spans="1:19" ht="51" x14ac:dyDescent="0.2">
      <c r="A64" s="10" t="s">
        <v>52</v>
      </c>
      <c r="B64" s="4">
        <f>B63</f>
        <v>0</v>
      </c>
      <c r="C64" s="4">
        <f>B64+C63</f>
        <v>6357023.0683070859</v>
      </c>
      <c r="D64" s="4">
        <f t="shared" ref="D64:K64" si="32">C64+D63</f>
        <v>30006024.350576721</v>
      </c>
      <c r="E64" s="4">
        <f t="shared" si="32"/>
        <v>70026953.99140361</v>
      </c>
      <c r="F64" s="4">
        <f t="shared" si="32"/>
        <v>136503889.18878889</v>
      </c>
      <c r="G64" s="4">
        <f t="shared" si="32"/>
        <v>197556703.83279747</v>
      </c>
      <c r="H64" s="4">
        <f t="shared" si="32"/>
        <v>249472486.73377803</v>
      </c>
      <c r="I64" s="4">
        <f t="shared" si="32"/>
        <v>293145094.72366816</v>
      </c>
      <c r="J64" s="4">
        <f t="shared" si="32"/>
        <v>339535538.79989481</v>
      </c>
      <c r="K64" s="4">
        <f t="shared" si="32"/>
        <v>385083075.94865328</v>
      </c>
      <c r="L64" s="4"/>
      <c r="O64" s="14">
        <f>MAX(O4:O61)</f>
        <v>0.69014730822734338</v>
      </c>
      <c r="P64" t="s">
        <v>67</v>
      </c>
    </row>
    <row r="65" spans="1:12" ht="51" x14ac:dyDescent="0.2">
      <c r="A65" s="10" t="s">
        <v>57</v>
      </c>
      <c r="B65" s="11">
        <f>B64/$B$1</f>
        <v>0</v>
      </c>
      <c r="C65" s="11">
        <f t="shared" ref="C65:K65" si="33">C64/$B$1</f>
        <v>1.9292937991827273E-2</v>
      </c>
      <c r="D65" s="11">
        <f t="shared" si="33"/>
        <v>9.1065324280961216E-2</v>
      </c>
      <c r="E65" s="11">
        <f t="shared" si="33"/>
        <v>0.21252489830471505</v>
      </c>
      <c r="F65" s="11">
        <f t="shared" si="33"/>
        <v>0.41427583972318327</v>
      </c>
      <c r="G65" s="11">
        <f t="shared" si="33"/>
        <v>0.59956511026645665</v>
      </c>
      <c r="H65" s="11">
        <f t="shared" si="33"/>
        <v>0.75712439069431881</v>
      </c>
      <c r="I65" s="11">
        <f t="shared" si="33"/>
        <v>0.88966644832676223</v>
      </c>
      <c r="J65" s="11">
        <f t="shared" si="33"/>
        <v>1.0304568704093924</v>
      </c>
      <c r="K65" s="11">
        <f t="shared" si="33"/>
        <v>1.1686891531066868</v>
      </c>
      <c r="L6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Tableau (2)</vt:lpstr>
      <vt:lpstr>Tableau</vt:lpstr>
      <vt:lpstr>Cross data</vt:lpstr>
      <vt:lpstr>Confirmed cases</vt:lpstr>
      <vt:lpstr>Confirmed death</vt:lpstr>
      <vt:lpstr>Vaccination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GUILHOT Lucas</dc:creator>
  <cp:lastModifiedBy>GUILHOT Lucas</cp:lastModifiedBy>
  <dcterms:created xsi:type="dcterms:W3CDTF">2021-11-01T23:20:12Z</dcterms:created>
  <dcterms:modified xsi:type="dcterms:W3CDTF">2021-12-02T06:07:33Z</dcterms:modified>
</cp:coreProperties>
</file>