
<file path=[Content_Types].xml><?xml version="1.0" encoding="utf-8"?>
<Types xmlns="http://schemas.openxmlformats.org/package/2006/content-types">
  <Default Extension="bin" ContentType="application/vnd.ms-office.activeX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activeX/activeX1.xml" ContentType="application/vnd.ms-office.activeX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5.xml" ContentType="application/vnd.ms-office.activeX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9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1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2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3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4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5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6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f6b26a3d658afea/Desktop/mwa/"/>
    </mc:Choice>
  </mc:AlternateContent>
  <xr:revisionPtr revIDLastSave="0" documentId="14_{739D6D34-E9AF-47E0-8050-0B3888C2F085}" xr6:coauthVersionLast="47" xr6:coauthVersionMax="47" xr10:uidLastSave="{00000000-0000-0000-0000-000000000000}"/>
  <bookViews>
    <workbookView xWindow="-108" yWindow="-108" windowWidth="23256" windowHeight="12456" firstSheet="3" activeTab="6" xr2:uid="{4E7F57F8-9A91-4A2C-A657-9A97E8C36C65}"/>
  </bookViews>
  <sheets>
    <sheet name="MasterData" sheetId="2" r:id="rId1"/>
    <sheet name="Regions" sheetId="7" r:id="rId2"/>
    <sheet name="ChannelMasterData" sheetId="4" r:id="rId3"/>
    <sheet name="Devices" sheetId="6" r:id="rId4"/>
    <sheet name="Conversion_Revenue" sheetId="8" r:id="rId5"/>
    <sheet name="NewvsReturningusers" sheetId="9" r:id="rId6"/>
    <sheet name="Bounce_Rate" sheetId="10" r:id="rId7"/>
  </sheets>
  <definedNames>
    <definedName name="_xlchart.v1.0" hidden="1">Regions!$A$2:$B$11</definedName>
    <definedName name="_xlchart.v1.1" hidden="1">Regions!$C$1</definedName>
    <definedName name="_xlchart.v1.2" hidden="1">Regions!$C$2:$C$11</definedName>
    <definedName name="_xlchart.v1.3" hidden="1">Regions!$A$2:$B$11</definedName>
    <definedName name="_xlchart.v1.4" hidden="1">Regions!$C$1</definedName>
    <definedName name="_xlchart.v1.5" hidden="1">Regions!$C$2:$C$11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4" i="9" l="1"/>
  <c r="D24" i="9"/>
  <c r="E15" i="9"/>
  <c r="D14" i="9"/>
  <c r="E14" i="9"/>
  <c r="E23" i="9"/>
  <c r="E22" i="9"/>
</calcChain>
</file>

<file path=xl/sharedStrings.xml><?xml version="1.0" encoding="utf-8"?>
<sst xmlns="http://schemas.openxmlformats.org/spreadsheetml/2006/main" count="267" uniqueCount="42">
  <si>
    <t>Date Range</t>
  </si>
  <si>
    <t>Users</t>
  </si>
  <si>
    <t>New Users</t>
  </si>
  <si>
    <t>Sessions</t>
  </si>
  <si>
    <t>Bounce Rate</t>
  </si>
  <si>
    <t>Pages / Session</t>
  </si>
  <si>
    <t>Avg. Session Duration</t>
  </si>
  <si>
    <t>Transactions</t>
  </si>
  <si>
    <t>Revenue</t>
  </si>
  <si>
    <t>Ecommerce Conversion Rate</t>
  </si>
  <si>
    <t>New York</t>
  </si>
  <si>
    <t>Mar 1, 2023 - Mar 31, 2023</t>
  </si>
  <si>
    <t>Mar 1, 2022 - Mar 31, 2022</t>
  </si>
  <si>
    <t>Region</t>
  </si>
  <si>
    <t>California</t>
  </si>
  <si>
    <t>Texas</t>
  </si>
  <si>
    <t>Washington</t>
  </si>
  <si>
    <t>Illinois</t>
  </si>
  <si>
    <t>Florida</t>
  </si>
  <si>
    <t>New Jersey</t>
  </si>
  <si>
    <t>Georgia</t>
  </si>
  <si>
    <t>Default Channel Grouping</t>
  </si>
  <si>
    <t>Direct</t>
  </si>
  <si>
    <t>Paid Search</t>
  </si>
  <si>
    <t>Affiliates</t>
  </si>
  <si>
    <t>Display</t>
  </si>
  <si>
    <t>(Other)</t>
  </si>
  <si>
    <t>Users in 2022</t>
  </si>
  <si>
    <t>User in 2023</t>
  </si>
  <si>
    <t>Device Category</t>
  </si>
  <si>
    <t>desktop</t>
  </si>
  <si>
    <t>mobile</t>
  </si>
  <si>
    <t>tablet</t>
  </si>
  <si>
    <t>Massachusetts</t>
  </si>
  <si>
    <t>Pennsylvania</t>
  </si>
  <si>
    <t>Conversion Rates</t>
  </si>
  <si>
    <t>Year</t>
  </si>
  <si>
    <t>User Type</t>
  </si>
  <si>
    <t>New Visitor</t>
  </si>
  <si>
    <t>Returning Visitor</t>
  </si>
  <si>
    <t>Total</t>
  </si>
  <si>
    <t>Returning Vistor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</si>
</sst>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sz val="8"/>
      <color rgb="FF005C9C"/>
      <name val="Arial"/>
      <family val="2"/>
    </font>
    <font>
      <sz val="12"/>
      <name val="Calibri"/>
      <family val="1"/>
      <scheme val="minor"/>
    </font>
    <font>
      <sz val="11"/>
      <color theme="1"/>
      <name val="Arial"/>
      <family val="2"/>
    </font>
    <font>
      <sz val="12"/>
      <name val="Calibri"/>
      <family val="1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8F8F8"/>
        <bgColor indexed="64"/>
      </patternFill>
    </fill>
    <fill>
      <patternFill patternType="solid">
        <fgColor rgb="FFFAFAFA"/>
        <bgColor indexed="64"/>
      </patternFill>
    </fill>
  </fills>
  <borders count="9">
    <border>
      <left/>
      <right/>
      <top/>
      <bottom/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/>
      <right/>
      <top/>
      <bottom style="medium">
        <color rgb="FFCCCCCC"/>
      </bottom>
      <diagonal/>
    </border>
    <border>
      <left/>
      <right style="medium">
        <color rgb="FFCCCCCC"/>
      </right>
      <top/>
      <bottom style="medium">
        <color rgb="FFE5E5E5"/>
      </bottom>
      <diagonal/>
    </border>
    <border>
      <left/>
      <right/>
      <top/>
      <bottom style="medium">
        <color rgb="FFE5E5E5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E5E5E5"/>
      </bottom>
      <diagonal/>
    </border>
    <border>
      <left/>
      <right/>
      <top style="medium">
        <color rgb="FFCCCCCC"/>
      </top>
      <bottom style="medium">
        <color rgb="FFE5E5E5"/>
      </bottom>
      <diagonal/>
    </border>
    <border>
      <left/>
      <right style="medium">
        <color rgb="FFCCCCCC"/>
      </right>
      <top style="medium">
        <color rgb="FFCCCCCC"/>
      </top>
      <bottom style="medium">
        <color rgb="FFE5E5E5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2">
    <xf numFmtId="0" fontId="0" fillId="0" borderId="0"/>
    <xf numFmtId="0" fontId="4" fillId="0" borderId="0"/>
  </cellStyleXfs>
  <cellXfs count="53">
    <xf numFmtId="0" fontId="0" fillId="0" borderId="0" xfId="0"/>
    <xf numFmtId="10" fontId="0" fillId="0" borderId="0" xfId="0" applyNumberFormat="1"/>
    <xf numFmtId="2" fontId="0" fillId="0" borderId="0" xfId="0" applyNumberFormat="1"/>
    <xf numFmtId="0" fontId="2" fillId="3" borderId="4" xfId="0" applyFont="1" applyFill="1" applyBorder="1" applyAlignment="1">
      <alignment horizontal="right" vertical="center"/>
    </xf>
    <xf numFmtId="0" fontId="3" fillId="3" borderId="3" xfId="0" applyFont="1" applyFill="1" applyBorder="1" applyAlignment="1">
      <alignment horizontal="left" vertical="center" wrapText="1"/>
    </xf>
    <xf numFmtId="0" fontId="2" fillId="5" borderId="5" xfId="0" applyFont="1" applyFill="1" applyBorder="1" applyAlignment="1">
      <alignment horizontal="right" vertical="center" wrapText="1"/>
    </xf>
    <xf numFmtId="0" fontId="2" fillId="3" borderId="4" xfId="0" applyFont="1" applyFill="1" applyBorder="1" applyAlignment="1">
      <alignment horizontal="right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right" vertical="center" wrapText="1"/>
    </xf>
    <xf numFmtId="0" fontId="1" fillId="5" borderId="7" xfId="0" applyFont="1" applyFill="1" applyBorder="1" applyAlignment="1">
      <alignment horizontal="right" vertical="center"/>
    </xf>
    <xf numFmtId="0" fontId="2" fillId="3" borderId="7" xfId="0" applyFont="1" applyFill="1" applyBorder="1" applyAlignment="1">
      <alignment horizontal="right" vertical="center"/>
    </xf>
    <xf numFmtId="10" fontId="2" fillId="3" borderId="7" xfId="0" applyNumberFormat="1" applyFont="1" applyFill="1" applyBorder="1" applyAlignment="1">
      <alignment horizontal="right" vertical="center"/>
    </xf>
    <xf numFmtId="21" fontId="2" fillId="3" borderId="7" xfId="0" applyNumberFormat="1" applyFont="1" applyFill="1" applyBorder="1" applyAlignment="1">
      <alignment horizontal="right" vertical="center"/>
    </xf>
    <xf numFmtId="0" fontId="2" fillId="3" borderId="4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right" vertical="center" wrapText="1"/>
    </xf>
    <xf numFmtId="0" fontId="1" fillId="5" borderId="3" xfId="0" applyFont="1" applyFill="1" applyBorder="1" applyAlignment="1">
      <alignment horizontal="right" vertical="center"/>
    </xf>
    <xf numFmtId="0" fontId="2" fillId="3" borderId="3" xfId="0" applyFont="1" applyFill="1" applyBorder="1" applyAlignment="1">
      <alignment horizontal="right" vertical="center"/>
    </xf>
    <xf numFmtId="10" fontId="2" fillId="3" borderId="3" xfId="0" applyNumberFormat="1" applyFont="1" applyFill="1" applyBorder="1" applyAlignment="1">
      <alignment horizontal="right" vertical="center"/>
    </xf>
    <xf numFmtId="21" fontId="2" fillId="3" borderId="3" xfId="0" applyNumberFormat="1" applyFont="1" applyFill="1" applyBorder="1" applyAlignment="1">
      <alignment horizontal="right" vertical="center"/>
    </xf>
    <xf numFmtId="0" fontId="1" fillId="3" borderId="3" xfId="0" applyFont="1" applyFill="1" applyBorder="1" applyAlignment="1">
      <alignment horizontal="right" vertical="center" wrapText="1"/>
    </xf>
    <xf numFmtId="10" fontId="1" fillId="5" borderId="3" xfId="0" applyNumberFormat="1" applyFont="1" applyFill="1" applyBorder="1" applyAlignment="1">
      <alignment horizontal="right" vertical="center" wrapText="1"/>
    </xf>
    <xf numFmtId="10" fontId="1" fillId="3" borderId="3" xfId="0" applyNumberFormat="1" applyFont="1" applyFill="1" applyBorder="1" applyAlignment="1">
      <alignment horizontal="right" vertical="center" wrapText="1"/>
    </xf>
    <xf numFmtId="0" fontId="4" fillId="2" borderId="8" xfId="1" applyFill="1" applyBorder="1"/>
    <xf numFmtId="0" fontId="5" fillId="3" borderId="1" xfId="0" applyFont="1" applyFill="1" applyBorder="1" applyAlignment="1">
      <alignment horizontal="right" vertical="center" wrapText="1"/>
    </xf>
    <xf numFmtId="0" fontId="2" fillId="4" borderId="1" xfId="0" applyFont="1" applyFill="1" applyBorder="1" applyAlignment="1">
      <alignment horizontal="right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right" vertical="center" wrapText="1"/>
    </xf>
    <xf numFmtId="10" fontId="2" fillId="3" borderId="1" xfId="0" applyNumberFormat="1" applyFont="1" applyFill="1" applyBorder="1" applyAlignment="1">
      <alignment horizontal="right" vertical="center" wrapText="1"/>
    </xf>
    <xf numFmtId="0" fontId="2" fillId="3" borderId="2" xfId="0" applyFont="1" applyFill="1" applyBorder="1" applyAlignment="1">
      <alignment horizontal="right" vertical="center"/>
    </xf>
    <xf numFmtId="0" fontId="3" fillId="3" borderId="1" xfId="0" applyFont="1" applyFill="1" applyBorder="1" applyAlignment="1">
      <alignment horizontal="left" vertical="center" wrapText="1"/>
    </xf>
    <xf numFmtId="0" fontId="1" fillId="5" borderId="1" xfId="0" applyFont="1" applyFill="1" applyBorder="1" applyAlignment="1">
      <alignment horizontal="right" vertical="center" wrapText="1"/>
    </xf>
    <xf numFmtId="0" fontId="6" fillId="0" borderId="0" xfId="0" applyFont="1"/>
    <xf numFmtId="0" fontId="4" fillId="0" borderId="0" xfId="1" applyFill="1"/>
    <xf numFmtId="0" fontId="4" fillId="0" borderId="0" xfId="1"/>
    <xf numFmtId="2" fontId="4" fillId="0" borderId="0" xfId="1" applyNumberFormat="1"/>
    <xf numFmtId="10" fontId="4" fillId="0" borderId="0" xfId="1" applyNumberFormat="1"/>
    <xf numFmtId="0" fontId="4" fillId="0" borderId="0" xfId="1"/>
    <xf numFmtId="2" fontId="4" fillId="0" borderId="0" xfId="1" applyNumberFormat="1"/>
    <xf numFmtId="10" fontId="4" fillId="0" borderId="0" xfId="1" applyNumberFormat="1"/>
    <xf numFmtId="0" fontId="4" fillId="0" borderId="0" xfId="1" applyNumberFormat="1" applyFill="1"/>
    <xf numFmtId="0" fontId="4" fillId="0" borderId="0" xfId="1"/>
    <xf numFmtId="2" fontId="4" fillId="0" borderId="0" xfId="1" applyNumberFormat="1"/>
    <xf numFmtId="10" fontId="4" fillId="0" borderId="0" xfId="1" applyNumberFormat="1"/>
    <xf numFmtId="0" fontId="4" fillId="0" borderId="0" xfId="1"/>
    <xf numFmtId="2" fontId="4" fillId="0" borderId="0" xfId="1" applyNumberFormat="1"/>
    <xf numFmtId="10" fontId="4" fillId="0" borderId="0" xfId="1" applyNumberFormat="1"/>
    <xf numFmtId="0" fontId="0" fillId="0" borderId="0" xfId="0" applyAlignment="1">
      <alignment horizontal="left" indent="1"/>
    </xf>
    <xf numFmtId="0" fontId="4" fillId="0" borderId="0" xfId="1"/>
    <xf numFmtId="2" fontId="4" fillId="0" borderId="0" xfId="1" applyNumberFormat="1"/>
    <xf numFmtId="10" fontId="4" fillId="0" borderId="0" xfId="1" applyNumberFormat="1"/>
    <xf numFmtId="0" fontId="4" fillId="0" borderId="0" xfId="1" applyFill="1" applyAlignment="1">
      <alignment horizontal="left" indent="1"/>
    </xf>
    <xf numFmtId="0" fontId="4" fillId="0" borderId="0" xfId="1" applyAlignment="1">
      <alignment horizontal="left" indent="1"/>
    </xf>
    <xf numFmtId="2" fontId="4" fillId="0" borderId="0" xfId="1" applyNumberFormat="1" applyAlignment="1">
      <alignment horizontal="left" indent="1"/>
    </xf>
  </cellXfs>
  <cellStyles count="2">
    <cellStyle name="Normal" xfId="0" builtinId="0"/>
    <cellStyle name="Normal 2" xfId="1" xr:uid="{67CFF785-90E6-4D39-88FD-4706E0F2084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activeX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Direct Search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ChannelMasterData!$A$3:$B$3</c:f>
              <c:strCache>
                <c:ptCount val="2"/>
                <c:pt idx="0">
                  <c:v>Direct</c:v>
                </c:pt>
                <c:pt idx="1">
                  <c:v>Mar 1, 2022 - Mar 31, 2022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ChannelMasterData!$C$3:$E$3</c:f>
              <c:numCache>
                <c:formatCode>General</c:formatCode>
                <c:ptCount val="3"/>
                <c:pt idx="0">
                  <c:v>50765</c:v>
                </c:pt>
                <c:pt idx="1">
                  <c:v>46341</c:v>
                </c:pt>
                <c:pt idx="2">
                  <c:v>68573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6F-4CF5-AAAD-7C84C9A3F7CA}"/>
            </c:ext>
          </c:extLst>
        </c:ser>
        <c:ser>
          <c:idx val="1"/>
          <c:order val="1"/>
          <c:tx>
            <c:strRef>
              <c:f>ChannelMasterData!$A$4:$B$4</c:f>
              <c:strCache>
                <c:ptCount val="2"/>
                <c:pt idx="0">
                  <c:v>Direct</c:v>
                </c:pt>
                <c:pt idx="1">
                  <c:v>Mar 1, 2023 - Mar 31, 2023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ChannelMasterData!$C$4:$E$4</c:f>
              <c:numCache>
                <c:formatCode>General</c:formatCode>
                <c:ptCount val="3"/>
                <c:pt idx="0">
                  <c:v>44088</c:v>
                </c:pt>
                <c:pt idx="1">
                  <c:v>39943</c:v>
                </c:pt>
                <c:pt idx="2">
                  <c:v>57771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6F-4CF5-AAAD-7C84C9A3F7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3086463"/>
        <c:axId val="1443088383"/>
      </c:lineChart>
      <c:catAx>
        <c:axId val="14430864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3088383"/>
        <c:crosses val="autoZero"/>
        <c:auto val="1"/>
        <c:lblAlgn val="ctr"/>
        <c:lblOffset val="100"/>
        <c:noMultiLvlLbl val="0"/>
      </c:catAx>
      <c:valAx>
        <c:axId val="144308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3086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Region Wise Conversion Rates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percent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Conversion_Revenue!$E$2:$E$7</c:f>
              <c:strCache>
                <c:ptCount val="6"/>
                <c:pt idx="1">
                  <c:v>California</c:v>
                </c:pt>
                <c:pt idx="2">
                  <c:v>New York</c:v>
                </c:pt>
                <c:pt idx="3">
                  <c:v>Texas</c:v>
                </c:pt>
                <c:pt idx="4">
                  <c:v>Washington</c:v>
                </c:pt>
                <c:pt idx="5">
                  <c:v>Illinois</c:v>
                </c:pt>
              </c:strCache>
            </c:strRef>
          </c:cat>
          <c:val>
            <c:numRef>
              <c:f>Conversion_Revenue!$F$2:$F$7</c:f>
              <c:numCache>
                <c:formatCode>0.00%</c:formatCode>
                <c:ptCount val="6"/>
                <c:pt idx="1">
                  <c:v>6.4172058052107017E-2</c:v>
                </c:pt>
                <c:pt idx="2">
                  <c:v>5.256723716381418E-2</c:v>
                </c:pt>
                <c:pt idx="3">
                  <c:v>5.8726220016542596E-2</c:v>
                </c:pt>
                <c:pt idx="4">
                  <c:v>6.3660477453580902E-2</c:v>
                </c:pt>
                <c:pt idx="5">
                  <c:v>5.4804270462633455E-2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4A-4E93-9CCD-9FA3A77180B6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Conversion_Revenue!$E$2:$E$7</c:f>
              <c:strCache>
                <c:ptCount val="6"/>
                <c:pt idx="1">
                  <c:v>California</c:v>
                </c:pt>
                <c:pt idx="2">
                  <c:v>New York</c:v>
                </c:pt>
                <c:pt idx="3">
                  <c:v>Texas</c:v>
                </c:pt>
                <c:pt idx="4">
                  <c:v>Washington</c:v>
                </c:pt>
                <c:pt idx="5">
                  <c:v>Illinois</c:v>
                </c:pt>
              </c:strCache>
            </c:strRef>
          </c:cat>
          <c:val>
            <c:numRef>
              <c:f>Conversion_Revenue!$G$2:$G$7</c:f>
              <c:numCache>
                <c:formatCode>0.00%</c:formatCode>
                <c:ptCount val="6"/>
                <c:pt idx="1">
                  <c:v>3.8186716645191521E-2</c:v>
                </c:pt>
                <c:pt idx="2">
                  <c:v>5.8397271952259168E-2</c:v>
                </c:pt>
                <c:pt idx="3">
                  <c:v>3.8751345532831001E-2</c:v>
                </c:pt>
                <c:pt idx="4">
                  <c:v>4.0683962264150941E-2</c:v>
                </c:pt>
                <c:pt idx="5">
                  <c:v>5.2341597796143252E-2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4A-4E93-9CCD-9FA3A77180B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419310671"/>
        <c:axId val="1419333711"/>
        <c:axId val="0"/>
      </c:bar3DChart>
      <c:catAx>
        <c:axId val="1419310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9333711"/>
        <c:crosses val="autoZero"/>
        <c:auto val="1"/>
        <c:lblAlgn val="ctr"/>
        <c:lblOffset val="100"/>
        <c:noMultiLvlLbl val="0"/>
      </c:catAx>
      <c:valAx>
        <c:axId val="141933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93106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Region Wise 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Conversion_Revenue!$J$3:$J$7</c:f>
              <c:strCache>
                <c:ptCount val="5"/>
                <c:pt idx="0">
                  <c:v>California</c:v>
                </c:pt>
                <c:pt idx="1">
                  <c:v>New York</c:v>
                </c:pt>
                <c:pt idx="2">
                  <c:v>Texas</c:v>
                </c:pt>
                <c:pt idx="3">
                  <c:v>Washington</c:v>
                </c:pt>
                <c:pt idx="4">
                  <c:v>Illinois</c:v>
                </c:pt>
              </c:strCache>
            </c:strRef>
          </c:cat>
          <c:val>
            <c:numRef>
              <c:f>Conversion_Revenue!$K$3:$K$7</c:f>
              <c:numCache>
                <c:formatCode>0.00</c:formatCode>
                <c:ptCount val="5"/>
                <c:pt idx="0">
                  <c:v>85571.94</c:v>
                </c:pt>
                <c:pt idx="1">
                  <c:v>16584.580000000002</c:v>
                </c:pt>
                <c:pt idx="2">
                  <c:v>16811.52</c:v>
                </c:pt>
                <c:pt idx="3">
                  <c:v>10753.69</c:v>
                </c:pt>
                <c:pt idx="4">
                  <c:v>9157.8799999999992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FF-4678-9A4B-66683E9EBDF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Conversion_Revenue!$J$3:$J$7</c:f>
              <c:strCache>
                <c:ptCount val="5"/>
                <c:pt idx="0">
                  <c:v>California</c:v>
                </c:pt>
                <c:pt idx="1">
                  <c:v>New York</c:v>
                </c:pt>
                <c:pt idx="2">
                  <c:v>Texas</c:v>
                </c:pt>
                <c:pt idx="3">
                  <c:v>Washington</c:v>
                </c:pt>
                <c:pt idx="4">
                  <c:v>Illinois</c:v>
                </c:pt>
              </c:strCache>
            </c:strRef>
          </c:cat>
          <c:val>
            <c:numRef>
              <c:f>Conversion_Revenue!$L$3:$L$7</c:f>
              <c:numCache>
                <c:formatCode>0.00</c:formatCode>
                <c:ptCount val="5"/>
                <c:pt idx="0">
                  <c:v>39212.76</c:v>
                </c:pt>
                <c:pt idx="1">
                  <c:v>14416.52</c:v>
                </c:pt>
                <c:pt idx="2">
                  <c:v>5624.56</c:v>
                </c:pt>
                <c:pt idx="3">
                  <c:v>6312.16</c:v>
                </c:pt>
                <c:pt idx="4">
                  <c:v>9209.9599999999991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FF-4678-9A4B-66683E9EBDF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34738287"/>
        <c:axId val="1934748847"/>
      </c:lineChart>
      <c:catAx>
        <c:axId val="1934738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4748847"/>
        <c:crosses val="autoZero"/>
        <c:auto val="1"/>
        <c:lblAlgn val="ctr"/>
        <c:lblOffset val="100"/>
        <c:noMultiLvlLbl val="0"/>
      </c:catAx>
      <c:valAx>
        <c:axId val="1934748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4738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Returning Visitor vs New</a:t>
            </a:r>
            <a:r>
              <a:rPr lang="en-US" baseline="0"/>
              <a:t> Visitor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NewvsReturningusers!$C$12</c:f>
              <c:strCache>
                <c:ptCount val="1"/>
                <c:pt idx="0">
                  <c:v>Returning Visitor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NewvsReturningusers!$D$11:$E$11</c:f>
              <c:numCache>
                <c:formatCode>General</c:formatCode>
                <c:ptCount val="2"/>
                <c:pt idx="0">
                  <c:v>2022</c:v>
                </c:pt>
                <c:pt idx="1">
                  <c:v>2023</c:v>
                </c:pt>
              </c:numCache>
            </c:numRef>
          </c:cat>
          <c:val>
            <c:numRef>
              <c:f>NewvsReturningusers!$D$12:$E$12</c:f>
              <c:numCache>
                <c:formatCode>General</c:formatCode>
                <c:ptCount val="2"/>
                <c:pt idx="0">
                  <c:v>8942</c:v>
                </c:pt>
                <c:pt idx="1">
                  <c:v>7296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29-4078-AB54-F7243B2BD3D9}"/>
            </c:ext>
          </c:extLst>
        </c:ser>
        <c:ser>
          <c:idx val="1"/>
          <c:order val="1"/>
          <c:tx>
            <c:strRef>
              <c:f>NewvsReturningusers!$C$13</c:f>
              <c:strCache>
                <c:ptCount val="1"/>
                <c:pt idx="0">
                  <c:v>New Visitor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NewvsReturningusers!$D$11:$E$11</c:f>
              <c:numCache>
                <c:formatCode>General</c:formatCode>
                <c:ptCount val="2"/>
                <c:pt idx="0">
                  <c:v>2022</c:v>
                </c:pt>
                <c:pt idx="1">
                  <c:v>2023</c:v>
                </c:pt>
              </c:numCache>
            </c:numRef>
          </c:cat>
          <c:val>
            <c:numRef>
              <c:f>NewvsReturningusers!$D$13:$E$13</c:f>
              <c:numCache>
                <c:formatCode>General</c:formatCode>
                <c:ptCount val="2"/>
                <c:pt idx="0">
                  <c:v>30798</c:v>
                </c:pt>
                <c:pt idx="1">
                  <c:v>23837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29-4078-AB54-F7243B2BD3D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29886623"/>
        <c:axId val="1929877503"/>
      </c:barChart>
      <c:catAx>
        <c:axId val="1929886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9877503"/>
        <c:crosses val="autoZero"/>
        <c:auto val="1"/>
        <c:lblAlgn val="ctr"/>
        <c:lblOffset val="100"/>
        <c:noMultiLvlLbl val="0"/>
      </c:catAx>
      <c:valAx>
        <c:axId val="1929877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9886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</a:t>
            </a:r>
            <a:r>
              <a:rPr lang="en-US" baseline="0"/>
              <a:t> Analysis</a:t>
            </a:r>
            <a:endParaRPr lang="en-US"/>
          </a:p>
        </c:rich>
      </c:tx>
      <c:layout>
        <c:manualLayout>
          <c:xMode val="edge"/>
          <c:yMode val="edge"/>
          <c:x val="0.65900000000000003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NewvsReturningusers!$B$18</c:f>
              <c:strCache>
                <c:ptCount val="1"/>
                <c:pt idx="0">
                  <c:v>Returning Visitor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NewvsReturningusers!$C$17:$D$17</c:f>
              <c:numCache>
                <c:formatCode>General</c:formatCode>
                <c:ptCount val="2"/>
                <c:pt idx="0">
                  <c:v>2022</c:v>
                </c:pt>
                <c:pt idx="1">
                  <c:v>2023</c:v>
                </c:pt>
              </c:numCache>
            </c:numRef>
          </c:cat>
          <c:val>
            <c:numRef>
              <c:f>NewvsReturningusers!$C$18:$D$18</c:f>
              <c:numCache>
                <c:formatCode>0.00</c:formatCode>
                <c:ptCount val="2"/>
                <c:pt idx="0">
                  <c:v>156283.17000000001</c:v>
                </c:pt>
                <c:pt idx="1">
                  <c:v>92924.38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39-4F11-85F9-73404EA17E76}"/>
            </c:ext>
          </c:extLst>
        </c:ser>
        <c:ser>
          <c:idx val="1"/>
          <c:order val="1"/>
          <c:tx>
            <c:strRef>
              <c:f>NewvsReturningusers!$B$19</c:f>
              <c:strCache>
                <c:ptCount val="1"/>
                <c:pt idx="0">
                  <c:v>New Visitor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NewvsReturningusers!$C$17:$D$17</c:f>
              <c:numCache>
                <c:formatCode>General</c:formatCode>
                <c:ptCount val="2"/>
                <c:pt idx="0">
                  <c:v>2022</c:v>
                </c:pt>
                <c:pt idx="1">
                  <c:v>2023</c:v>
                </c:pt>
              </c:numCache>
            </c:numRef>
          </c:cat>
          <c:val>
            <c:numRef>
              <c:f>NewvsReturningusers!$C$19:$D$19</c:f>
              <c:numCache>
                <c:formatCode>0.00</c:formatCode>
                <c:ptCount val="2"/>
                <c:pt idx="0">
                  <c:v>58512.87</c:v>
                </c:pt>
                <c:pt idx="1">
                  <c:v>39817.9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39-4F11-85F9-73404EA17E76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NewvsReturningusers!$B$31</c:f>
              <c:strCache>
                <c:ptCount val="1"/>
                <c:pt idx="0">
                  <c:v>Revenue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NewvsReturningusers!$C$30:$D$30</c:f>
              <c:strCache>
                <c:ptCount val="2"/>
                <c:pt idx="0">
                  <c:v>Returning Vistor</c:v>
                </c:pt>
                <c:pt idx="1">
                  <c:v>New Visitor</c:v>
                </c:pt>
              </c:strCache>
            </c:strRef>
          </c:cat>
          <c:val>
            <c:numRef>
              <c:f>NewvsReturningusers!$C$31:$D$31</c:f>
              <c:numCache>
                <c:formatCode>0.00%</c:formatCode>
                <c:ptCount val="2"/>
                <c:pt idx="0">
                  <c:v>-0.40510000000000002</c:v>
                </c:pt>
                <c:pt idx="1">
                  <c:v>-0.31950000000000001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06-4718-8ECF-6281CCF22BD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513649593305788"/>
          <c:y val="3.7037199958943681E-2"/>
          <c:w val="0.86486351706036746"/>
          <c:h val="0.7357713619130942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NewvsReturningusers!$D$11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NewvsReturningusers!$C$12:$C$14</c15:sqref>
                  </c15:fullRef>
                </c:ext>
              </c:extLst>
              <c:f>NewvsReturningusers!$C$14</c:f>
              <c:strCache>
                <c:ptCount val="0"/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NewvsReturningusers!$D$12:$D$14</c15:sqref>
                  </c15:fullRef>
                </c:ext>
              </c:extLst>
              <c:f>NewvsReturningusers!$D$14</c:f>
              <c:numCache>
                <c:formatCode>General</c:formatCode>
                <c:ptCount val="1"/>
                <c:pt idx="0">
                  <c:v>39740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62-444D-B99A-3EC0E57B0DD8}"/>
            </c:ext>
          </c:extLst>
        </c:ser>
        <c:ser>
          <c:idx val="1"/>
          <c:order val="1"/>
          <c:tx>
            <c:strRef>
              <c:f>NewvsReturningusers!$E$11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NewvsReturningusers!$C$12:$C$14</c15:sqref>
                  </c15:fullRef>
                </c:ext>
              </c:extLst>
              <c:f>NewvsReturningusers!$C$14</c:f>
              <c:strCache>
                <c:ptCount val="0"/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NewvsReturningusers!$E$12:$E$14</c15:sqref>
                  </c15:fullRef>
                </c:ext>
              </c:extLst>
              <c:f>NewvsReturningusers!$E$14</c:f>
              <c:numCache>
                <c:formatCode>General</c:formatCode>
                <c:ptCount val="1"/>
                <c:pt idx="0">
                  <c:v>31133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62-444D-B99A-3EC0E57B0DD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19334191"/>
        <c:axId val="1419322191"/>
      </c:barChart>
      <c:catAx>
        <c:axId val="1419334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9322191"/>
        <c:crosses val="autoZero"/>
        <c:auto val="1"/>
        <c:lblAlgn val="ctr"/>
        <c:lblOffset val="100"/>
        <c:noMultiLvlLbl val="0"/>
      </c:catAx>
      <c:valAx>
        <c:axId val="1419322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9334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Paid</a:t>
            </a:r>
            <a:r>
              <a:rPr lang="en-US" baseline="0"/>
              <a:t> Search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ChannelMasterData!$A$5:$B$5</c:f>
              <c:strCache>
                <c:ptCount val="2"/>
                <c:pt idx="0">
                  <c:v>Paid Search</c:v>
                </c:pt>
                <c:pt idx="1">
                  <c:v>Mar 1, 2022 - Mar 31, 2022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ChannelMasterData!$C$5:$D$5</c:f>
              <c:numCache>
                <c:formatCode>General</c:formatCode>
                <c:ptCount val="2"/>
                <c:pt idx="0">
                  <c:v>5084</c:v>
                </c:pt>
                <c:pt idx="1">
                  <c:v>4647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DC-48BE-93BD-CF1F47A54912}"/>
            </c:ext>
          </c:extLst>
        </c:ser>
        <c:ser>
          <c:idx val="1"/>
          <c:order val="1"/>
          <c:tx>
            <c:strRef>
              <c:f>ChannelMasterData!$A$6:$B$6</c:f>
              <c:strCache>
                <c:ptCount val="2"/>
                <c:pt idx="0">
                  <c:v>Paid Search</c:v>
                </c:pt>
                <c:pt idx="1">
                  <c:v>Mar 1, 2023 - Mar 31, 2023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ChannelMasterData!$C$6:$D$6</c:f>
              <c:numCache>
                <c:formatCode>General</c:formatCode>
                <c:ptCount val="2"/>
                <c:pt idx="0">
                  <c:v>5655</c:v>
                </c:pt>
                <c:pt idx="1">
                  <c:v>4791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DC-48BE-93BD-CF1F47A549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6217679"/>
        <c:axId val="1446220079"/>
      </c:lineChart>
      <c:catAx>
        <c:axId val="14462176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220079"/>
        <c:crosses val="autoZero"/>
        <c:auto val="1"/>
        <c:lblAlgn val="ctr"/>
        <c:lblOffset val="100"/>
        <c:noMultiLvlLbl val="0"/>
      </c:catAx>
      <c:valAx>
        <c:axId val="1446220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217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Affiliates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ChannelMasterData!$A$7:$B$7</c:f>
              <c:strCache>
                <c:ptCount val="2"/>
                <c:pt idx="0">
                  <c:v>Display</c:v>
                </c:pt>
                <c:pt idx="1">
                  <c:v>Mar 1, 2022 - Mar 31, 2022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ChannelMasterData!$C$7:$D$7</c:f>
              <c:numCache>
                <c:formatCode>General</c:formatCode>
                <c:ptCount val="2"/>
                <c:pt idx="0">
                  <c:v>3101</c:v>
                </c:pt>
                <c:pt idx="1">
                  <c:v>3019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2E-481F-A188-6D10A981C93B}"/>
            </c:ext>
          </c:extLst>
        </c:ser>
        <c:ser>
          <c:idx val="1"/>
          <c:order val="1"/>
          <c:tx>
            <c:strRef>
              <c:f>ChannelMasterData!$A$8:$B$8</c:f>
              <c:strCache>
                <c:ptCount val="2"/>
                <c:pt idx="0">
                  <c:v>Display</c:v>
                </c:pt>
                <c:pt idx="1">
                  <c:v>Mar 1, 2023 - Mar 31, 2023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ChannelMasterData!$C$8:$D$8</c:f>
              <c:numCache>
                <c:formatCode>General</c:formatCode>
                <c:ptCount val="2"/>
                <c:pt idx="0">
                  <c:v>25</c:v>
                </c:pt>
                <c:pt idx="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2E-481F-A188-6D10A981C9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7376751"/>
        <c:axId val="1267378191"/>
      </c:lineChart>
      <c:catAx>
        <c:axId val="12673767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7378191"/>
        <c:crosses val="autoZero"/>
        <c:auto val="1"/>
        <c:lblAlgn val="ctr"/>
        <c:lblOffset val="100"/>
        <c:noMultiLvlLbl val="0"/>
      </c:catAx>
      <c:valAx>
        <c:axId val="1267378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7376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Display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ChannelMasterData!$A$9:$B$9</c:f>
              <c:strCache>
                <c:ptCount val="2"/>
                <c:pt idx="0">
                  <c:v>Affiliates</c:v>
                </c:pt>
                <c:pt idx="1">
                  <c:v>Mar 1, 2022 - Mar 31, 2022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ChannelMasterData!$C$9:$D$9</c:f>
              <c:numCache>
                <c:formatCode>General</c:formatCode>
                <c:ptCount val="2"/>
                <c:pt idx="0">
                  <c:v>238</c:v>
                </c:pt>
                <c:pt idx="1">
                  <c:v>210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47-465A-8A6B-0CBEC0B76DE3}"/>
            </c:ext>
          </c:extLst>
        </c:ser>
        <c:ser>
          <c:idx val="1"/>
          <c:order val="1"/>
          <c:tx>
            <c:strRef>
              <c:f>ChannelMasterData!$A$10:$B$10</c:f>
              <c:strCache>
                <c:ptCount val="2"/>
                <c:pt idx="0">
                  <c:v>Affiliates</c:v>
                </c:pt>
                <c:pt idx="1">
                  <c:v>Mar 1, 2023 - Mar 31, 2023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ChannelMasterData!$C$10:$D$10</c:f>
              <c:numCache>
                <c:formatCode>General</c:formatCode>
                <c:ptCount val="2"/>
                <c:pt idx="0">
                  <c:v>152</c:v>
                </c:pt>
                <c:pt idx="1">
                  <c:v>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47-465A-8A6B-0CBEC0B76D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2425519"/>
        <c:axId val="1132427439"/>
      </c:lineChart>
      <c:catAx>
        <c:axId val="11324255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427439"/>
        <c:crosses val="autoZero"/>
        <c:auto val="1"/>
        <c:lblAlgn val="ctr"/>
        <c:lblOffset val="100"/>
        <c:noMultiLvlLbl val="0"/>
      </c:catAx>
      <c:valAx>
        <c:axId val="1132427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425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Channel Distribution</a:t>
            </a:r>
          </a:p>
        </c:rich>
      </c:tx>
      <c:layout>
        <c:manualLayout>
          <c:xMode val="edge"/>
          <c:yMode val="edge"/>
          <c:x val="0.4011596675415573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ChannelMasterData!$C$31</c:f>
              <c:strCache>
                <c:ptCount val="1"/>
                <c:pt idx="0">
                  <c:v>Users in 2022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ChannelMasterData!$B$32:$B$36</c:f>
              <c:strCache>
                <c:ptCount val="5"/>
                <c:pt idx="0">
                  <c:v>Direct</c:v>
                </c:pt>
                <c:pt idx="1">
                  <c:v>(Other)</c:v>
                </c:pt>
                <c:pt idx="2">
                  <c:v>Display</c:v>
                </c:pt>
                <c:pt idx="3">
                  <c:v>Affiliates</c:v>
                </c:pt>
                <c:pt idx="4">
                  <c:v>Paid Search</c:v>
                </c:pt>
              </c:strCache>
            </c:strRef>
          </c:cat>
          <c:val>
            <c:numRef>
              <c:f>ChannelMasterData!$C$32:$C$36</c:f>
              <c:numCache>
                <c:formatCode>General</c:formatCode>
                <c:ptCount val="5"/>
                <c:pt idx="0">
                  <c:v>50765</c:v>
                </c:pt>
                <c:pt idx="1">
                  <c:v>8</c:v>
                </c:pt>
                <c:pt idx="2">
                  <c:v>25</c:v>
                </c:pt>
                <c:pt idx="3">
                  <c:v>238</c:v>
                </c:pt>
                <c:pt idx="4">
                  <c:v>5084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CA-4D9C-847B-2F0C5144C9FC}"/>
            </c:ext>
          </c:extLst>
        </c:ser>
        <c:ser>
          <c:idx val="1"/>
          <c:order val="1"/>
          <c:tx>
            <c:strRef>
              <c:f>ChannelMasterData!$D$31</c:f>
              <c:strCache>
                <c:ptCount val="1"/>
                <c:pt idx="0">
                  <c:v>User in 2023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ChannelMasterData!$B$32:$B$36</c:f>
              <c:strCache>
                <c:ptCount val="5"/>
                <c:pt idx="0">
                  <c:v>Direct</c:v>
                </c:pt>
                <c:pt idx="1">
                  <c:v>(Other)</c:v>
                </c:pt>
                <c:pt idx="2">
                  <c:v>Display</c:v>
                </c:pt>
                <c:pt idx="3">
                  <c:v>Affiliates</c:v>
                </c:pt>
                <c:pt idx="4">
                  <c:v>Paid Search</c:v>
                </c:pt>
              </c:strCache>
            </c:strRef>
          </c:cat>
          <c:val>
            <c:numRef>
              <c:f>ChannelMasterData!$D$32:$D$36</c:f>
              <c:numCache>
                <c:formatCode>General</c:formatCode>
                <c:ptCount val="5"/>
                <c:pt idx="0">
                  <c:v>44088</c:v>
                </c:pt>
                <c:pt idx="1">
                  <c:v>3</c:v>
                </c:pt>
                <c:pt idx="2">
                  <c:v>238</c:v>
                </c:pt>
                <c:pt idx="3">
                  <c:v>152</c:v>
                </c:pt>
                <c:pt idx="4">
                  <c:v>5655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CA-4D9C-847B-2F0C5144C9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83543647"/>
        <c:axId val="883541247"/>
        <c:axId val="0"/>
      </c:bar3DChart>
      <c:catAx>
        <c:axId val="883543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3541247"/>
        <c:crosses val="autoZero"/>
        <c:auto val="1"/>
        <c:lblAlgn val="ctr"/>
        <c:lblOffset val="100"/>
        <c:noMultiLvlLbl val="0"/>
      </c:catAx>
      <c:valAx>
        <c:axId val="88354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3543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Devices!$A$14:$A$16</c:f>
              <c:strCache>
                <c:ptCount val="3"/>
                <c:pt idx="0">
                  <c:v>desktop</c:v>
                </c:pt>
                <c:pt idx="1">
                  <c:v>mobile</c:v>
                </c:pt>
                <c:pt idx="2">
                  <c:v>tablet</c:v>
                </c:pt>
              </c:strCache>
            </c:strRef>
          </c:cat>
          <c:val>
            <c:numRef>
              <c:f>Devices!$B$14:$B$16</c:f>
              <c:numCache>
                <c:formatCode>General</c:formatCode>
                <c:ptCount val="3"/>
                <c:pt idx="0">
                  <c:v>41537</c:v>
                </c:pt>
                <c:pt idx="1">
                  <c:v>16756</c:v>
                </c:pt>
                <c:pt idx="2">
                  <c:v>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74-49AB-882C-CD29CA20B8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Devices!$D$14:$D$16</c:f>
              <c:strCache>
                <c:ptCount val="3"/>
                <c:pt idx="0">
                  <c:v>desktop</c:v>
                </c:pt>
                <c:pt idx="1">
                  <c:v>mobile</c:v>
                </c:pt>
                <c:pt idx="2">
                  <c:v>tablet</c:v>
                </c:pt>
              </c:strCache>
            </c:strRef>
          </c:cat>
          <c:val>
            <c:numRef>
              <c:f>Devices!$E$14:$E$16</c:f>
              <c:numCache>
                <c:formatCode>General</c:formatCode>
                <c:ptCount val="3"/>
                <c:pt idx="0">
                  <c:v>34888</c:v>
                </c:pt>
                <c:pt idx="1">
                  <c:v>13923</c:v>
                </c:pt>
                <c:pt idx="2">
                  <c:v>716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03-4D01-BE57-4D8086BAF3A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Device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5290896646132782E-2"/>
          <c:y val="0.36666749333498666"/>
          <c:w val="0.92470910335386725"/>
          <c:h val="0.5378035422737512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Devices!$J$13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Devices!$I$14:$I$16</c:f>
              <c:strCache>
                <c:ptCount val="3"/>
                <c:pt idx="0">
                  <c:v>desktop</c:v>
                </c:pt>
                <c:pt idx="1">
                  <c:v>mobile</c:v>
                </c:pt>
                <c:pt idx="2">
                  <c:v>tablet</c:v>
                </c:pt>
              </c:strCache>
            </c:strRef>
          </c:cat>
          <c:val>
            <c:numRef>
              <c:f>Devices!$J$14:$J$16</c:f>
              <c:numCache>
                <c:formatCode>General</c:formatCode>
                <c:ptCount val="3"/>
                <c:pt idx="0">
                  <c:v>41537</c:v>
                </c:pt>
                <c:pt idx="1">
                  <c:v>16756</c:v>
                </c:pt>
                <c:pt idx="2">
                  <c:v>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B3-44DC-AD0B-BDFE4146338B}"/>
            </c:ext>
          </c:extLst>
        </c:ser>
        <c:ser>
          <c:idx val="1"/>
          <c:order val="1"/>
          <c:tx>
            <c:strRef>
              <c:f>Devices!$K$13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Devices!$I$14:$I$16</c:f>
              <c:strCache>
                <c:ptCount val="3"/>
                <c:pt idx="0">
                  <c:v>desktop</c:v>
                </c:pt>
                <c:pt idx="1">
                  <c:v>mobile</c:v>
                </c:pt>
                <c:pt idx="2">
                  <c:v>tablet</c:v>
                </c:pt>
              </c:strCache>
            </c:strRef>
          </c:cat>
          <c:val>
            <c:numRef>
              <c:f>Devices!$K$14:$K$16</c:f>
              <c:numCache>
                <c:formatCode>General</c:formatCode>
                <c:ptCount val="3"/>
                <c:pt idx="0">
                  <c:v>34888</c:v>
                </c:pt>
                <c:pt idx="1">
                  <c:v>13923</c:v>
                </c:pt>
                <c:pt idx="2">
                  <c:v>716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B3-44DC-AD0B-BDFE4146338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185066015"/>
        <c:axId val="1185065055"/>
      </c:barChart>
      <c:catAx>
        <c:axId val="1185066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065055"/>
        <c:crosses val="autoZero"/>
        <c:auto val="1"/>
        <c:lblAlgn val="ctr"/>
        <c:lblOffset val="100"/>
        <c:noMultiLvlLbl val="0"/>
      </c:catAx>
      <c:valAx>
        <c:axId val="1185065055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185066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Sessions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Devices!$N$7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dLbls>
            <c:spPr>
              <a:solidFill>
                <a:sysClr val="windowText" lastClr="000000">
                  <a:lumMod val="65000"/>
                  <a:lumOff val="35000"/>
                  <a:alpha val="75000"/>
                </a:sysClr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Devices!$M$8:$M$10</c:f>
              <c:strCache>
                <c:ptCount val="3"/>
                <c:pt idx="0">
                  <c:v>desktop</c:v>
                </c:pt>
                <c:pt idx="1">
                  <c:v>mobile</c:v>
                </c:pt>
                <c:pt idx="2">
                  <c:v>tablet</c:v>
                </c:pt>
              </c:strCache>
            </c:strRef>
          </c:cat>
          <c:val>
            <c:numRef>
              <c:f>Devices!$N$8:$N$10</c:f>
              <c:numCache>
                <c:formatCode>General</c:formatCode>
                <c:ptCount val="3"/>
                <c:pt idx="0">
                  <c:v>58383</c:v>
                </c:pt>
                <c:pt idx="1">
                  <c:v>19348</c:v>
                </c:pt>
                <c:pt idx="2">
                  <c:v>1009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E2-4281-AAC4-A93E28B40D78}"/>
            </c:ext>
          </c:extLst>
        </c:ser>
        <c:ser>
          <c:idx val="1"/>
          <c:order val="1"/>
          <c:tx>
            <c:strRef>
              <c:f>Devices!$O$7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accent2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75000"/>
                </a:schemeClr>
              </a:contourClr>
            </a:sp3d>
          </c:spPr>
          <c:invertIfNegative val="0"/>
          <c:dLbls>
            <c:spPr>
              <a:solidFill>
                <a:sysClr val="windowText" lastClr="000000">
                  <a:lumMod val="65000"/>
                  <a:lumOff val="35000"/>
                  <a:alpha val="75000"/>
                </a:sysClr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Devices!$M$8:$M$10</c:f>
              <c:strCache>
                <c:ptCount val="3"/>
                <c:pt idx="0">
                  <c:v>desktop</c:v>
                </c:pt>
                <c:pt idx="1">
                  <c:v>mobile</c:v>
                </c:pt>
                <c:pt idx="2">
                  <c:v>tablet</c:v>
                </c:pt>
              </c:strCache>
            </c:strRef>
          </c:cat>
          <c:val>
            <c:numRef>
              <c:f>Devices!$O$8:$O$10</c:f>
              <c:numCache>
                <c:formatCode>General</c:formatCode>
                <c:ptCount val="3"/>
                <c:pt idx="0">
                  <c:v>48650</c:v>
                </c:pt>
                <c:pt idx="1">
                  <c:v>16259</c:v>
                </c:pt>
                <c:pt idx="2">
                  <c:v>838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E2-4281-AAC4-A93E28B40D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1181537919"/>
        <c:axId val="1181539359"/>
        <c:axId val="0"/>
      </c:bar3DChart>
      <c:catAx>
        <c:axId val="1181537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1539359"/>
        <c:crosses val="autoZero"/>
        <c:auto val="1"/>
        <c:lblAlgn val="ctr"/>
        <c:lblOffset val="100"/>
        <c:noMultiLvlLbl val="0"/>
      </c:catAx>
      <c:valAx>
        <c:axId val="1181539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1537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_xlchart.v1.2</cx:f>
      </cx:numDim>
    </cx:data>
  </cx:chartData>
  <cx:chart>
    <cx:title pos="t" align="ctr" overlay="0">
      <cx:tx>
        <cx:txData>
          <cx:v>Region Wise Distribution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Region Wise Distribution</a:t>
          </a:r>
        </a:p>
      </cx:txPr>
    </cx:title>
    <cx:plotArea>
      <cx:plotAreaRegion>
        <cx:series layoutId="treemap" uniqueId="{F2811722-C6CC-4600-9157-4CC446C99A16}">
          <cx:tx>
            <cx:txData>
              <cx:f>_xlchart.v1.1</cx:f>
              <cx:v>Users</cx:v>
            </cx:txData>
          </cx:tx>
          <cx:dataLabels>
            <cx:visibility seriesName="0" categoryName="1" value="1"/>
            <cx:separator>
</cx:separator>
          </cx:dataLabels>
          <cx:dataId val="0"/>
          <cx:layoutPr>
            <cx:parentLabelLayout val="overlapping"/>
          </cx:layoutPr>
        </cx:series>
      </cx:plotAreaRegion>
    </cx:plotArea>
    <cx:legend pos="r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11">
  <cs:axisTitle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bg1">
          <a:lumMod val="65000"/>
        </a:schemeClr>
      </a:solidFill>
      <a:ln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4" Type="http://schemas.openxmlformats.org/officeDocument/2006/relationships/chart" Target="../charts/chart1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434340</xdr:colOff>
      <xdr:row>0</xdr:row>
      <xdr:rowOff>68580</xdr:rowOff>
    </xdr:from>
    <xdr:to>
      <xdr:col>11</xdr:col>
      <xdr:colOff>91440</xdr:colOff>
      <xdr:row>14</xdr:row>
      <xdr:rowOff>64770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DDF41305-6BB7-99EA-34E7-881F16C535C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130040" y="68580"/>
              <a:ext cx="4533900" cy="27241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335280</xdr:colOff>
      <xdr:row>14</xdr:row>
      <xdr:rowOff>144780</xdr:rowOff>
    </xdr:from>
    <xdr:to>
      <xdr:col>1</xdr:col>
      <xdr:colOff>800100</xdr:colOff>
      <xdr:row>23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5BB8BE-AAD3-1271-A77E-2077B196E1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1173480</xdr:colOff>
      <xdr:row>14</xdr:row>
      <xdr:rowOff>121920</xdr:rowOff>
    </xdr:from>
    <xdr:to>
      <xdr:col>5</xdr:col>
      <xdr:colOff>358140</xdr:colOff>
      <xdr:row>23</xdr:row>
      <xdr:rowOff>125730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2B2E4ED-0FB5-220E-04BE-84939D0BD7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586740</xdr:colOff>
      <xdr:row>14</xdr:row>
      <xdr:rowOff>53340</xdr:rowOff>
    </xdr:from>
    <xdr:to>
      <xdr:col>9</xdr:col>
      <xdr:colOff>868680</xdr:colOff>
      <xdr:row>24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69701B9-F487-737C-4873-7E5E45B216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1066800</xdr:colOff>
      <xdr:row>15</xdr:row>
      <xdr:rowOff>22860</xdr:rowOff>
    </xdr:from>
    <xdr:to>
      <xdr:col>12</xdr:col>
      <xdr:colOff>434340</xdr:colOff>
      <xdr:row>23</xdr:row>
      <xdr:rowOff>110490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388C19B-30FC-954C-FCE0-62AE834FD6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25</xdr:row>
          <xdr:rowOff>0</xdr:rowOff>
        </xdr:from>
        <xdr:to>
          <xdr:col>0</xdr:col>
          <xdr:colOff>228600</xdr:colOff>
          <xdr:row>26</xdr:row>
          <xdr:rowOff>15240</xdr:rowOff>
        </xdr:to>
        <xdr:sp macro="" textlink="">
          <xdr:nvSpPr>
            <xdr:cNvPr id="5126" name="Control 6" hidden="1">
              <a:extLst>
                <a:ext uri="{63B3BB69-23CF-44E3-9099-C40C66FF867C}">
                  <a14:compatExt spid="_x0000_s5126"/>
                </a:ext>
                <a:ext uri="{FF2B5EF4-FFF2-40B4-BE49-F238E27FC236}">
                  <a16:creationId xmlns:a16="http://schemas.microsoft.com/office/drawing/2014/main" id="{FA483C4A-98F9-CA83-F134-A69BA4EBF3B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25</xdr:row>
          <xdr:rowOff>0</xdr:rowOff>
        </xdr:from>
        <xdr:to>
          <xdr:col>0</xdr:col>
          <xdr:colOff>228600</xdr:colOff>
          <xdr:row>26</xdr:row>
          <xdr:rowOff>15240</xdr:rowOff>
        </xdr:to>
        <xdr:sp macro="" textlink="">
          <xdr:nvSpPr>
            <xdr:cNvPr id="5127" name="Control 7" hidden="1">
              <a:extLst>
                <a:ext uri="{63B3BB69-23CF-44E3-9099-C40C66FF867C}">
                  <a14:compatExt spid="_x0000_s5127"/>
                </a:ext>
                <a:ext uri="{FF2B5EF4-FFF2-40B4-BE49-F238E27FC236}">
                  <a16:creationId xmlns:a16="http://schemas.microsoft.com/office/drawing/2014/main" id="{7EA6F77A-C199-C2F4-9C99-C52840D5CD9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25</xdr:row>
          <xdr:rowOff>0</xdr:rowOff>
        </xdr:from>
        <xdr:to>
          <xdr:col>0</xdr:col>
          <xdr:colOff>228600</xdr:colOff>
          <xdr:row>26</xdr:row>
          <xdr:rowOff>15240</xdr:rowOff>
        </xdr:to>
        <xdr:sp macro="" textlink="">
          <xdr:nvSpPr>
            <xdr:cNvPr id="5128" name="Control 8" hidden="1">
              <a:extLst>
                <a:ext uri="{63B3BB69-23CF-44E3-9099-C40C66FF867C}">
                  <a14:compatExt spid="_x0000_s5128"/>
                </a:ext>
                <a:ext uri="{FF2B5EF4-FFF2-40B4-BE49-F238E27FC236}">
                  <a16:creationId xmlns:a16="http://schemas.microsoft.com/office/drawing/2014/main" id="{A28FF77C-8353-3B3B-AF2D-CD152204A1F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25</xdr:row>
          <xdr:rowOff>0</xdr:rowOff>
        </xdr:from>
        <xdr:to>
          <xdr:col>0</xdr:col>
          <xdr:colOff>228600</xdr:colOff>
          <xdr:row>26</xdr:row>
          <xdr:rowOff>15240</xdr:rowOff>
        </xdr:to>
        <xdr:sp macro="" textlink="">
          <xdr:nvSpPr>
            <xdr:cNvPr id="5129" name="Control 9" hidden="1">
              <a:extLst>
                <a:ext uri="{63B3BB69-23CF-44E3-9099-C40C66FF867C}">
                  <a14:compatExt spid="_x0000_s5129"/>
                </a:ext>
                <a:ext uri="{FF2B5EF4-FFF2-40B4-BE49-F238E27FC236}">
                  <a16:creationId xmlns:a16="http://schemas.microsoft.com/office/drawing/2014/main" id="{60AB0219-1C29-E40B-EC53-9227F62AD3C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26</xdr:row>
          <xdr:rowOff>0</xdr:rowOff>
        </xdr:from>
        <xdr:to>
          <xdr:col>0</xdr:col>
          <xdr:colOff>228600</xdr:colOff>
          <xdr:row>27</xdr:row>
          <xdr:rowOff>15240</xdr:rowOff>
        </xdr:to>
        <xdr:sp macro="" textlink="">
          <xdr:nvSpPr>
            <xdr:cNvPr id="5130" name="Control 10" hidden="1">
              <a:extLst>
                <a:ext uri="{63B3BB69-23CF-44E3-9099-C40C66FF867C}">
                  <a14:compatExt spid="_x0000_s5130"/>
                </a:ext>
                <a:ext uri="{FF2B5EF4-FFF2-40B4-BE49-F238E27FC236}">
                  <a16:creationId xmlns:a16="http://schemas.microsoft.com/office/drawing/2014/main" id="{2E1BCE81-0489-0E68-91BD-2840A263DBD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4</xdr:col>
      <xdr:colOff>198120</xdr:colOff>
      <xdr:row>26</xdr:row>
      <xdr:rowOff>87630</xdr:rowOff>
    </xdr:from>
    <xdr:to>
      <xdr:col>10</xdr:col>
      <xdr:colOff>373380</xdr:colOff>
      <xdr:row>40</xdr:row>
      <xdr:rowOff>19050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202B434-E5A1-9998-AAFB-E668A5D6A1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274320</xdr:colOff>
      <xdr:row>17</xdr:row>
      <xdr:rowOff>22860</xdr:rowOff>
    </xdr:from>
    <xdr:to>
      <xdr:col>2</xdr:col>
      <xdr:colOff>426720</xdr:colOff>
      <xdr:row>23</xdr:row>
      <xdr:rowOff>148590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22FB70-C336-C5A7-4E3D-0BA414B7C6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1028700</xdr:colOff>
      <xdr:row>16</xdr:row>
      <xdr:rowOff>160020</xdr:rowOff>
    </xdr:from>
    <xdr:to>
      <xdr:col>4</xdr:col>
      <xdr:colOff>426720</xdr:colOff>
      <xdr:row>24</xdr:row>
      <xdr:rowOff>102870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ACFC31-4202-F8ED-DFE1-EE90DD5360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129540</xdr:colOff>
      <xdr:row>17</xdr:row>
      <xdr:rowOff>7620</xdr:rowOff>
    </xdr:from>
    <xdr:to>
      <xdr:col>12</xdr:col>
      <xdr:colOff>274320</xdr:colOff>
      <xdr:row>27</xdr:row>
      <xdr:rowOff>125730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1E3DB9F-752F-4939-7E34-7E490B6CF9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472440</xdr:colOff>
      <xdr:row>11</xdr:row>
      <xdr:rowOff>3810</xdr:rowOff>
    </xdr:from>
    <xdr:to>
      <xdr:col>21</xdr:col>
      <xdr:colOff>167640</xdr:colOff>
      <xdr:row>25</xdr:row>
      <xdr:rowOff>125730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A83D2A7-E41F-2EDD-BA60-B23035AD86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434340</xdr:colOff>
      <xdr:row>9</xdr:row>
      <xdr:rowOff>19050</xdr:rowOff>
    </xdr:from>
    <xdr:to>
      <xdr:col>10</xdr:col>
      <xdr:colOff>160020</xdr:colOff>
      <xdr:row>23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70FE41C-FF44-153A-0C17-8F1B4203C5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45720</xdr:colOff>
      <xdr:row>9</xdr:row>
      <xdr:rowOff>38100</xdr:rowOff>
    </xdr:from>
    <xdr:to>
      <xdr:col>15</xdr:col>
      <xdr:colOff>274320</xdr:colOff>
      <xdr:row>23</xdr:row>
      <xdr:rowOff>118110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61B6041-0467-EAB3-5239-D790C85F8B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556260</xdr:colOff>
      <xdr:row>9</xdr:row>
      <xdr:rowOff>41910</xdr:rowOff>
    </xdr:from>
    <xdr:to>
      <xdr:col>11</xdr:col>
      <xdr:colOff>601980</xdr:colOff>
      <xdr:row>23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8FF293-99F6-C574-03B6-1FE618BF7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335280</xdr:colOff>
      <xdr:row>7</xdr:row>
      <xdr:rowOff>83820</xdr:rowOff>
    </xdr:from>
    <xdr:to>
      <xdr:col>1</xdr:col>
      <xdr:colOff>1371600</xdr:colOff>
      <xdr:row>16</xdr:row>
      <xdr:rowOff>129540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9F6B7FF-B59C-5120-7AD8-05FE0A578B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251460</xdr:colOff>
      <xdr:row>24</xdr:row>
      <xdr:rowOff>7620</xdr:rowOff>
    </xdr:from>
    <xdr:to>
      <xdr:col>8</xdr:col>
      <xdr:colOff>259080</xdr:colOff>
      <xdr:row>33</xdr:row>
      <xdr:rowOff>57150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DF508EB-3878-EE80-C979-E8038411F7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845820</xdr:colOff>
      <xdr:row>19</xdr:row>
      <xdr:rowOff>76200</xdr:rowOff>
    </xdr:from>
    <xdr:to>
      <xdr:col>1</xdr:col>
      <xdr:colOff>2019300</xdr:colOff>
      <xdr:row>30</xdr:row>
      <xdr:rowOff>80010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B8E3E00-3A8C-8EF8-52BE-D942C4E256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24</xdr:row>
      <xdr:rowOff>0</xdr:rowOff>
    </xdr:from>
    <xdr:to>
      <xdr:col>16</xdr:col>
      <xdr:colOff>328773</xdr:colOff>
      <xdr:row>56</xdr:row>
      <xdr:rowOff>145306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9D477A8-4033-618A-1932-38B2C459E7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739640"/>
          <a:ext cx="12848433" cy="6073666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3" Type="http://schemas.openxmlformats.org/officeDocument/2006/relationships/control" Target="../activeX/activeX1.xml"/><Relationship Id="rId7" Type="http://schemas.openxmlformats.org/officeDocument/2006/relationships/control" Target="../activeX/activeX4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Relationship Id="rId6" Type="http://schemas.openxmlformats.org/officeDocument/2006/relationships/control" Target="../activeX/activeX3.xml"/><Relationship Id="rId5" Type="http://schemas.openxmlformats.org/officeDocument/2006/relationships/control" Target="../activeX/activeX2.xml"/><Relationship Id="rId4" Type="http://schemas.openxmlformats.org/officeDocument/2006/relationships/image" Target="../media/image1.emf"/><Relationship Id="rId9" Type="http://schemas.openxmlformats.org/officeDocument/2006/relationships/image" Target="../media/image2.emf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25DC7-7402-429D-BD1D-0E63D0A7B482}">
  <dimension ref="A1:K46"/>
  <sheetViews>
    <sheetView topLeftCell="C22" workbookViewId="0">
      <selection activeCell="J2" sqref="A1:K23"/>
    </sheetView>
  </sheetViews>
  <sheetFormatPr defaultRowHeight="14.4" x14ac:dyDescent="0.3"/>
  <cols>
    <col min="1" max="1" width="24.77734375" customWidth="1"/>
    <col min="2" max="2" width="17" customWidth="1"/>
    <col min="3" max="3" width="20.88671875" customWidth="1"/>
    <col min="4" max="4" width="21.21875" customWidth="1"/>
    <col min="5" max="5" width="25.44140625" customWidth="1"/>
    <col min="6" max="6" width="22.21875" customWidth="1"/>
    <col min="7" max="7" width="21.21875" customWidth="1"/>
    <col min="8" max="8" width="11.6640625" customWidth="1"/>
    <col min="9" max="9" width="18.88671875" customWidth="1"/>
    <col min="10" max="10" width="18.77734375" customWidth="1"/>
    <col min="11" max="11" width="17.77734375" customWidth="1"/>
  </cols>
  <sheetData>
    <row r="1" spans="1:11" ht="15.6" x14ac:dyDescent="0.3">
      <c r="A1" s="40" t="s">
        <v>13</v>
      </c>
      <c r="B1" s="40" t="s">
        <v>0</v>
      </c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  <c r="H1" s="40" t="s">
        <v>6</v>
      </c>
      <c r="I1" s="40" t="s">
        <v>7</v>
      </c>
      <c r="J1" s="40" t="s">
        <v>8</v>
      </c>
      <c r="K1" s="40" t="s">
        <v>9</v>
      </c>
    </row>
    <row r="2" spans="1:11" ht="15.6" x14ac:dyDescent="0.3">
      <c r="A2" s="40" t="s">
        <v>14</v>
      </c>
      <c r="B2" s="40" t="s">
        <v>12</v>
      </c>
      <c r="C2" s="40">
        <v>7931</v>
      </c>
      <c r="D2" s="40">
        <v>6493</v>
      </c>
      <c r="E2" s="40">
        <v>11438</v>
      </c>
      <c r="F2" s="42">
        <v>0.30503584542752227</v>
      </c>
      <c r="G2" s="41">
        <v>7.7422626333275044</v>
      </c>
      <c r="H2" s="41">
        <v>270.42944570729151</v>
      </c>
      <c r="I2" s="40">
        <v>734</v>
      </c>
      <c r="J2" s="41">
        <v>85571.94</v>
      </c>
      <c r="K2" s="42">
        <v>6.4172058052107017E-2</v>
      </c>
    </row>
    <row r="3" spans="1:11" ht="15.6" x14ac:dyDescent="0.3">
      <c r="A3" s="40" t="s">
        <v>14</v>
      </c>
      <c r="B3" s="40" t="s">
        <v>11</v>
      </c>
      <c r="C3" s="40">
        <v>6052</v>
      </c>
      <c r="D3" s="40">
        <v>4819</v>
      </c>
      <c r="E3" s="40">
        <v>8537</v>
      </c>
      <c r="F3" s="42">
        <v>0.33993206044277852</v>
      </c>
      <c r="G3" s="41">
        <v>5.9060559915661237</v>
      </c>
      <c r="H3" s="41">
        <v>228.32903830385382</v>
      </c>
      <c r="I3" s="40">
        <v>326</v>
      </c>
      <c r="J3" s="41">
        <v>39212.76</v>
      </c>
      <c r="K3" s="42">
        <v>3.8186716645191521E-2</v>
      </c>
    </row>
    <row r="4" spans="1:11" ht="15.6" x14ac:dyDescent="0.3">
      <c r="A4" s="40" t="s">
        <v>10</v>
      </c>
      <c r="B4" s="40" t="s">
        <v>12</v>
      </c>
      <c r="C4" s="40">
        <v>2356</v>
      </c>
      <c r="D4" s="40">
        <v>2013</v>
      </c>
      <c r="E4" s="40">
        <v>3272</v>
      </c>
      <c r="F4" s="42">
        <v>0.36277506112469438</v>
      </c>
      <c r="G4" s="41">
        <v>6.4251222493887532</v>
      </c>
      <c r="H4" s="41">
        <v>218.65250611246944</v>
      </c>
      <c r="I4" s="40">
        <v>172</v>
      </c>
      <c r="J4" s="41">
        <v>16584.580000000002</v>
      </c>
      <c r="K4" s="42">
        <v>5.256723716381418E-2</v>
      </c>
    </row>
    <row r="5" spans="1:11" ht="15.6" x14ac:dyDescent="0.3">
      <c r="A5" s="40" t="s">
        <v>10</v>
      </c>
      <c r="B5" s="40" t="s">
        <v>11</v>
      </c>
      <c r="C5" s="40">
        <v>1678</v>
      </c>
      <c r="D5" s="40">
        <v>1354</v>
      </c>
      <c r="E5" s="40">
        <v>2346</v>
      </c>
      <c r="F5" s="42">
        <v>0.3793691389599318</v>
      </c>
      <c r="G5" s="41">
        <v>5.6155157715260016</v>
      </c>
      <c r="H5" s="41">
        <v>209.70929241261723</v>
      </c>
      <c r="I5" s="40">
        <v>137</v>
      </c>
      <c r="J5" s="41">
        <v>14416.52</v>
      </c>
      <c r="K5" s="42">
        <v>5.8397271952259168E-2</v>
      </c>
    </row>
    <row r="6" spans="1:11" ht="29.4" customHeight="1" x14ac:dyDescent="0.3">
      <c r="A6" s="40" t="s">
        <v>15</v>
      </c>
      <c r="B6" s="40" t="s">
        <v>12</v>
      </c>
      <c r="C6" s="40">
        <v>1771</v>
      </c>
      <c r="D6" s="40">
        <v>1536</v>
      </c>
      <c r="E6" s="40">
        <v>2418</v>
      </c>
      <c r="F6" s="42">
        <v>0.39784946236559138</v>
      </c>
      <c r="G6" s="41">
        <v>6.7816377171215878</v>
      </c>
      <c r="H6" s="41">
        <v>234.95740281224153</v>
      </c>
      <c r="I6" s="40">
        <v>142</v>
      </c>
      <c r="J6" s="41">
        <v>16811.52</v>
      </c>
      <c r="K6" s="42">
        <v>5.8726220016542596E-2</v>
      </c>
    </row>
    <row r="7" spans="1:11" ht="15.6" x14ac:dyDescent="0.3">
      <c r="A7" s="40" t="s">
        <v>15</v>
      </c>
      <c r="B7" s="40" t="s">
        <v>11</v>
      </c>
      <c r="C7" s="40">
        <v>1471</v>
      </c>
      <c r="D7" s="40">
        <v>1236</v>
      </c>
      <c r="E7" s="40">
        <v>1858</v>
      </c>
      <c r="F7" s="42">
        <v>0.38536060279870826</v>
      </c>
      <c r="G7" s="41">
        <v>5.2712594187298167</v>
      </c>
      <c r="H7" s="41">
        <v>200.91173304628634</v>
      </c>
      <c r="I7" s="40">
        <v>72</v>
      </c>
      <c r="J7" s="41">
        <v>5624.56</v>
      </c>
      <c r="K7" s="42">
        <v>3.8751345532831001E-2</v>
      </c>
    </row>
    <row r="8" spans="1:11" ht="31.2" customHeight="1" x14ac:dyDescent="0.3">
      <c r="A8" s="40" t="s">
        <v>16</v>
      </c>
      <c r="B8" s="40" t="s">
        <v>12</v>
      </c>
      <c r="C8" s="40">
        <v>1298</v>
      </c>
      <c r="D8" s="40">
        <v>1049</v>
      </c>
      <c r="E8" s="40">
        <v>1885</v>
      </c>
      <c r="F8" s="42">
        <v>0.29920424403183021</v>
      </c>
      <c r="G8" s="41">
        <v>7.3034482758620687</v>
      </c>
      <c r="H8" s="41">
        <v>232.33687002652519</v>
      </c>
      <c r="I8" s="40">
        <v>120</v>
      </c>
      <c r="J8" s="41">
        <v>10753.69</v>
      </c>
      <c r="K8" s="42">
        <v>6.3660477453580902E-2</v>
      </c>
    </row>
    <row r="9" spans="1:11" ht="31.2" customHeight="1" x14ac:dyDescent="0.3">
      <c r="A9" s="40" t="s">
        <v>16</v>
      </c>
      <c r="B9" s="40" t="s">
        <v>11</v>
      </c>
      <c r="C9" s="40">
        <v>1311</v>
      </c>
      <c r="D9" s="40">
        <v>1073</v>
      </c>
      <c r="E9" s="40">
        <v>1696</v>
      </c>
      <c r="F9" s="42">
        <v>0.36615566037735847</v>
      </c>
      <c r="G9" s="41">
        <v>5.716981132075472</v>
      </c>
      <c r="H9" s="41">
        <v>194.29127358490567</v>
      </c>
      <c r="I9" s="40">
        <v>69</v>
      </c>
      <c r="J9" s="41">
        <v>6312.16</v>
      </c>
      <c r="K9" s="42">
        <v>4.0683962264150941E-2</v>
      </c>
    </row>
    <row r="10" spans="1:11" ht="15.6" x14ac:dyDescent="0.3">
      <c r="A10" s="40" t="s">
        <v>17</v>
      </c>
      <c r="B10" s="40" t="s">
        <v>12</v>
      </c>
      <c r="C10" s="40">
        <v>999</v>
      </c>
      <c r="D10" s="40">
        <v>861</v>
      </c>
      <c r="E10" s="40">
        <v>1405</v>
      </c>
      <c r="F10" s="42">
        <v>0.36939501779359429</v>
      </c>
      <c r="G10" s="41">
        <v>6.4277580071174381</v>
      </c>
      <c r="H10" s="41">
        <v>233.65124555160142</v>
      </c>
      <c r="I10" s="40">
        <v>77</v>
      </c>
      <c r="J10" s="41">
        <v>9157.8799999999992</v>
      </c>
      <c r="K10" s="42">
        <v>5.4804270462633455E-2</v>
      </c>
    </row>
    <row r="11" spans="1:11" ht="15.6" x14ac:dyDescent="0.3">
      <c r="A11" s="40" t="s">
        <v>17</v>
      </c>
      <c r="B11" s="40" t="s">
        <v>11</v>
      </c>
      <c r="C11" s="40">
        <v>746</v>
      </c>
      <c r="D11" s="40">
        <v>606</v>
      </c>
      <c r="E11" s="40">
        <v>1089</v>
      </c>
      <c r="F11" s="42">
        <v>0.40863177226813591</v>
      </c>
      <c r="G11" s="41">
        <v>5.3976124885215793</v>
      </c>
      <c r="H11" s="41">
        <v>218.71625344352617</v>
      </c>
      <c r="I11" s="40">
        <v>57</v>
      </c>
      <c r="J11" s="41">
        <v>9209.9599999999991</v>
      </c>
      <c r="K11" s="42">
        <v>5.2341597796143252E-2</v>
      </c>
    </row>
    <row r="12" spans="1:11" ht="31.2" customHeight="1" x14ac:dyDescent="0.3">
      <c r="A12" s="40" t="s">
        <v>18</v>
      </c>
      <c r="B12" s="40" t="s">
        <v>12</v>
      </c>
      <c r="C12" s="40">
        <v>901</v>
      </c>
      <c r="D12" s="40">
        <v>808</v>
      </c>
      <c r="E12" s="40">
        <v>1154</v>
      </c>
      <c r="F12" s="42">
        <v>0.46967071057192372</v>
      </c>
      <c r="G12" s="41">
        <v>5.2374350086655115</v>
      </c>
      <c r="H12" s="41">
        <v>212.83795493934142</v>
      </c>
      <c r="I12" s="40">
        <v>42</v>
      </c>
      <c r="J12" s="41">
        <v>4968.8999999999996</v>
      </c>
      <c r="K12" s="42">
        <v>3.6395147313691506E-2</v>
      </c>
    </row>
    <row r="13" spans="1:11" ht="31.2" customHeight="1" x14ac:dyDescent="0.3">
      <c r="A13" s="40" t="s">
        <v>18</v>
      </c>
      <c r="B13" s="40" t="s">
        <v>11</v>
      </c>
      <c r="C13" s="40">
        <v>691</v>
      </c>
      <c r="D13" s="40">
        <v>616</v>
      </c>
      <c r="E13" s="40">
        <v>903</v>
      </c>
      <c r="F13" s="42">
        <v>0.4584717607973422</v>
      </c>
      <c r="G13" s="41">
        <v>4.9678848283499448</v>
      </c>
      <c r="H13" s="41">
        <v>185.25138427464009</v>
      </c>
      <c r="I13" s="40">
        <v>28</v>
      </c>
      <c r="J13" s="41">
        <v>5118.28</v>
      </c>
      <c r="K13" s="42">
        <v>3.1007751937984496E-2</v>
      </c>
    </row>
    <row r="14" spans="1:11" ht="15.6" x14ac:dyDescent="0.3">
      <c r="A14" s="40" t="s">
        <v>19</v>
      </c>
      <c r="B14" s="40" t="s">
        <v>12</v>
      </c>
      <c r="C14" s="40">
        <v>830</v>
      </c>
      <c r="D14" s="40">
        <v>699</v>
      </c>
      <c r="E14" s="40">
        <v>1155</v>
      </c>
      <c r="F14" s="42">
        <v>0.3515151515151515</v>
      </c>
      <c r="G14" s="41">
        <v>7.3965367965367967</v>
      </c>
      <c r="H14" s="41">
        <v>257.83809523809526</v>
      </c>
      <c r="I14" s="40">
        <v>88</v>
      </c>
      <c r="J14" s="41">
        <v>8861.5499999999993</v>
      </c>
      <c r="K14" s="42">
        <v>7.6190476190476197E-2</v>
      </c>
    </row>
    <row r="15" spans="1:11" ht="15.6" x14ac:dyDescent="0.3">
      <c r="A15" s="40" t="s">
        <v>19</v>
      </c>
      <c r="B15" s="40" t="s">
        <v>11</v>
      </c>
      <c r="C15" s="40">
        <v>574</v>
      </c>
      <c r="D15" s="40">
        <v>473</v>
      </c>
      <c r="E15" s="40">
        <v>825</v>
      </c>
      <c r="F15" s="42">
        <v>0.33090909090909093</v>
      </c>
      <c r="G15" s="41">
        <v>6.3103030303030305</v>
      </c>
      <c r="H15" s="41">
        <v>321.50181818181818</v>
      </c>
      <c r="I15" s="40">
        <v>24</v>
      </c>
      <c r="J15" s="41">
        <v>4091.84</v>
      </c>
      <c r="K15" s="42">
        <v>2.9090909090909091E-2</v>
      </c>
    </row>
    <row r="16" spans="1:11" ht="31.2" customHeight="1" x14ac:dyDescent="0.3">
      <c r="A16" s="40" t="s">
        <v>33</v>
      </c>
      <c r="B16" s="40" t="s">
        <v>12</v>
      </c>
      <c r="C16" s="40">
        <v>724</v>
      </c>
      <c r="D16" s="40">
        <v>607</v>
      </c>
      <c r="E16" s="40">
        <v>1102</v>
      </c>
      <c r="F16" s="42">
        <v>0.34936479128856623</v>
      </c>
      <c r="G16" s="41">
        <v>6.7513611615245006</v>
      </c>
      <c r="H16" s="41">
        <v>268.20508166969148</v>
      </c>
      <c r="I16" s="40">
        <v>47</v>
      </c>
      <c r="J16" s="41">
        <v>5281.37</v>
      </c>
      <c r="K16" s="42">
        <v>4.26497277676951E-2</v>
      </c>
    </row>
    <row r="17" spans="1:11" ht="31.2" customHeight="1" x14ac:dyDescent="0.3">
      <c r="A17" s="40" t="s">
        <v>33</v>
      </c>
      <c r="B17" s="40" t="s">
        <v>11</v>
      </c>
      <c r="C17" s="40">
        <v>507</v>
      </c>
      <c r="D17" s="40">
        <v>416</v>
      </c>
      <c r="E17" s="40">
        <v>722</v>
      </c>
      <c r="F17" s="42">
        <v>0.36149584487534625</v>
      </c>
      <c r="G17" s="41">
        <v>5.2271468144044322</v>
      </c>
      <c r="H17" s="41">
        <v>225.59279778393352</v>
      </c>
      <c r="I17" s="40">
        <v>29</v>
      </c>
      <c r="J17" s="41">
        <v>4111.58</v>
      </c>
      <c r="K17" s="42">
        <v>4.0166204986149583E-2</v>
      </c>
    </row>
    <row r="18" spans="1:11" ht="15.6" x14ac:dyDescent="0.3">
      <c r="A18" s="40" t="s">
        <v>20</v>
      </c>
      <c r="B18" s="40" t="s">
        <v>12</v>
      </c>
      <c r="C18" s="40">
        <v>714</v>
      </c>
      <c r="D18" s="40">
        <v>607</v>
      </c>
      <c r="E18" s="40">
        <v>1013</v>
      </c>
      <c r="F18" s="42">
        <v>0.3761105626850938</v>
      </c>
      <c r="G18" s="41">
        <v>7.0177690029615007</v>
      </c>
      <c r="H18" s="41">
        <v>263.52418558736429</v>
      </c>
      <c r="I18" s="40">
        <v>65</v>
      </c>
      <c r="J18" s="41">
        <v>5220.55</v>
      </c>
      <c r="K18" s="42">
        <v>6.4165844027640667E-2</v>
      </c>
    </row>
    <row r="19" spans="1:11" ht="15.6" x14ac:dyDescent="0.3">
      <c r="A19" s="40" t="s">
        <v>20</v>
      </c>
      <c r="B19" s="40" t="s">
        <v>11</v>
      </c>
      <c r="C19" s="40">
        <v>534</v>
      </c>
      <c r="D19" s="40">
        <v>430</v>
      </c>
      <c r="E19" s="40">
        <v>716</v>
      </c>
      <c r="F19" s="42">
        <v>0.38966480446927376</v>
      </c>
      <c r="G19" s="41">
        <v>6.0754189944134076</v>
      </c>
      <c r="H19" s="41">
        <v>219.72067039106145</v>
      </c>
      <c r="I19" s="40">
        <v>40</v>
      </c>
      <c r="J19" s="41">
        <v>5098.4799999999996</v>
      </c>
      <c r="K19" s="42">
        <v>5.5865921787709494E-2</v>
      </c>
    </row>
    <row r="20" spans="1:11" ht="31.2" customHeight="1" x14ac:dyDescent="0.3">
      <c r="A20" s="40" t="s">
        <v>34</v>
      </c>
      <c r="B20" s="40" t="s">
        <v>12</v>
      </c>
      <c r="C20" s="40">
        <v>691</v>
      </c>
      <c r="D20" s="40">
        <v>628</v>
      </c>
      <c r="E20" s="40">
        <v>844</v>
      </c>
      <c r="F20" s="42">
        <v>0.49170616113744076</v>
      </c>
      <c r="G20" s="41">
        <v>5.5817535545023693</v>
      </c>
      <c r="H20" s="41">
        <v>183.43009478672985</v>
      </c>
      <c r="I20" s="40">
        <v>35</v>
      </c>
      <c r="J20" s="41">
        <v>4372.99</v>
      </c>
      <c r="K20" s="42">
        <v>4.1469194312796206E-2</v>
      </c>
    </row>
    <row r="21" spans="1:11" ht="31.2" customHeight="1" x14ac:dyDescent="0.3">
      <c r="A21" s="40" t="s">
        <v>34</v>
      </c>
      <c r="B21" s="40" t="s">
        <v>11</v>
      </c>
      <c r="C21" s="40">
        <v>443</v>
      </c>
      <c r="D21" s="40">
        <v>393</v>
      </c>
      <c r="E21" s="40">
        <v>511</v>
      </c>
      <c r="F21" s="42">
        <v>0.48727984344422698</v>
      </c>
      <c r="G21" s="41">
        <v>3.9882583170254402</v>
      </c>
      <c r="H21" s="41">
        <v>150.39921722113502</v>
      </c>
      <c r="I21" s="40">
        <v>14</v>
      </c>
      <c r="J21" s="41">
        <v>942.8</v>
      </c>
      <c r="K21" s="42">
        <v>2.7397260273972601E-2</v>
      </c>
    </row>
    <row r="22" spans="1:11" ht="15.6" x14ac:dyDescent="0.3">
      <c r="A22" s="40"/>
      <c r="B22" s="40" t="s">
        <v>12</v>
      </c>
      <c r="C22" s="40">
        <v>26915</v>
      </c>
      <c r="D22" s="40">
        <v>23116</v>
      </c>
      <c r="E22" s="40">
        <v>36815</v>
      </c>
      <c r="F22" s="42">
        <v>0.37807958712481327</v>
      </c>
      <c r="G22" s="41">
        <v>6.5348906695640361</v>
      </c>
      <c r="H22" s="41">
        <v>231.90683145457015</v>
      </c>
      <c r="I22" s="40">
        <v>1953</v>
      </c>
      <c r="J22" s="41">
        <v>208624.77</v>
      </c>
      <c r="K22" s="42">
        <v>5.3049028928425911E-2</v>
      </c>
    </row>
    <row r="23" spans="1:11" ht="16.2" thickBot="1" x14ac:dyDescent="0.35">
      <c r="A23" s="40"/>
      <c r="B23" s="40" t="s">
        <v>11</v>
      </c>
      <c r="C23" s="40">
        <v>21057</v>
      </c>
      <c r="D23" s="40">
        <v>17522</v>
      </c>
      <c r="E23" s="40">
        <v>28065</v>
      </c>
      <c r="F23" s="42">
        <v>0.39590236949937646</v>
      </c>
      <c r="G23" s="41">
        <v>5.3074648138250486</v>
      </c>
      <c r="H23" s="41">
        <v>208.50507749866381</v>
      </c>
      <c r="I23" s="40">
        <v>1050</v>
      </c>
      <c r="J23" s="41">
        <v>121355.26</v>
      </c>
      <c r="K23" s="42">
        <v>3.7413148049171563E-2</v>
      </c>
    </row>
    <row r="24" spans="1:11" ht="15" thickBot="1" x14ac:dyDescent="0.35">
      <c r="A24" s="7"/>
      <c r="B24" s="8"/>
      <c r="C24" s="9"/>
      <c r="D24" s="10"/>
      <c r="E24" s="10"/>
      <c r="F24" s="11"/>
      <c r="G24" s="10"/>
      <c r="H24" s="12"/>
      <c r="I24" s="10"/>
      <c r="J24" s="10"/>
      <c r="K24" s="11"/>
    </row>
    <row r="25" spans="1:11" ht="15" thickBot="1" x14ac:dyDescent="0.35">
      <c r="A25" s="13"/>
      <c r="B25" s="14"/>
      <c r="C25" s="15"/>
      <c r="D25" s="16"/>
      <c r="E25" s="16"/>
      <c r="F25" s="17"/>
      <c r="G25" s="16"/>
      <c r="H25" s="18"/>
      <c r="I25" s="16"/>
      <c r="J25" s="16"/>
      <c r="K25" s="17"/>
    </row>
    <row r="26" spans="1:11" ht="15" thickBot="1" x14ac:dyDescent="0.35">
      <c r="A26" s="13"/>
      <c r="B26" s="19"/>
      <c r="C26" s="20"/>
      <c r="D26" s="21"/>
      <c r="E26" s="21"/>
      <c r="F26" s="21"/>
      <c r="G26" s="21"/>
      <c r="H26" s="21"/>
      <c r="I26" s="21"/>
      <c r="J26" s="21"/>
      <c r="K26" s="21"/>
    </row>
    <row r="27" spans="1:11" ht="15" thickBot="1" x14ac:dyDescent="0.35">
      <c r="A27" s="3"/>
      <c r="B27" s="4"/>
      <c r="C27" s="5"/>
      <c r="D27" s="6"/>
      <c r="E27" s="6"/>
      <c r="F27" s="6"/>
      <c r="G27" s="6"/>
      <c r="H27" s="6"/>
      <c r="I27" s="6"/>
      <c r="J27" s="6"/>
      <c r="K27" s="6"/>
    </row>
    <row r="28" spans="1:11" ht="15" thickBot="1" x14ac:dyDescent="0.35">
      <c r="A28" s="7"/>
      <c r="B28" s="8"/>
      <c r="C28" s="9"/>
      <c r="D28" s="10"/>
      <c r="E28" s="10"/>
      <c r="F28" s="11"/>
      <c r="G28" s="10"/>
      <c r="H28" s="12"/>
      <c r="I28" s="10"/>
      <c r="J28" s="10"/>
      <c r="K28" s="11"/>
    </row>
    <row r="29" spans="1:11" ht="15" thickBot="1" x14ac:dyDescent="0.35">
      <c r="A29" s="13"/>
      <c r="B29" s="14"/>
      <c r="C29" s="15"/>
      <c r="D29" s="16"/>
      <c r="E29" s="16"/>
      <c r="F29" s="17"/>
      <c r="G29" s="16"/>
      <c r="H29" s="18"/>
      <c r="I29" s="16"/>
      <c r="J29" s="16"/>
      <c r="K29" s="17"/>
    </row>
    <row r="30" spans="1:11" ht="15" thickBot="1" x14ac:dyDescent="0.35">
      <c r="A30" s="13"/>
      <c r="B30" s="19"/>
      <c r="C30" s="20"/>
      <c r="D30" s="21"/>
      <c r="E30" s="21"/>
      <c r="F30" s="21"/>
      <c r="G30" s="21"/>
      <c r="H30" s="21"/>
      <c r="I30" s="21"/>
      <c r="J30" s="21"/>
      <c r="K30" s="21"/>
    </row>
    <row r="31" spans="1:11" ht="15" thickBot="1" x14ac:dyDescent="0.35">
      <c r="A31" s="3"/>
      <c r="B31" s="4"/>
      <c r="C31" s="5"/>
      <c r="D31" s="6"/>
      <c r="E31" s="6"/>
      <c r="F31" s="6"/>
      <c r="G31" s="6"/>
      <c r="H31" s="6"/>
      <c r="I31" s="6"/>
      <c r="J31" s="6"/>
      <c r="K31" s="6"/>
    </row>
    <row r="32" spans="1:11" ht="15" thickBot="1" x14ac:dyDescent="0.35">
      <c r="A32" s="7"/>
      <c r="B32" s="8"/>
      <c r="C32" s="9"/>
      <c r="D32" s="10"/>
      <c r="E32" s="10"/>
      <c r="F32" s="11"/>
      <c r="G32" s="10"/>
      <c r="H32" s="12"/>
      <c r="I32" s="10"/>
      <c r="J32" s="10"/>
      <c r="K32" s="11"/>
    </row>
    <row r="33" spans="1:11" ht="15" thickBot="1" x14ac:dyDescent="0.35">
      <c r="A33" s="13"/>
      <c r="B33" s="14"/>
      <c r="C33" s="15"/>
      <c r="D33" s="16"/>
      <c r="E33" s="16"/>
      <c r="F33" s="17"/>
      <c r="G33" s="16"/>
      <c r="H33" s="18"/>
      <c r="I33" s="16"/>
      <c r="J33" s="16"/>
      <c r="K33" s="17"/>
    </row>
    <row r="34" spans="1:11" ht="15" thickBot="1" x14ac:dyDescent="0.35">
      <c r="A34" s="13"/>
      <c r="B34" s="19"/>
      <c r="C34" s="20"/>
      <c r="D34" s="21"/>
      <c r="E34" s="21"/>
      <c r="F34" s="21"/>
      <c r="G34" s="21"/>
      <c r="H34" s="21"/>
      <c r="I34" s="21"/>
      <c r="J34" s="21"/>
      <c r="K34" s="21"/>
    </row>
    <row r="35" spans="1:11" ht="15" thickBot="1" x14ac:dyDescent="0.35">
      <c r="A35" s="3"/>
      <c r="B35" s="4"/>
      <c r="C35" s="5"/>
      <c r="D35" s="6"/>
      <c r="E35" s="6"/>
      <c r="F35" s="6"/>
      <c r="G35" s="6"/>
      <c r="H35" s="6"/>
      <c r="I35" s="6"/>
      <c r="J35" s="6"/>
      <c r="K35" s="6"/>
    </row>
    <row r="36" spans="1:11" ht="15" thickBot="1" x14ac:dyDescent="0.35">
      <c r="A36" s="7"/>
      <c r="B36" s="8"/>
      <c r="C36" s="9"/>
      <c r="D36" s="10"/>
      <c r="E36" s="10"/>
      <c r="F36" s="11"/>
      <c r="G36" s="10"/>
      <c r="H36" s="12"/>
      <c r="I36" s="10"/>
      <c r="J36" s="10"/>
      <c r="K36" s="11"/>
    </row>
    <row r="37" spans="1:11" ht="15" thickBot="1" x14ac:dyDescent="0.35">
      <c r="A37" s="13"/>
      <c r="B37" s="14"/>
      <c r="C37" s="15"/>
      <c r="D37" s="16"/>
      <c r="E37" s="16"/>
      <c r="F37" s="17"/>
      <c r="G37" s="16"/>
      <c r="H37" s="18"/>
      <c r="I37" s="16"/>
      <c r="J37" s="16"/>
      <c r="K37" s="17"/>
    </row>
    <row r="38" spans="1:11" ht="15" thickBot="1" x14ac:dyDescent="0.35">
      <c r="A38" s="13"/>
      <c r="B38" s="19"/>
      <c r="C38" s="20"/>
      <c r="D38" s="21"/>
      <c r="E38" s="21"/>
      <c r="F38" s="21"/>
      <c r="G38" s="21"/>
      <c r="H38" s="21"/>
      <c r="I38" s="21"/>
      <c r="J38" s="21"/>
      <c r="K38" s="21"/>
    </row>
    <row r="39" spans="1:11" ht="15" thickBot="1" x14ac:dyDescent="0.35">
      <c r="A39" s="3"/>
      <c r="B39" s="4"/>
      <c r="C39" s="5"/>
      <c r="D39" s="6"/>
      <c r="E39" s="6"/>
      <c r="F39" s="6"/>
      <c r="G39" s="6"/>
      <c r="H39" s="6"/>
      <c r="I39" s="6"/>
      <c r="J39" s="6"/>
      <c r="K39" s="6"/>
    </row>
    <row r="40" spans="1:11" ht="15" thickBot="1" x14ac:dyDescent="0.35">
      <c r="A40" s="7"/>
      <c r="B40" s="8"/>
      <c r="C40" s="9"/>
      <c r="D40" s="10"/>
      <c r="E40" s="10"/>
      <c r="F40" s="11"/>
      <c r="G40" s="10"/>
      <c r="H40" s="12"/>
      <c r="I40" s="10"/>
      <c r="J40" s="10"/>
      <c r="K40" s="11"/>
    </row>
    <row r="41" spans="1:11" ht="15" thickBot="1" x14ac:dyDescent="0.35">
      <c r="A41" s="13"/>
      <c r="B41" s="14"/>
      <c r="C41" s="15"/>
      <c r="D41" s="16"/>
      <c r="E41" s="16"/>
      <c r="F41" s="17"/>
      <c r="G41" s="16"/>
      <c r="H41" s="18"/>
      <c r="I41" s="16"/>
      <c r="J41" s="16"/>
      <c r="K41" s="17"/>
    </row>
    <row r="42" spans="1:11" ht="15" thickBot="1" x14ac:dyDescent="0.35">
      <c r="A42" s="13"/>
      <c r="B42" s="19"/>
      <c r="C42" s="20"/>
      <c r="D42" s="21"/>
      <c r="E42" s="21"/>
      <c r="F42" s="21"/>
      <c r="G42" s="21"/>
      <c r="H42" s="21"/>
      <c r="I42" s="21"/>
      <c r="J42" s="21"/>
      <c r="K42" s="21"/>
    </row>
    <row r="43" spans="1:11" ht="15" thickBot="1" x14ac:dyDescent="0.35">
      <c r="A43" s="3"/>
      <c r="B43" s="4"/>
      <c r="C43" s="5"/>
      <c r="D43" s="6"/>
      <c r="E43" s="6"/>
      <c r="F43" s="6"/>
      <c r="G43" s="6"/>
      <c r="H43" s="6"/>
      <c r="I43" s="6"/>
      <c r="J43" s="6"/>
      <c r="K43" s="6"/>
    </row>
    <row r="44" spans="1:11" ht="15" thickBot="1" x14ac:dyDescent="0.35">
      <c r="A44" s="7"/>
      <c r="B44" s="8"/>
      <c r="C44" s="9"/>
      <c r="D44" s="10"/>
      <c r="E44" s="10"/>
      <c r="F44" s="11"/>
      <c r="G44" s="10"/>
      <c r="H44" s="12"/>
      <c r="I44" s="10"/>
      <c r="J44" s="10"/>
      <c r="K44" s="11"/>
    </row>
    <row r="45" spans="1:11" ht="15" thickBot="1" x14ac:dyDescent="0.35">
      <c r="A45" s="13"/>
      <c r="B45" s="14"/>
      <c r="C45" s="15"/>
      <c r="D45" s="16"/>
      <c r="E45" s="16"/>
      <c r="F45" s="17"/>
      <c r="G45" s="16"/>
      <c r="H45" s="18"/>
      <c r="I45" s="16"/>
      <c r="J45" s="16"/>
      <c r="K45" s="17"/>
    </row>
    <row r="46" spans="1:11" ht="15" thickBot="1" x14ac:dyDescent="0.35">
      <c r="A46" s="13"/>
      <c r="B46" s="19"/>
      <c r="C46" s="20"/>
      <c r="D46" s="21"/>
      <c r="E46" s="21"/>
      <c r="F46" s="21"/>
      <c r="G46" s="21"/>
      <c r="H46" s="21"/>
      <c r="I46" s="21"/>
      <c r="J46" s="21"/>
      <c r="K46" s="2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D96FD-E1E7-41E5-96EB-C0418FEDD340}">
  <dimension ref="A1:C11"/>
  <sheetViews>
    <sheetView workbookViewId="0">
      <selection activeCell="A3" sqref="A3:A4"/>
    </sheetView>
  </sheetViews>
  <sheetFormatPr defaultRowHeight="14.4" x14ac:dyDescent="0.3"/>
  <cols>
    <col min="1" max="1" width="20.5546875" customWidth="1"/>
    <col min="2" max="2" width="24.44140625" customWidth="1"/>
  </cols>
  <sheetData>
    <row r="1" spans="1:3" ht="15.6" x14ac:dyDescent="0.3">
      <c r="A1" s="40" t="s">
        <v>13</v>
      </c>
      <c r="B1" s="40" t="s">
        <v>0</v>
      </c>
      <c r="C1" s="40" t="s">
        <v>1</v>
      </c>
    </row>
    <row r="2" spans="1:3" ht="15.6" x14ac:dyDescent="0.3">
      <c r="A2" s="40" t="s">
        <v>14</v>
      </c>
      <c r="B2" s="40" t="s">
        <v>12</v>
      </c>
      <c r="C2" s="40">
        <v>7931</v>
      </c>
    </row>
    <row r="3" spans="1:3" ht="15.6" x14ac:dyDescent="0.3">
      <c r="A3" s="40" t="s">
        <v>14</v>
      </c>
      <c r="B3" s="40" t="s">
        <v>11</v>
      </c>
      <c r="C3" s="40">
        <v>6052</v>
      </c>
    </row>
    <row r="4" spans="1:3" ht="15.6" x14ac:dyDescent="0.3">
      <c r="A4" s="40" t="s">
        <v>10</v>
      </c>
      <c r="B4" s="40" t="s">
        <v>12</v>
      </c>
      <c r="C4" s="40">
        <v>2356</v>
      </c>
    </row>
    <row r="5" spans="1:3" ht="15.6" x14ac:dyDescent="0.3">
      <c r="A5" s="40" t="s">
        <v>10</v>
      </c>
      <c r="B5" s="40" t="s">
        <v>11</v>
      </c>
      <c r="C5" s="40">
        <v>1678</v>
      </c>
    </row>
    <row r="6" spans="1:3" ht="15.6" x14ac:dyDescent="0.3">
      <c r="A6" s="40" t="s">
        <v>15</v>
      </c>
      <c r="B6" s="40" t="s">
        <v>12</v>
      </c>
      <c r="C6" s="40">
        <v>1771</v>
      </c>
    </row>
    <row r="7" spans="1:3" ht="15.6" x14ac:dyDescent="0.3">
      <c r="A7" s="40" t="s">
        <v>15</v>
      </c>
      <c r="B7" s="40" t="s">
        <v>11</v>
      </c>
      <c r="C7" s="40">
        <v>1471</v>
      </c>
    </row>
    <row r="8" spans="1:3" ht="15.6" x14ac:dyDescent="0.3">
      <c r="A8" s="40" t="s">
        <v>16</v>
      </c>
      <c r="B8" s="40" t="s">
        <v>12</v>
      </c>
      <c r="C8" s="40">
        <v>1298</v>
      </c>
    </row>
    <row r="9" spans="1:3" ht="15.6" x14ac:dyDescent="0.3">
      <c r="A9" s="40" t="s">
        <v>16</v>
      </c>
      <c r="B9" s="40" t="s">
        <v>11</v>
      </c>
      <c r="C9" s="40">
        <v>1311</v>
      </c>
    </row>
    <row r="10" spans="1:3" ht="15.6" x14ac:dyDescent="0.3">
      <c r="A10" s="40" t="s">
        <v>17</v>
      </c>
      <c r="B10" s="40" t="s">
        <v>12</v>
      </c>
      <c r="C10" s="40">
        <v>999</v>
      </c>
    </row>
    <row r="11" spans="1:3" ht="15.6" x14ac:dyDescent="0.3">
      <c r="A11" s="40" t="s">
        <v>17</v>
      </c>
      <c r="B11" s="40" t="s">
        <v>11</v>
      </c>
      <c r="C11" s="40">
        <v>746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07AFB-D12F-40CE-AA76-9C9468506BAC}">
  <sheetPr codeName="Sheet2"/>
  <dimension ref="A1:K36"/>
  <sheetViews>
    <sheetView topLeftCell="A21" workbookViewId="0">
      <selection activeCell="C7" sqref="C7"/>
    </sheetView>
  </sheetViews>
  <sheetFormatPr defaultRowHeight="14.4" x14ac:dyDescent="0.3"/>
  <cols>
    <col min="1" max="1" width="27.109375" customWidth="1"/>
    <col min="2" max="2" width="20" customWidth="1"/>
    <col min="3" max="3" width="30.109375" customWidth="1"/>
    <col min="4" max="4" width="16.6640625" customWidth="1"/>
    <col min="10" max="10" width="19.6640625" customWidth="1"/>
    <col min="11" max="11" width="14.44140625" customWidth="1"/>
  </cols>
  <sheetData>
    <row r="1" spans="1:11" ht="15" thickBot="1" x14ac:dyDescent="0.35"/>
    <row r="2" spans="1:11" ht="16.8" thickTop="1" thickBot="1" x14ac:dyDescent="0.35">
      <c r="A2" s="22" t="s">
        <v>21</v>
      </c>
      <c r="B2" s="22" t="s">
        <v>0</v>
      </c>
      <c r="C2" s="22" t="s">
        <v>1</v>
      </c>
      <c r="D2" s="22" t="s">
        <v>2</v>
      </c>
      <c r="E2" s="22" t="s">
        <v>3</v>
      </c>
      <c r="F2" s="22" t="s">
        <v>4</v>
      </c>
      <c r="G2" s="22" t="s">
        <v>5</v>
      </c>
      <c r="H2" s="22" t="s">
        <v>6</v>
      </c>
      <c r="I2" s="22" t="s">
        <v>9</v>
      </c>
      <c r="J2" s="22" t="s">
        <v>7</v>
      </c>
      <c r="K2" s="22" t="s">
        <v>8</v>
      </c>
    </row>
    <row r="3" spans="1:11" ht="16.2" thickTop="1" x14ac:dyDescent="0.3">
      <c r="A3" s="33" t="s">
        <v>22</v>
      </c>
      <c r="B3" s="33" t="s">
        <v>12</v>
      </c>
      <c r="C3" s="33">
        <v>50765</v>
      </c>
      <c r="D3" s="33">
        <v>46341</v>
      </c>
      <c r="E3" s="33">
        <v>68573</v>
      </c>
      <c r="F3" s="35">
        <v>0.42722354279381097</v>
      </c>
      <c r="G3" s="34">
        <v>5.1003602000787485</v>
      </c>
      <c r="H3" s="34">
        <v>217.15059863211468</v>
      </c>
      <c r="I3" s="35">
        <v>2.6963965409126042E-2</v>
      </c>
      <c r="J3" s="33">
        <v>1849</v>
      </c>
      <c r="K3" s="34">
        <v>194841.37</v>
      </c>
    </row>
    <row r="4" spans="1:11" ht="15.6" x14ac:dyDescent="0.3">
      <c r="A4" s="33" t="s">
        <v>22</v>
      </c>
      <c r="B4" s="33" t="s">
        <v>11</v>
      </c>
      <c r="C4" s="33">
        <v>44088</v>
      </c>
      <c r="D4" s="33">
        <v>39943</v>
      </c>
      <c r="E4" s="33">
        <v>57771</v>
      </c>
      <c r="F4" s="35">
        <v>0.45806719634418652</v>
      </c>
      <c r="G4" s="34">
        <v>4.0273666718595837</v>
      </c>
      <c r="H4" s="34">
        <v>190.20262761593187</v>
      </c>
      <c r="I4" s="35">
        <v>1.6548095064998009E-2</v>
      </c>
      <c r="J4" s="33">
        <v>956</v>
      </c>
      <c r="K4" s="34">
        <v>129471.66</v>
      </c>
    </row>
    <row r="5" spans="1:11" ht="15.6" x14ac:dyDescent="0.3">
      <c r="A5" s="33" t="s">
        <v>23</v>
      </c>
      <c r="B5" s="33" t="s">
        <v>12</v>
      </c>
      <c r="C5" s="33">
        <v>5084</v>
      </c>
      <c r="D5" s="33">
        <v>4647</v>
      </c>
      <c r="E5" s="33">
        <v>6375</v>
      </c>
      <c r="F5" s="35">
        <v>0.57835294117647063</v>
      </c>
      <c r="G5" s="34">
        <v>4.3157647058823532</v>
      </c>
      <c r="H5" s="34">
        <v>136.30007843137255</v>
      </c>
      <c r="I5" s="35">
        <v>3.215686274509804E-2</v>
      </c>
      <c r="J5" s="33">
        <v>205</v>
      </c>
      <c r="K5" s="34">
        <v>22045.919999999998</v>
      </c>
    </row>
    <row r="6" spans="1:11" ht="15.6" x14ac:dyDescent="0.3">
      <c r="A6" s="33" t="s">
        <v>23</v>
      </c>
      <c r="B6" s="33" t="s">
        <v>11</v>
      </c>
      <c r="C6" s="33">
        <v>5655</v>
      </c>
      <c r="D6" s="33">
        <v>4791</v>
      </c>
      <c r="E6" s="33">
        <v>7722</v>
      </c>
      <c r="F6" s="35">
        <v>0.47099197099197099</v>
      </c>
      <c r="G6" s="34">
        <v>4.3785288785288783</v>
      </c>
      <c r="H6" s="34">
        <v>173.7038332038332</v>
      </c>
      <c r="I6" s="35">
        <v>2.4346024346024345E-2</v>
      </c>
      <c r="J6" s="33">
        <v>188</v>
      </c>
      <c r="K6" s="34">
        <v>19109.52</v>
      </c>
    </row>
    <row r="7" spans="1:11" ht="15.6" x14ac:dyDescent="0.3">
      <c r="A7" s="33" t="s">
        <v>25</v>
      </c>
      <c r="B7" s="33" t="s">
        <v>12</v>
      </c>
      <c r="C7" s="33">
        <v>3101</v>
      </c>
      <c r="D7" s="33">
        <v>3019</v>
      </c>
      <c r="E7" s="33">
        <v>3488</v>
      </c>
      <c r="F7" s="35">
        <v>0.85951834862385323</v>
      </c>
      <c r="G7" s="34">
        <v>1.508887614678899</v>
      </c>
      <c r="H7" s="34">
        <v>32.457568807339449</v>
      </c>
      <c r="I7" s="35">
        <v>0</v>
      </c>
      <c r="J7" s="33">
        <v>0</v>
      </c>
      <c r="K7" s="34">
        <v>0</v>
      </c>
    </row>
    <row r="8" spans="1:11" ht="15.6" x14ac:dyDescent="0.3">
      <c r="A8" s="33" t="s">
        <v>25</v>
      </c>
      <c r="B8" s="33" t="s">
        <v>11</v>
      </c>
      <c r="C8" s="33">
        <v>25</v>
      </c>
      <c r="D8" s="33">
        <v>2</v>
      </c>
      <c r="E8" s="33">
        <v>58</v>
      </c>
      <c r="F8" s="35">
        <v>0.63793103448275867</v>
      </c>
      <c r="G8" s="34">
        <v>3.5344827586206895</v>
      </c>
      <c r="H8" s="34">
        <v>115.25862068965517</v>
      </c>
      <c r="I8" s="35">
        <v>1.7241379310344827E-2</v>
      </c>
      <c r="J8" s="33">
        <v>1</v>
      </c>
      <c r="K8" s="34">
        <v>56.8</v>
      </c>
    </row>
    <row r="9" spans="1:11" ht="15.6" x14ac:dyDescent="0.3">
      <c r="A9" s="33" t="s">
        <v>24</v>
      </c>
      <c r="B9" s="33" t="s">
        <v>12</v>
      </c>
      <c r="C9" s="33">
        <v>238</v>
      </c>
      <c r="D9" s="33">
        <v>210</v>
      </c>
      <c r="E9" s="33">
        <v>296</v>
      </c>
      <c r="F9" s="35">
        <v>0.64189189189189189</v>
      </c>
      <c r="G9" s="34">
        <v>2.8445945945945947</v>
      </c>
      <c r="H9" s="34">
        <v>180.56756756756758</v>
      </c>
      <c r="I9" s="35">
        <v>1.0135135135135136E-2</v>
      </c>
      <c r="J9" s="33">
        <v>3</v>
      </c>
      <c r="K9" s="34">
        <v>3408</v>
      </c>
    </row>
    <row r="10" spans="1:11" ht="15.6" x14ac:dyDescent="0.3">
      <c r="A10" s="33" t="s">
        <v>24</v>
      </c>
      <c r="B10" s="33" t="s">
        <v>11</v>
      </c>
      <c r="C10" s="33">
        <v>152</v>
      </c>
      <c r="D10" s="33">
        <v>135</v>
      </c>
      <c r="E10" s="33">
        <v>193</v>
      </c>
      <c r="F10" s="35">
        <v>0.74611398963730569</v>
      </c>
      <c r="G10" s="34">
        <v>2.0829015544041449</v>
      </c>
      <c r="H10" s="34">
        <v>111.38860103626943</v>
      </c>
      <c r="I10" s="35">
        <v>0</v>
      </c>
      <c r="J10" s="33">
        <v>0</v>
      </c>
      <c r="K10" s="34">
        <v>0</v>
      </c>
    </row>
    <row r="11" spans="1:11" ht="15.6" x14ac:dyDescent="0.3">
      <c r="A11" s="33" t="s">
        <v>26</v>
      </c>
      <c r="B11" s="33" t="s">
        <v>12</v>
      </c>
      <c r="C11" s="33">
        <v>8</v>
      </c>
      <c r="D11" s="33">
        <v>8</v>
      </c>
      <c r="E11" s="33">
        <v>8</v>
      </c>
      <c r="F11" s="35">
        <v>0.125</v>
      </c>
      <c r="G11" s="34">
        <v>2.375</v>
      </c>
      <c r="H11" s="34">
        <v>381.75</v>
      </c>
      <c r="I11" s="35">
        <v>0</v>
      </c>
      <c r="J11" s="33">
        <v>0</v>
      </c>
      <c r="K11" s="34">
        <v>0</v>
      </c>
    </row>
    <row r="12" spans="1:11" ht="15.6" x14ac:dyDescent="0.3">
      <c r="A12" s="33" t="s">
        <v>26</v>
      </c>
      <c r="B12" s="33" t="s">
        <v>11</v>
      </c>
      <c r="C12" s="33">
        <v>3</v>
      </c>
      <c r="D12" s="33">
        <v>2</v>
      </c>
      <c r="E12" s="33">
        <v>3</v>
      </c>
      <c r="F12" s="35">
        <v>0.33333333333333331</v>
      </c>
      <c r="G12" s="34">
        <v>2.6666666666666665</v>
      </c>
      <c r="H12" s="34">
        <v>128</v>
      </c>
      <c r="I12" s="35">
        <v>0</v>
      </c>
      <c r="J12" s="33">
        <v>0</v>
      </c>
      <c r="K12" s="34">
        <v>0</v>
      </c>
    </row>
    <row r="13" spans="1:11" ht="15.6" x14ac:dyDescent="0.3">
      <c r="A13" s="33"/>
      <c r="B13" s="33" t="s">
        <v>12</v>
      </c>
      <c r="C13" s="33">
        <v>59196</v>
      </c>
      <c r="D13" s="33">
        <v>54225</v>
      </c>
      <c r="E13" s="33">
        <v>78740</v>
      </c>
      <c r="F13" s="35">
        <v>0.45938531877063754</v>
      </c>
      <c r="G13" s="34">
        <v>4.8689865379730763</v>
      </c>
      <c r="H13" s="34">
        <v>202.30245110490222</v>
      </c>
      <c r="I13" s="35">
        <v>2.6123952247904494E-2</v>
      </c>
      <c r="J13" s="33">
        <v>2057</v>
      </c>
      <c r="K13" s="34">
        <v>220295.29</v>
      </c>
    </row>
    <row r="14" spans="1:11" ht="15.6" x14ac:dyDescent="0.3">
      <c r="A14" s="33"/>
      <c r="B14" s="33" t="s">
        <v>11</v>
      </c>
      <c r="C14" s="33">
        <v>49923</v>
      </c>
      <c r="D14" s="33">
        <v>44873</v>
      </c>
      <c r="E14" s="33">
        <v>65747</v>
      </c>
      <c r="F14" s="35">
        <v>0.4605837528708534</v>
      </c>
      <c r="G14" s="34">
        <v>4.0624058892420951</v>
      </c>
      <c r="H14" s="34">
        <v>187.96453070102058</v>
      </c>
      <c r="I14" s="35">
        <v>1.7415243281062254E-2</v>
      </c>
      <c r="J14" s="33">
        <v>1145</v>
      </c>
      <c r="K14" s="34">
        <v>148637.98000000001</v>
      </c>
    </row>
    <row r="26" spans="1:7" ht="15" thickBot="1" x14ac:dyDescent="0.35">
      <c r="A26" s="24"/>
      <c r="B26" s="25"/>
      <c r="C26" s="26"/>
      <c r="D26" s="30"/>
      <c r="E26" s="27"/>
      <c r="F26" s="23"/>
      <c r="G26" s="23"/>
    </row>
    <row r="27" spans="1:7" ht="15" thickBot="1" x14ac:dyDescent="0.35">
      <c r="A27" s="24"/>
      <c r="B27" s="28"/>
      <c r="C27" s="29"/>
      <c r="D27" s="30"/>
      <c r="E27" s="26"/>
      <c r="F27" s="23"/>
      <c r="G27" s="23"/>
    </row>
    <row r="28" spans="1:7" ht="15" thickBot="1" x14ac:dyDescent="0.35">
      <c r="A28" s="24"/>
      <c r="B28" s="25"/>
      <c r="C28" s="26"/>
      <c r="D28" s="30"/>
      <c r="E28" s="27"/>
      <c r="F28" s="23"/>
      <c r="G28" s="23"/>
    </row>
    <row r="29" spans="1:7" ht="15" thickBot="1" x14ac:dyDescent="0.35">
      <c r="A29" s="24"/>
      <c r="B29" s="25"/>
      <c r="C29" s="26"/>
      <c r="D29" s="30"/>
      <c r="E29" s="27"/>
      <c r="F29" s="23"/>
      <c r="G29" s="23"/>
    </row>
    <row r="30" spans="1:7" ht="20.399999999999999" customHeight="1" x14ac:dyDescent="0.3"/>
    <row r="31" spans="1:7" ht="20.399999999999999" customHeight="1" x14ac:dyDescent="0.3">
      <c r="B31" s="31"/>
      <c r="C31" s="31" t="s">
        <v>27</v>
      </c>
      <c r="D31" s="31" t="s">
        <v>28</v>
      </c>
    </row>
    <row r="32" spans="1:7" ht="15.6" x14ac:dyDescent="0.3">
      <c r="B32" s="31" t="s">
        <v>22</v>
      </c>
      <c r="C32" s="33">
        <v>50765</v>
      </c>
      <c r="D32" s="33">
        <v>44088</v>
      </c>
    </row>
    <row r="33" spans="2:4" ht="15.6" x14ac:dyDescent="0.3">
      <c r="B33" s="31" t="s">
        <v>26</v>
      </c>
      <c r="C33" s="31">
        <v>8</v>
      </c>
      <c r="D33" s="31">
        <v>3</v>
      </c>
    </row>
    <row r="34" spans="2:4" ht="15.6" x14ac:dyDescent="0.3">
      <c r="B34" s="31" t="s">
        <v>25</v>
      </c>
      <c r="C34" s="31">
        <v>25</v>
      </c>
      <c r="D34" s="31">
        <v>238</v>
      </c>
    </row>
    <row r="35" spans="2:4" ht="15.6" x14ac:dyDescent="0.3">
      <c r="B35" s="31" t="s">
        <v>24</v>
      </c>
      <c r="C35" s="31">
        <v>238</v>
      </c>
      <c r="D35" s="31">
        <v>152</v>
      </c>
    </row>
    <row r="36" spans="2:4" ht="15.6" x14ac:dyDescent="0.3">
      <c r="B36" s="31" t="s">
        <v>23</v>
      </c>
      <c r="C36" s="31">
        <v>5084</v>
      </c>
      <c r="D36" s="31">
        <v>5655</v>
      </c>
    </row>
  </sheetData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5130" r:id="rId3" name="Control 10">
          <controlPr defaultSize="0" r:id="rId4">
            <anchor moveWithCells="1">
              <from>
                <xdr:col>0</xdr:col>
                <xdr:colOff>0</xdr:colOff>
                <xdr:row>26</xdr:row>
                <xdr:rowOff>0</xdr:rowOff>
              </from>
              <to>
                <xdr:col>0</xdr:col>
                <xdr:colOff>228600</xdr:colOff>
                <xdr:row>27</xdr:row>
                <xdr:rowOff>15240</xdr:rowOff>
              </to>
            </anchor>
          </controlPr>
        </control>
      </mc:Choice>
      <mc:Fallback>
        <control shapeId="5130" r:id="rId3" name="Control 10"/>
      </mc:Fallback>
    </mc:AlternateContent>
    <mc:AlternateContent xmlns:mc="http://schemas.openxmlformats.org/markup-compatibility/2006">
      <mc:Choice Requires="x14">
        <control shapeId="5129" r:id="rId5" name="Control 9">
          <controlPr defaultSize="0" r:id="rId4">
            <anchor moveWithCells="1">
              <from>
                <xdr:col>0</xdr:col>
                <xdr:colOff>0</xdr:colOff>
                <xdr:row>25</xdr:row>
                <xdr:rowOff>0</xdr:rowOff>
              </from>
              <to>
                <xdr:col>0</xdr:col>
                <xdr:colOff>228600</xdr:colOff>
                <xdr:row>26</xdr:row>
                <xdr:rowOff>15240</xdr:rowOff>
              </to>
            </anchor>
          </controlPr>
        </control>
      </mc:Choice>
      <mc:Fallback>
        <control shapeId="5129" r:id="rId5" name="Control 9"/>
      </mc:Fallback>
    </mc:AlternateContent>
    <mc:AlternateContent xmlns:mc="http://schemas.openxmlformats.org/markup-compatibility/2006">
      <mc:Choice Requires="x14">
        <control shapeId="5128" r:id="rId6" name="Control 8">
          <controlPr defaultSize="0" r:id="rId4">
            <anchor moveWithCells="1">
              <from>
                <xdr:col>0</xdr:col>
                <xdr:colOff>0</xdr:colOff>
                <xdr:row>25</xdr:row>
                <xdr:rowOff>0</xdr:rowOff>
              </from>
              <to>
                <xdr:col>0</xdr:col>
                <xdr:colOff>228600</xdr:colOff>
                <xdr:row>26</xdr:row>
                <xdr:rowOff>15240</xdr:rowOff>
              </to>
            </anchor>
          </controlPr>
        </control>
      </mc:Choice>
      <mc:Fallback>
        <control shapeId="5128" r:id="rId6" name="Control 8"/>
      </mc:Fallback>
    </mc:AlternateContent>
    <mc:AlternateContent xmlns:mc="http://schemas.openxmlformats.org/markup-compatibility/2006">
      <mc:Choice Requires="x14">
        <control shapeId="5127" r:id="rId7" name="Control 7">
          <controlPr defaultSize="0" r:id="rId4">
            <anchor moveWithCells="1">
              <from>
                <xdr:col>0</xdr:col>
                <xdr:colOff>0</xdr:colOff>
                <xdr:row>25</xdr:row>
                <xdr:rowOff>0</xdr:rowOff>
              </from>
              <to>
                <xdr:col>0</xdr:col>
                <xdr:colOff>228600</xdr:colOff>
                <xdr:row>26</xdr:row>
                <xdr:rowOff>15240</xdr:rowOff>
              </to>
            </anchor>
          </controlPr>
        </control>
      </mc:Choice>
      <mc:Fallback>
        <control shapeId="5127" r:id="rId7" name="Control 7"/>
      </mc:Fallback>
    </mc:AlternateContent>
    <mc:AlternateContent xmlns:mc="http://schemas.openxmlformats.org/markup-compatibility/2006">
      <mc:Choice Requires="x14">
        <control shapeId="5126" r:id="rId8" name="Control 6">
          <controlPr defaultSize="0" r:id="rId9">
            <anchor moveWithCells="1">
              <from>
                <xdr:col>0</xdr:col>
                <xdr:colOff>0</xdr:colOff>
                <xdr:row>25</xdr:row>
                <xdr:rowOff>0</xdr:rowOff>
              </from>
              <to>
                <xdr:col>0</xdr:col>
                <xdr:colOff>228600</xdr:colOff>
                <xdr:row>26</xdr:row>
                <xdr:rowOff>15240</xdr:rowOff>
              </to>
            </anchor>
          </controlPr>
        </control>
      </mc:Choice>
      <mc:Fallback>
        <control shapeId="5126" r:id="rId8" name="Control 6"/>
      </mc:Fallback>
    </mc:AlternateContent>
  </control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3D3494-5AB9-453B-A09F-5FC9413DCB8C}">
  <dimension ref="A2:O16"/>
  <sheetViews>
    <sheetView topLeftCell="F1" workbookViewId="0">
      <selection activeCell="M7" sqref="M7:O10"/>
    </sheetView>
  </sheetViews>
  <sheetFormatPr defaultRowHeight="14.4" x14ac:dyDescent="0.3"/>
  <cols>
    <col min="2" max="2" width="17.88671875" customWidth="1"/>
    <col min="3" max="3" width="23.109375" customWidth="1"/>
    <col min="4" max="4" width="26.109375" customWidth="1"/>
    <col min="11" max="11" width="12" bestFit="1" customWidth="1"/>
  </cols>
  <sheetData>
    <row r="2" spans="1:15" ht="15.6" x14ac:dyDescent="0.3">
      <c r="A2" s="36" t="s">
        <v>29</v>
      </c>
      <c r="B2" s="36" t="s">
        <v>0</v>
      </c>
      <c r="C2" s="36" t="s">
        <v>1</v>
      </c>
      <c r="D2" s="36" t="s">
        <v>2</v>
      </c>
      <c r="E2" s="36" t="s">
        <v>3</v>
      </c>
      <c r="F2" s="36" t="s">
        <v>4</v>
      </c>
      <c r="G2" s="36" t="s">
        <v>5</v>
      </c>
      <c r="H2" s="36" t="s">
        <v>6</v>
      </c>
      <c r="I2" s="36" t="s">
        <v>7</v>
      </c>
      <c r="J2" s="36" t="s">
        <v>8</v>
      </c>
      <c r="K2" s="36" t="s">
        <v>9</v>
      </c>
    </row>
    <row r="3" spans="1:15" ht="15.6" x14ac:dyDescent="0.3">
      <c r="A3" s="36" t="s">
        <v>30</v>
      </c>
      <c r="B3" s="36" t="s">
        <v>12</v>
      </c>
      <c r="C3" s="36">
        <v>41537</v>
      </c>
      <c r="D3" s="36">
        <v>37102</v>
      </c>
      <c r="E3" s="36">
        <v>58383</v>
      </c>
      <c r="F3" s="38">
        <v>0.42657965503656886</v>
      </c>
      <c r="G3" s="37">
        <v>5.3458027165441999</v>
      </c>
      <c r="H3" s="37">
        <v>235.46874946474145</v>
      </c>
      <c r="I3" s="36">
        <v>1910</v>
      </c>
      <c r="J3" s="37">
        <v>211144.41</v>
      </c>
      <c r="K3" s="38">
        <v>3.2715002654882412E-2</v>
      </c>
    </row>
    <row r="4" spans="1:15" ht="15.6" x14ac:dyDescent="0.3">
      <c r="A4" s="36" t="s">
        <v>30</v>
      </c>
      <c r="B4" s="36" t="s">
        <v>11</v>
      </c>
      <c r="C4" s="36">
        <v>34888</v>
      </c>
      <c r="D4" s="36">
        <v>30735</v>
      </c>
      <c r="E4" s="36">
        <v>48650</v>
      </c>
      <c r="F4" s="38">
        <v>0.43169578622816035</v>
      </c>
      <c r="G4" s="37">
        <v>4.3786433710174721</v>
      </c>
      <c r="H4" s="37">
        <v>216.91856115107913</v>
      </c>
      <c r="I4" s="36">
        <v>1039</v>
      </c>
      <c r="J4" s="37">
        <v>141653.46</v>
      </c>
      <c r="K4" s="38">
        <v>2.1356628982528263E-2</v>
      </c>
    </row>
    <row r="5" spans="1:15" ht="15.6" x14ac:dyDescent="0.3">
      <c r="A5" s="36" t="s">
        <v>31</v>
      </c>
      <c r="B5" s="36" t="s">
        <v>12</v>
      </c>
      <c r="C5" s="36">
        <v>16756</v>
      </c>
      <c r="D5" s="36">
        <v>16241</v>
      </c>
      <c r="E5" s="36">
        <v>19348</v>
      </c>
      <c r="F5" s="38">
        <v>0.55194335331817246</v>
      </c>
      <c r="G5" s="37">
        <v>3.5000516849286747</v>
      </c>
      <c r="H5" s="37">
        <v>107.00346289022121</v>
      </c>
      <c r="I5" s="36">
        <v>142</v>
      </c>
      <c r="J5" s="37">
        <v>8915.4</v>
      </c>
      <c r="K5" s="38">
        <v>7.3392598718213771E-3</v>
      </c>
    </row>
    <row r="6" spans="1:15" ht="15.6" x14ac:dyDescent="0.3">
      <c r="A6" s="36" t="s">
        <v>31</v>
      </c>
      <c r="B6" s="36" t="s">
        <v>11</v>
      </c>
      <c r="C6" s="36">
        <v>13923</v>
      </c>
      <c r="D6" s="36">
        <v>13444</v>
      </c>
      <c r="E6" s="36">
        <v>16259</v>
      </c>
      <c r="F6" s="38">
        <v>0.53822498308629063</v>
      </c>
      <c r="G6" s="37">
        <v>3.1816224860077496</v>
      </c>
      <c r="H6" s="37">
        <v>105.84470139614983</v>
      </c>
      <c r="I6" s="36">
        <v>101</v>
      </c>
      <c r="J6" s="37">
        <v>6407.52</v>
      </c>
      <c r="K6" s="38">
        <v>6.2119441540070116E-3</v>
      </c>
    </row>
    <row r="7" spans="1:15" ht="15.6" x14ac:dyDescent="0.3">
      <c r="A7" s="36" t="s">
        <v>32</v>
      </c>
      <c r="B7" s="36" t="s">
        <v>12</v>
      </c>
      <c r="C7" s="36">
        <v>904</v>
      </c>
      <c r="D7" s="36">
        <v>882</v>
      </c>
      <c r="E7" s="36">
        <v>1009</v>
      </c>
      <c r="F7" s="38">
        <v>0.5827552031714569</v>
      </c>
      <c r="G7" s="37">
        <v>3.5292368681863229</v>
      </c>
      <c r="H7" s="37">
        <v>110.62438057482656</v>
      </c>
      <c r="I7" s="36">
        <v>5</v>
      </c>
      <c r="J7" s="37">
        <v>235.48</v>
      </c>
      <c r="K7" s="38">
        <v>4.9554013875123884E-3</v>
      </c>
      <c r="N7">
        <v>2022</v>
      </c>
      <c r="O7">
        <v>2023</v>
      </c>
    </row>
    <row r="8" spans="1:15" ht="15.6" x14ac:dyDescent="0.3">
      <c r="A8" s="36" t="s">
        <v>32</v>
      </c>
      <c r="B8" s="36" t="s">
        <v>11</v>
      </c>
      <c r="C8" s="36">
        <v>716</v>
      </c>
      <c r="D8" s="36">
        <v>694</v>
      </c>
      <c r="E8" s="36">
        <v>838</v>
      </c>
      <c r="F8" s="38">
        <v>0.63126491646778038</v>
      </c>
      <c r="G8" s="37">
        <v>2.7923627684964201</v>
      </c>
      <c r="H8" s="37">
        <v>100.34248210023867</v>
      </c>
      <c r="I8" s="36">
        <v>5</v>
      </c>
      <c r="J8" s="37">
        <v>577</v>
      </c>
      <c r="K8" s="38">
        <v>5.9665871121718375E-3</v>
      </c>
      <c r="M8" s="36" t="s">
        <v>30</v>
      </c>
      <c r="N8" s="36">
        <v>58383</v>
      </c>
      <c r="O8" s="36">
        <v>48650</v>
      </c>
    </row>
    <row r="9" spans="1:15" ht="15.6" x14ac:dyDescent="0.3">
      <c r="A9" s="36"/>
      <c r="B9" s="36" t="s">
        <v>12</v>
      </c>
      <c r="C9" s="36">
        <v>59197</v>
      </c>
      <c r="D9" s="36">
        <v>54225</v>
      </c>
      <c r="E9" s="36">
        <v>78740</v>
      </c>
      <c r="F9" s="38">
        <v>0.45938531877063754</v>
      </c>
      <c r="G9" s="37">
        <v>4.8689865379730763</v>
      </c>
      <c r="H9" s="37">
        <v>202.30245110490222</v>
      </c>
      <c r="I9" s="36">
        <v>2057</v>
      </c>
      <c r="J9" s="37">
        <v>220295.29</v>
      </c>
      <c r="K9" s="38">
        <v>2.6123952247904494E-2</v>
      </c>
      <c r="M9" s="36" t="s">
        <v>31</v>
      </c>
      <c r="N9" s="36">
        <v>19348</v>
      </c>
      <c r="O9" s="36">
        <v>16259</v>
      </c>
    </row>
    <row r="10" spans="1:15" ht="15.6" x14ac:dyDescent="0.3">
      <c r="A10" s="36"/>
      <c r="B10" s="36" t="s">
        <v>11</v>
      </c>
      <c r="C10" s="36">
        <v>49527</v>
      </c>
      <c r="D10" s="36">
        <v>44873</v>
      </c>
      <c r="E10" s="36">
        <v>65747</v>
      </c>
      <c r="F10" s="38">
        <v>0.4605837528708534</v>
      </c>
      <c r="G10" s="37">
        <v>4.0624058892420951</v>
      </c>
      <c r="H10" s="37">
        <v>187.96453070102058</v>
      </c>
      <c r="I10" s="36">
        <v>1145</v>
      </c>
      <c r="J10" s="37">
        <v>148637.98000000001</v>
      </c>
      <c r="K10" s="38">
        <v>1.7415243281062254E-2</v>
      </c>
      <c r="M10" s="36" t="s">
        <v>32</v>
      </c>
      <c r="N10" s="36">
        <v>1009</v>
      </c>
      <c r="O10" s="36">
        <v>838</v>
      </c>
    </row>
    <row r="13" spans="1:15" ht="15.6" x14ac:dyDescent="0.3">
      <c r="J13" s="39">
        <v>2022</v>
      </c>
      <c r="K13" s="39">
        <v>2023</v>
      </c>
    </row>
    <row r="14" spans="1:15" ht="15.6" x14ac:dyDescent="0.3">
      <c r="A14" s="36" t="s">
        <v>30</v>
      </c>
      <c r="B14" s="36">
        <v>41537</v>
      </c>
      <c r="D14" s="36" t="s">
        <v>30</v>
      </c>
      <c r="E14" s="36">
        <v>34888</v>
      </c>
      <c r="I14" s="36" t="s">
        <v>30</v>
      </c>
      <c r="J14" s="36">
        <v>41537</v>
      </c>
      <c r="K14" s="36">
        <v>34888</v>
      </c>
    </row>
    <row r="15" spans="1:15" ht="15.6" x14ac:dyDescent="0.3">
      <c r="A15" s="36" t="s">
        <v>31</v>
      </c>
      <c r="B15" s="36">
        <v>16756</v>
      </c>
      <c r="D15" s="36" t="s">
        <v>31</v>
      </c>
      <c r="E15" s="36">
        <v>13923</v>
      </c>
      <c r="I15" s="36" t="s">
        <v>31</v>
      </c>
      <c r="J15" s="36">
        <v>16756</v>
      </c>
      <c r="K15" s="36">
        <v>13923</v>
      </c>
    </row>
    <row r="16" spans="1:15" ht="15.6" x14ac:dyDescent="0.3">
      <c r="A16" s="36" t="s">
        <v>32</v>
      </c>
      <c r="B16" s="36">
        <v>904</v>
      </c>
      <c r="D16" s="36" t="s">
        <v>32</v>
      </c>
      <c r="E16" s="36">
        <v>716</v>
      </c>
      <c r="I16" s="36" t="s">
        <v>32</v>
      </c>
      <c r="J16" s="36">
        <v>904</v>
      </c>
      <c r="K16" s="36">
        <v>716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11F6F-080E-417F-AC0F-45E92442B3C1}">
  <dimension ref="A1:L11"/>
  <sheetViews>
    <sheetView topLeftCell="D1" workbookViewId="0">
      <selection activeCell="N3" sqref="N3"/>
    </sheetView>
  </sheetViews>
  <sheetFormatPr defaultRowHeight="14.4" x14ac:dyDescent="0.3"/>
  <cols>
    <col min="1" max="1" width="17.109375" customWidth="1"/>
    <col min="3" max="3" width="20.109375" customWidth="1"/>
    <col min="4" max="4" width="27.88671875" customWidth="1"/>
    <col min="5" max="5" width="26.21875" customWidth="1"/>
    <col min="10" max="10" width="22.109375" customWidth="1"/>
    <col min="11" max="11" width="16" customWidth="1"/>
    <col min="12" max="12" width="15.109375" customWidth="1"/>
  </cols>
  <sheetData>
    <row r="1" spans="1:12" ht="15.6" x14ac:dyDescent="0.3">
      <c r="A1" s="40" t="s">
        <v>13</v>
      </c>
      <c r="B1" t="s">
        <v>36</v>
      </c>
      <c r="C1" t="s">
        <v>35</v>
      </c>
      <c r="D1" t="s">
        <v>8</v>
      </c>
      <c r="K1">
        <v>2022</v>
      </c>
      <c r="L1">
        <v>2023</v>
      </c>
    </row>
    <row r="2" spans="1:12" ht="15.6" x14ac:dyDescent="0.3">
      <c r="A2" s="40" t="s">
        <v>14</v>
      </c>
      <c r="B2">
        <v>2022</v>
      </c>
      <c r="C2" s="42">
        <v>6.4172058052107017E-2</v>
      </c>
      <c r="D2" s="41">
        <v>85571.94</v>
      </c>
    </row>
    <row r="3" spans="1:12" ht="15.6" x14ac:dyDescent="0.3">
      <c r="A3" s="40" t="s">
        <v>14</v>
      </c>
      <c r="B3">
        <v>2023</v>
      </c>
      <c r="C3" s="42">
        <v>3.8186716645191521E-2</v>
      </c>
      <c r="D3" s="41">
        <v>39212.76</v>
      </c>
      <c r="E3" s="40" t="s">
        <v>14</v>
      </c>
      <c r="F3" s="42">
        <v>6.4172058052107017E-2</v>
      </c>
      <c r="G3" s="42">
        <v>3.8186716645191521E-2</v>
      </c>
      <c r="J3" s="40" t="s">
        <v>14</v>
      </c>
      <c r="K3" s="41">
        <v>85571.94</v>
      </c>
      <c r="L3" s="41">
        <v>39212.76</v>
      </c>
    </row>
    <row r="4" spans="1:12" ht="15.6" x14ac:dyDescent="0.3">
      <c r="A4" s="40" t="s">
        <v>10</v>
      </c>
      <c r="B4">
        <v>2022</v>
      </c>
      <c r="C4" s="42">
        <v>5.256723716381418E-2</v>
      </c>
      <c r="D4" s="41">
        <v>16584.580000000002</v>
      </c>
      <c r="E4" s="40" t="s">
        <v>10</v>
      </c>
      <c r="F4" s="42">
        <v>5.256723716381418E-2</v>
      </c>
      <c r="G4" s="42">
        <v>5.8397271952259168E-2</v>
      </c>
      <c r="J4" s="40" t="s">
        <v>10</v>
      </c>
      <c r="K4" s="41">
        <v>16584.580000000002</v>
      </c>
      <c r="L4" s="41">
        <v>14416.52</v>
      </c>
    </row>
    <row r="5" spans="1:12" ht="15.6" x14ac:dyDescent="0.3">
      <c r="A5" s="40" t="s">
        <v>10</v>
      </c>
      <c r="B5">
        <v>2023</v>
      </c>
      <c r="C5" s="42">
        <v>5.8397271952259168E-2</v>
      </c>
      <c r="D5" s="41">
        <v>14416.52</v>
      </c>
      <c r="E5" s="40" t="s">
        <v>15</v>
      </c>
      <c r="F5" s="42">
        <v>5.8726220016542596E-2</v>
      </c>
      <c r="G5" s="42">
        <v>3.8751345532831001E-2</v>
      </c>
      <c r="J5" s="40" t="s">
        <v>15</v>
      </c>
      <c r="K5" s="41">
        <v>16811.52</v>
      </c>
      <c r="L5" s="41">
        <v>5624.56</v>
      </c>
    </row>
    <row r="6" spans="1:12" ht="15.6" x14ac:dyDescent="0.3">
      <c r="A6" s="40" t="s">
        <v>15</v>
      </c>
      <c r="B6">
        <v>2022</v>
      </c>
      <c r="C6" s="42">
        <v>5.8726220016542596E-2</v>
      </c>
      <c r="D6" s="41">
        <v>16811.52</v>
      </c>
      <c r="E6" s="40" t="s">
        <v>16</v>
      </c>
      <c r="F6" s="42">
        <v>6.3660477453580902E-2</v>
      </c>
      <c r="G6" s="42">
        <v>4.0683962264150941E-2</v>
      </c>
      <c r="J6" s="40" t="s">
        <v>16</v>
      </c>
      <c r="K6" s="41">
        <v>10753.69</v>
      </c>
      <c r="L6" s="41">
        <v>6312.16</v>
      </c>
    </row>
    <row r="7" spans="1:12" ht="15.6" x14ac:dyDescent="0.3">
      <c r="A7" s="40" t="s">
        <v>15</v>
      </c>
      <c r="B7">
        <v>2023</v>
      </c>
      <c r="C7" s="42">
        <v>3.8751345532831001E-2</v>
      </c>
      <c r="D7" s="41">
        <v>5624.56</v>
      </c>
      <c r="E7" s="40" t="s">
        <v>17</v>
      </c>
      <c r="F7" s="42">
        <v>5.4804270462633455E-2</v>
      </c>
      <c r="G7" s="42">
        <v>5.2341597796143252E-2</v>
      </c>
      <c r="J7" s="40" t="s">
        <v>17</v>
      </c>
      <c r="K7" s="41">
        <v>9157.8799999999992</v>
      </c>
      <c r="L7" s="41">
        <v>9209.9599999999991</v>
      </c>
    </row>
    <row r="8" spans="1:12" ht="15.6" x14ac:dyDescent="0.3">
      <c r="A8" s="40" t="s">
        <v>16</v>
      </c>
      <c r="B8">
        <v>2022</v>
      </c>
      <c r="C8" s="42">
        <v>6.3660477453580902E-2</v>
      </c>
      <c r="D8" s="41">
        <v>10753.69</v>
      </c>
    </row>
    <row r="9" spans="1:12" ht="15.6" x14ac:dyDescent="0.3">
      <c r="A9" s="40" t="s">
        <v>16</v>
      </c>
      <c r="B9">
        <v>2023</v>
      </c>
      <c r="C9" s="42">
        <v>4.0683962264150941E-2</v>
      </c>
      <c r="D9" s="41">
        <v>6312.16</v>
      </c>
    </row>
    <row r="10" spans="1:12" ht="15.6" x14ac:dyDescent="0.3">
      <c r="A10" s="40" t="s">
        <v>17</v>
      </c>
      <c r="B10">
        <v>2022</v>
      </c>
      <c r="C10" s="42">
        <v>5.4804270462633455E-2</v>
      </c>
      <c r="D10" s="41">
        <v>9157.8799999999992</v>
      </c>
    </row>
    <row r="11" spans="1:12" ht="15.6" x14ac:dyDescent="0.3">
      <c r="A11" s="40" t="s">
        <v>17</v>
      </c>
      <c r="B11">
        <v>2023</v>
      </c>
      <c r="C11" s="42">
        <v>5.2341597796143252E-2</v>
      </c>
      <c r="D11" s="41">
        <v>9209.9599999999991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14679-21D1-4AAE-8F82-A25B0CFB00AB}">
  <dimension ref="A1:L31"/>
  <sheetViews>
    <sheetView topLeftCell="A6" workbookViewId="0">
      <selection activeCell="A18" sqref="A18"/>
    </sheetView>
  </sheetViews>
  <sheetFormatPr defaultRowHeight="14.4" x14ac:dyDescent="0.3"/>
  <cols>
    <col min="1" max="1" width="27.77734375" customWidth="1"/>
    <col min="2" max="2" width="34.77734375" customWidth="1"/>
    <col min="3" max="3" width="27.21875" customWidth="1"/>
    <col min="4" max="4" width="22.5546875" customWidth="1"/>
    <col min="5" max="5" width="9.5546875" bestFit="1" customWidth="1"/>
    <col min="10" max="10" width="21.5546875" customWidth="1"/>
  </cols>
  <sheetData>
    <row r="1" spans="1:12" ht="15.6" x14ac:dyDescent="0.3">
      <c r="A1" s="47" t="s">
        <v>37</v>
      </c>
      <c r="B1" s="47" t="s">
        <v>0</v>
      </c>
      <c r="C1" s="47" t="s">
        <v>1</v>
      </c>
      <c r="D1" s="47" t="s">
        <v>2</v>
      </c>
      <c r="E1" s="47" t="s">
        <v>3</v>
      </c>
      <c r="F1" s="47" t="s">
        <v>4</v>
      </c>
      <c r="G1" s="47" t="s">
        <v>5</v>
      </c>
      <c r="H1" s="47" t="s">
        <v>6</v>
      </c>
      <c r="I1" s="47" t="s">
        <v>7</v>
      </c>
      <c r="J1" s="47" t="s">
        <v>8</v>
      </c>
      <c r="K1" s="47" t="s">
        <v>9</v>
      </c>
      <c r="L1" s="43"/>
    </row>
    <row r="2" spans="1:12" ht="15.6" x14ac:dyDescent="0.3">
      <c r="A2" s="47" t="s">
        <v>39</v>
      </c>
      <c r="B2" s="47" t="s">
        <v>11</v>
      </c>
      <c r="C2" s="47">
        <v>7296</v>
      </c>
      <c r="D2" s="47">
        <v>0</v>
      </c>
      <c r="E2" s="47">
        <v>13680</v>
      </c>
      <c r="F2" s="49">
        <v>0.40321637426900586</v>
      </c>
      <c r="G2" s="48">
        <v>5.6713450292397658</v>
      </c>
      <c r="H2" s="48">
        <v>251.11505847953217</v>
      </c>
      <c r="I2" s="47">
        <v>671</v>
      </c>
      <c r="J2" s="48">
        <v>92924.38</v>
      </c>
      <c r="K2" s="49">
        <v>4.9049707602339183E-2</v>
      </c>
      <c r="L2" s="45"/>
    </row>
    <row r="3" spans="1:12" ht="15.6" x14ac:dyDescent="0.3">
      <c r="A3" s="47" t="s">
        <v>39</v>
      </c>
      <c r="B3" s="47" t="s">
        <v>12</v>
      </c>
      <c r="C3" s="47">
        <v>8942</v>
      </c>
      <c r="D3" s="47">
        <v>0</v>
      </c>
      <c r="E3" s="47">
        <v>17070</v>
      </c>
      <c r="F3" s="49">
        <v>0.31540714704159345</v>
      </c>
      <c r="G3" s="48">
        <v>7.9425307557117755</v>
      </c>
      <c r="H3" s="48">
        <v>310.17299355594611</v>
      </c>
      <c r="I3" s="47">
        <v>1339</v>
      </c>
      <c r="J3" s="48">
        <v>156283.17000000001</v>
      </c>
      <c r="K3" s="49">
        <v>7.8441710603397774E-2</v>
      </c>
      <c r="L3" s="45"/>
    </row>
    <row r="4" spans="1:12" ht="15.6" x14ac:dyDescent="0.3">
      <c r="A4" s="47" t="s">
        <v>38</v>
      </c>
      <c r="B4" s="47" t="s">
        <v>11</v>
      </c>
      <c r="C4" s="47">
        <v>23837</v>
      </c>
      <c r="D4" s="47">
        <v>23683</v>
      </c>
      <c r="E4" s="47">
        <v>23683</v>
      </c>
      <c r="F4" s="49">
        <v>0.41983701389182115</v>
      </c>
      <c r="G4" s="48">
        <v>4.3191318667398555</v>
      </c>
      <c r="H4" s="48">
        <v>175.65240890089939</v>
      </c>
      <c r="I4" s="47">
        <v>416</v>
      </c>
      <c r="J4" s="48">
        <v>39817.9</v>
      </c>
      <c r="K4" s="49">
        <v>1.7565342228602794E-2</v>
      </c>
      <c r="L4" s="45"/>
    </row>
    <row r="5" spans="1:12" ht="15.6" x14ac:dyDescent="0.3">
      <c r="A5" s="47" t="s">
        <v>38</v>
      </c>
      <c r="B5" s="47" t="s">
        <v>12</v>
      </c>
      <c r="C5" s="47">
        <v>30798</v>
      </c>
      <c r="D5" s="47">
        <v>31057</v>
      </c>
      <c r="E5" s="47">
        <v>31057</v>
      </c>
      <c r="F5" s="49">
        <v>0.44402228161123097</v>
      </c>
      <c r="G5" s="48">
        <v>4.8300866149338315</v>
      </c>
      <c r="H5" s="48">
        <v>177.37878739092636</v>
      </c>
      <c r="I5" s="47">
        <v>665</v>
      </c>
      <c r="J5" s="48">
        <v>58512.87</v>
      </c>
      <c r="K5" s="49">
        <v>2.1412242006632966E-2</v>
      </c>
      <c r="L5" s="45"/>
    </row>
    <row r="6" spans="1:12" ht="15.6" x14ac:dyDescent="0.3">
      <c r="A6" s="47"/>
      <c r="B6" s="47" t="s">
        <v>11</v>
      </c>
      <c r="C6" s="47">
        <v>31133</v>
      </c>
      <c r="D6" s="47">
        <v>23683</v>
      </c>
      <c r="E6" s="47">
        <v>37363</v>
      </c>
      <c r="F6" s="49">
        <v>0.41375157241120897</v>
      </c>
      <c r="G6" s="48">
        <v>4.8142279795519629</v>
      </c>
      <c r="H6" s="48">
        <v>203.28212402644328</v>
      </c>
      <c r="I6" s="47">
        <v>1087</v>
      </c>
      <c r="J6" s="48">
        <v>132742.28</v>
      </c>
      <c r="K6" s="49">
        <v>2.9092952921339291E-2</v>
      </c>
      <c r="L6" s="45"/>
    </row>
    <row r="7" spans="1:12" ht="15.6" x14ac:dyDescent="0.3">
      <c r="A7" s="47"/>
      <c r="B7" s="47" t="s">
        <v>12</v>
      </c>
      <c r="C7" s="47">
        <v>39740</v>
      </c>
      <c r="D7" s="47">
        <v>31057</v>
      </c>
      <c r="E7" s="47">
        <v>48127</v>
      </c>
      <c r="F7" s="49">
        <v>0.39840422216219584</v>
      </c>
      <c r="G7" s="48">
        <v>5.9340287156897373</v>
      </c>
      <c r="H7" s="48">
        <v>224.47910736177198</v>
      </c>
      <c r="I7" s="47">
        <v>2004</v>
      </c>
      <c r="J7" s="48">
        <v>214796.04</v>
      </c>
      <c r="K7" s="49">
        <v>4.1639827955201859E-2</v>
      </c>
      <c r="L7" s="45"/>
    </row>
    <row r="8" spans="1:12" ht="15.6" x14ac:dyDescent="0.3">
      <c r="A8" s="43"/>
      <c r="B8" s="43"/>
      <c r="C8" s="43"/>
      <c r="D8" s="43"/>
      <c r="E8" s="43"/>
      <c r="F8" s="43"/>
      <c r="G8" s="45"/>
      <c r="H8" s="44"/>
      <c r="I8" s="44"/>
      <c r="J8" s="43"/>
      <c r="K8" s="44"/>
      <c r="L8" s="45"/>
    </row>
    <row r="9" spans="1:12" ht="15.6" x14ac:dyDescent="0.3">
      <c r="A9" s="43"/>
      <c r="B9" s="43"/>
      <c r="C9" s="43"/>
      <c r="D9" s="43"/>
      <c r="E9" s="43"/>
      <c r="F9" s="43"/>
      <c r="G9" s="45"/>
      <c r="H9" s="44"/>
      <c r="I9" s="44"/>
      <c r="J9" s="43"/>
      <c r="K9" s="44"/>
      <c r="L9" s="45"/>
    </row>
    <row r="11" spans="1:12" ht="15.6" x14ac:dyDescent="0.3">
      <c r="D11" s="32">
        <v>2022</v>
      </c>
      <c r="E11">
        <v>2023</v>
      </c>
    </row>
    <row r="12" spans="1:12" ht="15.6" x14ac:dyDescent="0.3">
      <c r="C12" s="47" t="s">
        <v>39</v>
      </c>
      <c r="D12" s="47">
        <v>8942</v>
      </c>
      <c r="E12" s="47">
        <v>7296</v>
      </c>
    </row>
    <row r="13" spans="1:12" ht="15.6" x14ac:dyDescent="0.3">
      <c r="C13" s="47" t="s">
        <v>38</v>
      </c>
      <c r="D13" s="47">
        <v>30798</v>
      </c>
      <c r="E13" s="47">
        <v>23837</v>
      </c>
    </row>
    <row r="14" spans="1:12" x14ac:dyDescent="0.3">
      <c r="D14">
        <f>SUM(D12:D13)</f>
        <v>39740</v>
      </c>
      <c r="E14">
        <f>SUM(E12:E13)</f>
        <v>31133</v>
      </c>
    </row>
    <row r="15" spans="1:12" x14ac:dyDescent="0.3">
      <c r="E15">
        <f>((D14-E14)/D14) * 100</f>
        <v>21.658278812279818</v>
      </c>
    </row>
    <row r="17" spans="2:5" ht="15.6" x14ac:dyDescent="0.3">
      <c r="B17" s="46"/>
      <c r="C17" s="50">
        <v>2022</v>
      </c>
      <c r="D17" s="46">
        <v>2023</v>
      </c>
    </row>
    <row r="18" spans="2:5" ht="15.6" x14ac:dyDescent="0.3">
      <c r="B18" s="51" t="s">
        <v>39</v>
      </c>
      <c r="C18" s="52">
        <v>156283.17000000001</v>
      </c>
      <c r="D18" s="52">
        <v>92924.38</v>
      </c>
    </row>
    <row r="19" spans="2:5" ht="15.6" x14ac:dyDescent="0.3">
      <c r="B19" s="51" t="s">
        <v>38</v>
      </c>
      <c r="C19" s="52">
        <v>58512.87</v>
      </c>
      <c r="D19" s="52">
        <v>39817.9</v>
      </c>
    </row>
    <row r="21" spans="2:5" x14ac:dyDescent="0.3">
      <c r="C21" t="s">
        <v>39</v>
      </c>
      <c r="D21" t="s">
        <v>38</v>
      </c>
      <c r="E21" t="s">
        <v>40</v>
      </c>
    </row>
    <row r="22" spans="2:5" ht="15.6" x14ac:dyDescent="0.3">
      <c r="B22">
        <v>2022</v>
      </c>
      <c r="C22" s="52">
        <v>156283.17000000001</v>
      </c>
      <c r="D22" s="52">
        <v>58512.87</v>
      </c>
      <c r="E22" s="2">
        <f>SUM(C22:D22)</f>
        <v>214796.04</v>
      </c>
    </row>
    <row r="23" spans="2:5" ht="15.6" x14ac:dyDescent="0.3">
      <c r="B23">
        <v>2023</v>
      </c>
      <c r="C23" s="52">
        <v>92924.38</v>
      </c>
      <c r="D23" s="52">
        <v>39817.9</v>
      </c>
      <c r="E23" s="2">
        <f>SUM(C23:D23)</f>
        <v>132742.28</v>
      </c>
    </row>
    <row r="24" spans="2:5" x14ac:dyDescent="0.3">
      <c r="C24">
        <f>(C23-C22)/C22 * 100</f>
        <v>-40.541019228110102</v>
      </c>
      <c r="D24">
        <f>(D23-D22)/D22* 100</f>
        <v>-31.950184634594063</v>
      </c>
    </row>
    <row r="30" spans="2:5" x14ac:dyDescent="0.3">
      <c r="C30" t="s">
        <v>41</v>
      </c>
      <c r="D30" t="s">
        <v>38</v>
      </c>
    </row>
    <row r="31" spans="2:5" x14ac:dyDescent="0.3">
      <c r="B31" t="s">
        <v>8</v>
      </c>
      <c r="C31" s="1">
        <v>-0.40510000000000002</v>
      </c>
      <c r="D31" s="1">
        <v>-0.31950000000000001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01571-2DFE-47F5-872F-8B2D313E6573}">
  <dimension ref="A1:K34"/>
  <sheetViews>
    <sheetView tabSelected="1" topLeftCell="A22" workbookViewId="0">
      <selection activeCell="M13" sqref="M13"/>
    </sheetView>
  </sheetViews>
  <sheetFormatPr defaultRowHeight="14.4" x14ac:dyDescent="0.3"/>
  <cols>
    <col min="1" max="1" width="24.77734375" customWidth="1"/>
    <col min="10" max="10" width="19.109375" customWidth="1"/>
    <col min="11" max="11" width="23.109375" customWidth="1"/>
  </cols>
  <sheetData>
    <row r="1" spans="1:11" ht="15.6" x14ac:dyDescent="0.3">
      <c r="A1" s="47" t="s">
        <v>13</v>
      </c>
      <c r="B1" s="47" t="s">
        <v>0</v>
      </c>
      <c r="C1" s="47" t="s">
        <v>1</v>
      </c>
      <c r="D1" s="47" t="s">
        <v>2</v>
      </c>
      <c r="E1" s="47" t="s">
        <v>3</v>
      </c>
      <c r="F1" s="47" t="s">
        <v>4</v>
      </c>
      <c r="G1" s="47" t="s">
        <v>5</v>
      </c>
      <c r="H1" s="47" t="s">
        <v>6</v>
      </c>
      <c r="I1" s="47" t="s">
        <v>7</v>
      </c>
      <c r="J1" s="47" t="s">
        <v>8</v>
      </c>
      <c r="K1" s="47" t="s">
        <v>9</v>
      </c>
    </row>
    <row r="2" spans="1:11" ht="15.6" x14ac:dyDescent="0.3">
      <c r="A2" s="47" t="s">
        <v>14</v>
      </c>
      <c r="B2" s="47" t="s">
        <v>12</v>
      </c>
      <c r="C2" s="47">
        <v>7931</v>
      </c>
      <c r="D2" s="47">
        <v>6493</v>
      </c>
      <c r="E2" s="47">
        <v>11438</v>
      </c>
      <c r="F2" s="49">
        <v>0.30503584542752227</v>
      </c>
      <c r="G2" s="48">
        <v>7.7422626333275044</v>
      </c>
      <c r="H2" s="48">
        <v>270.42944570729151</v>
      </c>
      <c r="I2" s="47">
        <v>734</v>
      </c>
      <c r="J2" s="48">
        <v>85571.94</v>
      </c>
      <c r="K2" s="49">
        <v>6.4172058052107017E-2</v>
      </c>
    </row>
    <row r="3" spans="1:11" ht="15.6" x14ac:dyDescent="0.3">
      <c r="A3" s="47" t="s">
        <v>14</v>
      </c>
      <c r="B3" s="47" t="s">
        <v>11</v>
      </c>
      <c r="C3" s="47">
        <v>6052</v>
      </c>
      <c r="D3" s="47">
        <v>4819</v>
      </c>
      <c r="E3" s="47">
        <v>8537</v>
      </c>
      <c r="F3" s="49">
        <v>0.33993206044277852</v>
      </c>
      <c r="G3" s="48">
        <v>5.9060559915661237</v>
      </c>
      <c r="H3" s="48">
        <v>228.32903830385382</v>
      </c>
      <c r="I3" s="47">
        <v>326</v>
      </c>
      <c r="J3" s="48">
        <v>39212.76</v>
      </c>
      <c r="K3" s="49">
        <v>3.8186716645191521E-2</v>
      </c>
    </row>
    <row r="4" spans="1:11" ht="15.6" x14ac:dyDescent="0.3">
      <c r="A4" s="47" t="s">
        <v>10</v>
      </c>
      <c r="B4" s="47" t="s">
        <v>12</v>
      </c>
      <c r="C4" s="47">
        <v>2356</v>
      </c>
      <c r="D4" s="47">
        <v>2013</v>
      </c>
      <c r="E4" s="47">
        <v>3272</v>
      </c>
      <c r="F4" s="49">
        <v>0.36277506112469438</v>
      </c>
      <c r="G4" s="48">
        <v>6.4251222493887532</v>
      </c>
      <c r="H4" s="48">
        <v>218.65250611246944</v>
      </c>
      <c r="I4" s="47">
        <v>172</v>
      </c>
      <c r="J4" s="48">
        <v>16584.580000000002</v>
      </c>
      <c r="K4" s="49">
        <v>5.256723716381418E-2</v>
      </c>
    </row>
    <row r="5" spans="1:11" ht="15.6" x14ac:dyDescent="0.3">
      <c r="A5" s="47" t="s">
        <v>10</v>
      </c>
      <c r="B5" s="47" t="s">
        <v>11</v>
      </c>
      <c r="C5" s="47">
        <v>1678</v>
      </c>
      <c r="D5" s="47">
        <v>1354</v>
      </c>
      <c r="E5" s="47">
        <v>2346</v>
      </c>
      <c r="F5" s="49">
        <v>0.3793691389599318</v>
      </c>
      <c r="G5" s="48">
        <v>5.6155157715260016</v>
      </c>
      <c r="H5" s="48">
        <v>209.70929241261723</v>
      </c>
      <c r="I5" s="47">
        <v>137</v>
      </c>
      <c r="J5" s="48">
        <v>14416.52</v>
      </c>
      <c r="K5" s="49">
        <v>5.8397271952259168E-2</v>
      </c>
    </row>
    <row r="6" spans="1:11" ht="15.6" x14ac:dyDescent="0.3">
      <c r="A6" s="47" t="s">
        <v>15</v>
      </c>
      <c r="B6" s="47" t="s">
        <v>12</v>
      </c>
      <c r="C6" s="47">
        <v>1771</v>
      </c>
      <c r="D6" s="47">
        <v>1536</v>
      </c>
      <c r="E6" s="47">
        <v>2418</v>
      </c>
      <c r="F6" s="49">
        <v>0.39784946236559138</v>
      </c>
      <c r="G6" s="48">
        <v>6.7816377171215878</v>
      </c>
      <c r="H6" s="48">
        <v>234.95740281224153</v>
      </c>
      <c r="I6" s="47">
        <v>142</v>
      </c>
      <c r="J6" s="48">
        <v>16811.52</v>
      </c>
      <c r="K6" s="49">
        <v>5.8726220016542596E-2</v>
      </c>
    </row>
    <row r="7" spans="1:11" ht="15.6" x14ac:dyDescent="0.3">
      <c r="A7" s="47" t="s">
        <v>15</v>
      </c>
      <c r="B7" s="47" t="s">
        <v>11</v>
      </c>
      <c r="C7" s="47">
        <v>1471</v>
      </c>
      <c r="D7" s="47">
        <v>1236</v>
      </c>
      <c r="E7" s="47">
        <v>1858</v>
      </c>
      <c r="F7" s="49">
        <v>0.38536060279870826</v>
      </c>
      <c r="G7" s="48">
        <v>5.2712594187298167</v>
      </c>
      <c r="H7" s="48">
        <v>200.91173304628634</v>
      </c>
      <c r="I7" s="47">
        <v>72</v>
      </c>
      <c r="J7" s="48">
        <v>5624.56</v>
      </c>
      <c r="K7" s="49">
        <v>3.8751345532831001E-2</v>
      </c>
    </row>
    <row r="8" spans="1:11" ht="15.6" x14ac:dyDescent="0.3">
      <c r="A8" s="47" t="s">
        <v>16</v>
      </c>
      <c r="B8" s="47" t="s">
        <v>12</v>
      </c>
      <c r="C8" s="47">
        <v>1298</v>
      </c>
      <c r="D8" s="47">
        <v>1049</v>
      </c>
      <c r="E8" s="47">
        <v>1885</v>
      </c>
      <c r="F8" s="49">
        <v>0.29920424403183021</v>
      </c>
      <c r="G8" s="48">
        <v>7.3034482758620687</v>
      </c>
      <c r="H8" s="48">
        <v>232.33687002652519</v>
      </c>
      <c r="I8" s="47">
        <v>120</v>
      </c>
      <c r="J8" s="48">
        <v>10753.69</v>
      </c>
      <c r="K8" s="49">
        <v>6.3660477453580902E-2</v>
      </c>
    </row>
    <row r="9" spans="1:11" ht="15.6" x14ac:dyDescent="0.3">
      <c r="A9" s="47" t="s">
        <v>16</v>
      </c>
      <c r="B9" s="47" t="s">
        <v>11</v>
      </c>
      <c r="C9" s="47">
        <v>1311</v>
      </c>
      <c r="D9" s="47">
        <v>1073</v>
      </c>
      <c r="E9" s="47">
        <v>1696</v>
      </c>
      <c r="F9" s="49">
        <v>0.36615566037735847</v>
      </c>
      <c r="G9" s="48">
        <v>5.716981132075472</v>
      </c>
      <c r="H9" s="48">
        <v>194.29127358490567</v>
      </c>
      <c r="I9" s="47">
        <v>69</v>
      </c>
      <c r="J9" s="48">
        <v>6312.16</v>
      </c>
      <c r="K9" s="49">
        <v>4.0683962264150941E-2</v>
      </c>
    </row>
    <row r="10" spans="1:11" ht="15.6" x14ac:dyDescent="0.3">
      <c r="A10" s="47" t="s">
        <v>17</v>
      </c>
      <c r="B10" s="47" t="s">
        <v>12</v>
      </c>
      <c r="C10" s="47">
        <v>999</v>
      </c>
      <c r="D10" s="47">
        <v>861</v>
      </c>
      <c r="E10" s="47">
        <v>1405</v>
      </c>
      <c r="F10" s="49">
        <v>0.36939501779359429</v>
      </c>
      <c r="G10" s="48">
        <v>6.4277580071174381</v>
      </c>
      <c r="H10" s="48">
        <v>233.65124555160142</v>
      </c>
      <c r="I10" s="47">
        <v>77</v>
      </c>
      <c r="J10" s="48">
        <v>9157.8799999999992</v>
      </c>
      <c r="K10" s="49">
        <v>5.4804270462633455E-2</v>
      </c>
    </row>
    <row r="11" spans="1:11" ht="15.6" x14ac:dyDescent="0.3">
      <c r="A11" s="47" t="s">
        <v>17</v>
      </c>
      <c r="B11" s="47" t="s">
        <v>11</v>
      </c>
      <c r="C11" s="47">
        <v>746</v>
      </c>
      <c r="D11" s="47">
        <v>606</v>
      </c>
      <c r="E11" s="47">
        <v>1089</v>
      </c>
      <c r="F11" s="49">
        <v>0.40863177226813591</v>
      </c>
      <c r="G11" s="48">
        <v>5.3976124885215793</v>
      </c>
      <c r="H11" s="48">
        <v>218.71625344352617</v>
      </c>
      <c r="I11" s="47">
        <v>57</v>
      </c>
      <c r="J11" s="48">
        <v>9209.9599999999991</v>
      </c>
      <c r="K11" s="49">
        <v>5.2341597796143252E-2</v>
      </c>
    </row>
    <row r="12" spans="1:11" ht="15.6" x14ac:dyDescent="0.3">
      <c r="A12" s="47" t="s">
        <v>18</v>
      </c>
      <c r="B12" s="47" t="s">
        <v>12</v>
      </c>
      <c r="C12" s="47">
        <v>901</v>
      </c>
      <c r="D12" s="47">
        <v>808</v>
      </c>
      <c r="E12" s="47">
        <v>1154</v>
      </c>
      <c r="F12" s="49">
        <v>0.46967071057192372</v>
      </c>
      <c r="G12" s="48">
        <v>5.2374350086655115</v>
      </c>
      <c r="H12" s="48">
        <v>212.83795493934142</v>
      </c>
      <c r="I12" s="47">
        <v>42</v>
      </c>
      <c r="J12" s="48">
        <v>4968.8999999999996</v>
      </c>
      <c r="K12" s="49">
        <v>3.6395147313691506E-2</v>
      </c>
    </row>
    <row r="13" spans="1:11" ht="15.6" x14ac:dyDescent="0.3">
      <c r="A13" s="47" t="s">
        <v>18</v>
      </c>
      <c r="B13" s="47" t="s">
        <v>11</v>
      </c>
      <c r="C13" s="47">
        <v>691</v>
      </c>
      <c r="D13" s="47">
        <v>616</v>
      </c>
      <c r="E13" s="47">
        <v>903</v>
      </c>
      <c r="F13" s="49">
        <v>0.4584717607973422</v>
      </c>
      <c r="G13" s="48">
        <v>4.9678848283499448</v>
      </c>
      <c r="H13" s="48">
        <v>185.25138427464009</v>
      </c>
      <c r="I13" s="47">
        <v>28</v>
      </c>
      <c r="J13" s="48">
        <v>5118.28</v>
      </c>
      <c r="K13" s="49">
        <v>3.1007751937984496E-2</v>
      </c>
    </row>
    <row r="14" spans="1:11" ht="15.6" x14ac:dyDescent="0.3">
      <c r="A14" s="47" t="s">
        <v>19</v>
      </c>
      <c r="B14" s="47" t="s">
        <v>12</v>
      </c>
      <c r="C14" s="47">
        <v>830</v>
      </c>
      <c r="D14" s="47">
        <v>699</v>
      </c>
      <c r="E14" s="47">
        <v>1155</v>
      </c>
      <c r="F14" s="49">
        <v>0.3515151515151515</v>
      </c>
      <c r="G14" s="48">
        <v>7.3965367965367967</v>
      </c>
      <c r="H14" s="48">
        <v>257.83809523809526</v>
      </c>
      <c r="I14" s="47">
        <v>88</v>
      </c>
      <c r="J14" s="48">
        <v>8861.5499999999993</v>
      </c>
      <c r="K14" s="49">
        <v>7.6190476190476197E-2</v>
      </c>
    </row>
    <row r="15" spans="1:11" ht="15.6" x14ac:dyDescent="0.3">
      <c r="A15" s="47" t="s">
        <v>19</v>
      </c>
      <c r="B15" s="47" t="s">
        <v>11</v>
      </c>
      <c r="C15" s="47">
        <v>574</v>
      </c>
      <c r="D15" s="47">
        <v>473</v>
      </c>
      <c r="E15" s="47">
        <v>825</v>
      </c>
      <c r="F15" s="49">
        <v>0.33090909090909093</v>
      </c>
      <c r="G15" s="48">
        <v>6.3103030303030305</v>
      </c>
      <c r="H15" s="48">
        <v>321.50181818181818</v>
      </c>
      <c r="I15" s="47">
        <v>24</v>
      </c>
      <c r="J15" s="48">
        <v>4091.84</v>
      </c>
      <c r="K15" s="49">
        <v>2.9090909090909091E-2</v>
      </c>
    </row>
    <row r="16" spans="1:11" ht="15.6" x14ac:dyDescent="0.3">
      <c r="A16" s="47" t="s">
        <v>33</v>
      </c>
      <c r="B16" s="47" t="s">
        <v>12</v>
      </c>
      <c r="C16" s="47">
        <v>724</v>
      </c>
      <c r="D16" s="47">
        <v>607</v>
      </c>
      <c r="E16" s="47">
        <v>1102</v>
      </c>
      <c r="F16" s="49">
        <v>0.34936479128856623</v>
      </c>
      <c r="G16" s="48">
        <v>6.7513611615245006</v>
      </c>
      <c r="H16" s="48">
        <v>268.20508166969148</v>
      </c>
      <c r="I16" s="47">
        <v>47</v>
      </c>
      <c r="J16" s="48">
        <v>5281.37</v>
      </c>
      <c r="K16" s="49">
        <v>4.26497277676951E-2</v>
      </c>
    </row>
    <row r="17" spans="1:11" ht="15.6" x14ac:dyDescent="0.3">
      <c r="A17" s="47" t="s">
        <v>33</v>
      </c>
      <c r="B17" s="47" t="s">
        <v>11</v>
      </c>
      <c r="C17" s="47">
        <v>507</v>
      </c>
      <c r="D17" s="47">
        <v>416</v>
      </c>
      <c r="E17" s="47">
        <v>722</v>
      </c>
      <c r="F17" s="49">
        <v>0.36149584487534625</v>
      </c>
      <c r="G17" s="48">
        <v>5.2271468144044322</v>
      </c>
      <c r="H17" s="48">
        <v>225.59279778393352</v>
      </c>
      <c r="I17" s="47">
        <v>29</v>
      </c>
      <c r="J17" s="48">
        <v>4111.58</v>
      </c>
      <c r="K17" s="49">
        <v>4.0166204986149583E-2</v>
      </c>
    </row>
    <row r="18" spans="1:11" ht="15.6" x14ac:dyDescent="0.3">
      <c r="A18" s="47" t="s">
        <v>20</v>
      </c>
      <c r="B18" s="47" t="s">
        <v>12</v>
      </c>
      <c r="C18" s="47">
        <v>714</v>
      </c>
      <c r="D18" s="47">
        <v>607</v>
      </c>
      <c r="E18" s="47">
        <v>1013</v>
      </c>
      <c r="F18" s="49">
        <v>0.3761105626850938</v>
      </c>
      <c r="G18" s="48">
        <v>7.0177690029615007</v>
      </c>
      <c r="H18" s="48">
        <v>263.52418558736429</v>
      </c>
      <c r="I18" s="47">
        <v>65</v>
      </c>
      <c r="J18" s="48">
        <v>5220.55</v>
      </c>
      <c r="K18" s="49">
        <v>6.4165844027640667E-2</v>
      </c>
    </row>
    <row r="19" spans="1:11" ht="15.6" x14ac:dyDescent="0.3">
      <c r="A19" s="47" t="s">
        <v>20</v>
      </c>
      <c r="B19" s="47" t="s">
        <v>11</v>
      </c>
      <c r="C19" s="47">
        <v>534</v>
      </c>
      <c r="D19" s="47">
        <v>430</v>
      </c>
      <c r="E19" s="47">
        <v>716</v>
      </c>
      <c r="F19" s="49">
        <v>0.38966480446927376</v>
      </c>
      <c r="G19" s="48">
        <v>6.0754189944134076</v>
      </c>
      <c r="H19" s="48">
        <v>219.72067039106145</v>
      </c>
      <c r="I19" s="47">
        <v>40</v>
      </c>
      <c r="J19" s="48">
        <v>5098.4799999999996</v>
      </c>
      <c r="K19" s="49">
        <v>5.5865921787709494E-2</v>
      </c>
    </row>
    <row r="20" spans="1:11" ht="15.6" x14ac:dyDescent="0.3">
      <c r="A20" s="47" t="s">
        <v>34</v>
      </c>
      <c r="B20" s="47" t="s">
        <v>12</v>
      </c>
      <c r="C20" s="47">
        <v>691</v>
      </c>
      <c r="D20" s="47">
        <v>628</v>
      </c>
      <c r="E20" s="47">
        <v>844</v>
      </c>
      <c r="F20" s="49">
        <v>0.49170616113744076</v>
      </c>
      <c r="G20" s="48">
        <v>5.5817535545023693</v>
      </c>
      <c r="H20" s="48">
        <v>183.43009478672985</v>
      </c>
      <c r="I20" s="47">
        <v>35</v>
      </c>
      <c r="J20" s="48">
        <v>4372.99</v>
      </c>
      <c r="K20" s="49">
        <v>4.1469194312796206E-2</v>
      </c>
    </row>
    <row r="21" spans="1:11" ht="15.6" x14ac:dyDescent="0.3">
      <c r="A21" s="47" t="s">
        <v>34</v>
      </c>
      <c r="B21" s="47" t="s">
        <v>11</v>
      </c>
      <c r="C21" s="47">
        <v>443</v>
      </c>
      <c r="D21" s="47">
        <v>393</v>
      </c>
      <c r="E21" s="47">
        <v>511</v>
      </c>
      <c r="F21" s="49">
        <v>0.48727984344422698</v>
      </c>
      <c r="G21" s="48">
        <v>3.9882583170254402</v>
      </c>
      <c r="H21" s="48">
        <v>150.39921722113502</v>
      </c>
      <c r="I21" s="47">
        <v>14</v>
      </c>
      <c r="J21" s="48">
        <v>942.8</v>
      </c>
      <c r="K21" s="49">
        <v>2.7397260273972601E-2</v>
      </c>
    </row>
    <row r="22" spans="1:11" ht="15.6" x14ac:dyDescent="0.3">
      <c r="A22" s="47"/>
      <c r="B22" s="47" t="s">
        <v>12</v>
      </c>
      <c r="C22" s="47">
        <v>26915</v>
      </c>
      <c r="D22" s="47">
        <v>23116</v>
      </c>
      <c r="E22" s="47">
        <v>36815</v>
      </c>
      <c r="F22" s="49">
        <v>0.37807958712481327</v>
      </c>
      <c r="G22" s="48">
        <v>6.5348906695640361</v>
      </c>
      <c r="H22" s="48">
        <v>231.90683145457015</v>
      </c>
      <c r="I22" s="47">
        <v>1953</v>
      </c>
      <c r="J22" s="48">
        <v>208624.77</v>
      </c>
      <c r="K22" s="49">
        <v>5.3049028928425911E-2</v>
      </c>
    </row>
    <row r="23" spans="1:11" ht="15.6" x14ac:dyDescent="0.3">
      <c r="A23" s="47"/>
      <c r="B23" s="47" t="s">
        <v>11</v>
      </c>
      <c r="C23" s="47">
        <v>21057</v>
      </c>
      <c r="D23" s="47">
        <v>17522</v>
      </c>
      <c r="E23" s="47">
        <v>28065</v>
      </c>
      <c r="F23" s="49">
        <v>0.39590236949937646</v>
      </c>
      <c r="G23" s="48">
        <v>5.3074648138250486</v>
      </c>
      <c r="H23" s="48">
        <v>208.50507749866381</v>
      </c>
      <c r="I23" s="47">
        <v>1050</v>
      </c>
      <c r="J23" s="48">
        <v>121355.26</v>
      </c>
      <c r="K23" s="49">
        <v>3.7413148049171563E-2</v>
      </c>
    </row>
    <row r="29" spans="1:11" x14ac:dyDescent="0.3">
      <c r="F29" t="s">
        <v>13</v>
      </c>
    </row>
    <row r="30" spans="1:11" ht="15.6" x14ac:dyDescent="0.3">
      <c r="F30" s="47" t="s">
        <v>14</v>
      </c>
    </row>
    <row r="31" spans="1:11" ht="15.6" x14ac:dyDescent="0.3">
      <c r="F31" s="47" t="s">
        <v>10</v>
      </c>
    </row>
    <row r="32" spans="1:11" ht="15.6" x14ac:dyDescent="0.3">
      <c r="F32" s="47" t="s">
        <v>15</v>
      </c>
    </row>
    <row r="33" spans="6:6" ht="15.6" x14ac:dyDescent="0.3">
      <c r="F33" s="47" t="s">
        <v>16</v>
      </c>
    </row>
    <row r="34" spans="6:6" ht="15.6" x14ac:dyDescent="0.3">
      <c r="F34" s="32" t="s">
        <v>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MasterData</vt:lpstr>
      <vt:lpstr>Regions</vt:lpstr>
      <vt:lpstr>ChannelMasterData</vt:lpstr>
      <vt:lpstr>Devices</vt:lpstr>
      <vt:lpstr>Conversion_Revenue</vt:lpstr>
      <vt:lpstr>NewvsReturningusers</vt:lpstr>
      <vt:lpstr>Bounce_Rate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sonali raj</dc:creator>
  <cp:lastModifiedBy>sonali raj</cp:lastModifiedBy>
  <dcterms:created xsi:type="dcterms:W3CDTF">2023-04-30T21:39:07Z</dcterms:created>
  <dcterms:modified xsi:type="dcterms:W3CDTF">2023-05-02T06:44:25Z</dcterms:modified>
</cp:coreProperties>
</file>