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<sst xmlns="http://schemas.openxmlformats.org/spreadsheetml/2006/main" uniqueCount="429">
  <si>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</si>
  <si>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</si>
  <si>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</si>
  <si>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</si>
  <si>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</si>
  <si>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</si>
  <si>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</si>
  <si>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</si>
  <si>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</si>
  <si>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</si>
  <si>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</si>
  <si>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</si>
  <si>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</si>
  <si>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</si>
  <si>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</si>
  <si>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</si>
  <si>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</si>
  <si>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</si>
  <si>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</si>
  <si>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</si>
  <si>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</si>
  <si>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</si>
  <si>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</si>
  <si>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</si>
  <si>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</si>
  <si>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</si>
  <si>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</si>
  <si>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</si>
  <si>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</si>
  <si>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</si>
  <si>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</si>
  <si>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</si>
  <si>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</si>
  <si>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</si>
  <si>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</si>
  <si>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</si>
  <si>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</si>
  <si>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</si>
  <si>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</si>
  <si>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</si>
  <si>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</si>
  <si>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</si>
  <si>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</si>
  <si>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</si>
  <si>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</si>
  <si>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014 ZONA 014 ZONA</t>
  </si>
  <si>
    <t>VEND039</t>
  </si>
  <si>
    <t>CHACON ROJAS JORGE</t>
  </si>
  <si>
    <t>94%</t>
  </si>
  <si>
    <t>123%</t>
  </si>
  <si>
    <t>64%</t>
  </si>
  <si>
    <t>127%</t>
  </si>
  <si>
    <t>56%</t>
  </si>
  <si>
    <t>60%</t>
  </si>
  <si>
    <t>53%</t>
  </si>
  <si>
    <t>117%</t>
  </si>
  <si>
    <t>24%</t>
  </si>
  <si>
    <t>118%</t>
  </si>
  <si>
    <t>57%</t>
  </si>
  <si>
    <t>VEND040</t>
  </si>
  <si>
    <t>DAZA LEONARDO</t>
  </si>
  <si>
    <t>22%</t>
  </si>
  <si>
    <t>280%</t>
  </si>
  <si>
    <t>105%</t>
  </si>
  <si>
    <t>104%</t>
  </si>
  <si>
    <t>33%</t>
  </si>
  <si>
    <t>75%</t>
  </si>
  <si>
    <t>108%</t>
  </si>
  <si>
    <t>65%</t>
  </si>
  <si>
    <t>136%</t>
  </si>
  <si>
    <t>26%</t>
  </si>
  <si>
    <t>VEND045</t>
  </si>
  <si>
    <t>PEÑA ZEA SAMEC</t>
  </si>
  <si>
    <t>9%</t>
  </si>
  <si>
    <t>151%</t>
  </si>
  <si>
    <t>101%</t>
  </si>
  <si>
    <t>66%</t>
  </si>
  <si>
    <t>78%</t>
  </si>
  <si>
    <t>86%</t>
  </si>
  <si>
    <t>81%</t>
  </si>
  <si>
    <t>70%</t>
  </si>
  <si>
    <t>93%</t>
  </si>
  <si>
    <t>68%</t>
  </si>
  <si>
    <t>VEND078</t>
  </si>
  <si>
    <t>SARRIAS JHONATAN</t>
  </si>
  <si>
    <t>98%</t>
  </si>
  <si>
    <t>31%</t>
  </si>
  <si>
    <t>30%</t>
  </si>
  <si>
    <t>220%</t>
  </si>
  <si>
    <t>58%</t>
  </si>
  <si>
    <t>61%</t>
  </si>
  <si>
    <t>VEND079</t>
  </si>
  <si>
    <t>RODRIGUEZ JOSE OLIVER</t>
  </si>
  <si>
    <t>8%</t>
  </si>
  <si>
    <t>52%</t>
  </si>
  <si>
    <t>-17%</t>
  </si>
  <si>
    <t>91%</t>
  </si>
  <si>
    <t>14%</t>
  </si>
  <si>
    <t>212%</t>
  </si>
  <si>
    <t>120%</t>
  </si>
  <si>
    <t>40%</t>
  </si>
  <si>
    <t>VEND081</t>
  </si>
  <si>
    <t>NAVARRETE GERMAN</t>
  </si>
  <si>
    <t>72%</t>
  </si>
  <si>
    <t>168%</t>
  </si>
  <si>
    <t>32%</t>
  </si>
  <si>
    <t>48%</t>
  </si>
  <si>
    <t>15%</t>
  </si>
  <si>
    <t>129%</t>
  </si>
  <si>
    <t>11%</t>
  </si>
  <si>
    <t>VEND114</t>
  </si>
  <si>
    <t>114 ZONA</t>
  </si>
  <si>
    <t>-1742%</t>
  </si>
  <si>
    <t>511%</t>
  </si>
  <si>
    <t>325%</t>
  </si>
  <si>
    <t>59%</t>
  </si>
  <si>
    <t>200%</t>
  </si>
  <si>
    <t>109%</t>
  </si>
  <si>
    <t>336%</t>
  </si>
  <si>
    <t>140%</t>
  </si>
  <si>
    <t>VEND165</t>
  </si>
  <si>
    <t>RICO PIZA JESUS KENNETH</t>
  </si>
  <si>
    <t>36%</t>
  </si>
  <si>
    <t>196%</t>
  </si>
  <si>
    <t>85%</t>
  </si>
  <si>
    <t>35%</t>
  </si>
  <si>
    <t>90%</t>
  </si>
  <si>
    <t>83%</t>
  </si>
  <si>
    <t>133%</t>
  </si>
  <si>
    <t>82%</t>
  </si>
  <si>
    <t>VEND183</t>
  </si>
  <si>
    <t>BLANCO DANNY</t>
  </si>
  <si>
    <t>19%</t>
  </si>
  <si>
    <t>222%</t>
  </si>
  <si>
    <t>113%</t>
  </si>
  <si>
    <t>88%</t>
  </si>
  <si>
    <t>100%</t>
  </si>
  <si>
    <t>VEND214</t>
  </si>
  <si>
    <t>BOTIA DIAZ WILLIAN ALEXANDER</t>
  </si>
  <si>
    <t>111%</t>
  </si>
  <si>
    <t>99%</t>
  </si>
  <si>
    <t>76%</t>
  </si>
  <si>
    <t>73%</t>
  </si>
  <si>
    <t>47%</t>
  </si>
  <si>
    <t>150%</t>
  </si>
  <si>
    <t>VEND217</t>
  </si>
  <si>
    <t>VENTA EXTERNA VENTA EXTERNA</t>
  </si>
  <si>
    <t>VEND252</t>
  </si>
  <si>
    <t>252 ZONA</t>
  </si>
  <si>
    <t>71%</t>
  </si>
  <si>
    <t>21%</t>
  </si>
  <si>
    <t>141%</t>
  </si>
  <si>
    <t>54%</t>
  </si>
  <si>
    <t>310%</t>
  </si>
  <si>
    <t>VEND260</t>
  </si>
  <si>
    <t>RODRIGUEZ MIGUEL</t>
  </si>
  <si>
    <t>349%</t>
  </si>
  <si>
    <t>134%</t>
  </si>
  <si>
    <t>55%</t>
  </si>
  <si>
    <t>110%</t>
  </si>
  <si>
    <t>46%</t>
  </si>
  <si>
    <t>126%</t>
  </si>
  <si>
    <t>VEND310</t>
  </si>
  <si>
    <t>ALVAREZ OQUENDO DIEGO ALEXANDER</t>
  </si>
  <si>
    <t>400%</t>
  </si>
  <si>
    <t>41%</t>
  </si>
  <si>
    <t>131%</t>
  </si>
  <si>
    <t>124%</t>
  </si>
  <si>
    <t>42%</t>
  </si>
  <si>
    <t>37%</t>
  </si>
  <si>
    <t>221%</t>
  </si>
  <si>
    <t>VEND313</t>
  </si>
  <si>
    <t>ZONA 313 ZONA 313</t>
  </si>
  <si>
    <t>74%</t>
  </si>
  <si>
    <t>49%</t>
  </si>
  <si>
    <t>92%</t>
  </si>
  <si>
    <t>390%</t>
  </si>
  <si>
    <t>VEND314</t>
  </si>
  <si>
    <t>RIOS BARR LEONARDO ANDRES</t>
  </si>
  <si>
    <t>217%</t>
  </si>
  <si>
    <t>146%</t>
  </si>
  <si>
    <t>103%</t>
  </si>
  <si>
    <t>84%</t>
  </si>
  <si>
    <t>VEND334</t>
  </si>
  <si>
    <t>334 VEND</t>
  </si>
  <si>
    <t>159%</t>
  </si>
  <si>
    <t>96%</t>
  </si>
  <si>
    <t>130%</t>
  </si>
  <si>
    <t>28%</t>
  </si>
  <si>
    <t>169%</t>
  </si>
  <si>
    <t>VEND338</t>
  </si>
  <si>
    <t>338 ZONA</t>
  </si>
  <si>
    <t>4%</t>
  </si>
  <si>
    <t>VENDOTC</t>
  </si>
  <si>
    <t>AGROCAMPO VENDEDOR LICITACIONES</t>
  </si>
  <si>
    <t>TOTAL VENTA EXTERNA</t>
  </si>
  <si>
    <t>154%</t>
  </si>
  <si>
    <t>87%</t>
  </si>
  <si>
    <t>CONCENTRADOS</t>
  </si>
  <si>
    <t>VEND363</t>
  </si>
  <si>
    <t>ROMERO JONATHAN</t>
  </si>
  <si>
    <t>112%</t>
  </si>
  <si>
    <t>114%</t>
  </si>
  <si>
    <t>107%</t>
  </si>
  <si>
    <t>34%</t>
  </si>
  <si>
    <t>102%</t>
  </si>
  <si>
    <t>38%</t>
  </si>
  <si>
    <t>VEND408</t>
  </si>
  <si>
    <t>ROCHA JEISSON</t>
  </si>
  <si>
    <t>VEND571</t>
  </si>
  <si>
    <t>ARIAS DEIBER</t>
  </si>
  <si>
    <t>6%</t>
  </si>
  <si>
    <t>44%</t>
  </si>
  <si>
    <t>51%</t>
  </si>
  <si>
    <t>97%</t>
  </si>
  <si>
    <t>63%</t>
  </si>
  <si>
    <t>VEND572</t>
  </si>
  <si>
    <t>PAEZ NELSON</t>
  </si>
  <si>
    <t>3%</t>
  </si>
  <si>
    <t>VEND591</t>
  </si>
  <si>
    <t>CHACON DAVID</t>
  </si>
  <si>
    <t>142%</t>
  </si>
  <si>
    <t>95%</t>
  </si>
  <si>
    <t>106%</t>
  </si>
  <si>
    <t>39%</t>
  </si>
  <si>
    <t>VEND596</t>
  </si>
  <si>
    <t>PATIÑO DAVID</t>
  </si>
  <si>
    <t>252%</t>
  </si>
  <si>
    <t>43%</t>
  </si>
  <si>
    <t>135%</t>
  </si>
  <si>
    <t>437%</t>
  </si>
  <si>
    <t>79%</t>
  </si>
  <si>
    <t>5%</t>
  </si>
  <si>
    <t>VEND602</t>
  </si>
  <si>
    <t>VARGAS RODOLFO</t>
  </si>
  <si>
    <t>125%</t>
  </si>
  <si>
    <t>TOTAL CONCENTRADOS</t>
  </si>
  <si>
    <t>121%</t>
  </si>
  <si>
    <t>77%</t>
  </si>
  <si>
    <t>GATOS</t>
  </si>
  <si>
    <t>VEND302</t>
  </si>
  <si>
    <t>LEMOS ARNOLD</t>
  </si>
  <si>
    <t>29%</t>
  </si>
  <si>
    <t>VEND550</t>
  </si>
  <si>
    <t>CAMACHO ROJAS DEISSY JOHANA</t>
  </si>
  <si>
    <t>12%</t>
  </si>
  <si>
    <t>VEND564</t>
  </si>
  <si>
    <t>BUSTAMANTE JOSE MIGUEL</t>
  </si>
  <si>
    <t>89%</t>
  </si>
  <si>
    <t>152%</t>
  </si>
  <si>
    <t>67%</t>
  </si>
  <si>
    <t>62%</t>
  </si>
  <si>
    <t>TOTAL GATOS</t>
  </si>
  <si>
    <t>18%</t>
  </si>
  <si>
    <t>25%</t>
  </si>
  <si>
    <t>80%</t>
  </si>
  <si>
    <t>MOSTRADOR</t>
  </si>
  <si>
    <t>VEND050</t>
  </si>
  <si>
    <t>PEREZ RICHARD</t>
  </si>
  <si>
    <t>335%</t>
  </si>
  <si>
    <t>VEND164</t>
  </si>
  <si>
    <t>FERNEY WILLINGTON</t>
  </si>
  <si>
    <t>50%</t>
  </si>
  <si>
    <t>VEND304</t>
  </si>
  <si>
    <t>OTERO ACOSTA</t>
  </si>
  <si>
    <t>209%</t>
  </si>
  <si>
    <t>175%</t>
  </si>
  <si>
    <t>179%</t>
  </si>
  <si>
    <t>132%</t>
  </si>
  <si>
    <t>VEND358</t>
  </si>
  <si>
    <t>CUERVO WILLIAN</t>
  </si>
  <si>
    <t>115%</t>
  </si>
  <si>
    <t>VEND380</t>
  </si>
  <si>
    <t>MARTINEZ OYOLA WILDER</t>
  </si>
  <si>
    <t>45%</t>
  </si>
  <si>
    <t>262%</t>
  </si>
  <si>
    <t>VEND587</t>
  </si>
  <si>
    <t>SANCHEZ YULY</t>
  </si>
  <si>
    <t>VEND597</t>
  </si>
  <si>
    <t>PAEZ NICOLAS</t>
  </si>
  <si>
    <t>23%</t>
  </si>
  <si>
    <t>139%</t>
  </si>
  <si>
    <t>143%</t>
  </si>
  <si>
    <t>186%</t>
  </si>
  <si>
    <t>VEND598</t>
  </si>
  <si>
    <t>LEGUIZAMON ANDRES</t>
  </si>
  <si>
    <t>184%</t>
  </si>
  <si>
    <t>210%</t>
  </si>
  <si>
    <t>VEND604</t>
  </si>
  <si>
    <t>LARA LEINNIKER</t>
  </si>
  <si>
    <t>TOTAL MOSTRADOR</t>
  </si>
  <si>
    <t>PEQUEï¿½OS</t>
  </si>
  <si>
    <t>VEND369</t>
  </si>
  <si>
    <t>RODRIGUEZ ANDRES</t>
  </si>
  <si>
    <t>283%</t>
  </si>
  <si>
    <t>160%</t>
  </si>
  <si>
    <t>181%</t>
  </si>
  <si>
    <t>17%</t>
  </si>
  <si>
    <t>165%</t>
  </si>
  <si>
    <t>69%</t>
  </si>
  <si>
    <t>VEND534</t>
  </si>
  <si>
    <t>CASTILLO JUAN DAVID</t>
  </si>
  <si>
    <t>10%</t>
  </si>
  <si>
    <t>338%</t>
  </si>
  <si>
    <t>192%</t>
  </si>
  <si>
    <t>7%</t>
  </si>
  <si>
    <t>VEND563</t>
  </si>
  <si>
    <t>RICO JULIAN DAVID</t>
  </si>
  <si>
    <t>VEND595</t>
  </si>
  <si>
    <t>MONTOYA CLAUDIA BIBIANA</t>
  </si>
  <si>
    <t>20%</t>
  </si>
  <si>
    <t>TOTAL PEQUEï¿½OS</t>
  </si>
  <si>
    <t>153%</t>
  </si>
  <si>
    <t>IMPORTADOS</t>
  </si>
  <si>
    <t>VEND250</t>
  </si>
  <si>
    <t>DUARTE TATIANA</t>
  </si>
  <si>
    <t>2%</t>
  </si>
  <si>
    <t>119%</t>
  </si>
  <si>
    <t>TOTAL IMPORTADOS</t>
  </si>
  <si>
    <t>SEMILLAS  Y FERRETERIA</t>
  </si>
  <si>
    <t>VEND538</t>
  </si>
  <si>
    <t>GONZALEZ SUGAR</t>
  </si>
  <si>
    <t>27%</t>
  </si>
  <si>
    <t>VEND605</t>
  </si>
  <si>
    <t>SIERRA WILLIAM</t>
  </si>
  <si>
    <t>TOTAL SEMILLAS  Y FERRETERIA</t>
  </si>
  <si>
    <t>VACUNACION</t>
  </si>
  <si>
    <t>VEND888</t>
  </si>
  <si>
    <t>VACUNACION VENDEDOR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</si>
  <si>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</si>
  <si>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</si>
  <si>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</si>
  <si>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</si>
  <si>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</si>
  <si>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</si>
  <si>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</si>
  <si>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</si>
  <si>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</si>
  <si>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</si>
  <si>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</si>
  <si>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</si>
  <si>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</si>
  <si>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</si>
  <si>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16%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</si>
  <si>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</si>
  <si>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</si>
  <si>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</si>
  <si>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</si>
  <si>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</si>
  <si>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</si>
  <si>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</si>
  <si>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</si>
  <si>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</si>
  <si>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</si>
  <si>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</si>
  <si>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</si>
  <si>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</si>
  <si>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</si>
  <si>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</si>
  <si>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</si>
  <si>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</si>
  <si>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</si>
  <si>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</si>
  <si>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NETSTORE</t>
  </si>
  <si>
    <t>NETSTORE NETSTORE</t>
  </si>
  <si>
    <t>VEND321</t>
  </si>
  <si>
    <t>ESCOBAR CLAUDIA</t>
  </si>
  <si>
    <t>VEND389</t>
  </si>
  <si>
    <t>SEPULVEDA ANGIE PAOLA</t>
  </si>
  <si>
    <t>VEND414</t>
  </si>
  <si>
    <t>CUELLAR MORA JOSE JOAQUIN</t>
  </si>
  <si>
    <t>VEND419</t>
  </si>
  <si>
    <t>FLOREZ NEIDA YOLANI</t>
  </si>
  <si>
    <t>VEND437</t>
  </si>
  <si>
    <t>SALINAS MORON LIZETH MARIANA</t>
  </si>
  <si>
    <t>VEND439</t>
  </si>
  <si>
    <t>DAZA LIZETH</t>
  </si>
  <si>
    <t>VEND443</t>
  </si>
  <si>
    <t>VALENCIA HAROLD</t>
  </si>
  <si>
    <t>VEND466</t>
  </si>
  <si>
    <t>TAQUE RAMIREZ VIVIANA MARCELA</t>
  </si>
  <si>
    <t>VEND469</t>
  </si>
  <si>
    <t>MORALES RUBIELA</t>
  </si>
  <si>
    <t>VEND475</t>
  </si>
  <si>
    <t>BARAHONA SANCHEZ ERIKA LORENA</t>
  </si>
  <si>
    <t>VEND481</t>
  </si>
  <si>
    <t>MORA MARTINEZ EDWIN YESID</t>
  </si>
  <si>
    <t>VEND501</t>
  </si>
  <si>
    <t>ROJAS RAMOS LUISA MARINA</t>
  </si>
  <si>
    <t>VEND515</t>
  </si>
  <si>
    <t>RODRIGUEZ YURI JULIET</t>
  </si>
  <si>
    <t>VEND580</t>
  </si>
  <si>
    <t>ROCHA BOBADILLA YENNI ANDREA</t>
  </si>
  <si>
    <t>VEND584</t>
  </si>
  <si>
    <t>ARIZA PAEZ DEIBER YESID</t>
  </si>
  <si>
    <t>VEND585</t>
  </si>
  <si>
    <t>VILLAMIL MONICA ALEJANDRA</t>
  </si>
  <si>
    <t>VEND589</t>
  </si>
  <si>
    <t>MIRANDA MAR LAURA SOFIA</t>
  </si>
  <si>
    <t>VEND600</t>
  </si>
  <si>
    <t>ARIAS USECHI ANGIE JULIETH</t>
  </si>
  <si>
    <t>VEND603</t>
  </si>
  <si>
    <t>GALAN CAM LAURA NAYELLY</t>
  </si>
  <si>
    <t>VEND606</t>
  </si>
  <si>
    <t>CORREA INGRID YESSENIA</t>
  </si>
  <si>
    <t>VEND607</t>
  </si>
  <si>
    <t>BLANCO QUINTERO MONICA</t>
  </si>
  <si>
    <t>TOTAL TELEOPERADOR</t>
  </si>
  <si>
    <t>239%</t>
  </si>
  <si>
    <t>291%</t>
  </si>
  <si>
    <t>OTROS2</t>
  </si>
  <si>
    <t>VEND157</t>
  </si>
  <si>
    <t>TOTAL OTROS2</t>
  </si>
  <si>
    <t>TOTAL CONTACT CENTER VENTA INDIVIDUAL</t>
  </si>
  <si>
    <t>315%</t>
  </si>
  <si>
    <t>231%</t>
  </si>
  <si>
    <t>144%</t>
  </si>
  <si>
    <t>TOTAL CONTACT CENTER VENTA OBJETIVO INDIVIDUAL</t>
  </si>
  <si>
    <t>TOTAL VENTAS CALL A VENDEDORES (VEND114, VEND214)</t>
  </si>
  <si>
    <t>TOTAL GENERAL (VEXT +ALM + CALL IND) - (CALL VEND114 Y VEND214)</t>
  </si>
  <si>
    <t xml:space="preserve"> - </t>
  </si>
  <si>
    <t>GENERAL</t>
  </si>
  <si>
    <t>Suma de VLR_EXC_IVA</t>
  </si>
  <si>
    <t>Suma de VLR_INC_IVA</t>
  </si>
  <si>
    <t>ALMACEN</t>
  </si>
  <si>
    <t>TOTAL $</t>
  </si>
  <si>
    <t>AGIL IMPORTADOS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</si>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</sst>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87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4650365</v>
      </c>
      <c r="BV7">
        <v>4854608</v>
      </c>
      <c r="BW7">
        <v>0</v>
      </c>
      <c r="BX7">
        <v>0</v>
      </c>
      <c r="BY7">
        <v>-311675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0</v>
      </c>
      <c r="E9">
        <v>482946</v>
      </c>
      <c r="F9">
        <v>454235</v>
      </c>
      <c r="G9" s="2" t="s">
        <v>48</v>
      </c>
      <c r="H9">
        <v>302406</v>
      </c>
      <c r="I9">
        <v>372404</v>
      </c>
      <c r="J9" s="2" t="s">
        <v>49</v>
      </c>
      <c r="K9">
        <v>0</v>
      </c>
      <c r="L9">
        <v>131762</v>
      </c>
      <c r="M9" s="2" t="s">
        <v>43</v>
      </c>
      <c r="N9">
        <v>0</v>
      </c>
      <c r="O9">
        <v>0</v>
      </c>
      <c r="P9" s="2" t="s">
        <v>43</v>
      </c>
      <c r="Q9">
        <v>93438953</v>
      </c>
      <c r="R9">
        <v>59656213</v>
      </c>
      <c r="S9" s="2" t="s">
        <v>50</v>
      </c>
      <c r="T9">
        <v>180540</v>
      </c>
      <c r="U9">
        <v>228905</v>
      </c>
      <c r="V9" s="2" t="s">
        <v>51</v>
      </c>
      <c r="W9">
        <v>927000</v>
      </c>
      <c r="X9">
        <v>520019</v>
      </c>
      <c r="Y9" s="2" t="s">
        <v>52</v>
      </c>
      <c r="Z9">
        <v>3200000</v>
      </c>
      <c r="AA9">
        <v>1916910</v>
      </c>
      <c r="AB9" s="2" t="s">
        <v>53</v>
      </c>
      <c r="AC9">
        <v>1750000</v>
      </c>
      <c r="AD9">
        <v>921981</v>
      </c>
      <c r="AE9" s="2" t="s">
        <v>54</v>
      </c>
      <c r="AI9">
        <v>0</v>
      </c>
      <c r="AJ9">
        <v>256333</v>
      </c>
      <c r="AK9" s="2" t="s">
        <v>43</v>
      </c>
      <c r="AL9">
        <v>16960000</v>
      </c>
      <c r="AM9">
        <v>19878774</v>
      </c>
      <c r="AN9" s="2" t="s">
        <v>55</v>
      </c>
      <c r="AR9">
        <v>18500000</v>
      </c>
      <c r="AS9">
        <v>4399273</v>
      </c>
      <c r="AT9" s="2" t="s">
        <v>56</v>
      </c>
      <c r="AU9">
        <v>15700000</v>
      </c>
      <c r="AV9">
        <v>18597855</v>
      </c>
      <c r="AW9" s="2" t="s">
        <v>57</v>
      </c>
      <c r="AX9">
        <v>0</v>
      </c>
      <c r="AY9">
        <v>22792646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115300</v>
      </c>
      <c r="BL9" s="2" t="s">
        <v>43</v>
      </c>
      <c r="BM9">
        <v>8500000</v>
      </c>
      <c r="BN9">
        <v>4861172</v>
      </c>
      <c r="BO9" s="2" t="s">
        <v>58</v>
      </c>
      <c r="BP9">
        <v>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1960335</v>
      </c>
      <c r="BV9">
        <v>133143447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59</v>
      </c>
      <c r="C10" t="s">
        <v>60</v>
      </c>
      <c r="D10">
        <v>0</v>
      </c>
      <c r="E10">
        <v>635965</v>
      </c>
      <c r="F10">
        <v>139923</v>
      </c>
      <c r="G10" s="2" t="s">
        <v>61</v>
      </c>
      <c r="H10">
        <v>398221</v>
      </c>
      <c r="I10">
        <v>1115678</v>
      </c>
      <c r="J10" s="2" t="s">
        <v>62</v>
      </c>
      <c r="K10">
        <v>0</v>
      </c>
      <c r="L10">
        <v>914252</v>
      </c>
      <c r="M10" s="2" t="s">
        <v>43</v>
      </c>
      <c r="N10">
        <v>0</v>
      </c>
      <c r="O10">
        <v>0</v>
      </c>
      <c r="P10" s="2" t="s">
        <v>43</v>
      </c>
      <c r="Q10">
        <v>123044402</v>
      </c>
      <c r="R10">
        <v>129448989</v>
      </c>
      <c r="S10" s="2" t="s">
        <v>63</v>
      </c>
      <c r="T10">
        <v>237743</v>
      </c>
      <c r="U10">
        <v>0</v>
      </c>
      <c r="V10" s="2" t="s">
        <v>43</v>
      </c>
      <c r="W10">
        <v>2800000</v>
      </c>
      <c r="X10">
        <v>2922815</v>
      </c>
      <c r="Y10" s="2" t="s">
        <v>64</v>
      </c>
      <c r="Z10">
        <v>8800000</v>
      </c>
      <c r="AA10">
        <v>2937359</v>
      </c>
      <c r="AB10" s="2" t="s">
        <v>65</v>
      </c>
      <c r="AC10">
        <v>3400000</v>
      </c>
      <c r="AD10">
        <v>2563893</v>
      </c>
      <c r="AE10" s="2" t="s">
        <v>66</v>
      </c>
      <c r="AI10">
        <v>0</v>
      </c>
      <c r="AJ10">
        <v>85634</v>
      </c>
      <c r="AK10" s="2" t="s">
        <v>43</v>
      </c>
      <c r="AL10">
        <v>14900000</v>
      </c>
      <c r="AM10">
        <v>16096375</v>
      </c>
      <c r="AN10" s="2" t="s">
        <v>67</v>
      </c>
      <c r="AR10">
        <v>28800000</v>
      </c>
      <c r="AS10">
        <v>18742032</v>
      </c>
      <c r="AT10" s="2" t="s">
        <v>68</v>
      </c>
      <c r="AU10">
        <v>11900000</v>
      </c>
      <c r="AV10">
        <v>16156155</v>
      </c>
      <c r="AW10" s="2" t="s">
        <v>69</v>
      </c>
      <c r="AX10">
        <v>0</v>
      </c>
      <c r="AY10">
        <v>56428306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525257</v>
      </c>
      <c r="BL10" s="2" t="s">
        <v>43</v>
      </c>
      <c r="BM10">
        <v>9900000</v>
      </c>
      <c r="BN10">
        <v>2619885</v>
      </c>
      <c r="BO10" s="2" t="s">
        <v>70</v>
      </c>
      <c r="BP10">
        <v>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22208722</v>
      </c>
      <c r="BV10">
        <v>229533967</v>
      </c>
      <c r="BW10">
        <v>0</v>
      </c>
      <c r="BX10">
        <v>0</v>
      </c>
      <c r="BY10">
        <v>-1046136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71</v>
      </c>
      <c r="C11" t="s">
        <v>72</v>
      </c>
      <c r="D11">
        <v>0</v>
      </c>
      <c r="E11">
        <v>606435</v>
      </c>
      <c r="F11">
        <v>55842</v>
      </c>
      <c r="G11" s="2" t="s">
        <v>73</v>
      </c>
      <c r="H11">
        <v>379730</v>
      </c>
      <c r="I11">
        <v>573996</v>
      </c>
      <c r="J11" s="2" t="s">
        <v>74</v>
      </c>
      <c r="K11">
        <v>0</v>
      </c>
      <c r="L11">
        <v>0</v>
      </c>
      <c r="M11" s="2" t="s">
        <v>43</v>
      </c>
      <c r="N11">
        <v>0</v>
      </c>
      <c r="O11">
        <v>0</v>
      </c>
      <c r="P11" s="2" t="s">
        <v>43</v>
      </c>
      <c r="Q11">
        <v>117331070</v>
      </c>
      <c r="R11">
        <v>118361824</v>
      </c>
      <c r="S11" s="2" t="s">
        <v>75</v>
      </c>
      <c r="T11">
        <v>226704</v>
      </c>
      <c r="U11">
        <v>148826</v>
      </c>
      <c r="V11" s="2" t="s">
        <v>76</v>
      </c>
      <c r="W11">
        <v>1800000</v>
      </c>
      <c r="X11">
        <v>1409985</v>
      </c>
      <c r="Y11" s="2" t="s">
        <v>77</v>
      </c>
      <c r="Z11">
        <v>3200000</v>
      </c>
      <c r="AA11">
        <v>2744051</v>
      </c>
      <c r="AB11" s="2" t="s">
        <v>78</v>
      </c>
      <c r="AC11">
        <v>3300000</v>
      </c>
      <c r="AD11">
        <v>2669675</v>
      </c>
      <c r="AE11" s="2" t="s">
        <v>79</v>
      </c>
      <c r="AI11">
        <v>0</v>
      </c>
      <c r="AJ11">
        <v>238530</v>
      </c>
      <c r="AK11" s="2" t="s">
        <v>43</v>
      </c>
      <c r="AL11">
        <v>17500000</v>
      </c>
      <c r="AM11">
        <v>12182050</v>
      </c>
      <c r="AN11" s="2" t="s">
        <v>80</v>
      </c>
      <c r="AR11">
        <v>24900000</v>
      </c>
      <c r="AS11">
        <v>16529971</v>
      </c>
      <c r="AT11" s="2" t="s">
        <v>76</v>
      </c>
      <c r="AU11">
        <v>8500000</v>
      </c>
      <c r="AV11">
        <v>7870373</v>
      </c>
      <c r="AW11" s="2" t="s">
        <v>81</v>
      </c>
      <c r="AX11">
        <v>0</v>
      </c>
      <c r="AY11">
        <v>21074299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1307549</v>
      </c>
      <c r="BL11" s="2" t="s">
        <v>43</v>
      </c>
      <c r="BM11">
        <v>12900000</v>
      </c>
      <c r="BN11">
        <v>8778547</v>
      </c>
      <c r="BO11" s="2" t="s">
        <v>82</v>
      </c>
      <c r="BP11">
        <v>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7547857</v>
      </c>
      <c r="BV11">
        <v>186397661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83</v>
      </c>
      <c r="C12" t="s">
        <v>84</v>
      </c>
      <c r="D12">
        <v>0</v>
      </c>
      <c r="E12">
        <v>533953</v>
      </c>
      <c r="F12">
        <v>0</v>
      </c>
      <c r="G12" s="2" t="s">
        <v>43</v>
      </c>
      <c r="H12">
        <v>334344</v>
      </c>
      <c r="I12">
        <v>328900</v>
      </c>
      <c r="J12" s="2" t="s">
        <v>85</v>
      </c>
      <c r="K12">
        <v>0</v>
      </c>
      <c r="L12">
        <v>2233640</v>
      </c>
      <c r="M12" s="2" t="s">
        <v>43</v>
      </c>
      <c r="N12">
        <v>0</v>
      </c>
      <c r="O12">
        <v>33150</v>
      </c>
      <c r="P12" s="2" t="s">
        <v>43</v>
      </c>
      <c r="Q12">
        <v>103307436</v>
      </c>
      <c r="R12">
        <v>96156780</v>
      </c>
      <c r="S12" s="2" t="s">
        <v>81</v>
      </c>
      <c r="T12">
        <v>199608</v>
      </c>
      <c r="U12">
        <v>0</v>
      </c>
      <c r="V12" s="2" t="s">
        <v>43</v>
      </c>
      <c r="W12">
        <v>1200000</v>
      </c>
      <c r="X12">
        <v>372226</v>
      </c>
      <c r="Y12" s="2" t="s">
        <v>86</v>
      </c>
      <c r="Z12">
        <v>7500000</v>
      </c>
      <c r="AA12">
        <v>2286103</v>
      </c>
      <c r="AB12" s="2" t="s">
        <v>87</v>
      </c>
      <c r="AC12">
        <v>2800000</v>
      </c>
      <c r="AD12">
        <v>6170763</v>
      </c>
      <c r="AE12" s="2" t="s">
        <v>88</v>
      </c>
      <c r="AI12">
        <v>0</v>
      </c>
      <c r="AJ12">
        <v>0</v>
      </c>
      <c r="AK12" s="2" t="s">
        <v>43</v>
      </c>
      <c r="AL12">
        <v>29900000</v>
      </c>
      <c r="AM12">
        <v>17313581</v>
      </c>
      <c r="AN12" s="2" t="s">
        <v>89</v>
      </c>
      <c r="AR12">
        <v>26800000</v>
      </c>
      <c r="AS12">
        <v>16235841</v>
      </c>
      <c r="AT12" s="2" t="s">
        <v>90</v>
      </c>
      <c r="AU12">
        <v>15500000</v>
      </c>
      <c r="AV12">
        <v>13282995</v>
      </c>
      <c r="AW12" s="2" t="s">
        <v>78</v>
      </c>
      <c r="AX12">
        <v>0</v>
      </c>
      <c r="AY12">
        <v>22255720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1033883</v>
      </c>
      <c r="BL12" s="2" t="s">
        <v>43</v>
      </c>
      <c r="BM12">
        <v>18500000</v>
      </c>
      <c r="BN12">
        <v>4090568</v>
      </c>
      <c r="BO12" s="2" t="s">
        <v>61</v>
      </c>
      <c r="BP12">
        <v>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13546813</v>
      </c>
      <c r="BV12">
        <v>169399015</v>
      </c>
      <c r="BW12">
        <v>0</v>
      </c>
      <c r="BX12">
        <v>0</v>
      </c>
      <c r="BY12">
        <v>-1151678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91</v>
      </c>
      <c r="C13" t="s">
        <v>92</v>
      </c>
      <c r="D13">
        <v>0</v>
      </c>
      <c r="E13">
        <v>238654</v>
      </c>
      <c r="F13">
        <v>19386</v>
      </c>
      <c r="G13" s="2" t="s">
        <v>93</v>
      </c>
      <c r="H13">
        <v>149438</v>
      </c>
      <c r="I13">
        <v>146700</v>
      </c>
      <c r="J13" s="2" t="s">
        <v>85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46174113</v>
      </c>
      <c r="R13">
        <v>24035800</v>
      </c>
      <c r="S13" s="2" t="s">
        <v>94</v>
      </c>
      <c r="T13">
        <v>89216</v>
      </c>
      <c r="U13">
        <v>0</v>
      </c>
      <c r="V13" s="2" t="s">
        <v>43</v>
      </c>
      <c r="W13">
        <v>1200000</v>
      </c>
      <c r="X13">
        <v>-204484</v>
      </c>
      <c r="Y13" s="2" t="s">
        <v>95</v>
      </c>
      <c r="Z13">
        <v>900000</v>
      </c>
      <c r="AA13">
        <v>821579</v>
      </c>
      <c r="AB13" s="2" t="s">
        <v>96</v>
      </c>
      <c r="AC13">
        <v>2500000</v>
      </c>
      <c r="AD13">
        <v>345114</v>
      </c>
      <c r="AE13" s="2" t="s">
        <v>97</v>
      </c>
      <c r="AI13">
        <v>0</v>
      </c>
      <c r="AJ13">
        <v>178084</v>
      </c>
      <c r="AK13" s="2" t="s">
        <v>43</v>
      </c>
      <c r="AL13">
        <v>4800000</v>
      </c>
      <c r="AM13">
        <v>2866794</v>
      </c>
      <c r="AN13" s="2" t="s">
        <v>53</v>
      </c>
      <c r="AR13">
        <v>8900000</v>
      </c>
      <c r="AS13">
        <v>18880188</v>
      </c>
      <c r="AT13" s="2" t="s">
        <v>98</v>
      </c>
      <c r="AU13">
        <v>5900000</v>
      </c>
      <c r="AV13">
        <v>7052697</v>
      </c>
      <c r="AW13" s="2" t="s">
        <v>99</v>
      </c>
      <c r="AX13">
        <v>0</v>
      </c>
      <c r="AY13">
        <v>11914795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57650</v>
      </c>
      <c r="BL13" s="2" t="s">
        <v>43</v>
      </c>
      <c r="BM13">
        <v>2500000</v>
      </c>
      <c r="BN13">
        <v>999400</v>
      </c>
      <c r="BO13" s="2" t="s">
        <v>100</v>
      </c>
      <c r="BP13">
        <v>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8102158</v>
      </c>
      <c r="BV13">
        <v>60660922</v>
      </c>
      <c r="BW13">
        <v>0</v>
      </c>
      <c r="BX13">
        <v>0</v>
      </c>
      <c r="BY13">
        <v>-1649377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101</v>
      </c>
      <c r="C14" t="s">
        <v>102</v>
      </c>
      <c r="D14">
        <v>0</v>
      </c>
      <c r="E14">
        <v>182279</v>
      </c>
      <c r="F14">
        <v>0</v>
      </c>
      <c r="G14" s="2" t="s">
        <v>43</v>
      </c>
      <c r="H14">
        <v>114137</v>
      </c>
      <c r="I14">
        <v>33800</v>
      </c>
      <c r="J14" s="2" t="s">
        <v>87</v>
      </c>
      <c r="K14">
        <v>0</v>
      </c>
      <c r="L14">
        <v>64464</v>
      </c>
      <c r="M14" s="2" t="s">
        <v>43</v>
      </c>
      <c r="N14">
        <v>0</v>
      </c>
      <c r="O14">
        <v>111720</v>
      </c>
      <c r="P14" s="2" t="s">
        <v>43</v>
      </c>
      <c r="Q14">
        <v>35266842</v>
      </c>
      <c r="R14">
        <v>25285931</v>
      </c>
      <c r="S14" s="2" t="s">
        <v>103</v>
      </c>
      <c r="T14">
        <v>68141</v>
      </c>
      <c r="U14">
        <v>0</v>
      </c>
      <c r="V14" s="2" t="s">
        <v>43</v>
      </c>
      <c r="W14">
        <v>1200000</v>
      </c>
      <c r="X14">
        <v>2021154</v>
      </c>
      <c r="Y14" s="2" t="s">
        <v>104</v>
      </c>
      <c r="Z14">
        <v>1500000</v>
      </c>
      <c r="AA14">
        <v>478124</v>
      </c>
      <c r="AB14" s="2" t="s">
        <v>105</v>
      </c>
      <c r="AC14">
        <v>600000</v>
      </c>
      <c r="AD14">
        <v>289993</v>
      </c>
      <c r="AE14" s="2" t="s">
        <v>106</v>
      </c>
      <c r="AI14">
        <v>0</v>
      </c>
      <c r="AJ14">
        <v>235125</v>
      </c>
      <c r="AK14" s="2" t="s">
        <v>43</v>
      </c>
      <c r="AL14">
        <v>5500000</v>
      </c>
      <c r="AM14">
        <v>3937949</v>
      </c>
      <c r="AN14" s="2" t="s">
        <v>103</v>
      </c>
      <c r="AR14">
        <v>10800000</v>
      </c>
      <c r="AS14">
        <v>1652716</v>
      </c>
      <c r="AT14" s="2" t="s">
        <v>107</v>
      </c>
      <c r="AU14">
        <v>6900000</v>
      </c>
      <c r="AV14">
        <v>8885211</v>
      </c>
      <c r="AW14" s="2" t="s">
        <v>108</v>
      </c>
      <c r="AX14">
        <v>0</v>
      </c>
      <c r="AY14">
        <v>13502670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111457</v>
      </c>
      <c r="BL14" s="2" t="s">
        <v>43</v>
      </c>
      <c r="BM14">
        <v>4800000</v>
      </c>
      <c r="BN14">
        <v>509902</v>
      </c>
      <c r="BO14" s="2" t="s">
        <v>109</v>
      </c>
      <c r="BP14">
        <v>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0</v>
      </c>
      <c r="BV14">
        <v>57687869</v>
      </c>
      <c r="BW14">
        <v>0</v>
      </c>
      <c r="BX14">
        <v>0</v>
      </c>
      <c r="BY14">
        <v>-567653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110</v>
      </c>
      <c r="C15" t="s">
        <v>111</v>
      </c>
      <c r="D15">
        <v>0</v>
      </c>
      <c r="E15">
        <v>89663</v>
      </c>
      <c r="F15">
        <v>-1562216</v>
      </c>
      <c r="G15" s="2" t="s">
        <v>112</v>
      </c>
      <c r="H15">
        <v>56144</v>
      </c>
      <c r="I15">
        <v>286619</v>
      </c>
      <c r="J15" s="2" t="s">
        <v>113</v>
      </c>
      <c r="K15">
        <v>2962102</v>
      </c>
      <c r="L15">
        <v>9637177</v>
      </c>
      <c r="M15" s="2" t="s">
        <v>114</v>
      </c>
      <c r="N15">
        <v>0</v>
      </c>
      <c r="O15">
        <v>0</v>
      </c>
      <c r="P15" s="2" t="s">
        <v>43</v>
      </c>
      <c r="Q15">
        <v>17347754</v>
      </c>
      <c r="R15">
        <v>10242519</v>
      </c>
      <c r="S15" s="2" t="s">
        <v>115</v>
      </c>
      <c r="T15">
        <v>33518</v>
      </c>
      <c r="U15">
        <v>0</v>
      </c>
      <c r="V15" s="2" t="s">
        <v>43</v>
      </c>
      <c r="W15">
        <v>721000</v>
      </c>
      <c r="X15">
        <v>847396</v>
      </c>
      <c r="Y15" s="2" t="s">
        <v>57</v>
      </c>
      <c r="Z15">
        <v>500000</v>
      </c>
      <c r="AA15">
        <v>1002056</v>
      </c>
      <c r="AB15" s="2" t="s">
        <v>116</v>
      </c>
      <c r="AC15">
        <v>0</v>
      </c>
      <c r="AD15">
        <v>0</v>
      </c>
      <c r="AE15" s="2" t="s">
        <v>43</v>
      </c>
      <c r="AI15">
        <v>0</v>
      </c>
      <c r="AJ15">
        <v>12917</v>
      </c>
      <c r="AK15" s="2" t="s">
        <v>43</v>
      </c>
      <c r="AL15">
        <v>300000</v>
      </c>
      <c r="AM15">
        <v>328415</v>
      </c>
      <c r="AN15" s="2" t="s">
        <v>117</v>
      </c>
      <c r="AR15">
        <v>1300000</v>
      </c>
      <c r="AS15">
        <v>4371000</v>
      </c>
      <c r="AT15" s="2" t="s">
        <v>118</v>
      </c>
      <c r="AU15">
        <v>9500000</v>
      </c>
      <c r="AV15">
        <v>13279964</v>
      </c>
      <c r="AW15" s="2" t="s">
        <v>119</v>
      </c>
      <c r="AX15">
        <v>0</v>
      </c>
      <c r="AY15">
        <v>10164621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900000</v>
      </c>
      <c r="BN15">
        <v>198603</v>
      </c>
      <c r="BO15" s="2" t="s">
        <v>61</v>
      </c>
      <c r="BP15">
        <v>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43861319</v>
      </c>
      <c r="BV15">
        <v>9987515</v>
      </c>
      <c r="BW15">
        <v>0</v>
      </c>
      <c r="BX15">
        <v>-5039763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120</v>
      </c>
      <c r="C16" t="s">
        <v>121</v>
      </c>
      <c r="D16">
        <v>0</v>
      </c>
      <c r="E16">
        <v>356505</v>
      </c>
      <c r="F16">
        <v>127595</v>
      </c>
      <c r="G16" s="2" t="s">
        <v>122</v>
      </c>
      <c r="H16">
        <v>223232</v>
      </c>
      <c r="I16">
        <v>438650</v>
      </c>
      <c r="J16" s="2" t="s">
        <v>123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68975503</v>
      </c>
      <c r="R16">
        <v>58695939</v>
      </c>
      <c r="S16" s="2" t="s">
        <v>124</v>
      </c>
      <c r="T16">
        <v>133273</v>
      </c>
      <c r="U16">
        <v>0</v>
      </c>
      <c r="V16" s="2" t="s">
        <v>43</v>
      </c>
      <c r="W16">
        <v>1200000</v>
      </c>
      <c r="X16">
        <v>425746</v>
      </c>
      <c r="Y16" s="2" t="s">
        <v>125</v>
      </c>
      <c r="Z16">
        <v>3500000</v>
      </c>
      <c r="AA16">
        <v>1403416</v>
      </c>
      <c r="AB16" s="2" t="s">
        <v>100</v>
      </c>
      <c r="AC16">
        <v>1800000</v>
      </c>
      <c r="AD16">
        <v>1618499</v>
      </c>
      <c r="AE16" s="2" t="s">
        <v>126</v>
      </c>
      <c r="AI16">
        <v>0</v>
      </c>
      <c r="AJ16">
        <v>1019269</v>
      </c>
      <c r="AK16" s="2" t="s">
        <v>43</v>
      </c>
      <c r="AL16">
        <v>13900000</v>
      </c>
      <c r="AM16">
        <v>11570109</v>
      </c>
      <c r="AN16" s="2" t="s">
        <v>127</v>
      </c>
      <c r="AR16">
        <v>13900000</v>
      </c>
      <c r="AS16">
        <v>18417830</v>
      </c>
      <c r="AT16" s="2" t="s">
        <v>128</v>
      </c>
      <c r="AU16">
        <v>6800000</v>
      </c>
      <c r="AV16">
        <v>5564494</v>
      </c>
      <c r="AW16" s="2" t="s">
        <v>129</v>
      </c>
      <c r="AX16">
        <v>0</v>
      </c>
      <c r="AY16">
        <v>11646337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0</v>
      </c>
      <c r="BL16" s="2" t="s">
        <v>43</v>
      </c>
      <c r="BM16">
        <v>5800000</v>
      </c>
      <c r="BN16">
        <v>1720114</v>
      </c>
      <c r="BO16" s="2" t="s">
        <v>87</v>
      </c>
      <c r="BP16">
        <v>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16608093</v>
      </c>
      <c r="BV16">
        <v>96173419</v>
      </c>
      <c r="BW16">
        <v>0</v>
      </c>
      <c r="BX16">
        <v>0</v>
      </c>
      <c r="BY16">
        <v>-133514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130</v>
      </c>
      <c r="C17" t="s">
        <v>131</v>
      </c>
      <c r="D17">
        <v>0</v>
      </c>
      <c r="E17">
        <v>631401</v>
      </c>
      <c r="F17">
        <v>121583</v>
      </c>
      <c r="G17" s="2" t="s">
        <v>132</v>
      </c>
      <c r="H17">
        <v>395363</v>
      </c>
      <c r="I17">
        <v>878294</v>
      </c>
      <c r="J17" s="2" t="s">
        <v>133</v>
      </c>
      <c r="K17">
        <v>20858880</v>
      </c>
      <c r="L17">
        <v>0</v>
      </c>
      <c r="M17" s="2" t="s">
        <v>43</v>
      </c>
      <c r="N17">
        <v>0</v>
      </c>
      <c r="O17">
        <v>4605</v>
      </c>
      <c r="P17" s="2" t="s">
        <v>43</v>
      </c>
      <c r="Q17">
        <v>122161433</v>
      </c>
      <c r="R17">
        <v>150583458</v>
      </c>
      <c r="S17" s="2" t="s">
        <v>49</v>
      </c>
      <c r="T17">
        <v>236037</v>
      </c>
      <c r="U17">
        <v>0</v>
      </c>
      <c r="V17" s="2" t="s">
        <v>43</v>
      </c>
      <c r="W17">
        <v>2900000</v>
      </c>
      <c r="X17">
        <v>2410959</v>
      </c>
      <c r="Y17" s="2" t="s">
        <v>127</v>
      </c>
      <c r="Z17">
        <v>9500000</v>
      </c>
      <c r="AA17">
        <v>4940156</v>
      </c>
      <c r="AB17" s="2" t="s">
        <v>94</v>
      </c>
      <c r="AC17">
        <v>2900000</v>
      </c>
      <c r="AD17">
        <v>3283709</v>
      </c>
      <c r="AE17" s="2" t="s">
        <v>134</v>
      </c>
      <c r="AI17">
        <v>0</v>
      </c>
      <c r="AJ17">
        <v>486014</v>
      </c>
      <c r="AK17" s="2" t="s">
        <v>43</v>
      </c>
      <c r="AL17">
        <v>14900000</v>
      </c>
      <c r="AM17">
        <v>13176064</v>
      </c>
      <c r="AN17" s="2" t="s">
        <v>135</v>
      </c>
      <c r="AR17">
        <v>23500000</v>
      </c>
      <c r="AS17">
        <v>29768076</v>
      </c>
      <c r="AT17" s="2" t="s">
        <v>51</v>
      </c>
      <c r="AU17">
        <v>9500000</v>
      </c>
      <c r="AV17">
        <v>9502106</v>
      </c>
      <c r="AW17" s="2" t="s">
        <v>136</v>
      </c>
      <c r="AX17">
        <v>0</v>
      </c>
      <c r="AY17">
        <v>59627172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69180</v>
      </c>
      <c r="BL17" s="2" t="s">
        <v>43</v>
      </c>
      <c r="BM17">
        <v>9200000</v>
      </c>
      <c r="BN17">
        <v>9265742</v>
      </c>
      <c r="BO17" s="2" t="s">
        <v>75</v>
      </c>
      <c r="BP17">
        <v>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9031706</v>
      </c>
      <c r="BV17">
        <v>275522926</v>
      </c>
      <c r="BW17">
        <v>0</v>
      </c>
      <c r="BX17">
        <v>0</v>
      </c>
      <c r="BY17">
        <v>-437514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137</v>
      </c>
      <c r="C18" t="s">
        <v>138</v>
      </c>
      <c r="D18">
        <v>0</v>
      </c>
      <c r="E18">
        <v>453417</v>
      </c>
      <c r="F18">
        <v>0</v>
      </c>
      <c r="G18" s="2" t="s">
        <v>43</v>
      </c>
      <c r="H18">
        <v>283915</v>
      </c>
      <c r="I18">
        <v>73200</v>
      </c>
      <c r="J18" s="2" t="s">
        <v>70</v>
      </c>
      <c r="K18">
        <v>14979017</v>
      </c>
      <c r="L18">
        <v>16582999</v>
      </c>
      <c r="M18" s="2" t="s">
        <v>139</v>
      </c>
      <c r="N18">
        <v>0</v>
      </c>
      <c r="O18">
        <v>0</v>
      </c>
      <c r="P18" s="2" t="s">
        <v>43</v>
      </c>
      <c r="Q18">
        <v>87725620</v>
      </c>
      <c r="R18">
        <v>65687995</v>
      </c>
      <c r="S18" s="2" t="s">
        <v>66</v>
      </c>
      <c r="T18">
        <v>169501</v>
      </c>
      <c r="U18">
        <v>0</v>
      </c>
      <c r="V18" s="2" t="s">
        <v>43</v>
      </c>
      <c r="W18">
        <v>5200000</v>
      </c>
      <c r="X18">
        <v>4416384</v>
      </c>
      <c r="Y18" s="2" t="s">
        <v>124</v>
      </c>
      <c r="Z18">
        <v>5500000</v>
      </c>
      <c r="AA18">
        <v>5446945</v>
      </c>
      <c r="AB18" s="2" t="s">
        <v>140</v>
      </c>
      <c r="AC18">
        <v>0</v>
      </c>
      <c r="AD18">
        <v>76474</v>
      </c>
      <c r="AE18" s="2" t="s">
        <v>43</v>
      </c>
      <c r="AI18">
        <v>0</v>
      </c>
      <c r="AJ18">
        <v>1237736</v>
      </c>
      <c r="AK18" s="2" t="s">
        <v>43</v>
      </c>
      <c r="AL18">
        <v>3200000</v>
      </c>
      <c r="AM18">
        <v>2431283</v>
      </c>
      <c r="AN18" s="2" t="s">
        <v>141</v>
      </c>
      <c r="AR18">
        <v>16500000</v>
      </c>
      <c r="AS18">
        <v>12105643</v>
      </c>
      <c r="AT18" s="2" t="s">
        <v>142</v>
      </c>
      <c r="AU18">
        <v>7950000</v>
      </c>
      <c r="AV18">
        <v>3704539</v>
      </c>
      <c r="AW18" s="2" t="s">
        <v>143</v>
      </c>
      <c r="AX18">
        <v>0</v>
      </c>
      <c r="AY18">
        <v>53027904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3900000</v>
      </c>
      <c r="BN18">
        <v>5846115</v>
      </c>
      <c r="BO18" s="2" t="s">
        <v>144</v>
      </c>
      <c r="BP18">
        <v>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181340482</v>
      </c>
      <c r="BV18">
        <v>0</v>
      </c>
      <c r="BW18">
        <v>0</v>
      </c>
      <c r="BX18">
        <v>-10703265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145</v>
      </c>
      <c r="C19" t="s">
        <v>146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147</v>
      </c>
      <c r="C20" t="s">
        <v>148</v>
      </c>
      <c r="D20">
        <v>0</v>
      </c>
      <c r="E20">
        <v>81341</v>
      </c>
      <c r="F20">
        <v>0</v>
      </c>
      <c r="G20" s="2" t="s">
        <v>43</v>
      </c>
      <c r="H20">
        <v>50933</v>
      </c>
      <c r="I20">
        <v>36000</v>
      </c>
      <c r="J20" s="2" t="s">
        <v>149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15737633</v>
      </c>
      <c r="R20">
        <v>15595804</v>
      </c>
      <c r="S20" s="2" t="s">
        <v>140</v>
      </c>
      <c r="T20">
        <v>30407</v>
      </c>
      <c r="U20">
        <v>0</v>
      </c>
      <c r="V20" s="2" t="s">
        <v>43</v>
      </c>
      <c r="W20">
        <v>0</v>
      </c>
      <c r="X20">
        <v>0</v>
      </c>
      <c r="Y20" s="2" t="s">
        <v>43</v>
      </c>
      <c r="Z20">
        <v>150000</v>
      </c>
      <c r="AA20">
        <v>30754</v>
      </c>
      <c r="AB20" s="2" t="s">
        <v>150</v>
      </c>
      <c r="AC20">
        <v>0</v>
      </c>
      <c r="AD20">
        <v>0</v>
      </c>
      <c r="AE20" s="2" t="s">
        <v>43</v>
      </c>
      <c r="AI20">
        <v>0</v>
      </c>
      <c r="AJ20">
        <v>0</v>
      </c>
      <c r="AK20" s="2" t="s">
        <v>43</v>
      </c>
      <c r="AL20">
        <v>2700000</v>
      </c>
      <c r="AM20">
        <v>3807022</v>
      </c>
      <c r="AN20" s="2" t="s">
        <v>151</v>
      </c>
      <c r="AR20">
        <v>2450000</v>
      </c>
      <c r="AS20">
        <v>1330233</v>
      </c>
      <c r="AT20" s="2" t="s">
        <v>152</v>
      </c>
      <c r="AU20">
        <v>2600000</v>
      </c>
      <c r="AV20">
        <v>8049571</v>
      </c>
      <c r="AW20" s="2" t="s">
        <v>153</v>
      </c>
      <c r="AX20">
        <v>0</v>
      </c>
      <c r="AY20">
        <v>3428058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34590</v>
      </c>
      <c r="BL20" s="2" t="s">
        <v>43</v>
      </c>
      <c r="BM20">
        <v>0</v>
      </c>
      <c r="BN20">
        <v>420800</v>
      </c>
      <c r="BO20" s="2" t="s">
        <v>43</v>
      </c>
      <c r="BP20">
        <v>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32732832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154</v>
      </c>
      <c r="C21" t="s">
        <v>155</v>
      </c>
      <c r="D21">
        <v>0</v>
      </c>
      <c r="E21">
        <v>267916</v>
      </c>
      <c r="F21">
        <v>934128</v>
      </c>
      <c r="G21" s="2" t="s">
        <v>156</v>
      </c>
      <c r="H21">
        <v>167760</v>
      </c>
      <c r="I21">
        <v>225080</v>
      </c>
      <c r="J21" s="2" t="s">
        <v>157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51835506</v>
      </c>
      <c r="R21">
        <v>38803985</v>
      </c>
      <c r="S21" s="2" t="s">
        <v>66</v>
      </c>
      <c r="T21">
        <v>100155</v>
      </c>
      <c r="U21">
        <v>0</v>
      </c>
      <c r="V21" s="2" t="s">
        <v>43</v>
      </c>
      <c r="W21">
        <v>1800000</v>
      </c>
      <c r="X21">
        <v>1412414</v>
      </c>
      <c r="Y21" s="2" t="s">
        <v>77</v>
      </c>
      <c r="Z21">
        <v>3500000</v>
      </c>
      <c r="AA21">
        <v>524901</v>
      </c>
      <c r="AB21" s="2" t="s">
        <v>107</v>
      </c>
      <c r="AC21">
        <v>1900000</v>
      </c>
      <c r="AD21">
        <v>1387860</v>
      </c>
      <c r="AE21" s="2" t="s">
        <v>142</v>
      </c>
      <c r="AI21">
        <v>0</v>
      </c>
      <c r="AJ21">
        <v>121415</v>
      </c>
      <c r="AK21" s="2" t="s">
        <v>43</v>
      </c>
      <c r="AL21">
        <v>10500000</v>
      </c>
      <c r="AM21">
        <v>5820150</v>
      </c>
      <c r="AN21" s="2" t="s">
        <v>158</v>
      </c>
      <c r="AR21">
        <v>17800000</v>
      </c>
      <c r="AS21">
        <v>19608917</v>
      </c>
      <c r="AT21" s="2" t="s">
        <v>159</v>
      </c>
      <c r="AU21">
        <v>9500000</v>
      </c>
      <c r="AV21">
        <v>4376244</v>
      </c>
      <c r="AW21" s="2" t="s">
        <v>160</v>
      </c>
      <c r="AX21">
        <v>0</v>
      </c>
      <c r="AY21">
        <v>8010304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260981</v>
      </c>
      <c r="BL21" s="2" t="s">
        <v>43</v>
      </c>
      <c r="BM21">
        <v>6500000</v>
      </c>
      <c r="BN21">
        <v>8160614</v>
      </c>
      <c r="BO21" s="2" t="s">
        <v>161</v>
      </c>
      <c r="BP21">
        <v>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16702299</v>
      </c>
      <c r="BV21">
        <v>73139407</v>
      </c>
      <c r="BW21">
        <v>0</v>
      </c>
      <c r="BX21">
        <v>0</v>
      </c>
      <c r="BY21">
        <v>-194713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162</v>
      </c>
      <c r="C22" t="s">
        <v>163</v>
      </c>
      <c r="D22">
        <v>0</v>
      </c>
      <c r="E22">
        <v>203755</v>
      </c>
      <c r="F22">
        <v>814128</v>
      </c>
      <c r="G22" s="2" t="s">
        <v>164</v>
      </c>
      <c r="H22">
        <v>127585</v>
      </c>
      <c r="I22">
        <v>66000</v>
      </c>
      <c r="J22" s="2" t="s">
        <v>94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39421993</v>
      </c>
      <c r="R22">
        <v>16096157</v>
      </c>
      <c r="S22" s="2" t="s">
        <v>165</v>
      </c>
      <c r="T22">
        <v>76170</v>
      </c>
      <c r="U22">
        <v>0</v>
      </c>
      <c r="V22" s="2" t="s">
        <v>43</v>
      </c>
      <c r="W22">
        <v>500000</v>
      </c>
      <c r="X22">
        <v>652975</v>
      </c>
      <c r="Y22" s="2" t="s">
        <v>166</v>
      </c>
      <c r="Z22">
        <v>1500000</v>
      </c>
      <c r="AA22">
        <v>1759194</v>
      </c>
      <c r="AB22" s="2" t="s">
        <v>55</v>
      </c>
      <c r="AC22">
        <v>1200000</v>
      </c>
      <c r="AD22">
        <v>1493953</v>
      </c>
      <c r="AE22" s="2" t="s">
        <v>167</v>
      </c>
      <c r="AI22">
        <v>0</v>
      </c>
      <c r="AJ22">
        <v>208401</v>
      </c>
      <c r="AK22" s="2" t="s">
        <v>43</v>
      </c>
      <c r="AL22">
        <v>9800000</v>
      </c>
      <c r="AM22">
        <v>4111333</v>
      </c>
      <c r="AN22" s="2" t="s">
        <v>168</v>
      </c>
      <c r="AR22">
        <v>7500000</v>
      </c>
      <c r="AS22">
        <v>2781195</v>
      </c>
      <c r="AT22" s="2" t="s">
        <v>169</v>
      </c>
      <c r="AU22">
        <v>3900000</v>
      </c>
      <c r="AV22">
        <v>4822714</v>
      </c>
      <c r="AW22" s="2" t="s">
        <v>167</v>
      </c>
      <c r="AX22">
        <v>0</v>
      </c>
      <c r="AY22">
        <v>11520851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6500000</v>
      </c>
      <c r="BN22">
        <v>14388289</v>
      </c>
      <c r="BO22" s="2" t="s">
        <v>170</v>
      </c>
      <c r="BP22">
        <v>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0</v>
      </c>
      <c r="BV22">
        <v>58715190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171</v>
      </c>
      <c r="C23" t="s">
        <v>172</v>
      </c>
      <c r="D23">
        <v>0</v>
      </c>
      <c r="E23">
        <v>87247</v>
      </c>
      <c r="F23">
        <v>0</v>
      </c>
      <c r="G23" s="2" t="s">
        <v>43</v>
      </c>
      <c r="H23">
        <v>54631</v>
      </c>
      <c r="I23">
        <v>60000</v>
      </c>
      <c r="J23" s="2" t="s">
        <v>159</v>
      </c>
      <c r="K23">
        <v>0</v>
      </c>
      <c r="L23">
        <v>0</v>
      </c>
      <c r="M23" s="2" t="s">
        <v>43</v>
      </c>
      <c r="N23">
        <v>0</v>
      </c>
      <c r="O23">
        <v>0</v>
      </c>
      <c r="P23" s="2" t="s">
        <v>43</v>
      </c>
      <c r="Q23">
        <v>16880300</v>
      </c>
      <c r="R23">
        <v>14817788</v>
      </c>
      <c r="S23" s="2" t="s">
        <v>135</v>
      </c>
      <c r="T23">
        <v>32615</v>
      </c>
      <c r="U23">
        <v>0</v>
      </c>
      <c r="V23" s="2" t="s">
        <v>43</v>
      </c>
      <c r="W23">
        <v>350000</v>
      </c>
      <c r="X23">
        <v>0</v>
      </c>
      <c r="Y23" s="2" t="s">
        <v>43</v>
      </c>
      <c r="Z23">
        <v>800000</v>
      </c>
      <c r="AA23">
        <v>589702</v>
      </c>
      <c r="AB23" s="2" t="s">
        <v>173</v>
      </c>
      <c r="AC23">
        <v>1200000</v>
      </c>
      <c r="AD23">
        <v>592035</v>
      </c>
      <c r="AE23" s="2" t="s">
        <v>174</v>
      </c>
      <c r="AI23">
        <v>0</v>
      </c>
      <c r="AJ23">
        <v>110134</v>
      </c>
      <c r="AK23" s="2" t="s">
        <v>43</v>
      </c>
      <c r="AL23">
        <v>3200000</v>
      </c>
      <c r="AM23">
        <v>2955793</v>
      </c>
      <c r="AN23" s="2" t="s">
        <v>175</v>
      </c>
      <c r="AR23">
        <v>1800000</v>
      </c>
      <c r="AS23">
        <v>7015988</v>
      </c>
      <c r="AT23" s="2" t="s">
        <v>176</v>
      </c>
      <c r="AU23">
        <v>3900000</v>
      </c>
      <c r="AV23">
        <v>4402119</v>
      </c>
      <c r="AW23" s="2" t="s">
        <v>134</v>
      </c>
      <c r="AX23">
        <v>0</v>
      </c>
      <c r="AY23">
        <v>2105584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1500000</v>
      </c>
      <c r="BN23">
        <v>1053595</v>
      </c>
      <c r="BO23" s="2" t="s">
        <v>80</v>
      </c>
      <c r="BP23">
        <v>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0</v>
      </c>
      <c r="BV23">
        <v>34044232</v>
      </c>
      <c r="BW23">
        <v>0</v>
      </c>
      <c r="BX23">
        <v>0</v>
      </c>
      <c r="BY23">
        <v>-341494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177</v>
      </c>
      <c r="C24" t="s">
        <v>178</v>
      </c>
      <c r="D24">
        <v>0</v>
      </c>
      <c r="E24">
        <v>159192</v>
      </c>
      <c r="F24">
        <v>0</v>
      </c>
      <c r="G24" s="2" t="s">
        <v>43</v>
      </c>
      <c r="H24">
        <v>99681</v>
      </c>
      <c r="I24">
        <v>216000</v>
      </c>
      <c r="J24" s="2" t="s">
        <v>179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30800055</v>
      </c>
      <c r="R24">
        <v>21595863</v>
      </c>
      <c r="S24" s="2" t="s">
        <v>80</v>
      </c>
      <c r="T24">
        <v>59511</v>
      </c>
      <c r="U24">
        <v>0</v>
      </c>
      <c r="V24" s="2" t="s">
        <v>43</v>
      </c>
      <c r="W24">
        <v>300000</v>
      </c>
      <c r="X24">
        <v>651198</v>
      </c>
      <c r="Y24" s="2" t="s">
        <v>179</v>
      </c>
      <c r="Z24">
        <v>800000</v>
      </c>
      <c r="AA24">
        <v>731500</v>
      </c>
      <c r="AB24" s="2" t="s">
        <v>96</v>
      </c>
      <c r="AC24">
        <v>1200000</v>
      </c>
      <c r="AD24">
        <v>1752594</v>
      </c>
      <c r="AE24" s="2" t="s">
        <v>180</v>
      </c>
      <c r="AI24">
        <v>0</v>
      </c>
      <c r="AJ24">
        <v>546236</v>
      </c>
      <c r="AK24" s="2" t="s">
        <v>43</v>
      </c>
      <c r="AL24">
        <v>7800000</v>
      </c>
      <c r="AM24">
        <v>11350221</v>
      </c>
      <c r="AN24" s="2" t="s">
        <v>180</v>
      </c>
      <c r="AR24">
        <v>13900000</v>
      </c>
      <c r="AS24">
        <v>14277525</v>
      </c>
      <c r="AT24" s="2" t="s">
        <v>181</v>
      </c>
      <c r="AU24">
        <v>4900000</v>
      </c>
      <c r="AV24">
        <v>4460903</v>
      </c>
      <c r="AW24" s="2" t="s">
        <v>96</v>
      </c>
      <c r="AX24">
        <v>0</v>
      </c>
      <c r="AY24">
        <v>2478309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6950000</v>
      </c>
      <c r="BN24">
        <v>5826890</v>
      </c>
      <c r="BO24" s="2" t="s">
        <v>182</v>
      </c>
      <c r="BP24">
        <v>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717831</v>
      </c>
      <c r="BV24">
        <v>65943710</v>
      </c>
      <c r="BW24">
        <v>0</v>
      </c>
      <c r="BX24">
        <v>0</v>
      </c>
      <c r="BY24">
        <v>-2774302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183</v>
      </c>
      <c r="C25" t="s">
        <v>184</v>
      </c>
      <c r="D25">
        <v>0</v>
      </c>
      <c r="E25">
        <v>317579</v>
      </c>
      <c r="F25">
        <v>70584</v>
      </c>
      <c r="G25" s="2" t="s">
        <v>61</v>
      </c>
      <c r="H25">
        <v>198858</v>
      </c>
      <c r="I25">
        <v>315572</v>
      </c>
      <c r="J25" s="2" t="s">
        <v>185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61444292</v>
      </c>
      <c r="R25">
        <v>45201311</v>
      </c>
      <c r="S25" s="2" t="s">
        <v>173</v>
      </c>
      <c r="T25">
        <v>118721</v>
      </c>
      <c r="U25">
        <v>0</v>
      </c>
      <c r="V25" s="2" t="s">
        <v>43</v>
      </c>
      <c r="W25">
        <v>3900000</v>
      </c>
      <c r="X25">
        <v>3762208</v>
      </c>
      <c r="Y25" s="2" t="s">
        <v>186</v>
      </c>
      <c r="Z25">
        <v>2500000</v>
      </c>
      <c r="AA25">
        <v>2038869</v>
      </c>
      <c r="AB25" s="2" t="s">
        <v>129</v>
      </c>
      <c r="AC25">
        <v>950000</v>
      </c>
      <c r="AD25">
        <v>1232597</v>
      </c>
      <c r="AE25" s="2" t="s">
        <v>187</v>
      </c>
      <c r="AI25">
        <v>0</v>
      </c>
      <c r="AJ25">
        <v>415900</v>
      </c>
      <c r="AK25" s="2" t="s">
        <v>43</v>
      </c>
      <c r="AL25">
        <v>18700000</v>
      </c>
      <c r="AM25">
        <v>5193161</v>
      </c>
      <c r="AN25" s="2" t="s">
        <v>188</v>
      </c>
      <c r="AR25">
        <v>9500000</v>
      </c>
      <c r="AS25">
        <v>11405157</v>
      </c>
      <c r="AT25" s="2" t="s">
        <v>99</v>
      </c>
      <c r="AU25">
        <v>7900000</v>
      </c>
      <c r="AV25">
        <v>13348928</v>
      </c>
      <c r="AW25" s="2" t="s">
        <v>189</v>
      </c>
      <c r="AX25">
        <v>0</v>
      </c>
      <c r="AY25">
        <v>25988848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2123963</v>
      </c>
      <c r="BL25" s="2" t="s">
        <v>43</v>
      </c>
      <c r="BM25">
        <v>5700000</v>
      </c>
      <c r="BN25">
        <v>2281198</v>
      </c>
      <c r="BO25" s="2" t="s">
        <v>100</v>
      </c>
      <c r="BP25">
        <v>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9055855</v>
      </c>
      <c r="BV25">
        <v>104499940</v>
      </c>
      <c r="BW25">
        <v>0</v>
      </c>
      <c r="BX25">
        <v>0</v>
      </c>
      <c r="BY25">
        <v>-177499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190</v>
      </c>
      <c r="C26" t="s">
        <v>191</v>
      </c>
      <c r="D26">
        <v>0</v>
      </c>
      <c r="E26">
        <v>21744</v>
      </c>
      <c r="F26">
        <v>0</v>
      </c>
      <c r="G26" s="2" t="s">
        <v>43</v>
      </c>
      <c r="H26">
        <v>13615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4207090</v>
      </c>
      <c r="R26">
        <v>5741765</v>
      </c>
      <c r="S26" s="2" t="s">
        <v>69</v>
      </c>
      <c r="T26">
        <v>8128</v>
      </c>
      <c r="U26">
        <v>0</v>
      </c>
      <c r="V26" s="2" t="s">
        <v>43</v>
      </c>
      <c r="W26">
        <v>600000</v>
      </c>
      <c r="X26">
        <v>0</v>
      </c>
      <c r="Y26" s="2" t="s">
        <v>43</v>
      </c>
      <c r="Z26">
        <v>800000</v>
      </c>
      <c r="AA26">
        <v>280795</v>
      </c>
      <c r="AB26" s="2" t="s">
        <v>125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500000</v>
      </c>
      <c r="AS26">
        <v>0</v>
      </c>
      <c r="AT26" s="2" t="s">
        <v>43</v>
      </c>
      <c r="AU26">
        <v>5950000</v>
      </c>
      <c r="AV26">
        <v>227730</v>
      </c>
      <c r="AW26" s="2" t="s">
        <v>192</v>
      </c>
      <c r="AX26">
        <v>0</v>
      </c>
      <c r="AY26">
        <v>0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6250290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193</v>
      </c>
      <c r="C27" t="s">
        <v>194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5325300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6221547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11599101</v>
      </c>
      <c r="BW27">
        <v>0</v>
      </c>
      <c r="BX27">
        <v>0</v>
      </c>
      <c r="BY27">
        <v>-52254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195</v>
      </c>
      <c r="B28" s="3"/>
      <c r="C28" s="3"/>
      <c r="D28" s="3">
        <v>0</v>
      </c>
      <c r="E28" s="3">
        <v>5349992</v>
      </c>
      <c r="F28" s="3">
        <v>1175188</v>
      </c>
      <c r="G28" s="5" t="s">
        <v>61</v>
      </c>
      <c r="H28" s="3">
        <v>3349993</v>
      </c>
      <c r="I28" s="3">
        <v>5166893</v>
      </c>
      <c r="J28" s="5" t="s">
        <v>196</v>
      </c>
      <c r="K28" s="3">
        <v>38799999</v>
      </c>
      <c r="L28" s="3">
        <v>29564294</v>
      </c>
      <c r="M28" s="5" t="s">
        <v>141</v>
      </c>
      <c r="N28" s="3">
        <v>0</v>
      </c>
      <c r="O28" s="3">
        <v>149475</v>
      </c>
      <c r="P28" s="5" t="s">
        <v>43</v>
      </c>
      <c r="Q28" s="3">
        <v>1035099995</v>
      </c>
      <c r="R28" s="3">
        <v>896008121</v>
      </c>
      <c r="S28" s="5" t="s">
        <v>197</v>
      </c>
      <c r="T28" s="3">
        <v>1999988</v>
      </c>
      <c r="U28" s="3">
        <v>377731</v>
      </c>
      <c r="V28" s="5" t="s">
        <v>132</v>
      </c>
      <c r="W28" s="3">
        <v>26598000</v>
      </c>
      <c r="X28" s="3">
        <v>21620995</v>
      </c>
      <c r="Y28" s="5" t="s">
        <v>79</v>
      </c>
      <c r="Z28" s="3">
        <v>54150000</v>
      </c>
      <c r="AA28" s="3">
        <v>29932414</v>
      </c>
      <c r="AB28" s="5" t="s">
        <v>158</v>
      </c>
      <c r="AC28" s="3">
        <v>25500000</v>
      </c>
      <c r="AD28" s="3">
        <v>29724440</v>
      </c>
      <c r="AE28" s="5" t="s">
        <v>55</v>
      </c>
      <c r="AF28" s="3"/>
      <c r="AG28" s="3"/>
      <c r="AH28" s="3"/>
      <c r="AI28" s="3">
        <v>0</v>
      </c>
      <c r="AJ28" s="3">
        <v>5151728</v>
      </c>
      <c r="AK28" s="5" t="s">
        <v>43</v>
      </c>
      <c r="AL28" s="3">
        <v>174560000</v>
      </c>
      <c r="AM28" s="3">
        <v>133019074</v>
      </c>
      <c r="AN28" s="5" t="s">
        <v>141</v>
      </c>
      <c r="AO28" s="3"/>
      <c r="AP28" s="3"/>
      <c r="AQ28" s="3"/>
      <c r="AR28" s="3">
        <v>227350000</v>
      </c>
      <c r="AS28" s="3">
        <v>197521585</v>
      </c>
      <c r="AT28" s="5" t="s">
        <v>197</v>
      </c>
      <c r="AU28" s="3">
        <v>136800000</v>
      </c>
      <c r="AV28" s="3">
        <v>149806145</v>
      </c>
      <c r="AW28" s="5" t="s">
        <v>159</v>
      </c>
      <c r="AX28" s="3">
        <v>0</v>
      </c>
      <c r="AY28" s="3">
        <v>335966424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5639810</v>
      </c>
      <c r="BL28" s="5" t="s">
        <v>43</v>
      </c>
      <c r="BM28" s="3">
        <v>104050000</v>
      </c>
      <c r="BN28" s="3">
        <v>71021434</v>
      </c>
      <c r="BO28" s="5" t="s">
        <v>82</v>
      </c>
      <c r="BP28" s="3">
        <v>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198</v>
      </c>
      <c r="B30" s="2" t="s">
        <v>199</v>
      </c>
      <c r="C30" t="s">
        <v>200</v>
      </c>
      <c r="E30">
        <v>705106</v>
      </c>
      <c r="F30">
        <v>1084833</v>
      </c>
      <c r="G30" s="2" t="s">
        <v>196</v>
      </c>
      <c r="H30">
        <v>231182</v>
      </c>
      <c r="I30">
        <v>258230</v>
      </c>
      <c r="J30" s="2" t="s">
        <v>201</v>
      </c>
      <c r="K30">
        <v>191129997</v>
      </c>
      <c r="L30">
        <v>200471724</v>
      </c>
      <c r="M30" s="2" t="s">
        <v>63</v>
      </c>
      <c r="N30">
        <v>13697553</v>
      </c>
      <c r="O30">
        <v>15584637</v>
      </c>
      <c r="P30" s="2" t="s">
        <v>202</v>
      </c>
      <c r="Q30">
        <v>14448896</v>
      </c>
      <c r="R30">
        <v>14110825</v>
      </c>
      <c r="S30" s="2" t="s">
        <v>85</v>
      </c>
      <c r="T30">
        <v>554837</v>
      </c>
      <c r="U30">
        <v>635164</v>
      </c>
      <c r="V30" s="2" t="s">
        <v>202</v>
      </c>
      <c r="W30">
        <v>800000</v>
      </c>
      <c r="X30">
        <v>540098</v>
      </c>
      <c r="Y30" s="2" t="s">
        <v>82</v>
      </c>
      <c r="Z30">
        <v>700000</v>
      </c>
      <c r="AA30">
        <v>747424</v>
      </c>
      <c r="AB30" s="2" t="s">
        <v>203</v>
      </c>
      <c r="AC30">
        <v>300000</v>
      </c>
      <c r="AD30">
        <v>101179</v>
      </c>
      <c r="AE30" s="2" t="s">
        <v>204</v>
      </c>
      <c r="AI30">
        <v>0</v>
      </c>
      <c r="AJ30">
        <v>2743379</v>
      </c>
      <c r="AK30" s="2" t="s">
        <v>43</v>
      </c>
      <c r="AL30">
        <v>800000</v>
      </c>
      <c r="AM30">
        <v>491102</v>
      </c>
      <c r="AN30" s="2" t="s">
        <v>90</v>
      </c>
      <c r="AR30">
        <v>990000</v>
      </c>
      <c r="AS30">
        <v>717031</v>
      </c>
      <c r="AT30" s="2" t="s">
        <v>103</v>
      </c>
      <c r="AU30">
        <v>19200000</v>
      </c>
      <c r="AV30">
        <v>18453847</v>
      </c>
      <c r="AW30" s="2" t="s">
        <v>186</v>
      </c>
      <c r="AX30">
        <v>0</v>
      </c>
      <c r="AY30">
        <v>3750742</v>
      </c>
      <c r="AZ30" s="2" t="s">
        <v>43</v>
      </c>
      <c r="BD30">
        <v>0</v>
      </c>
      <c r="BE30">
        <v>0</v>
      </c>
      <c r="BF30" s="2" t="s">
        <v>43</v>
      </c>
      <c r="BG30">
        <v>809054</v>
      </c>
      <c r="BH30">
        <v>827420</v>
      </c>
      <c r="BI30" s="2" t="s">
        <v>205</v>
      </c>
      <c r="BJ30">
        <v>0</v>
      </c>
      <c r="BK30">
        <v>0</v>
      </c>
      <c r="BL30" s="2" t="s">
        <v>43</v>
      </c>
      <c r="BM30">
        <v>600000</v>
      </c>
      <c r="BN30">
        <v>227400</v>
      </c>
      <c r="BO30" s="2" t="s">
        <v>206</v>
      </c>
      <c r="BP30">
        <v>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264927367</v>
      </c>
      <c r="BV30">
        <v>0</v>
      </c>
      <c r="BW30">
        <v>0</v>
      </c>
      <c r="BX30">
        <v>-4182332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207</v>
      </c>
      <c r="C31" t="s">
        <v>208</v>
      </c>
      <c r="D31">
        <v>0</v>
      </c>
      <c r="BP31">
        <v>0</v>
      </c>
      <c r="BR31" s="2" t="s">
        <v>43</v>
      </c>
      <c r="BU31"/>
      <c r="BV31"/>
      <c r="BW31"/>
      <c r="BX31"/>
      <c r="BY31"/>
      <c r="BZ31"/>
      <c r="CA31"/>
      <c r="CB31"/>
      <c r="CC31" t="str">
        <f>(BU31+BV31+BW31+BX31+BY31+BZ31+CA31+CB31)</f>
        <v>0</v>
      </c>
      <c r="CD31"/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209</v>
      </c>
      <c r="C32" t="s">
        <v>210</v>
      </c>
      <c r="E32">
        <v>477870</v>
      </c>
      <c r="F32">
        <v>28060</v>
      </c>
      <c r="G32" s="2" t="s">
        <v>211</v>
      </c>
      <c r="H32">
        <v>156678</v>
      </c>
      <c r="I32">
        <v>0</v>
      </c>
      <c r="J32" s="2" t="s">
        <v>43</v>
      </c>
      <c r="K32">
        <v>129534268</v>
      </c>
      <c r="L32">
        <v>124015304</v>
      </c>
      <c r="M32" s="2" t="s">
        <v>186</v>
      </c>
      <c r="N32">
        <v>9283223</v>
      </c>
      <c r="O32">
        <v>9576742</v>
      </c>
      <c r="P32" s="2" t="s">
        <v>181</v>
      </c>
      <c r="Q32">
        <v>9792430</v>
      </c>
      <c r="R32">
        <v>3373195</v>
      </c>
      <c r="S32" s="2" t="s">
        <v>204</v>
      </c>
      <c r="T32">
        <v>376029</v>
      </c>
      <c r="U32">
        <v>164608</v>
      </c>
      <c r="V32" s="2" t="s">
        <v>212</v>
      </c>
      <c r="W32">
        <v>300000</v>
      </c>
      <c r="X32">
        <v>153244</v>
      </c>
      <c r="Y32" s="2" t="s">
        <v>213</v>
      </c>
      <c r="Z32">
        <v>400000</v>
      </c>
      <c r="AA32">
        <v>160867</v>
      </c>
      <c r="AB32" s="2" t="s">
        <v>100</v>
      </c>
      <c r="AC32">
        <v>300000</v>
      </c>
      <c r="AD32">
        <v>10590</v>
      </c>
      <c r="AE32" s="2" t="s">
        <v>192</v>
      </c>
      <c r="AI32">
        <v>0</v>
      </c>
      <c r="AJ32">
        <v>1363209</v>
      </c>
      <c r="AK32" s="2" t="s">
        <v>43</v>
      </c>
      <c r="AL32">
        <v>500000</v>
      </c>
      <c r="AM32">
        <v>487402</v>
      </c>
      <c r="AN32" s="2" t="s">
        <v>214</v>
      </c>
      <c r="AR32">
        <v>990000</v>
      </c>
      <c r="AS32">
        <v>336178</v>
      </c>
      <c r="AT32" s="2" t="s">
        <v>204</v>
      </c>
      <c r="AU32">
        <v>10600000</v>
      </c>
      <c r="AV32">
        <v>6670194</v>
      </c>
      <c r="AW32" s="2" t="s">
        <v>215</v>
      </c>
      <c r="AX32">
        <v>0</v>
      </c>
      <c r="AY32">
        <v>2090068</v>
      </c>
      <c r="AZ32" s="2" t="s">
        <v>43</v>
      </c>
      <c r="BD32">
        <v>0</v>
      </c>
      <c r="BE32">
        <v>0</v>
      </c>
      <c r="BF32" s="2" t="s">
        <v>43</v>
      </c>
      <c r="BG32">
        <v>478827</v>
      </c>
      <c r="BH32">
        <v>0</v>
      </c>
      <c r="BI32" s="2" t="s">
        <v>43</v>
      </c>
      <c r="BJ32">
        <v>0</v>
      </c>
      <c r="BK32">
        <v>0</v>
      </c>
      <c r="BL32" s="2" t="s">
        <v>43</v>
      </c>
      <c r="BM32">
        <v>400000</v>
      </c>
      <c r="BN32">
        <v>218800</v>
      </c>
      <c r="BO32" s="2" t="s">
        <v>158</v>
      </c>
      <c r="BP32">
        <v>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150665175</v>
      </c>
      <c r="BV32">
        <v>0</v>
      </c>
      <c r="BW32">
        <v>0</v>
      </c>
      <c r="BX32">
        <v>-2016714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216</v>
      </c>
      <c r="C33" t="s">
        <v>217</v>
      </c>
      <c r="E33">
        <v>530129</v>
      </c>
      <c r="F33">
        <v>17077</v>
      </c>
      <c r="G33" s="2" t="s">
        <v>218</v>
      </c>
      <c r="H33">
        <v>173812</v>
      </c>
      <c r="I33">
        <v>0</v>
      </c>
      <c r="J33" s="2" t="s">
        <v>43</v>
      </c>
      <c r="K33">
        <v>143699876</v>
      </c>
      <c r="L33">
        <v>133463054</v>
      </c>
      <c r="M33" s="2" t="s">
        <v>81</v>
      </c>
      <c r="N33">
        <v>10298418</v>
      </c>
      <c r="O33">
        <v>9621876</v>
      </c>
      <c r="P33" s="2" t="s">
        <v>81</v>
      </c>
      <c r="Q33">
        <v>10863310</v>
      </c>
      <c r="R33">
        <v>6009737</v>
      </c>
      <c r="S33" s="2" t="s">
        <v>158</v>
      </c>
      <c r="T33">
        <v>417151</v>
      </c>
      <c r="U33">
        <v>215749</v>
      </c>
      <c r="V33" s="2" t="s">
        <v>94</v>
      </c>
      <c r="W33">
        <v>400000</v>
      </c>
      <c r="X33">
        <v>168686</v>
      </c>
      <c r="Y33" s="2" t="s">
        <v>168</v>
      </c>
      <c r="Z33">
        <v>500000</v>
      </c>
      <c r="AA33">
        <v>184350</v>
      </c>
      <c r="AB33" s="2" t="s">
        <v>169</v>
      </c>
      <c r="AC33">
        <v>300000</v>
      </c>
      <c r="AD33">
        <v>305721</v>
      </c>
      <c r="AE33" s="2" t="s">
        <v>205</v>
      </c>
      <c r="AI33">
        <v>0</v>
      </c>
      <c r="AJ33">
        <v>1567229</v>
      </c>
      <c r="AK33" s="2" t="s">
        <v>43</v>
      </c>
      <c r="AL33">
        <v>400000</v>
      </c>
      <c r="AM33">
        <v>453728</v>
      </c>
      <c r="AN33" s="2" t="s">
        <v>134</v>
      </c>
      <c r="AR33">
        <v>990000</v>
      </c>
      <c r="AS33">
        <v>556690</v>
      </c>
      <c r="AT33" s="2" t="s">
        <v>52</v>
      </c>
      <c r="AU33">
        <v>13600000</v>
      </c>
      <c r="AV33">
        <v>8877097</v>
      </c>
      <c r="AW33" s="2" t="s">
        <v>68</v>
      </c>
      <c r="AX33">
        <v>0</v>
      </c>
      <c r="AY33">
        <v>2412748</v>
      </c>
      <c r="AZ33" s="2" t="s">
        <v>43</v>
      </c>
      <c r="BD33">
        <v>0</v>
      </c>
      <c r="BE33">
        <v>0</v>
      </c>
      <c r="BF33" s="2" t="s">
        <v>43</v>
      </c>
      <c r="BG33">
        <v>610918</v>
      </c>
      <c r="BH33">
        <v>146639</v>
      </c>
      <c r="BI33" s="2" t="s">
        <v>56</v>
      </c>
      <c r="BJ33">
        <v>0</v>
      </c>
      <c r="BK33">
        <v>14236</v>
      </c>
      <c r="BL33" s="2" t="s">
        <v>43</v>
      </c>
      <c r="BM33">
        <v>400000</v>
      </c>
      <c r="BN33">
        <v>298849</v>
      </c>
      <c r="BO33" s="2" t="s">
        <v>66</v>
      </c>
      <c r="BP33">
        <v>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169181508</v>
      </c>
      <c r="BV33">
        <v>0</v>
      </c>
      <c r="BW33">
        <v>0</v>
      </c>
      <c r="BX33">
        <v>-4868042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219</v>
      </c>
      <c r="C34" t="s">
        <v>220</v>
      </c>
      <c r="E34">
        <v>412871</v>
      </c>
      <c r="F34">
        <v>14856</v>
      </c>
      <c r="G34" s="2" t="s">
        <v>192</v>
      </c>
      <c r="H34">
        <v>135367</v>
      </c>
      <c r="I34">
        <v>0</v>
      </c>
      <c r="J34" s="2" t="s">
        <v>43</v>
      </c>
      <c r="K34">
        <v>111915352</v>
      </c>
      <c r="L34">
        <v>124441557</v>
      </c>
      <c r="M34" s="2" t="s">
        <v>139</v>
      </c>
      <c r="N34">
        <v>8020543</v>
      </c>
      <c r="O34">
        <v>11380681</v>
      </c>
      <c r="P34" s="2" t="s">
        <v>221</v>
      </c>
      <c r="Q34">
        <v>8460489</v>
      </c>
      <c r="R34">
        <v>6180261</v>
      </c>
      <c r="S34" s="2" t="s">
        <v>142</v>
      </c>
      <c r="T34">
        <v>324882</v>
      </c>
      <c r="U34">
        <v>361554</v>
      </c>
      <c r="V34" s="2" t="s">
        <v>139</v>
      </c>
      <c r="W34">
        <v>500000</v>
      </c>
      <c r="X34">
        <v>474024</v>
      </c>
      <c r="Y34" s="2" t="s">
        <v>222</v>
      </c>
      <c r="Z34">
        <v>400000</v>
      </c>
      <c r="AA34">
        <v>417148</v>
      </c>
      <c r="AB34" s="2" t="s">
        <v>64</v>
      </c>
      <c r="AC34">
        <v>300000</v>
      </c>
      <c r="AD34">
        <v>12500</v>
      </c>
      <c r="AE34" s="2" t="s">
        <v>192</v>
      </c>
      <c r="AI34">
        <v>0</v>
      </c>
      <c r="AJ34">
        <v>1447261</v>
      </c>
      <c r="AK34" s="2" t="s">
        <v>43</v>
      </c>
      <c r="AL34">
        <v>400000</v>
      </c>
      <c r="AM34">
        <v>257925</v>
      </c>
      <c r="AN34" s="2" t="s">
        <v>50</v>
      </c>
      <c r="AR34">
        <v>690000</v>
      </c>
      <c r="AS34">
        <v>321422</v>
      </c>
      <c r="AT34" s="2" t="s">
        <v>143</v>
      </c>
      <c r="AU34">
        <v>10000000</v>
      </c>
      <c r="AV34">
        <v>10627901</v>
      </c>
      <c r="AW34" s="2" t="s">
        <v>223</v>
      </c>
      <c r="AX34">
        <v>0</v>
      </c>
      <c r="AY34">
        <v>3458556</v>
      </c>
      <c r="AZ34" s="2" t="s">
        <v>43</v>
      </c>
      <c r="BD34">
        <v>0</v>
      </c>
      <c r="BE34">
        <v>0</v>
      </c>
      <c r="BF34" s="2" t="s">
        <v>43</v>
      </c>
      <c r="BG34">
        <v>445805</v>
      </c>
      <c r="BH34">
        <v>0</v>
      </c>
      <c r="BI34" s="2" t="s">
        <v>43</v>
      </c>
      <c r="BJ34">
        <v>0</v>
      </c>
      <c r="BK34">
        <v>0</v>
      </c>
      <c r="BL34" s="2" t="s">
        <v>43</v>
      </c>
      <c r="BM34">
        <v>300000</v>
      </c>
      <c r="BN34">
        <v>115920</v>
      </c>
      <c r="BO34" s="2" t="s">
        <v>224</v>
      </c>
      <c r="BP34">
        <v>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163157472</v>
      </c>
      <c r="BV34">
        <v>0</v>
      </c>
      <c r="BW34">
        <v>0</v>
      </c>
      <c r="BX34">
        <v>-3645906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225</v>
      </c>
      <c r="C35" t="s">
        <v>226</v>
      </c>
      <c r="E35">
        <v>334873</v>
      </c>
      <c r="F35">
        <v>842930</v>
      </c>
      <c r="G35" s="2" t="s">
        <v>227</v>
      </c>
      <c r="H35">
        <v>109794</v>
      </c>
      <c r="I35">
        <v>46881</v>
      </c>
      <c r="J35" s="2" t="s">
        <v>228</v>
      </c>
      <c r="K35">
        <v>90772653</v>
      </c>
      <c r="L35">
        <v>92598357</v>
      </c>
      <c r="M35" s="2" t="s">
        <v>205</v>
      </c>
      <c r="N35">
        <v>6505327</v>
      </c>
      <c r="O35">
        <v>8766630</v>
      </c>
      <c r="P35" s="2" t="s">
        <v>229</v>
      </c>
      <c r="Q35">
        <v>6862160</v>
      </c>
      <c r="R35">
        <v>5595049</v>
      </c>
      <c r="S35" s="2" t="s">
        <v>129</v>
      </c>
      <c r="T35">
        <v>263506</v>
      </c>
      <c r="U35">
        <v>1152786</v>
      </c>
      <c r="V35" s="2" t="s">
        <v>230</v>
      </c>
      <c r="W35">
        <v>300000</v>
      </c>
      <c r="X35">
        <v>320479</v>
      </c>
      <c r="Y35" s="2" t="s">
        <v>203</v>
      </c>
      <c r="Z35">
        <v>400000</v>
      </c>
      <c r="AA35">
        <v>316669</v>
      </c>
      <c r="AB35" s="2" t="s">
        <v>231</v>
      </c>
      <c r="AC35">
        <v>200000</v>
      </c>
      <c r="AD35">
        <v>10590</v>
      </c>
      <c r="AE35" s="2" t="s">
        <v>232</v>
      </c>
      <c r="AI35">
        <v>0</v>
      </c>
      <c r="AJ35">
        <v>1164165</v>
      </c>
      <c r="AK35" s="2" t="s">
        <v>43</v>
      </c>
      <c r="AL35">
        <v>800000</v>
      </c>
      <c r="AM35">
        <v>297859</v>
      </c>
      <c r="AN35" s="2" t="s">
        <v>169</v>
      </c>
      <c r="AR35">
        <v>690000</v>
      </c>
      <c r="AS35">
        <v>298529</v>
      </c>
      <c r="AT35" s="2" t="s">
        <v>228</v>
      </c>
      <c r="AU35">
        <v>7400000</v>
      </c>
      <c r="AV35">
        <v>7292372</v>
      </c>
      <c r="AW35" s="2" t="s">
        <v>140</v>
      </c>
      <c r="AX35">
        <v>0</v>
      </c>
      <c r="AY35">
        <v>1781283</v>
      </c>
      <c r="AZ35" s="2" t="s">
        <v>43</v>
      </c>
      <c r="BD35">
        <v>0</v>
      </c>
      <c r="BE35">
        <v>0</v>
      </c>
      <c r="BF35" s="2" t="s">
        <v>43</v>
      </c>
      <c r="BG35">
        <v>445805</v>
      </c>
      <c r="BH35">
        <v>13936</v>
      </c>
      <c r="BI35" s="2" t="s">
        <v>218</v>
      </c>
      <c r="BJ35">
        <v>0</v>
      </c>
      <c r="BK35">
        <v>0</v>
      </c>
      <c r="BL35" s="2" t="s">
        <v>43</v>
      </c>
      <c r="BM35">
        <v>300000</v>
      </c>
      <c r="BN35">
        <v>264002</v>
      </c>
      <c r="BO35" s="2" t="s">
        <v>135</v>
      </c>
      <c r="BP35">
        <v>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122500632</v>
      </c>
      <c r="BV35">
        <v>0</v>
      </c>
      <c r="BW35">
        <v>0</v>
      </c>
      <c r="BX35">
        <v>-1738115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233</v>
      </c>
      <c r="C36" t="s">
        <v>234</v>
      </c>
      <c r="E36">
        <v>21515887</v>
      </c>
      <c r="F36">
        <v>26936684</v>
      </c>
      <c r="G36" s="2" t="s">
        <v>235</v>
      </c>
      <c r="H36">
        <v>252336</v>
      </c>
      <c r="I36">
        <v>190129</v>
      </c>
      <c r="J36" s="2" t="s">
        <v>66</v>
      </c>
      <c r="K36">
        <v>6644859</v>
      </c>
      <c r="L36">
        <v>3888704</v>
      </c>
      <c r="M36" s="2" t="s">
        <v>115</v>
      </c>
      <c r="N36">
        <v>3986915</v>
      </c>
      <c r="O36">
        <v>2061035</v>
      </c>
      <c r="P36" s="2" t="s">
        <v>94</v>
      </c>
      <c r="Q36">
        <v>4003738</v>
      </c>
      <c r="R36">
        <v>1889121</v>
      </c>
      <c r="S36" s="2" t="s">
        <v>143</v>
      </c>
      <c r="T36">
        <v>18269158</v>
      </c>
      <c r="U36">
        <v>23140427</v>
      </c>
      <c r="V36" s="2" t="s">
        <v>51</v>
      </c>
      <c r="W36">
        <v>0</v>
      </c>
      <c r="X36">
        <v>21352</v>
      </c>
      <c r="Y36" s="2" t="s">
        <v>43</v>
      </c>
      <c r="Z36">
        <v>0</v>
      </c>
      <c r="AA36">
        <v>14813</v>
      </c>
      <c r="AB36" s="2" t="s">
        <v>43</v>
      </c>
      <c r="AC36">
        <v>800000</v>
      </c>
      <c r="AD36">
        <v>1138902</v>
      </c>
      <c r="AE36" s="2" t="s">
        <v>221</v>
      </c>
      <c r="AI36">
        <v>0</v>
      </c>
      <c r="AJ36">
        <v>89358</v>
      </c>
      <c r="AK36" s="2" t="s">
        <v>43</v>
      </c>
      <c r="AL36">
        <v>0</v>
      </c>
      <c r="AM36">
        <v>97410</v>
      </c>
      <c r="AN36" s="2" t="s">
        <v>43</v>
      </c>
      <c r="AR36">
        <v>0</v>
      </c>
      <c r="AS36">
        <v>37700</v>
      </c>
      <c r="AT36" s="2" t="s">
        <v>43</v>
      </c>
      <c r="AU36">
        <v>11700000</v>
      </c>
      <c r="AV36">
        <v>7456705</v>
      </c>
      <c r="AW36" s="2" t="s">
        <v>50</v>
      </c>
      <c r="AX36">
        <v>0</v>
      </c>
      <c r="AY36">
        <v>421402</v>
      </c>
      <c r="AZ36" s="2" t="s">
        <v>43</v>
      </c>
      <c r="BD36">
        <v>0</v>
      </c>
      <c r="BE36">
        <v>0</v>
      </c>
      <c r="BF36" s="2" t="s">
        <v>43</v>
      </c>
      <c r="BG36">
        <v>660452</v>
      </c>
      <c r="BH36">
        <v>429398</v>
      </c>
      <c r="BI36" s="2" t="s">
        <v>68</v>
      </c>
      <c r="BJ36">
        <v>0</v>
      </c>
      <c r="BK36">
        <v>755192</v>
      </c>
      <c r="BL36" s="2" t="s">
        <v>43</v>
      </c>
      <c r="BM36">
        <v>0</v>
      </c>
      <c r="BN36">
        <v>25900</v>
      </c>
      <c r="BO36" s="2" t="s">
        <v>43</v>
      </c>
      <c r="BP36">
        <v>0</v>
      </c>
      <c r="BQ36" t="str">
        <f>(F36+I36+L36+O36+R36+U36+X36+AA36+AD36+AJ36+AM36+AS36+AV36+AY36+BE36+BH36+BK36+BN36)</f>
        <v>0</v>
      </c>
      <c r="BR36" s="2" t="str">
        <f>IFERROR(BQ36*100/BP36,0)</f>
        <v>0</v>
      </c>
      <c r="BU36">
        <v>71459069</v>
      </c>
      <c r="BV36">
        <v>0</v>
      </c>
      <c r="BW36">
        <v>0</v>
      </c>
      <c r="BX36">
        <v>-2864837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236</v>
      </c>
      <c r="B37" s="3"/>
      <c r="C37" s="3"/>
      <c r="D37" s="3">
        <v>0</v>
      </c>
      <c r="E37" s="3">
        <v>23976736</v>
      </c>
      <c r="F37" s="3">
        <v>28924440</v>
      </c>
      <c r="G37" s="5" t="s">
        <v>237</v>
      </c>
      <c r="H37" s="3">
        <v>1059169</v>
      </c>
      <c r="I37" s="3">
        <v>495240</v>
      </c>
      <c r="J37" s="5" t="s">
        <v>143</v>
      </c>
      <c r="K37" s="3">
        <v>673697005</v>
      </c>
      <c r="L37" s="3">
        <v>678878700</v>
      </c>
      <c r="M37" s="5" t="s">
        <v>75</v>
      </c>
      <c r="N37" s="3">
        <v>51791979</v>
      </c>
      <c r="O37" s="3">
        <v>56991601</v>
      </c>
      <c r="P37" s="5" t="s">
        <v>159</v>
      </c>
      <c r="Q37" s="3">
        <v>54431023</v>
      </c>
      <c r="R37" s="3">
        <v>37158188</v>
      </c>
      <c r="S37" s="5" t="s">
        <v>82</v>
      </c>
      <c r="T37" s="3">
        <v>20205563</v>
      </c>
      <c r="U37" s="3">
        <v>25670288</v>
      </c>
      <c r="V37" s="5" t="s">
        <v>51</v>
      </c>
      <c r="W37" s="3">
        <v>2300000</v>
      </c>
      <c r="X37" s="3">
        <v>1677883</v>
      </c>
      <c r="Y37" s="5" t="s">
        <v>142</v>
      </c>
      <c r="Z37" s="3">
        <v>2400000</v>
      </c>
      <c r="AA37" s="3">
        <v>1841271</v>
      </c>
      <c r="AB37" s="5" t="s">
        <v>238</v>
      </c>
      <c r="AC37" s="3">
        <v>2200000</v>
      </c>
      <c r="AD37" s="3">
        <v>1579482</v>
      </c>
      <c r="AE37" s="5" t="s">
        <v>103</v>
      </c>
      <c r="AF37" s="3"/>
      <c r="AG37" s="3"/>
      <c r="AH37" s="3"/>
      <c r="AI37" s="3">
        <v>0</v>
      </c>
      <c r="AJ37" s="3">
        <v>8374601</v>
      </c>
      <c r="AK37" s="5" t="s">
        <v>43</v>
      </c>
      <c r="AL37" s="3">
        <v>2900000</v>
      </c>
      <c r="AM37" s="3">
        <v>2085426</v>
      </c>
      <c r="AN37" s="5" t="s">
        <v>103</v>
      </c>
      <c r="AO37" s="3"/>
      <c r="AP37" s="3"/>
      <c r="AQ37" s="3"/>
      <c r="AR37" s="3">
        <v>4350000</v>
      </c>
      <c r="AS37" s="3">
        <v>2267550</v>
      </c>
      <c r="AT37" s="5" t="s">
        <v>94</v>
      </c>
      <c r="AU37" s="3">
        <v>72500000</v>
      </c>
      <c r="AV37" s="3">
        <v>59378116</v>
      </c>
      <c r="AW37" s="5" t="s">
        <v>129</v>
      </c>
      <c r="AX37" s="3">
        <v>0</v>
      </c>
      <c r="AY37" s="3">
        <v>13914799</v>
      </c>
      <c r="AZ37" s="5" t="s">
        <v>43</v>
      </c>
      <c r="BA37" s="3"/>
      <c r="BB37" s="3"/>
      <c r="BC37" s="3"/>
      <c r="BD37" s="3">
        <v>0</v>
      </c>
      <c r="BE37" s="3">
        <v>0</v>
      </c>
      <c r="BF37" s="5" t="s">
        <v>43</v>
      </c>
      <c r="BG37" s="3">
        <v>3450861</v>
      </c>
      <c r="BH37" s="3">
        <v>1417393</v>
      </c>
      <c r="BI37" s="5" t="s">
        <v>165</v>
      </c>
      <c r="BJ37" s="3">
        <v>0</v>
      </c>
      <c r="BK37" s="3">
        <v>769428</v>
      </c>
      <c r="BL37" s="5" t="s">
        <v>43</v>
      </c>
      <c r="BM37" s="3">
        <v>2000000</v>
      </c>
      <c r="BN37" s="3">
        <v>1150871</v>
      </c>
      <c r="BO37" s="5" t="s">
        <v>89</v>
      </c>
      <c r="BP37" s="3">
        <v>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236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239</v>
      </c>
      <c r="B39" s="2" t="s">
        <v>240</v>
      </c>
      <c r="C39" t="s">
        <v>241</v>
      </c>
      <c r="D39">
        <v>0</v>
      </c>
      <c r="E39">
        <v>988780</v>
      </c>
      <c r="F39">
        <v>2626</v>
      </c>
      <c r="G39" s="2" t="s">
        <v>43</v>
      </c>
      <c r="H39">
        <v>1254062</v>
      </c>
      <c r="I39">
        <v>0</v>
      </c>
      <c r="J39" s="2" t="s">
        <v>43</v>
      </c>
      <c r="K39">
        <v>122054051</v>
      </c>
      <c r="L39">
        <v>132874500</v>
      </c>
      <c r="M39" s="2" t="s">
        <v>117</v>
      </c>
      <c r="N39">
        <v>25081251</v>
      </c>
      <c r="O39">
        <v>19280443</v>
      </c>
      <c r="P39" s="2" t="s">
        <v>238</v>
      </c>
      <c r="Q39">
        <v>40178235</v>
      </c>
      <c r="R39">
        <v>15756958</v>
      </c>
      <c r="S39" s="2" t="s">
        <v>224</v>
      </c>
      <c r="T39">
        <v>4582151</v>
      </c>
      <c r="U39">
        <v>383443</v>
      </c>
      <c r="V39" s="2" t="s">
        <v>93</v>
      </c>
      <c r="W39">
        <v>750000</v>
      </c>
      <c r="X39">
        <v>570769</v>
      </c>
      <c r="Y39" s="2" t="s">
        <v>141</v>
      </c>
      <c r="Z39">
        <v>1200000</v>
      </c>
      <c r="AA39">
        <v>1054986</v>
      </c>
      <c r="AB39" s="2" t="s">
        <v>135</v>
      </c>
      <c r="AC39">
        <v>300000</v>
      </c>
      <c r="AD39">
        <v>85750</v>
      </c>
      <c r="AE39" s="2" t="s">
        <v>242</v>
      </c>
      <c r="AI39">
        <v>0</v>
      </c>
      <c r="AJ39">
        <v>2729971</v>
      </c>
      <c r="AK39" s="2" t="s">
        <v>43</v>
      </c>
      <c r="AL39">
        <v>990000</v>
      </c>
      <c r="AM39">
        <v>690666</v>
      </c>
      <c r="AN39" s="2" t="s">
        <v>80</v>
      </c>
      <c r="AR39">
        <v>1750000</v>
      </c>
      <c r="AS39">
        <v>1659395</v>
      </c>
      <c r="AT39" s="2" t="s">
        <v>222</v>
      </c>
      <c r="AU39">
        <v>27300000</v>
      </c>
      <c r="AV39">
        <v>20427288</v>
      </c>
      <c r="AW39" s="2" t="s">
        <v>66</v>
      </c>
      <c r="AX39">
        <v>0</v>
      </c>
      <c r="AY39">
        <v>5358033</v>
      </c>
      <c r="AZ39" s="2" t="s">
        <v>43</v>
      </c>
      <c r="BD39">
        <v>0</v>
      </c>
      <c r="BE39">
        <v>0</v>
      </c>
      <c r="BF39" s="2" t="s">
        <v>43</v>
      </c>
      <c r="BG39">
        <v>1089746</v>
      </c>
      <c r="BH39">
        <v>425726</v>
      </c>
      <c r="BI39" s="2" t="s">
        <v>224</v>
      </c>
      <c r="BJ39">
        <v>0</v>
      </c>
      <c r="BK39">
        <v>7118</v>
      </c>
      <c r="BL39" s="2" t="s">
        <v>43</v>
      </c>
      <c r="BM39">
        <v>990000</v>
      </c>
      <c r="BN39">
        <v>1248901</v>
      </c>
      <c r="BO39" s="2" t="s">
        <v>161</v>
      </c>
      <c r="BP39">
        <v>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207104230</v>
      </c>
      <c r="BV39">
        <v>0</v>
      </c>
      <c r="BW39">
        <v>0</v>
      </c>
      <c r="BX39">
        <v>-4547657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243</v>
      </c>
      <c r="C40" t="s">
        <v>244</v>
      </c>
      <c r="D40">
        <v>0</v>
      </c>
      <c r="E40">
        <v>534301</v>
      </c>
      <c r="F40">
        <v>168570</v>
      </c>
      <c r="G40" s="2" t="s">
        <v>105</v>
      </c>
      <c r="H40">
        <v>677650</v>
      </c>
      <c r="I40">
        <v>0</v>
      </c>
      <c r="J40" s="2" t="s">
        <v>43</v>
      </c>
      <c r="K40">
        <v>65953612</v>
      </c>
      <c r="L40">
        <v>57490885</v>
      </c>
      <c r="M40" s="2" t="s">
        <v>197</v>
      </c>
      <c r="N40">
        <v>13553004</v>
      </c>
      <c r="O40">
        <v>16275087</v>
      </c>
      <c r="P40" s="2" t="s">
        <v>99</v>
      </c>
      <c r="Q40">
        <v>21710871</v>
      </c>
      <c r="R40">
        <v>7638415</v>
      </c>
      <c r="S40" s="2" t="s">
        <v>125</v>
      </c>
      <c r="T40">
        <v>2476029</v>
      </c>
      <c r="U40">
        <v>299499</v>
      </c>
      <c r="V40" s="2" t="s">
        <v>245</v>
      </c>
      <c r="W40">
        <v>500000</v>
      </c>
      <c r="X40">
        <v>396115</v>
      </c>
      <c r="Y40" s="2" t="s">
        <v>231</v>
      </c>
      <c r="Z40">
        <v>600000</v>
      </c>
      <c r="AA40">
        <v>545566</v>
      </c>
      <c r="AB40" s="2" t="s">
        <v>96</v>
      </c>
      <c r="AC40">
        <v>300000</v>
      </c>
      <c r="AD40">
        <v>296528</v>
      </c>
      <c r="AE40" s="2" t="s">
        <v>140</v>
      </c>
      <c r="AI40">
        <v>0</v>
      </c>
      <c r="AJ40">
        <v>1620114</v>
      </c>
      <c r="AK40" s="2" t="s">
        <v>43</v>
      </c>
      <c r="AL40">
        <v>750000</v>
      </c>
      <c r="AM40">
        <v>817140</v>
      </c>
      <c r="AN40" s="2" t="s">
        <v>117</v>
      </c>
      <c r="AR40">
        <v>1800000</v>
      </c>
      <c r="AS40">
        <v>1424696</v>
      </c>
      <c r="AT40" s="2" t="s">
        <v>231</v>
      </c>
      <c r="AU40">
        <v>13200000</v>
      </c>
      <c r="AV40">
        <v>14634096</v>
      </c>
      <c r="AW40" s="2" t="s">
        <v>139</v>
      </c>
      <c r="AX40">
        <v>0</v>
      </c>
      <c r="AY40">
        <v>1659894</v>
      </c>
      <c r="AZ40" s="2" t="s">
        <v>43</v>
      </c>
      <c r="BD40">
        <v>0</v>
      </c>
      <c r="BE40">
        <v>0</v>
      </c>
      <c r="BF40" s="2" t="s">
        <v>43</v>
      </c>
      <c r="BG40">
        <v>627429</v>
      </c>
      <c r="BH40">
        <v>607356</v>
      </c>
      <c r="BI40" s="2" t="s">
        <v>214</v>
      </c>
      <c r="BJ40">
        <v>0</v>
      </c>
      <c r="BK40">
        <v>7118</v>
      </c>
      <c r="BL40" s="2" t="s">
        <v>43</v>
      </c>
      <c r="BM40">
        <v>700000</v>
      </c>
      <c r="BN40">
        <v>459500</v>
      </c>
      <c r="BO40" s="2" t="s">
        <v>76</v>
      </c>
      <c r="BP40">
        <v>0</v>
      </c>
      <c r="BQ40" t="str">
        <f>(F40+I40+L40+O40+R40+U40+X40+AA40+AD40+AJ40+AM40+AS40+AV40+AY40+BE40+BH40+BK40+BN40)</f>
        <v>0</v>
      </c>
      <c r="BR40" s="2" t="str">
        <f>IFERROR(BQ40*100/BP40,0)</f>
        <v>0</v>
      </c>
      <c r="BU40">
        <v>106306731</v>
      </c>
      <c r="BV40">
        <v>0</v>
      </c>
      <c r="BW40">
        <v>0</v>
      </c>
      <c r="BX40">
        <v>-1966152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246</v>
      </c>
      <c r="C41" t="s">
        <v>247</v>
      </c>
      <c r="D41">
        <v>0</v>
      </c>
      <c r="E41">
        <v>526918</v>
      </c>
      <c r="F41">
        <v>192611</v>
      </c>
      <c r="G41" s="2" t="s">
        <v>169</v>
      </c>
      <c r="H41">
        <v>668287</v>
      </c>
      <c r="I41">
        <v>0</v>
      </c>
      <c r="J41" s="2" t="s">
        <v>43</v>
      </c>
      <c r="K41">
        <v>65042336</v>
      </c>
      <c r="L41">
        <v>57793245</v>
      </c>
      <c r="M41" s="2" t="s">
        <v>248</v>
      </c>
      <c r="N41">
        <v>13365743</v>
      </c>
      <c r="O41">
        <v>20301997</v>
      </c>
      <c r="P41" s="2" t="s">
        <v>249</v>
      </c>
      <c r="Q41">
        <v>21410893</v>
      </c>
      <c r="R41">
        <v>8058666</v>
      </c>
      <c r="S41" s="2" t="s">
        <v>206</v>
      </c>
      <c r="T41">
        <v>2441818</v>
      </c>
      <c r="U41">
        <v>1647191</v>
      </c>
      <c r="V41" s="2" t="s">
        <v>250</v>
      </c>
      <c r="W41">
        <v>400000</v>
      </c>
      <c r="X41">
        <v>330902</v>
      </c>
      <c r="Y41" s="2" t="s">
        <v>127</v>
      </c>
      <c r="Z41">
        <v>500000</v>
      </c>
      <c r="AA41">
        <v>245346</v>
      </c>
      <c r="AB41" s="2" t="s">
        <v>174</v>
      </c>
      <c r="AC41">
        <v>200000</v>
      </c>
      <c r="AD41">
        <v>221494</v>
      </c>
      <c r="AE41" s="2" t="s">
        <v>139</v>
      </c>
      <c r="AI41">
        <v>0</v>
      </c>
      <c r="AJ41">
        <v>2252061</v>
      </c>
      <c r="AK41" s="2" t="s">
        <v>43</v>
      </c>
      <c r="AL41">
        <v>1500000</v>
      </c>
      <c r="AM41">
        <v>927921</v>
      </c>
      <c r="AN41" s="2" t="s">
        <v>251</v>
      </c>
      <c r="AR41">
        <v>1200000</v>
      </c>
      <c r="AS41">
        <v>1008085</v>
      </c>
      <c r="AT41" s="2" t="s">
        <v>182</v>
      </c>
      <c r="AU41">
        <v>14900000</v>
      </c>
      <c r="AV41">
        <v>16301199</v>
      </c>
      <c r="AW41" s="2" t="s">
        <v>117</v>
      </c>
      <c r="AX41">
        <v>0</v>
      </c>
      <c r="AY41">
        <v>2824112</v>
      </c>
      <c r="AZ41" s="2" t="s">
        <v>43</v>
      </c>
      <c r="BD41">
        <v>0</v>
      </c>
      <c r="BE41">
        <v>0</v>
      </c>
      <c r="BF41" s="2" t="s">
        <v>43</v>
      </c>
      <c r="BG41">
        <v>660452</v>
      </c>
      <c r="BH41">
        <v>642023</v>
      </c>
      <c r="BI41" s="2" t="s">
        <v>214</v>
      </c>
      <c r="BJ41">
        <v>0</v>
      </c>
      <c r="BK41">
        <v>7118</v>
      </c>
      <c r="BL41" s="2" t="s">
        <v>43</v>
      </c>
      <c r="BM41">
        <v>500000</v>
      </c>
      <c r="BN41">
        <v>244399</v>
      </c>
      <c r="BO41" s="2" t="s">
        <v>174</v>
      </c>
      <c r="BP41">
        <v>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114994759</v>
      </c>
      <c r="BV41">
        <v>0</v>
      </c>
      <c r="BW41">
        <v>0</v>
      </c>
      <c r="BX41">
        <v>-2092211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252</v>
      </c>
      <c r="B42" s="3"/>
      <c r="C42" s="3"/>
      <c r="D42" s="3">
        <v>0</v>
      </c>
      <c r="E42" s="3">
        <v>2049999</v>
      </c>
      <c r="F42" s="3">
        <v>363807</v>
      </c>
      <c r="G42" s="5" t="s">
        <v>253</v>
      </c>
      <c r="H42" s="3">
        <v>2599999</v>
      </c>
      <c r="I42" s="3">
        <v>0</v>
      </c>
      <c r="J42" s="5" t="s">
        <v>43</v>
      </c>
      <c r="K42" s="3">
        <v>253049999</v>
      </c>
      <c r="L42" s="3">
        <v>248158630</v>
      </c>
      <c r="M42" s="5" t="s">
        <v>85</v>
      </c>
      <c r="N42" s="3">
        <v>51999998</v>
      </c>
      <c r="O42" s="3">
        <v>55857527</v>
      </c>
      <c r="P42" s="5" t="s">
        <v>203</v>
      </c>
      <c r="Q42" s="3">
        <v>83299999</v>
      </c>
      <c r="R42" s="3">
        <v>31454039</v>
      </c>
      <c r="S42" s="5" t="s">
        <v>206</v>
      </c>
      <c r="T42" s="3">
        <v>9499998</v>
      </c>
      <c r="U42" s="3">
        <v>2330133</v>
      </c>
      <c r="V42" s="5" t="s">
        <v>254</v>
      </c>
      <c r="W42" s="3">
        <v>1650000</v>
      </c>
      <c r="X42" s="3">
        <v>1297786</v>
      </c>
      <c r="Y42" s="5" t="s">
        <v>231</v>
      </c>
      <c r="Z42" s="3">
        <v>2300000</v>
      </c>
      <c r="AA42" s="3">
        <v>1845898</v>
      </c>
      <c r="AB42" s="5" t="s">
        <v>255</v>
      </c>
      <c r="AC42" s="3">
        <v>800000</v>
      </c>
      <c r="AD42" s="3">
        <v>603772</v>
      </c>
      <c r="AE42" s="5" t="s">
        <v>66</v>
      </c>
      <c r="AF42" s="3"/>
      <c r="AG42" s="3"/>
      <c r="AH42" s="3"/>
      <c r="AI42" s="3">
        <v>0</v>
      </c>
      <c r="AJ42" s="3">
        <v>6602146</v>
      </c>
      <c r="AK42" s="5" t="s">
        <v>43</v>
      </c>
      <c r="AL42" s="3">
        <v>3240000</v>
      </c>
      <c r="AM42" s="3">
        <v>2435727</v>
      </c>
      <c r="AN42" s="5" t="s">
        <v>66</v>
      </c>
      <c r="AO42" s="3"/>
      <c r="AP42" s="3"/>
      <c r="AQ42" s="3"/>
      <c r="AR42" s="3">
        <v>4750000</v>
      </c>
      <c r="AS42" s="3">
        <v>4092176</v>
      </c>
      <c r="AT42" s="5" t="s">
        <v>78</v>
      </c>
      <c r="AU42" s="3">
        <v>55400000</v>
      </c>
      <c r="AV42" s="3">
        <v>51362583</v>
      </c>
      <c r="AW42" s="5" t="s">
        <v>81</v>
      </c>
      <c r="AX42" s="3">
        <v>0</v>
      </c>
      <c r="AY42" s="3">
        <v>9842039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2377627</v>
      </c>
      <c r="BH42" s="3">
        <v>1675105</v>
      </c>
      <c r="BI42" s="5" t="s">
        <v>80</v>
      </c>
      <c r="BJ42" s="3">
        <v>0</v>
      </c>
      <c r="BK42" s="3">
        <v>21354</v>
      </c>
      <c r="BL42" s="5" t="s">
        <v>43</v>
      </c>
      <c r="BM42" s="3">
        <v>2190000</v>
      </c>
      <c r="BN42" s="3">
        <v>1952800</v>
      </c>
      <c r="BO42" s="5" t="s">
        <v>248</v>
      </c>
      <c r="BP42" s="3">
        <v>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252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256</v>
      </c>
      <c r="B44" s="2" t="s">
        <v>257</v>
      </c>
      <c r="C44" t="s">
        <v>258</v>
      </c>
      <c r="D44">
        <v>0</v>
      </c>
      <c r="E44">
        <v>2457533</v>
      </c>
      <c r="F44">
        <v>8225000</v>
      </c>
      <c r="G44" s="2" t="s">
        <v>259</v>
      </c>
      <c r="H44">
        <v>943295</v>
      </c>
      <c r="I44">
        <v>966190</v>
      </c>
      <c r="J44" s="2" t="s">
        <v>205</v>
      </c>
      <c r="K44">
        <v>24085066</v>
      </c>
      <c r="L44">
        <v>7419517</v>
      </c>
      <c r="M44" s="2" t="s">
        <v>86</v>
      </c>
      <c r="N44">
        <v>5740449</v>
      </c>
      <c r="O44">
        <v>3476244</v>
      </c>
      <c r="P44" s="2" t="s">
        <v>90</v>
      </c>
      <c r="Q44">
        <v>68643370</v>
      </c>
      <c r="R44">
        <v>77572670</v>
      </c>
      <c r="S44" s="2" t="s">
        <v>134</v>
      </c>
      <c r="T44">
        <v>3462887</v>
      </c>
      <c r="U44">
        <v>2352457</v>
      </c>
      <c r="V44" s="2" t="s">
        <v>82</v>
      </c>
      <c r="W44">
        <v>1300000</v>
      </c>
      <c r="X44">
        <v>1561223</v>
      </c>
      <c r="Y44" s="2" t="s">
        <v>99</v>
      </c>
      <c r="Z44">
        <v>3500000</v>
      </c>
      <c r="AA44">
        <v>1993928</v>
      </c>
      <c r="AB44" s="2" t="s">
        <v>58</v>
      </c>
      <c r="AC44">
        <v>1300000</v>
      </c>
      <c r="AD44">
        <v>443101</v>
      </c>
      <c r="AE44" s="2" t="s">
        <v>204</v>
      </c>
      <c r="AI44">
        <v>0</v>
      </c>
      <c r="AJ44">
        <v>2236511</v>
      </c>
      <c r="AK44" s="2" t="s">
        <v>43</v>
      </c>
      <c r="AL44">
        <v>21600000</v>
      </c>
      <c r="AM44">
        <v>22348053</v>
      </c>
      <c r="AN44" s="2" t="s">
        <v>181</v>
      </c>
      <c r="AR44">
        <v>22500000</v>
      </c>
      <c r="AS44">
        <v>25642795</v>
      </c>
      <c r="AT44" s="2" t="s">
        <v>202</v>
      </c>
      <c r="AU44">
        <v>10300000</v>
      </c>
      <c r="AV44">
        <v>10887810</v>
      </c>
      <c r="AW44" s="2" t="s">
        <v>223</v>
      </c>
      <c r="AX44">
        <v>0</v>
      </c>
      <c r="AY44">
        <v>9939712</v>
      </c>
      <c r="AZ44" s="2" t="s">
        <v>43</v>
      </c>
      <c r="BD44">
        <v>175900</v>
      </c>
      <c r="BE44">
        <v>0</v>
      </c>
      <c r="BF44" s="2" t="s">
        <v>43</v>
      </c>
      <c r="BG44">
        <v>412782</v>
      </c>
      <c r="BH44">
        <v>406361</v>
      </c>
      <c r="BI44" s="2" t="s">
        <v>85</v>
      </c>
      <c r="BJ44">
        <v>0</v>
      </c>
      <c r="BK44">
        <v>23060</v>
      </c>
      <c r="BL44" s="2" t="s">
        <v>43</v>
      </c>
      <c r="BM44">
        <v>17900000</v>
      </c>
      <c r="BN44">
        <v>18057793</v>
      </c>
      <c r="BO44" s="2" t="s">
        <v>75</v>
      </c>
      <c r="BP44">
        <v>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140244834</v>
      </c>
      <c r="BV44">
        <v>60077814</v>
      </c>
      <c r="BW44">
        <v>0</v>
      </c>
      <c r="BX44">
        <v>-4171096</v>
      </c>
      <c r="BY44">
        <v>-471105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260</v>
      </c>
      <c r="C45" t="s">
        <v>261</v>
      </c>
      <c r="D45">
        <v>0</v>
      </c>
      <c r="E45">
        <v>3426701</v>
      </c>
      <c r="F45">
        <v>3728676</v>
      </c>
      <c r="G45" s="2" t="s">
        <v>117</v>
      </c>
      <c r="H45">
        <v>1315299</v>
      </c>
      <c r="I45">
        <v>1139108</v>
      </c>
      <c r="J45" s="2" t="s">
        <v>197</v>
      </c>
      <c r="K45">
        <v>33583402</v>
      </c>
      <c r="L45">
        <v>18548390</v>
      </c>
      <c r="M45" s="2" t="s">
        <v>158</v>
      </c>
      <c r="N45">
        <v>8004289</v>
      </c>
      <c r="O45">
        <v>4093343</v>
      </c>
      <c r="P45" s="2" t="s">
        <v>213</v>
      </c>
      <c r="Q45">
        <v>95713994</v>
      </c>
      <c r="R45">
        <v>108886119</v>
      </c>
      <c r="S45" s="2" t="s">
        <v>202</v>
      </c>
      <c r="T45">
        <v>4828533</v>
      </c>
      <c r="U45">
        <v>3729651</v>
      </c>
      <c r="V45" s="2" t="s">
        <v>238</v>
      </c>
      <c r="W45">
        <v>4500000</v>
      </c>
      <c r="X45">
        <v>3417170</v>
      </c>
      <c r="Y45" s="2" t="s">
        <v>141</v>
      </c>
      <c r="Z45">
        <v>5900000</v>
      </c>
      <c r="AA45">
        <v>3516490</v>
      </c>
      <c r="AB45" s="2" t="s">
        <v>53</v>
      </c>
      <c r="AC45">
        <v>1300000</v>
      </c>
      <c r="AD45">
        <v>409560</v>
      </c>
      <c r="AE45" s="2" t="s">
        <v>105</v>
      </c>
      <c r="AI45">
        <v>0</v>
      </c>
      <c r="AJ45">
        <v>3114107</v>
      </c>
      <c r="AK45" s="2" t="s">
        <v>43</v>
      </c>
      <c r="AL45">
        <v>27900000</v>
      </c>
      <c r="AM45">
        <v>29104128</v>
      </c>
      <c r="AN45" s="2" t="s">
        <v>64</v>
      </c>
      <c r="AR45">
        <v>35300000</v>
      </c>
      <c r="AS45">
        <v>32758924</v>
      </c>
      <c r="AT45" s="2" t="s">
        <v>81</v>
      </c>
      <c r="AU45">
        <v>14900000</v>
      </c>
      <c r="AV45">
        <v>14056647</v>
      </c>
      <c r="AW45" s="2" t="s">
        <v>48</v>
      </c>
      <c r="AX45">
        <v>0</v>
      </c>
      <c r="AY45">
        <v>29441610</v>
      </c>
      <c r="AZ45" s="2" t="s">
        <v>43</v>
      </c>
      <c r="BD45">
        <v>245300</v>
      </c>
      <c r="BE45">
        <v>214174</v>
      </c>
      <c r="BF45" s="2" t="s">
        <v>197</v>
      </c>
      <c r="BG45">
        <v>594407</v>
      </c>
      <c r="BH45">
        <v>295000</v>
      </c>
      <c r="BI45" s="2" t="s">
        <v>262</v>
      </c>
      <c r="BJ45">
        <v>0</v>
      </c>
      <c r="BK45">
        <v>427916</v>
      </c>
      <c r="BL45" s="2" t="s">
        <v>43</v>
      </c>
      <c r="BM45">
        <v>23900000</v>
      </c>
      <c r="BN45">
        <v>20454511</v>
      </c>
      <c r="BO45" s="2" t="s">
        <v>78</v>
      </c>
      <c r="BP45">
        <v>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200545099</v>
      </c>
      <c r="BV45">
        <v>86689943</v>
      </c>
      <c r="BW45">
        <v>0</v>
      </c>
      <c r="BX45">
        <v>-5333066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263</v>
      </c>
      <c r="C46" t="s">
        <v>264</v>
      </c>
      <c r="D46">
        <v>0</v>
      </c>
      <c r="E46">
        <v>2806228</v>
      </c>
      <c r="F46">
        <v>5868617</v>
      </c>
      <c r="G46" s="2" t="s">
        <v>265</v>
      </c>
      <c r="H46">
        <v>1077138</v>
      </c>
      <c r="I46">
        <v>1882267</v>
      </c>
      <c r="J46" s="2" t="s">
        <v>266</v>
      </c>
      <c r="K46">
        <v>27502457</v>
      </c>
      <c r="L46">
        <v>24338392</v>
      </c>
      <c r="M46" s="2" t="s">
        <v>135</v>
      </c>
      <c r="N46">
        <v>6554953</v>
      </c>
      <c r="O46">
        <v>7719182</v>
      </c>
      <c r="P46" s="2" t="s">
        <v>57</v>
      </c>
      <c r="Q46">
        <v>78383065</v>
      </c>
      <c r="R46">
        <v>40006203</v>
      </c>
      <c r="S46" s="2" t="s">
        <v>213</v>
      </c>
      <c r="T46">
        <v>3954231</v>
      </c>
      <c r="U46">
        <v>7086615</v>
      </c>
      <c r="V46" s="2" t="s">
        <v>267</v>
      </c>
      <c r="W46">
        <v>2200000</v>
      </c>
      <c r="X46">
        <v>1394602</v>
      </c>
      <c r="Y46" s="2" t="s">
        <v>215</v>
      </c>
      <c r="Z46">
        <v>3200000</v>
      </c>
      <c r="AA46">
        <v>2567555</v>
      </c>
      <c r="AB46" s="2" t="s">
        <v>255</v>
      </c>
      <c r="AC46">
        <v>1300000</v>
      </c>
      <c r="AD46">
        <v>976877</v>
      </c>
      <c r="AE46" s="2" t="s">
        <v>66</v>
      </c>
      <c r="AI46">
        <v>0</v>
      </c>
      <c r="AJ46">
        <v>5398889</v>
      </c>
      <c r="AK46" s="2" t="s">
        <v>43</v>
      </c>
      <c r="AL46">
        <v>18900000</v>
      </c>
      <c r="AM46">
        <v>24956390</v>
      </c>
      <c r="AN46" s="2" t="s">
        <v>268</v>
      </c>
      <c r="AR46">
        <v>18900000</v>
      </c>
      <c r="AS46">
        <v>21487464</v>
      </c>
      <c r="AT46" s="2" t="s">
        <v>202</v>
      </c>
      <c r="AU46">
        <v>24900000</v>
      </c>
      <c r="AV46">
        <v>24943482</v>
      </c>
      <c r="AW46" s="2" t="s">
        <v>136</v>
      </c>
      <c r="AX46">
        <v>0</v>
      </c>
      <c r="AY46">
        <v>12761114</v>
      </c>
      <c r="AZ46" s="2" t="s">
        <v>43</v>
      </c>
      <c r="BD46">
        <v>200900</v>
      </c>
      <c r="BE46">
        <v>0</v>
      </c>
      <c r="BF46" s="2" t="s">
        <v>43</v>
      </c>
      <c r="BG46">
        <v>990678</v>
      </c>
      <c r="BH46">
        <v>844448</v>
      </c>
      <c r="BI46" s="2" t="s">
        <v>124</v>
      </c>
      <c r="BJ46">
        <v>0</v>
      </c>
      <c r="BK46">
        <v>437030</v>
      </c>
      <c r="BL46" s="2" t="s">
        <v>43</v>
      </c>
      <c r="BM46">
        <v>15900000</v>
      </c>
      <c r="BN46">
        <v>13818009</v>
      </c>
      <c r="BO46" s="2" t="s">
        <v>197</v>
      </c>
      <c r="BP46">
        <v>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200569851</v>
      </c>
      <c r="BV46">
        <v>451469</v>
      </c>
      <c r="BW46">
        <v>0</v>
      </c>
      <c r="BX46">
        <v>-4759184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269</v>
      </c>
      <c r="C47" t="s">
        <v>270</v>
      </c>
      <c r="D47">
        <v>0</v>
      </c>
      <c r="E47">
        <v>2253700</v>
      </c>
      <c r="F47">
        <v>1200444</v>
      </c>
      <c r="G47" s="2" t="s">
        <v>54</v>
      </c>
      <c r="H47">
        <v>865056</v>
      </c>
      <c r="I47">
        <v>500119</v>
      </c>
      <c r="J47" s="2" t="s">
        <v>89</v>
      </c>
      <c r="K47">
        <v>22087400</v>
      </c>
      <c r="L47">
        <v>18681303</v>
      </c>
      <c r="M47" s="2" t="s">
        <v>124</v>
      </c>
      <c r="N47">
        <v>5264325</v>
      </c>
      <c r="O47">
        <v>5839240</v>
      </c>
      <c r="P47" s="2" t="s">
        <v>139</v>
      </c>
      <c r="Q47">
        <v>62949944</v>
      </c>
      <c r="R47">
        <v>52632105</v>
      </c>
      <c r="S47" s="2" t="s">
        <v>182</v>
      </c>
      <c r="T47">
        <v>3175668</v>
      </c>
      <c r="U47">
        <v>2276004</v>
      </c>
      <c r="V47" s="2" t="s">
        <v>103</v>
      </c>
      <c r="W47">
        <v>3900000</v>
      </c>
      <c r="X47">
        <v>2335759</v>
      </c>
      <c r="Y47" s="2" t="s">
        <v>53</v>
      </c>
      <c r="Z47">
        <v>4900000</v>
      </c>
      <c r="AA47">
        <v>3781589</v>
      </c>
      <c r="AB47" s="2" t="s">
        <v>238</v>
      </c>
      <c r="AC47">
        <v>550000</v>
      </c>
      <c r="AD47">
        <v>80803</v>
      </c>
      <c r="AE47" s="2" t="s">
        <v>107</v>
      </c>
      <c r="AI47">
        <v>0</v>
      </c>
      <c r="AJ47">
        <v>5178580</v>
      </c>
      <c r="AK47" s="2" t="s">
        <v>43</v>
      </c>
      <c r="AL47">
        <v>7900000</v>
      </c>
      <c r="AM47">
        <v>8396521</v>
      </c>
      <c r="AN47" s="2" t="s">
        <v>223</v>
      </c>
      <c r="AR47">
        <v>10900000</v>
      </c>
      <c r="AS47">
        <v>10906558</v>
      </c>
      <c r="AT47" s="2" t="s">
        <v>136</v>
      </c>
      <c r="AU47">
        <v>16300000</v>
      </c>
      <c r="AV47">
        <v>14464773</v>
      </c>
      <c r="AW47" s="2" t="s">
        <v>248</v>
      </c>
      <c r="AX47">
        <v>0</v>
      </c>
      <c r="AY47">
        <v>26057654</v>
      </c>
      <c r="AZ47" s="2" t="s">
        <v>43</v>
      </c>
      <c r="BD47">
        <v>161300</v>
      </c>
      <c r="BE47">
        <v>0</v>
      </c>
      <c r="BF47" s="2" t="s">
        <v>43</v>
      </c>
      <c r="BG47">
        <v>743008</v>
      </c>
      <c r="BH47">
        <v>320578</v>
      </c>
      <c r="BI47" s="2" t="s">
        <v>228</v>
      </c>
      <c r="BJ47">
        <v>0</v>
      </c>
      <c r="BK47">
        <v>218515</v>
      </c>
      <c r="BL47" s="2" t="s">
        <v>43</v>
      </c>
      <c r="BM47">
        <v>4900000</v>
      </c>
      <c r="BN47">
        <v>5650137</v>
      </c>
      <c r="BO47" s="2" t="s">
        <v>271</v>
      </c>
      <c r="BP47">
        <v>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163575635</v>
      </c>
      <c r="BV47">
        <v>0</v>
      </c>
      <c r="BW47">
        <v>0</v>
      </c>
      <c r="BX47">
        <v>-5054953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272</v>
      </c>
      <c r="C48" t="s">
        <v>273</v>
      </c>
      <c r="D48">
        <v>0</v>
      </c>
      <c r="E48">
        <v>2958782</v>
      </c>
      <c r="F48">
        <v>1146073</v>
      </c>
      <c r="G48" s="2" t="s">
        <v>224</v>
      </c>
      <c r="H48">
        <v>1135694</v>
      </c>
      <c r="I48">
        <v>515033</v>
      </c>
      <c r="J48" s="2" t="s">
        <v>274</v>
      </c>
      <c r="K48">
        <v>28997565</v>
      </c>
      <c r="L48">
        <v>76048248</v>
      </c>
      <c r="M48" s="2" t="s">
        <v>275</v>
      </c>
      <c r="N48">
        <v>6911298</v>
      </c>
      <c r="O48">
        <v>4894731</v>
      </c>
      <c r="P48" s="2" t="s">
        <v>149</v>
      </c>
      <c r="Q48">
        <v>82644182</v>
      </c>
      <c r="R48">
        <v>61787130</v>
      </c>
      <c r="S48" s="2" t="s">
        <v>66</v>
      </c>
      <c r="T48">
        <v>4169193</v>
      </c>
      <c r="U48">
        <v>2515381</v>
      </c>
      <c r="V48" s="2" t="s">
        <v>53</v>
      </c>
      <c r="W48">
        <v>2200000</v>
      </c>
      <c r="X48">
        <v>2373051</v>
      </c>
      <c r="Y48" s="2" t="s">
        <v>67</v>
      </c>
      <c r="Z48">
        <v>3500000</v>
      </c>
      <c r="AA48">
        <v>3365311</v>
      </c>
      <c r="AB48" s="2" t="s">
        <v>186</v>
      </c>
      <c r="AC48">
        <v>1200000</v>
      </c>
      <c r="AD48">
        <v>1064922</v>
      </c>
      <c r="AE48" s="2" t="s">
        <v>248</v>
      </c>
      <c r="AI48">
        <v>0</v>
      </c>
      <c r="AJ48">
        <v>2669601</v>
      </c>
      <c r="AK48" s="2" t="s">
        <v>43</v>
      </c>
      <c r="AL48">
        <v>19700000</v>
      </c>
      <c r="AM48">
        <v>16623334</v>
      </c>
      <c r="AN48" s="2" t="s">
        <v>182</v>
      </c>
      <c r="AR48">
        <v>21900000</v>
      </c>
      <c r="AS48">
        <v>13181905</v>
      </c>
      <c r="AT48" s="2" t="s">
        <v>53</v>
      </c>
      <c r="AU48">
        <v>11700000</v>
      </c>
      <c r="AV48">
        <v>5415406</v>
      </c>
      <c r="AW48" s="2" t="s">
        <v>160</v>
      </c>
      <c r="AX48">
        <v>0</v>
      </c>
      <c r="AY48">
        <v>14263159</v>
      </c>
      <c r="AZ48" s="2" t="s">
        <v>43</v>
      </c>
      <c r="BD48">
        <v>211800</v>
      </c>
      <c r="BE48">
        <v>0</v>
      </c>
      <c r="BF48" s="2" t="s">
        <v>43</v>
      </c>
      <c r="BG48">
        <v>462316</v>
      </c>
      <c r="BH48">
        <v>361310</v>
      </c>
      <c r="BI48" s="2" t="s">
        <v>77</v>
      </c>
      <c r="BJ48">
        <v>0</v>
      </c>
      <c r="BK48">
        <v>14236</v>
      </c>
      <c r="BL48" s="2" t="s">
        <v>43</v>
      </c>
      <c r="BM48">
        <v>22600000</v>
      </c>
      <c r="BN48">
        <v>15108583</v>
      </c>
      <c r="BO48" s="2" t="s">
        <v>250</v>
      </c>
      <c r="BP48">
        <v>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124224335</v>
      </c>
      <c r="BV48">
        <v>103534699</v>
      </c>
      <c r="BW48">
        <v>0</v>
      </c>
      <c r="BX48">
        <v>-624046</v>
      </c>
      <c r="BY48">
        <v>-426724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276</v>
      </c>
      <c r="C49" t="s">
        <v>277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278</v>
      </c>
      <c r="C50" t="s">
        <v>279</v>
      </c>
      <c r="D50">
        <v>0</v>
      </c>
      <c r="E50">
        <v>1542207</v>
      </c>
      <c r="F50">
        <v>353448</v>
      </c>
      <c r="G50" s="2" t="s">
        <v>280</v>
      </c>
      <c r="H50">
        <v>591958</v>
      </c>
      <c r="I50">
        <v>656571</v>
      </c>
      <c r="J50" s="2" t="s">
        <v>139</v>
      </c>
      <c r="K50">
        <v>15114415</v>
      </c>
      <c r="L50">
        <v>12608566</v>
      </c>
      <c r="M50" s="2" t="s">
        <v>127</v>
      </c>
      <c r="N50">
        <v>3602379</v>
      </c>
      <c r="O50">
        <v>5003356</v>
      </c>
      <c r="P50" s="2" t="s">
        <v>281</v>
      </c>
      <c r="Q50">
        <v>43076668</v>
      </c>
      <c r="R50">
        <v>27294301</v>
      </c>
      <c r="S50" s="2" t="s">
        <v>215</v>
      </c>
      <c r="T50">
        <v>2173111</v>
      </c>
      <c r="U50">
        <v>916566</v>
      </c>
      <c r="V50" s="2" t="s">
        <v>168</v>
      </c>
      <c r="W50">
        <v>990000</v>
      </c>
      <c r="X50">
        <v>658007</v>
      </c>
      <c r="Y50" s="2" t="s">
        <v>76</v>
      </c>
      <c r="Z50">
        <v>1100000</v>
      </c>
      <c r="AA50">
        <v>1578369</v>
      </c>
      <c r="AB50" s="2" t="s">
        <v>282</v>
      </c>
      <c r="AC50">
        <v>300000</v>
      </c>
      <c r="AD50">
        <v>326625</v>
      </c>
      <c r="AE50" s="2" t="s">
        <v>117</v>
      </c>
      <c r="AI50">
        <v>0</v>
      </c>
      <c r="AJ50">
        <v>3151504</v>
      </c>
      <c r="AK50" s="2" t="s">
        <v>43</v>
      </c>
      <c r="AL50">
        <v>7900000</v>
      </c>
      <c r="AM50">
        <v>9824713</v>
      </c>
      <c r="AN50" s="2" t="s">
        <v>167</v>
      </c>
      <c r="AR50">
        <v>7800000</v>
      </c>
      <c r="AS50">
        <v>10041655</v>
      </c>
      <c r="AT50" s="2" t="s">
        <v>108</v>
      </c>
      <c r="AU50">
        <v>6600000</v>
      </c>
      <c r="AV50">
        <v>6800057</v>
      </c>
      <c r="AW50" s="2" t="s">
        <v>181</v>
      </c>
      <c r="AX50">
        <v>0</v>
      </c>
      <c r="AY50">
        <v>8996082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8780</v>
      </c>
      <c r="BI50" s="2" t="s">
        <v>43</v>
      </c>
      <c r="BJ50">
        <v>0</v>
      </c>
      <c r="BK50">
        <v>14235</v>
      </c>
      <c r="BL50" s="2" t="s">
        <v>43</v>
      </c>
      <c r="BM50">
        <v>5500000</v>
      </c>
      <c r="BN50">
        <v>10230581</v>
      </c>
      <c r="BO50" s="2" t="s">
        <v>283</v>
      </c>
      <c r="BP50">
        <v>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103262034</v>
      </c>
      <c r="BV50">
        <v>0</v>
      </c>
      <c r="BW50">
        <v>0</v>
      </c>
      <c r="BX50">
        <v>-4798618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284</v>
      </c>
      <c r="C51" t="s">
        <v>285</v>
      </c>
      <c r="D51">
        <v>0</v>
      </c>
      <c r="E51">
        <v>2550065</v>
      </c>
      <c r="F51">
        <v>482865</v>
      </c>
      <c r="G51" s="2" t="s">
        <v>132</v>
      </c>
      <c r="H51">
        <v>240140</v>
      </c>
      <c r="I51">
        <v>405973</v>
      </c>
      <c r="J51" s="2" t="s">
        <v>189</v>
      </c>
      <c r="K51">
        <v>19451397</v>
      </c>
      <c r="L51">
        <v>35868723</v>
      </c>
      <c r="M51" s="2" t="s">
        <v>286</v>
      </c>
      <c r="N51">
        <v>12601669</v>
      </c>
      <c r="O51">
        <v>26512877</v>
      </c>
      <c r="P51" s="2" t="s">
        <v>287</v>
      </c>
      <c r="Q51">
        <v>33025065</v>
      </c>
      <c r="R51">
        <v>32009328</v>
      </c>
      <c r="S51" s="2" t="s">
        <v>214</v>
      </c>
      <c r="T51">
        <v>2767335</v>
      </c>
      <c r="U51">
        <v>2252179</v>
      </c>
      <c r="V51" s="2" t="s">
        <v>79</v>
      </c>
      <c r="W51">
        <v>1700000</v>
      </c>
      <c r="X51">
        <v>1987841</v>
      </c>
      <c r="Y51" s="2" t="s">
        <v>55</v>
      </c>
      <c r="Z51">
        <v>2500000</v>
      </c>
      <c r="AA51">
        <v>3289963</v>
      </c>
      <c r="AB51" s="2" t="s">
        <v>268</v>
      </c>
      <c r="AC51">
        <v>300000</v>
      </c>
      <c r="AD51">
        <v>272888</v>
      </c>
      <c r="AE51" s="2" t="s">
        <v>96</v>
      </c>
      <c r="AI51">
        <v>0</v>
      </c>
      <c r="AJ51">
        <v>5428322</v>
      </c>
      <c r="AK51" s="2" t="s">
        <v>43</v>
      </c>
      <c r="AL51">
        <v>1990000</v>
      </c>
      <c r="AM51">
        <v>2385023</v>
      </c>
      <c r="AN51" s="2" t="s">
        <v>99</v>
      </c>
      <c r="AR51">
        <v>3700000</v>
      </c>
      <c r="AS51">
        <v>4098293</v>
      </c>
      <c r="AT51" s="2" t="s">
        <v>139</v>
      </c>
      <c r="AU51">
        <v>17800000</v>
      </c>
      <c r="AV51">
        <v>15749614</v>
      </c>
      <c r="AW51" s="2" t="s">
        <v>135</v>
      </c>
      <c r="AX51">
        <v>0</v>
      </c>
      <c r="AY51">
        <v>6546803</v>
      </c>
      <c r="AZ51" s="2" t="s">
        <v>43</v>
      </c>
      <c r="BD51">
        <v>0</v>
      </c>
      <c r="BE51">
        <v>0</v>
      </c>
      <c r="BF51" s="2" t="s">
        <v>43</v>
      </c>
      <c r="BG51">
        <v>0</v>
      </c>
      <c r="BH51">
        <v>32492</v>
      </c>
      <c r="BI51" s="2" t="s">
        <v>43</v>
      </c>
      <c r="BJ51">
        <v>0</v>
      </c>
      <c r="BK51">
        <v>7118</v>
      </c>
      <c r="BL51" s="2" t="s">
        <v>43</v>
      </c>
      <c r="BM51">
        <v>1300000</v>
      </c>
      <c r="BN51">
        <v>1651248</v>
      </c>
      <c r="BO51" s="2" t="s">
        <v>51</v>
      </c>
      <c r="BP51">
        <v>0</v>
      </c>
      <c r="BQ51" t="str">
        <f>(F51+I51+L51+O51+R51+U51+X51+AA51+AD51+AJ51+AM51+AS51+AV51+AY51+BE51+BH51+BK51+BN51)</f>
        <v>0</v>
      </c>
      <c r="BR51" s="2" t="str">
        <f>IFERROR(BQ51*100/BP51,0)</f>
        <v>0</v>
      </c>
      <c r="BU51">
        <v>141710218</v>
      </c>
      <c r="BV51">
        <v>0</v>
      </c>
      <c r="BW51">
        <v>0</v>
      </c>
      <c r="BX51">
        <v>-2728668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288</v>
      </c>
      <c r="C52" t="s">
        <v>289</v>
      </c>
      <c r="D52">
        <v>0</v>
      </c>
      <c r="E52">
        <v>0</v>
      </c>
      <c r="F52">
        <v>0</v>
      </c>
      <c r="G52" s="2" t="s">
        <v>43</v>
      </c>
      <c r="H52">
        <v>0</v>
      </c>
      <c r="I52">
        <v>0</v>
      </c>
      <c r="J52" s="2" t="s">
        <v>43</v>
      </c>
      <c r="K52">
        <v>0</v>
      </c>
      <c r="L52">
        <v>0</v>
      </c>
      <c r="M52" s="2" t="s">
        <v>43</v>
      </c>
      <c r="N52">
        <v>0</v>
      </c>
      <c r="O52">
        <v>0</v>
      </c>
      <c r="P52" s="2" t="s">
        <v>43</v>
      </c>
      <c r="Q52">
        <v>0</v>
      </c>
      <c r="R52">
        <v>0</v>
      </c>
      <c r="S52" s="2" t="s">
        <v>43</v>
      </c>
      <c r="T52">
        <v>0</v>
      </c>
      <c r="U52">
        <v>0</v>
      </c>
      <c r="V52" s="2" t="s">
        <v>43</v>
      </c>
      <c r="W52">
        <v>0</v>
      </c>
      <c r="X52">
        <v>0</v>
      </c>
      <c r="Y52" s="2" t="s">
        <v>43</v>
      </c>
      <c r="Z52">
        <v>0</v>
      </c>
      <c r="AA52">
        <v>0</v>
      </c>
      <c r="AB52" s="2" t="s">
        <v>43</v>
      </c>
      <c r="AC52">
        <v>0</v>
      </c>
      <c r="AD52">
        <v>0</v>
      </c>
      <c r="AE52" s="2" t="s">
        <v>43</v>
      </c>
      <c r="AI52">
        <v>0</v>
      </c>
      <c r="AJ52">
        <v>0</v>
      </c>
      <c r="AK52" s="2" t="s">
        <v>43</v>
      </c>
      <c r="AL52">
        <v>0</v>
      </c>
      <c r="AM52">
        <v>0</v>
      </c>
      <c r="AN52" s="2" t="s">
        <v>43</v>
      </c>
      <c r="AR52">
        <v>0</v>
      </c>
      <c r="AS52">
        <v>0</v>
      </c>
      <c r="AT52" s="2" t="s">
        <v>43</v>
      </c>
      <c r="AU52">
        <v>0</v>
      </c>
      <c r="AV52">
        <v>0</v>
      </c>
      <c r="AW52" s="2" t="s">
        <v>43</v>
      </c>
      <c r="AX52">
        <v>0</v>
      </c>
      <c r="AY52">
        <v>0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0</v>
      </c>
      <c r="BI52" s="2" t="s">
        <v>43</v>
      </c>
      <c r="BJ52">
        <v>0</v>
      </c>
      <c r="BK52">
        <v>0</v>
      </c>
      <c r="BL52" s="2" t="s">
        <v>43</v>
      </c>
      <c r="BM52">
        <v>0</v>
      </c>
      <c r="BN52">
        <v>0</v>
      </c>
      <c r="BO52" s="2" t="s">
        <v>43</v>
      </c>
      <c r="BP52">
        <v>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7" t="s">
        <v>290</v>
      </c>
      <c r="B53" s="3"/>
      <c r="C53" s="3"/>
      <c r="D53" s="3">
        <v>0</v>
      </c>
      <c r="E53" s="3">
        <v>17995216</v>
      </c>
      <c r="F53" s="3">
        <v>21005123</v>
      </c>
      <c r="G53" s="5" t="s">
        <v>55</v>
      </c>
      <c r="H53" s="3">
        <v>6168580</v>
      </c>
      <c r="I53" s="3">
        <v>6065261</v>
      </c>
      <c r="J53" s="5" t="s">
        <v>85</v>
      </c>
      <c r="K53" s="3">
        <v>170821702</v>
      </c>
      <c r="L53" s="3">
        <v>193513139</v>
      </c>
      <c r="M53" s="5" t="s">
        <v>134</v>
      </c>
      <c r="N53" s="3">
        <v>48679362</v>
      </c>
      <c r="O53" s="3">
        <v>57538973</v>
      </c>
      <c r="P53" s="5" t="s">
        <v>57</v>
      </c>
      <c r="Q53" s="3">
        <v>464436288</v>
      </c>
      <c r="R53" s="3">
        <v>400187856</v>
      </c>
      <c r="S53" s="5" t="s">
        <v>78</v>
      </c>
      <c r="T53" s="3">
        <v>24530958</v>
      </c>
      <c r="U53" s="3">
        <v>21128853</v>
      </c>
      <c r="V53" s="5" t="s">
        <v>78</v>
      </c>
      <c r="W53" s="3">
        <v>16790000</v>
      </c>
      <c r="X53" s="3">
        <v>13727653</v>
      </c>
      <c r="Y53" s="5" t="s">
        <v>129</v>
      </c>
      <c r="Z53" s="3">
        <v>24600000</v>
      </c>
      <c r="AA53" s="3">
        <v>20093205</v>
      </c>
      <c r="AB53" s="5" t="s">
        <v>129</v>
      </c>
      <c r="AC53" s="3">
        <v>6250000</v>
      </c>
      <c r="AD53" s="3">
        <v>3574776</v>
      </c>
      <c r="AE53" s="5" t="s">
        <v>58</v>
      </c>
      <c r="AF53" s="3"/>
      <c r="AG53" s="3"/>
      <c r="AH53" s="3"/>
      <c r="AI53" s="3">
        <v>0</v>
      </c>
      <c r="AJ53" s="3">
        <v>27177514</v>
      </c>
      <c r="AK53" s="5" t="s">
        <v>43</v>
      </c>
      <c r="AL53" s="3">
        <v>105890000</v>
      </c>
      <c r="AM53" s="3">
        <v>113638162</v>
      </c>
      <c r="AN53" s="5" t="s">
        <v>203</v>
      </c>
      <c r="AO53" s="3"/>
      <c r="AP53" s="3"/>
      <c r="AQ53" s="3"/>
      <c r="AR53" s="3">
        <v>121000000</v>
      </c>
      <c r="AS53" s="3">
        <v>118117594</v>
      </c>
      <c r="AT53" s="5" t="s">
        <v>85</v>
      </c>
      <c r="AU53" s="3">
        <v>102500000</v>
      </c>
      <c r="AV53" s="3">
        <v>92317789</v>
      </c>
      <c r="AW53" s="5" t="s">
        <v>126</v>
      </c>
      <c r="AX53" s="3">
        <v>0</v>
      </c>
      <c r="AY53" s="3">
        <v>108006134</v>
      </c>
      <c r="AZ53" s="5" t="s">
        <v>43</v>
      </c>
      <c r="BA53" s="3"/>
      <c r="BB53" s="3"/>
      <c r="BC53" s="3"/>
      <c r="BD53" s="3">
        <v>995200</v>
      </c>
      <c r="BE53" s="3">
        <v>214174</v>
      </c>
      <c r="BF53" s="5" t="s">
        <v>61</v>
      </c>
      <c r="BG53" s="3">
        <v>3203191</v>
      </c>
      <c r="BH53" s="3">
        <v>2268969</v>
      </c>
      <c r="BI53" s="5" t="s">
        <v>149</v>
      </c>
      <c r="BJ53" s="3">
        <v>0</v>
      </c>
      <c r="BK53" s="3">
        <v>1142110</v>
      </c>
      <c r="BL53" s="5" t="s">
        <v>43</v>
      </c>
      <c r="BM53" s="3">
        <v>92000000</v>
      </c>
      <c r="BN53" s="3">
        <v>84970862</v>
      </c>
      <c r="BO53" s="5" t="s">
        <v>175</v>
      </c>
      <c r="BP53" s="3">
        <v>0</v>
      </c>
      <c r="BQ53" s="3" t="str">
        <f>(F53+I53+L53+O53+R53+U53+X53+AA53+AD53+AJ53+AM53+AS53+AV53+AY53+BE53+BH53+BK53+BN53)</f>
        <v>0</v>
      </c>
      <c r="BR53" s="3" t="str">
        <f>IFERROR(BQ53*100/BP53,0)</f>
        <v>0</v>
      </c>
      <c r="BT53" s="4" t="s">
        <v>290</v>
      </c>
      <c r="BU53" s="4" t="str">
        <f>SUM(BU44:BU52)</f>
        <v>0</v>
      </c>
      <c r="BV53" s="4" t="str">
        <f>SUM(BV44:BV52)</f>
        <v>0</v>
      </c>
      <c r="BW53" s="4" t="str">
        <f>SUM(BW44:BW52)</f>
        <v>0</v>
      </c>
      <c r="BX53" s="4" t="str">
        <f>SUM(BX44:BX52)</f>
        <v>0</v>
      </c>
      <c r="BY53" s="4" t="str">
        <f>SUM(BY44:BY52)</f>
        <v>0</v>
      </c>
      <c r="BZ53" s="4" t="str">
        <f>SUM(BZ44:BZ52)</f>
        <v>0</v>
      </c>
      <c r="CA53" s="4" t="str">
        <f>SUM(CA44:CA52)</f>
        <v>0</v>
      </c>
      <c r="CB53" s="4" t="str">
        <f>SUM(CB44:CB52)</f>
        <v>0</v>
      </c>
      <c r="CC53" s="4" t="str">
        <f>SUM(CC44:CC52)</f>
        <v>0</v>
      </c>
      <c r="CD53" s="4" t="str">
        <f>SUM(CD44:CD52)</f>
        <v>0</v>
      </c>
      <c r="CE53" s="4" t="str">
        <f>SUM(CE44:CE52)</f>
        <v>0</v>
      </c>
      <c r="CF53" s="4" t="str">
        <f>SUM(CF44:CF52)</f>
        <v>0</v>
      </c>
      <c r="CG53" s="4" t="str">
        <f>SUM(CG44:CG52)</f>
        <v>0</v>
      </c>
      <c r="CH53" s="4" t="str">
        <f>IFERROR(CE53*100/BP53,0)</f>
        <v>0</v>
      </c>
    </row>
    <row r="55" spans="1:86">
      <c r="A55" s="4" t="s">
        <v>291</v>
      </c>
      <c r="B55" s="2" t="s">
        <v>292</v>
      </c>
      <c r="C55" t="s">
        <v>293</v>
      </c>
      <c r="D55">
        <v>0</v>
      </c>
      <c r="E55">
        <v>1947309</v>
      </c>
      <c r="F55">
        <v>2568956</v>
      </c>
      <c r="G55" s="2" t="s">
        <v>268</v>
      </c>
      <c r="H55">
        <v>747452</v>
      </c>
      <c r="I55">
        <v>261276</v>
      </c>
      <c r="J55" s="2" t="s">
        <v>125</v>
      </c>
      <c r="K55">
        <v>19084619</v>
      </c>
      <c r="L55">
        <v>53954026</v>
      </c>
      <c r="M55" s="2" t="s">
        <v>294</v>
      </c>
      <c r="N55">
        <v>4548640</v>
      </c>
      <c r="O55">
        <v>7271446</v>
      </c>
      <c r="P55" s="2" t="s">
        <v>295</v>
      </c>
      <c r="Q55">
        <v>54391903</v>
      </c>
      <c r="R55">
        <v>27079956</v>
      </c>
      <c r="S55" s="2" t="s">
        <v>262</v>
      </c>
      <c r="T55">
        <v>2743936</v>
      </c>
      <c r="U55">
        <v>1428933</v>
      </c>
      <c r="V55" s="2" t="s">
        <v>94</v>
      </c>
      <c r="W55">
        <v>990000</v>
      </c>
      <c r="X55">
        <v>847218</v>
      </c>
      <c r="Y55" s="2" t="s">
        <v>78</v>
      </c>
      <c r="Z55">
        <v>1700000</v>
      </c>
      <c r="AA55">
        <v>1433382</v>
      </c>
      <c r="AB55" s="2" t="s">
        <v>182</v>
      </c>
      <c r="AC55">
        <v>400000</v>
      </c>
      <c r="AD55">
        <v>227100</v>
      </c>
      <c r="AE55" s="2" t="s">
        <v>58</v>
      </c>
      <c r="AI55">
        <v>0</v>
      </c>
      <c r="AJ55">
        <v>2651369</v>
      </c>
      <c r="AK55" s="2" t="s">
        <v>43</v>
      </c>
      <c r="AL55">
        <v>5700000</v>
      </c>
      <c r="AM55">
        <v>4556883</v>
      </c>
      <c r="AN55" s="2" t="s">
        <v>255</v>
      </c>
      <c r="AR55">
        <v>5200000</v>
      </c>
      <c r="AS55">
        <v>9431942</v>
      </c>
      <c r="AT55" s="2" t="s">
        <v>296</v>
      </c>
      <c r="AU55">
        <v>10900000</v>
      </c>
      <c r="AV55">
        <v>6921911</v>
      </c>
      <c r="AW55" s="2" t="s">
        <v>50</v>
      </c>
      <c r="AX55">
        <v>0</v>
      </c>
      <c r="AY55">
        <v>9459834</v>
      </c>
      <c r="AZ55" s="2" t="s">
        <v>43</v>
      </c>
      <c r="BD55">
        <v>139400</v>
      </c>
      <c r="BE55">
        <v>23031</v>
      </c>
      <c r="BF55" s="2" t="s">
        <v>297</v>
      </c>
      <c r="BG55">
        <v>429294</v>
      </c>
      <c r="BH55">
        <v>708511</v>
      </c>
      <c r="BI55" s="2" t="s">
        <v>298</v>
      </c>
      <c r="BJ55">
        <v>0</v>
      </c>
      <c r="BK55">
        <v>14236</v>
      </c>
      <c r="BL55" s="2" t="s">
        <v>43</v>
      </c>
      <c r="BM55">
        <v>4900000</v>
      </c>
      <c r="BN55">
        <v>3395262</v>
      </c>
      <c r="BO55" s="2" t="s">
        <v>299</v>
      </c>
      <c r="BP55">
        <v>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138921053</v>
      </c>
      <c r="BV55">
        <v>0</v>
      </c>
      <c r="BW55">
        <v>0</v>
      </c>
      <c r="BX55">
        <v>-6708812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300</v>
      </c>
      <c r="C56" t="s">
        <v>301</v>
      </c>
      <c r="D56">
        <v>0</v>
      </c>
      <c r="E56">
        <v>3177645</v>
      </c>
      <c r="F56">
        <v>328983</v>
      </c>
      <c r="G56" s="2" t="s">
        <v>302</v>
      </c>
      <c r="H56">
        <v>299240</v>
      </c>
      <c r="I56">
        <v>1012608</v>
      </c>
      <c r="J56" s="2" t="s">
        <v>303</v>
      </c>
      <c r="K56">
        <v>24238452</v>
      </c>
      <c r="L56">
        <v>25448396</v>
      </c>
      <c r="M56" s="2" t="s">
        <v>63</v>
      </c>
      <c r="N56">
        <v>15702983</v>
      </c>
      <c r="O56">
        <v>16725471</v>
      </c>
      <c r="P56" s="2" t="s">
        <v>203</v>
      </c>
      <c r="Q56">
        <v>41152645</v>
      </c>
      <c r="R56">
        <v>38880527</v>
      </c>
      <c r="S56" s="2" t="s">
        <v>48</v>
      </c>
      <c r="T56">
        <v>3448386</v>
      </c>
      <c r="U56">
        <v>1120009</v>
      </c>
      <c r="V56" s="2" t="s">
        <v>105</v>
      </c>
      <c r="W56">
        <v>3200000</v>
      </c>
      <c r="X56">
        <v>2766940</v>
      </c>
      <c r="Y56" s="2" t="s">
        <v>78</v>
      </c>
      <c r="Z56">
        <v>3300000</v>
      </c>
      <c r="AA56">
        <v>3090978</v>
      </c>
      <c r="AB56" s="2" t="s">
        <v>48</v>
      </c>
      <c r="AC56">
        <v>500000</v>
      </c>
      <c r="AD56">
        <v>196456</v>
      </c>
      <c r="AE56" s="2" t="s">
        <v>224</v>
      </c>
      <c r="AI56">
        <v>0</v>
      </c>
      <c r="AJ56">
        <v>9936121</v>
      </c>
      <c r="AK56" s="2" t="s">
        <v>43</v>
      </c>
      <c r="AL56">
        <v>3800000</v>
      </c>
      <c r="AM56">
        <v>3701171</v>
      </c>
      <c r="AN56" s="2" t="s">
        <v>214</v>
      </c>
      <c r="AR56">
        <v>6900000</v>
      </c>
      <c r="AS56">
        <v>13278465</v>
      </c>
      <c r="AT56" s="2" t="s">
        <v>304</v>
      </c>
      <c r="AU56">
        <v>20500000</v>
      </c>
      <c r="AV56">
        <v>14539973</v>
      </c>
      <c r="AW56" s="2" t="s">
        <v>149</v>
      </c>
      <c r="AX56">
        <v>0</v>
      </c>
      <c r="AY56">
        <v>13523165</v>
      </c>
      <c r="AZ56" s="2" t="s">
        <v>43</v>
      </c>
      <c r="BD56">
        <v>0</v>
      </c>
      <c r="BE56">
        <v>0</v>
      </c>
      <c r="BF56" s="2" t="s">
        <v>43</v>
      </c>
      <c r="BG56">
        <v>825565</v>
      </c>
      <c r="BH56">
        <v>58853</v>
      </c>
      <c r="BI56" s="2" t="s">
        <v>305</v>
      </c>
      <c r="BJ56">
        <v>0</v>
      </c>
      <c r="BK56">
        <v>14235</v>
      </c>
      <c r="BL56" s="2" t="s">
        <v>43</v>
      </c>
      <c r="BM56">
        <v>2200000</v>
      </c>
      <c r="BN56">
        <v>3081703</v>
      </c>
      <c r="BO56" s="2" t="s">
        <v>119</v>
      </c>
      <c r="BP56">
        <v>0</v>
      </c>
      <c r="BQ56" t="str">
        <f>(F56+I56+L56+O56+R56+U56+X56+AA56+AD56+AJ56+AM56+AS56+AV56+AY56+BE56+BH56+BK56+BN56)</f>
        <v>0</v>
      </c>
      <c r="BR56" s="2" t="str">
        <f>IFERROR(BQ56*100/BP56,0)</f>
        <v>0</v>
      </c>
      <c r="BU56">
        <v>151207180</v>
      </c>
      <c r="BV56">
        <v>0</v>
      </c>
      <c r="BW56">
        <v>0</v>
      </c>
      <c r="BX56">
        <v>-3503126</v>
      </c>
      <c r="BY56">
        <v>0</v>
      </c>
      <c r="BZ56">
        <v>0</v>
      </c>
      <c r="CA56">
        <v>0</v>
      </c>
      <c r="CB56">
        <v>0</v>
      </c>
      <c r="CC56" t="str">
        <f>(BU56+BV56+BW56+BX56+BY56+BZ56+CA56+CB56)</f>
        <v>0</v>
      </c>
      <c r="CD56">
        <v>0</v>
      </c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306</v>
      </c>
      <c r="C57" t="s">
        <v>307</v>
      </c>
      <c r="D57">
        <v>0</v>
      </c>
      <c r="E57">
        <v>3060497</v>
      </c>
      <c r="F57">
        <v>515041</v>
      </c>
      <c r="G57" s="2" t="s">
        <v>297</v>
      </c>
      <c r="H57">
        <v>288208</v>
      </c>
      <c r="I57">
        <v>258230</v>
      </c>
      <c r="J57" s="2" t="s">
        <v>126</v>
      </c>
      <c r="K57">
        <v>23344868</v>
      </c>
      <c r="L57">
        <v>25705149</v>
      </c>
      <c r="M57" s="2" t="s">
        <v>159</v>
      </c>
      <c r="N57">
        <v>15124071</v>
      </c>
      <c r="O57">
        <v>20477628</v>
      </c>
      <c r="P57" s="2" t="s">
        <v>229</v>
      </c>
      <c r="Q57">
        <v>39635497</v>
      </c>
      <c r="R57">
        <v>34352200</v>
      </c>
      <c r="S57" s="2" t="s">
        <v>197</v>
      </c>
      <c r="T57">
        <v>3321257</v>
      </c>
      <c r="U57">
        <v>2039328</v>
      </c>
      <c r="V57" s="2" t="s">
        <v>90</v>
      </c>
      <c r="W57">
        <v>2500000</v>
      </c>
      <c r="X57">
        <v>2669282</v>
      </c>
      <c r="Y57" s="2" t="s">
        <v>203</v>
      </c>
      <c r="Z57">
        <v>3200000</v>
      </c>
      <c r="AA57">
        <v>1921957</v>
      </c>
      <c r="AB57" s="2" t="s">
        <v>53</v>
      </c>
      <c r="AC57">
        <v>450000</v>
      </c>
      <c r="AD57">
        <v>147358</v>
      </c>
      <c r="AE57" s="2" t="s">
        <v>65</v>
      </c>
      <c r="AI57">
        <v>0</v>
      </c>
      <c r="AJ57">
        <v>8649305</v>
      </c>
      <c r="AK57" s="2" t="s">
        <v>43</v>
      </c>
      <c r="AL57">
        <v>3500000</v>
      </c>
      <c r="AM57">
        <v>2986263</v>
      </c>
      <c r="AN57" s="2" t="s">
        <v>124</v>
      </c>
      <c r="AR57">
        <v>5900000</v>
      </c>
      <c r="AS57">
        <v>5811585</v>
      </c>
      <c r="AT57" s="2" t="s">
        <v>140</v>
      </c>
      <c r="AU57">
        <v>20200000</v>
      </c>
      <c r="AV57">
        <v>14568311</v>
      </c>
      <c r="AW57" s="2" t="s">
        <v>103</v>
      </c>
      <c r="AX57">
        <v>0</v>
      </c>
      <c r="AY57">
        <v>10897586</v>
      </c>
      <c r="AZ57" s="2" t="s">
        <v>43</v>
      </c>
      <c r="BD57">
        <v>0</v>
      </c>
      <c r="BE57">
        <v>0</v>
      </c>
      <c r="BF57" s="2" t="s">
        <v>43</v>
      </c>
      <c r="BG57">
        <v>825565</v>
      </c>
      <c r="BH57">
        <v>240984</v>
      </c>
      <c r="BI57" s="2" t="s">
        <v>242</v>
      </c>
      <c r="BJ57">
        <v>0</v>
      </c>
      <c r="BK57">
        <v>0</v>
      </c>
      <c r="BL57" s="2" t="s">
        <v>43</v>
      </c>
      <c r="BM57">
        <v>2200000</v>
      </c>
      <c r="BN57">
        <v>3850697</v>
      </c>
      <c r="BO57" s="2" t="s">
        <v>266</v>
      </c>
      <c r="BP57">
        <v>0</v>
      </c>
      <c r="BQ57" t="str">
        <f>(F57+I57+L57+O57+R57+U57+X57+AA57+AD57+AJ57+AM57+AS57+AV57+AY57+BE57+BH57+BK57+BN57)</f>
        <v>0</v>
      </c>
      <c r="BR57" s="2" t="str">
        <f>IFERROR(BQ57*100/BP57,0)</f>
        <v>0</v>
      </c>
      <c r="BU57">
        <v>139326476</v>
      </c>
      <c r="BV57">
        <v>0</v>
      </c>
      <c r="BW57">
        <v>0</v>
      </c>
      <c r="BX57">
        <v>-4235572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3"/>
      <c r="B58" s="2" t="s">
        <v>308</v>
      </c>
      <c r="C58" t="s">
        <v>309</v>
      </c>
      <c r="D58">
        <v>0</v>
      </c>
      <c r="E58">
        <v>2361791</v>
      </c>
      <c r="F58">
        <v>415696</v>
      </c>
      <c r="G58" s="2" t="s">
        <v>253</v>
      </c>
      <c r="H58">
        <v>222410</v>
      </c>
      <c r="I58">
        <v>127924</v>
      </c>
      <c r="J58" s="2" t="s">
        <v>89</v>
      </c>
      <c r="K58">
        <v>18015281</v>
      </c>
      <c r="L58">
        <v>24372388</v>
      </c>
      <c r="M58" s="2" t="s">
        <v>229</v>
      </c>
      <c r="N58">
        <v>11671275</v>
      </c>
      <c r="O58">
        <v>15425953</v>
      </c>
      <c r="P58" s="2" t="s">
        <v>268</v>
      </c>
      <c r="Q58">
        <v>30586791</v>
      </c>
      <c r="R58">
        <v>17576688</v>
      </c>
      <c r="S58" s="2" t="s">
        <v>58</v>
      </c>
      <c r="T58">
        <v>2563020</v>
      </c>
      <c r="U58">
        <v>912392</v>
      </c>
      <c r="V58" s="2" t="s">
        <v>122</v>
      </c>
      <c r="W58">
        <v>1200000</v>
      </c>
      <c r="X58">
        <v>1497160</v>
      </c>
      <c r="Y58" s="2" t="s">
        <v>235</v>
      </c>
      <c r="Z58">
        <v>1600000</v>
      </c>
      <c r="AA58">
        <v>1127914</v>
      </c>
      <c r="AB58" s="2" t="s">
        <v>80</v>
      </c>
      <c r="AC58">
        <v>300000</v>
      </c>
      <c r="AD58">
        <v>261859</v>
      </c>
      <c r="AE58" s="2" t="s">
        <v>197</v>
      </c>
      <c r="AI58">
        <v>0</v>
      </c>
      <c r="AJ58">
        <v>6061812</v>
      </c>
      <c r="AK58" s="2" t="s">
        <v>43</v>
      </c>
      <c r="AL58">
        <v>1990000</v>
      </c>
      <c r="AM58">
        <v>1993296</v>
      </c>
      <c r="AN58" s="2" t="s">
        <v>136</v>
      </c>
      <c r="AR58">
        <v>2800000</v>
      </c>
      <c r="AS58">
        <v>2898406</v>
      </c>
      <c r="AT58" s="2" t="s">
        <v>64</v>
      </c>
      <c r="AU58">
        <v>23900000</v>
      </c>
      <c r="AV58">
        <v>14376076</v>
      </c>
      <c r="AW58" s="2" t="s">
        <v>53</v>
      </c>
      <c r="AX58">
        <v>0</v>
      </c>
      <c r="AY58">
        <v>7053415</v>
      </c>
      <c r="AZ58" s="2" t="s">
        <v>43</v>
      </c>
      <c r="BD58">
        <v>0</v>
      </c>
      <c r="BE58">
        <v>0</v>
      </c>
      <c r="BF58" s="2" t="s">
        <v>43</v>
      </c>
      <c r="BG58">
        <v>924633</v>
      </c>
      <c r="BH58">
        <v>187896</v>
      </c>
      <c r="BI58" s="2" t="s">
        <v>310</v>
      </c>
      <c r="BJ58">
        <v>0</v>
      </c>
      <c r="BK58">
        <v>0</v>
      </c>
      <c r="BL58" s="2" t="s">
        <v>43</v>
      </c>
      <c r="BM58">
        <v>1500000</v>
      </c>
      <c r="BN58">
        <v>1653310</v>
      </c>
      <c r="BO58" s="2" t="s">
        <v>159</v>
      </c>
      <c r="BP58">
        <v>0</v>
      </c>
      <c r="BQ58" t="str">
        <f>(F58+I58+L58+O58+R58+U58+X58+AA58+AD58+AJ58+AM58+AS58+AV58+AY58+BE58+BH58+BK58+BN58)</f>
        <v>0</v>
      </c>
      <c r="BR58" s="2" t="str">
        <f>IFERROR(BQ58*100/BP58,0)</f>
        <v>0</v>
      </c>
      <c r="BU58">
        <v>97700924</v>
      </c>
      <c r="BV58">
        <v>0</v>
      </c>
      <c r="BW58">
        <v>0</v>
      </c>
      <c r="BX58">
        <v>-1758739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7" t="s">
        <v>311</v>
      </c>
      <c r="B59" s="3"/>
      <c r="C59" s="3"/>
      <c r="D59" s="3">
        <v>0</v>
      </c>
      <c r="E59" s="3">
        <v>10547242</v>
      </c>
      <c r="F59" s="3">
        <v>3828676</v>
      </c>
      <c r="G59" s="5" t="s">
        <v>122</v>
      </c>
      <c r="H59" s="3">
        <v>1557310</v>
      </c>
      <c r="I59" s="3">
        <v>1660038</v>
      </c>
      <c r="J59" s="5" t="s">
        <v>203</v>
      </c>
      <c r="K59" s="3">
        <v>84683220</v>
      </c>
      <c r="L59" s="3">
        <v>129479959</v>
      </c>
      <c r="M59" s="5" t="s">
        <v>312</v>
      </c>
      <c r="N59" s="3">
        <v>47046969</v>
      </c>
      <c r="O59" s="3">
        <v>59900498</v>
      </c>
      <c r="P59" s="5" t="s">
        <v>51</v>
      </c>
      <c r="Q59" s="3">
        <v>165766836</v>
      </c>
      <c r="R59" s="3">
        <v>117889371</v>
      </c>
      <c r="S59" s="5" t="s">
        <v>149</v>
      </c>
      <c r="T59" s="3">
        <v>12076599</v>
      </c>
      <c r="U59" s="3">
        <v>5500662</v>
      </c>
      <c r="V59" s="5" t="s">
        <v>160</v>
      </c>
      <c r="W59" s="3">
        <v>7890000</v>
      </c>
      <c r="X59" s="3">
        <v>7780600</v>
      </c>
      <c r="Y59" s="5" t="s">
        <v>140</v>
      </c>
      <c r="Z59" s="3">
        <v>9800000</v>
      </c>
      <c r="AA59" s="3">
        <v>7574231</v>
      </c>
      <c r="AB59" s="5" t="s">
        <v>238</v>
      </c>
      <c r="AC59" s="3">
        <v>1650000</v>
      </c>
      <c r="AD59" s="3">
        <v>832773</v>
      </c>
      <c r="AE59" s="5" t="s">
        <v>262</v>
      </c>
      <c r="AF59" s="3"/>
      <c r="AG59" s="3"/>
      <c r="AH59" s="3"/>
      <c r="AI59" s="3">
        <v>0</v>
      </c>
      <c r="AJ59" s="3">
        <v>27298607</v>
      </c>
      <c r="AK59" s="5" t="s">
        <v>43</v>
      </c>
      <c r="AL59" s="3">
        <v>14990000</v>
      </c>
      <c r="AM59" s="3">
        <v>13237613</v>
      </c>
      <c r="AN59" s="5" t="s">
        <v>135</v>
      </c>
      <c r="AO59" s="3"/>
      <c r="AP59" s="3"/>
      <c r="AQ59" s="3"/>
      <c r="AR59" s="3">
        <v>20800000</v>
      </c>
      <c r="AS59" s="3">
        <v>31420398</v>
      </c>
      <c r="AT59" s="5" t="s">
        <v>74</v>
      </c>
      <c r="AU59" s="3">
        <v>75500000</v>
      </c>
      <c r="AV59" s="3">
        <v>50406271</v>
      </c>
      <c r="AW59" s="5" t="s">
        <v>250</v>
      </c>
      <c r="AX59" s="3">
        <v>0</v>
      </c>
      <c r="AY59" s="3">
        <v>40934000</v>
      </c>
      <c r="AZ59" s="5" t="s">
        <v>43</v>
      </c>
      <c r="BA59" s="3"/>
      <c r="BB59" s="3"/>
      <c r="BC59" s="3"/>
      <c r="BD59" s="3">
        <v>139400</v>
      </c>
      <c r="BE59" s="3">
        <v>23031</v>
      </c>
      <c r="BF59" s="5" t="s">
        <v>297</v>
      </c>
      <c r="BG59" s="3">
        <v>3005057</v>
      </c>
      <c r="BH59" s="3">
        <v>1196244</v>
      </c>
      <c r="BI59" s="5" t="s">
        <v>100</v>
      </c>
      <c r="BJ59" s="3">
        <v>0</v>
      </c>
      <c r="BK59" s="3">
        <v>28471</v>
      </c>
      <c r="BL59" s="5" t="s">
        <v>43</v>
      </c>
      <c r="BM59" s="3">
        <v>10800000</v>
      </c>
      <c r="BN59" s="3">
        <v>11980972</v>
      </c>
      <c r="BO59" s="5" t="s">
        <v>139</v>
      </c>
      <c r="BP59" s="3">
        <v>0</v>
      </c>
      <c r="BQ59" s="3" t="str">
        <f>(F59+I59+L59+O59+R59+U59+X59+AA59+AD59+AJ59+AM59+AS59+AV59+AY59+BE59+BH59+BK59+BN59)</f>
        <v>0</v>
      </c>
      <c r="BR59" s="3" t="str">
        <f>IFERROR(BQ59*100/BP59,0)</f>
        <v>0</v>
      </c>
      <c r="BT59" s="4" t="s">
        <v>311</v>
      </c>
      <c r="BU59" s="4" t="str">
        <f>SUM(BU55:BU58)</f>
        <v>0</v>
      </c>
      <c r="BV59" s="4" t="str">
        <f>SUM(BV55:BV58)</f>
        <v>0</v>
      </c>
      <c r="BW59" s="4" t="str">
        <f>SUM(BW55:BW58)</f>
        <v>0</v>
      </c>
      <c r="BX59" s="4" t="str">
        <f>SUM(BX55:BX58)</f>
        <v>0</v>
      </c>
      <c r="BY59" s="4" t="str">
        <f>SUM(BY55:BY58)</f>
        <v>0</v>
      </c>
      <c r="BZ59" s="4" t="str">
        <f>SUM(BZ55:BZ58)</f>
        <v>0</v>
      </c>
      <c r="CA59" s="4" t="str">
        <f>SUM(CA55:CA58)</f>
        <v>0</v>
      </c>
      <c r="CB59" s="4" t="str">
        <f>SUM(CB55:CB58)</f>
        <v>0</v>
      </c>
      <c r="CC59" s="4" t="str">
        <f>SUM(CC55:CC58)</f>
        <v>0</v>
      </c>
      <c r="CD59" s="4" t="str">
        <f>SUM(CD55:CD58)</f>
        <v>0</v>
      </c>
      <c r="CE59" s="4" t="str">
        <f>SUM(CE55:CE58)</f>
        <v>0</v>
      </c>
      <c r="CF59" s="4" t="str">
        <f>SUM(CF55:CF58)</f>
        <v>0</v>
      </c>
      <c r="CG59" s="4" t="str">
        <f>SUM(CG55:CG58)</f>
        <v>0</v>
      </c>
      <c r="CH59" s="4" t="str">
        <f>IFERROR(CE59*100/BP59,0)</f>
        <v>0</v>
      </c>
    </row>
    <row r="61" spans="1:86">
      <c r="A61" s="4" t="s">
        <v>313</v>
      </c>
      <c r="B61" s="2" t="s">
        <v>314</v>
      </c>
      <c r="C61" t="s">
        <v>315</v>
      </c>
      <c r="D61">
        <v>0</v>
      </c>
      <c r="E61">
        <v>2150000</v>
      </c>
      <c r="F61">
        <v>424142</v>
      </c>
      <c r="G61" s="2" t="s">
        <v>310</v>
      </c>
      <c r="H61">
        <v>350000</v>
      </c>
      <c r="I61">
        <v>6302</v>
      </c>
      <c r="J61" s="2" t="s">
        <v>316</v>
      </c>
      <c r="K61">
        <v>37900000</v>
      </c>
      <c r="L61">
        <v>27982313</v>
      </c>
      <c r="M61" s="2" t="s">
        <v>173</v>
      </c>
      <c r="N61">
        <v>24550000</v>
      </c>
      <c r="O61">
        <v>18127209</v>
      </c>
      <c r="P61" s="2" t="s">
        <v>173</v>
      </c>
      <c r="Q61">
        <v>37950000</v>
      </c>
      <c r="R61">
        <v>23063329</v>
      </c>
      <c r="S61" s="2" t="s">
        <v>90</v>
      </c>
      <c r="T61">
        <v>3300000</v>
      </c>
      <c r="U61">
        <v>3983504</v>
      </c>
      <c r="V61" s="2" t="s">
        <v>237</v>
      </c>
      <c r="W61">
        <v>750000</v>
      </c>
      <c r="X61">
        <v>726947</v>
      </c>
      <c r="Y61" s="2" t="s">
        <v>214</v>
      </c>
      <c r="Z61">
        <v>1100000</v>
      </c>
      <c r="AA61">
        <v>1815017</v>
      </c>
      <c r="AB61" s="2" t="s">
        <v>298</v>
      </c>
      <c r="AC61">
        <v>400000</v>
      </c>
      <c r="AD61">
        <v>498982</v>
      </c>
      <c r="AE61" s="2" t="s">
        <v>235</v>
      </c>
      <c r="AI61">
        <v>0</v>
      </c>
      <c r="AJ61">
        <v>1758359</v>
      </c>
      <c r="AK61" s="2" t="s">
        <v>43</v>
      </c>
      <c r="AL61">
        <v>1700000</v>
      </c>
      <c r="AM61">
        <v>884373</v>
      </c>
      <c r="AN61" s="2" t="s">
        <v>94</v>
      </c>
      <c r="AR61">
        <v>2600000</v>
      </c>
      <c r="AS61">
        <v>1667533</v>
      </c>
      <c r="AT61" s="2" t="s">
        <v>50</v>
      </c>
      <c r="AU61">
        <v>60500000</v>
      </c>
      <c r="AV61">
        <v>63587494</v>
      </c>
      <c r="AW61" s="2" t="s">
        <v>63</v>
      </c>
      <c r="AX61">
        <v>0</v>
      </c>
      <c r="AY61">
        <v>6142205</v>
      </c>
      <c r="AZ61" s="2" t="s">
        <v>43</v>
      </c>
      <c r="BD61">
        <v>0</v>
      </c>
      <c r="BE61">
        <v>0</v>
      </c>
      <c r="BF61" s="2" t="s">
        <v>43</v>
      </c>
      <c r="BG61">
        <v>2080424</v>
      </c>
      <c r="BH61">
        <v>2482923</v>
      </c>
      <c r="BI61" s="2" t="s">
        <v>317</v>
      </c>
      <c r="BJ61">
        <v>0</v>
      </c>
      <c r="BK61">
        <v>21353</v>
      </c>
      <c r="BL61" s="2" t="s">
        <v>43</v>
      </c>
      <c r="BM61">
        <v>550000</v>
      </c>
      <c r="BN61">
        <v>205101</v>
      </c>
      <c r="BO61" s="2" t="s">
        <v>169</v>
      </c>
      <c r="BP61">
        <v>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161495568</v>
      </c>
      <c r="BV61">
        <v>0</v>
      </c>
      <c r="BW61">
        <v>0</v>
      </c>
      <c r="BX61">
        <v>-8118482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7" t="s">
        <v>318</v>
      </c>
      <c r="B62" s="3"/>
      <c r="C62" s="3"/>
      <c r="D62" s="3">
        <v>0</v>
      </c>
      <c r="E62" s="3">
        <v>2150000</v>
      </c>
      <c r="F62" s="3">
        <v>424142</v>
      </c>
      <c r="G62" s="5" t="s">
        <v>310</v>
      </c>
      <c r="H62" s="3">
        <v>350000</v>
      </c>
      <c r="I62" s="3">
        <v>6302</v>
      </c>
      <c r="J62" s="5" t="s">
        <v>316</v>
      </c>
      <c r="K62" s="3">
        <v>37900000</v>
      </c>
      <c r="L62" s="3">
        <v>27982313</v>
      </c>
      <c r="M62" s="5" t="s">
        <v>173</v>
      </c>
      <c r="N62" s="3">
        <v>24550000</v>
      </c>
      <c r="O62" s="3">
        <v>18127209</v>
      </c>
      <c r="P62" s="5" t="s">
        <v>173</v>
      </c>
      <c r="Q62" s="3">
        <v>37950000</v>
      </c>
      <c r="R62" s="3">
        <v>23063329</v>
      </c>
      <c r="S62" s="5" t="s">
        <v>90</v>
      </c>
      <c r="T62" s="3">
        <v>3300000</v>
      </c>
      <c r="U62" s="3">
        <v>3983504</v>
      </c>
      <c r="V62" s="5" t="s">
        <v>237</v>
      </c>
      <c r="W62" s="3">
        <v>750000</v>
      </c>
      <c r="X62" s="3">
        <v>726947</v>
      </c>
      <c r="Y62" s="5" t="s">
        <v>214</v>
      </c>
      <c r="Z62" s="3">
        <v>1100000</v>
      </c>
      <c r="AA62" s="3">
        <v>1815017</v>
      </c>
      <c r="AB62" s="5" t="s">
        <v>298</v>
      </c>
      <c r="AC62" s="3">
        <v>400000</v>
      </c>
      <c r="AD62" s="3">
        <v>498982</v>
      </c>
      <c r="AE62" s="5" t="s">
        <v>235</v>
      </c>
      <c r="AF62" s="3"/>
      <c r="AG62" s="3"/>
      <c r="AH62" s="3"/>
      <c r="AI62" s="3">
        <v>0</v>
      </c>
      <c r="AJ62" s="3">
        <v>1758359</v>
      </c>
      <c r="AK62" s="5" t="s">
        <v>43</v>
      </c>
      <c r="AL62" s="3">
        <v>1700000</v>
      </c>
      <c r="AM62" s="3">
        <v>884373</v>
      </c>
      <c r="AN62" s="5" t="s">
        <v>94</v>
      </c>
      <c r="AO62" s="3"/>
      <c r="AP62" s="3"/>
      <c r="AQ62" s="3"/>
      <c r="AR62" s="3">
        <v>2600000</v>
      </c>
      <c r="AS62" s="3">
        <v>1667533</v>
      </c>
      <c r="AT62" s="5" t="s">
        <v>50</v>
      </c>
      <c r="AU62" s="3">
        <v>60500000</v>
      </c>
      <c r="AV62" s="3">
        <v>63587494</v>
      </c>
      <c r="AW62" s="5" t="s">
        <v>63</v>
      </c>
      <c r="AX62" s="3">
        <v>0</v>
      </c>
      <c r="AY62" s="3">
        <v>6142205</v>
      </c>
      <c r="AZ62" s="5" t="s">
        <v>43</v>
      </c>
      <c r="BA62" s="3"/>
      <c r="BB62" s="3"/>
      <c r="BC62" s="3"/>
      <c r="BD62" s="3">
        <v>0</v>
      </c>
      <c r="BE62" s="3">
        <v>0</v>
      </c>
      <c r="BF62" s="5" t="s">
        <v>43</v>
      </c>
      <c r="BG62" s="3">
        <v>2080424</v>
      </c>
      <c r="BH62" s="3">
        <v>2482923</v>
      </c>
      <c r="BI62" s="5" t="s">
        <v>317</v>
      </c>
      <c r="BJ62" s="3">
        <v>0</v>
      </c>
      <c r="BK62" s="3">
        <v>21353</v>
      </c>
      <c r="BL62" s="5" t="s">
        <v>43</v>
      </c>
      <c r="BM62" s="3">
        <v>550000</v>
      </c>
      <c r="BN62" s="3">
        <v>205101</v>
      </c>
      <c r="BO62" s="5" t="s">
        <v>169</v>
      </c>
      <c r="BP62" s="3">
        <v>0</v>
      </c>
      <c r="BQ62" s="3" t="str">
        <f>(F62+I62+L62+O62+R62+U62+X62+AA62+AD62+AJ62+AM62+AS62+AV62+AY62+BE62+BH62+BK62+BN62)</f>
        <v>0</v>
      </c>
      <c r="BR62" s="3" t="str">
        <f>IFERROR(BQ62*100/BP62,0)</f>
        <v>0</v>
      </c>
      <c r="BT62" s="4" t="s">
        <v>318</v>
      </c>
      <c r="BU62" s="4" t="str">
        <f>SUM(BU61:BU61)</f>
        <v>0</v>
      </c>
      <c r="BV62" s="4" t="str">
        <f>SUM(BV61:BV61)</f>
        <v>0</v>
      </c>
      <c r="BW62" s="4" t="str">
        <f>SUM(BW61:BW61)</f>
        <v>0</v>
      </c>
      <c r="BX62" s="4" t="str">
        <f>SUM(BX61:BX61)</f>
        <v>0</v>
      </c>
      <c r="BY62" s="4" t="str">
        <f>SUM(BY61:BY61)</f>
        <v>0</v>
      </c>
      <c r="BZ62" s="4" t="str">
        <f>SUM(BZ61:BZ61)</f>
        <v>0</v>
      </c>
      <c r="CA62" s="4" t="str">
        <f>SUM(CA61:CA61)</f>
        <v>0</v>
      </c>
      <c r="CB62" s="4" t="str">
        <f>SUM(CB61:CB61)</f>
        <v>0</v>
      </c>
      <c r="CC62" s="4" t="str">
        <f>SUM(CC61:CC61)</f>
        <v>0</v>
      </c>
      <c r="CD62" s="4" t="str">
        <f>SUM(CD61:CD61)</f>
        <v>0</v>
      </c>
      <c r="CE62" s="4" t="str">
        <f>SUM(CE61:CE61)</f>
        <v>0</v>
      </c>
      <c r="CF62" s="4" t="str">
        <f>SUM(CF61:CF61)</f>
        <v>0</v>
      </c>
      <c r="CG62" s="4" t="str">
        <f>SUM(CG61:CG61)</f>
        <v>0</v>
      </c>
      <c r="CH62" s="4" t="str">
        <f>IFERROR(CE62*100/BP62,0)</f>
        <v>0</v>
      </c>
    </row>
    <row r="64" spans="1:86">
      <c r="A64" s="4" t="s">
        <v>319</v>
      </c>
      <c r="B64" s="2" t="s">
        <v>320</v>
      </c>
      <c r="C64" t="s">
        <v>321</v>
      </c>
      <c r="D64">
        <v>0</v>
      </c>
      <c r="E64">
        <v>42434112</v>
      </c>
      <c r="F64">
        <v>32811054</v>
      </c>
      <c r="G64" s="2" t="s">
        <v>238</v>
      </c>
      <c r="H64">
        <v>497663</v>
      </c>
      <c r="I64">
        <v>188172</v>
      </c>
      <c r="J64" s="2" t="s">
        <v>206</v>
      </c>
      <c r="K64">
        <v>13105140</v>
      </c>
      <c r="L64">
        <v>4019169</v>
      </c>
      <c r="M64" s="2" t="s">
        <v>86</v>
      </c>
      <c r="N64">
        <v>7863084</v>
      </c>
      <c r="O64">
        <v>2095949</v>
      </c>
      <c r="P64" s="2" t="s">
        <v>322</v>
      </c>
      <c r="Q64">
        <v>7896261</v>
      </c>
      <c r="R64">
        <v>2125414</v>
      </c>
      <c r="S64" s="2" t="s">
        <v>322</v>
      </c>
      <c r="T64">
        <v>36030841</v>
      </c>
      <c r="U64">
        <v>25290520</v>
      </c>
      <c r="V64" s="2" t="s">
        <v>80</v>
      </c>
      <c r="W64">
        <v>0</v>
      </c>
      <c r="X64">
        <v>26045</v>
      </c>
      <c r="Y64" s="2" t="s">
        <v>43</v>
      </c>
      <c r="Z64">
        <v>0</v>
      </c>
      <c r="AA64">
        <v>57296</v>
      </c>
      <c r="AB64" s="2" t="s">
        <v>43</v>
      </c>
      <c r="AC64">
        <v>2900000</v>
      </c>
      <c r="AD64">
        <v>2450949</v>
      </c>
      <c r="AE64" s="2" t="s">
        <v>124</v>
      </c>
      <c r="AI64">
        <v>0</v>
      </c>
      <c r="AJ64">
        <v>84508</v>
      </c>
      <c r="AK64" s="2" t="s">
        <v>43</v>
      </c>
      <c r="AL64">
        <v>0</v>
      </c>
      <c r="AM64">
        <v>173754</v>
      </c>
      <c r="AN64" s="2" t="s">
        <v>43</v>
      </c>
      <c r="AR64">
        <v>0</v>
      </c>
      <c r="AS64">
        <v>325746</v>
      </c>
      <c r="AT64" s="2" t="s">
        <v>43</v>
      </c>
      <c r="AU64">
        <v>20200000</v>
      </c>
      <c r="AV64">
        <v>9977975</v>
      </c>
      <c r="AW64" s="2" t="s">
        <v>174</v>
      </c>
      <c r="AX64">
        <v>0</v>
      </c>
      <c r="AY64">
        <v>295473</v>
      </c>
      <c r="AZ64" s="2" t="s">
        <v>43</v>
      </c>
      <c r="BD64">
        <v>0</v>
      </c>
      <c r="BE64">
        <v>0</v>
      </c>
      <c r="BF64" s="2" t="s">
        <v>43</v>
      </c>
      <c r="BG64">
        <v>990678</v>
      </c>
      <c r="BH64">
        <v>957051</v>
      </c>
      <c r="BI64" s="2" t="s">
        <v>214</v>
      </c>
      <c r="BJ64">
        <v>0</v>
      </c>
      <c r="BK64">
        <v>572269</v>
      </c>
      <c r="BL64" s="2" t="s">
        <v>43</v>
      </c>
      <c r="BM64">
        <v>0</v>
      </c>
      <c r="BN64">
        <v>178980</v>
      </c>
      <c r="BO64" s="2" t="s">
        <v>43</v>
      </c>
      <c r="BP64">
        <v>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83552793</v>
      </c>
      <c r="BV64">
        <v>0</v>
      </c>
      <c r="BW64">
        <v>0</v>
      </c>
      <c r="BX64">
        <v>-1938373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3"/>
      <c r="B65" s="2" t="s">
        <v>323</v>
      </c>
      <c r="C65" t="s">
        <v>324</v>
      </c>
      <c r="D65">
        <v>0</v>
      </c>
      <c r="E65">
        <v>0</v>
      </c>
      <c r="F65">
        <v>0</v>
      </c>
      <c r="G65" s="2" t="s">
        <v>43</v>
      </c>
      <c r="H65">
        <v>0</v>
      </c>
      <c r="I65">
        <v>0</v>
      </c>
      <c r="J65" s="2" t="s">
        <v>43</v>
      </c>
      <c r="K65">
        <v>0</v>
      </c>
      <c r="L65">
        <v>0</v>
      </c>
      <c r="M65" s="2" t="s">
        <v>43</v>
      </c>
      <c r="N65">
        <v>0</v>
      </c>
      <c r="O65">
        <v>0</v>
      </c>
      <c r="P65" s="2" t="s">
        <v>43</v>
      </c>
      <c r="Q65">
        <v>0</v>
      </c>
      <c r="R65">
        <v>0</v>
      </c>
      <c r="S65" s="2" t="s">
        <v>43</v>
      </c>
      <c r="T65">
        <v>0</v>
      </c>
      <c r="U65">
        <v>0</v>
      </c>
      <c r="V65" s="2" t="s">
        <v>43</v>
      </c>
      <c r="W65">
        <v>0</v>
      </c>
      <c r="X65">
        <v>0</v>
      </c>
      <c r="Y65" s="2" t="s">
        <v>43</v>
      </c>
      <c r="Z65">
        <v>0</v>
      </c>
      <c r="AA65">
        <v>0</v>
      </c>
      <c r="AB65" s="2" t="s">
        <v>43</v>
      </c>
      <c r="AC65">
        <v>0</v>
      </c>
      <c r="AD65">
        <v>0</v>
      </c>
      <c r="AE65" s="2" t="s">
        <v>43</v>
      </c>
      <c r="AI65">
        <v>0</v>
      </c>
      <c r="AJ65">
        <v>0</v>
      </c>
      <c r="AK65" s="2" t="s">
        <v>43</v>
      </c>
      <c r="AL65">
        <v>0</v>
      </c>
      <c r="AM65">
        <v>0</v>
      </c>
      <c r="AN65" s="2" t="s">
        <v>43</v>
      </c>
      <c r="AR65">
        <v>0</v>
      </c>
      <c r="AS65">
        <v>0</v>
      </c>
      <c r="AT65" s="2" t="s">
        <v>43</v>
      </c>
      <c r="AU65">
        <v>0</v>
      </c>
      <c r="AV65">
        <v>0</v>
      </c>
      <c r="AW65" s="2" t="s">
        <v>43</v>
      </c>
      <c r="AX65">
        <v>0</v>
      </c>
      <c r="AY65">
        <v>0</v>
      </c>
      <c r="AZ65" s="2" t="s">
        <v>43</v>
      </c>
      <c r="BD65">
        <v>0</v>
      </c>
      <c r="BE65">
        <v>0</v>
      </c>
      <c r="BF65" s="2" t="s">
        <v>43</v>
      </c>
      <c r="BG65">
        <v>0</v>
      </c>
      <c r="BH65">
        <v>0</v>
      </c>
      <c r="BI65" s="2" t="s">
        <v>43</v>
      </c>
      <c r="BJ65">
        <v>0</v>
      </c>
      <c r="BK65">
        <v>0</v>
      </c>
      <c r="BL65" s="2" t="s">
        <v>43</v>
      </c>
      <c r="BM65">
        <v>0</v>
      </c>
      <c r="BN65">
        <v>0</v>
      </c>
      <c r="BO65" s="2" t="s">
        <v>43</v>
      </c>
      <c r="BP65">
        <v>0</v>
      </c>
      <c r="BQ65" t="str">
        <f>(F65+I65+L65+O65+R65+U65+X65+AA65+AD65+AJ65+AM65+AS65+AV65+AY65+BE65+BH65+BK65+BN65)</f>
        <v>0</v>
      </c>
      <c r="BR65" s="2" t="str">
        <f>IFERROR(BQ65*100/BP65,0)</f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 t="str">
        <f>(BU65+BV65+BW65+BX65+BY65+BZ65+CA65+CB65)</f>
        <v>0</v>
      </c>
      <c r="CD65">
        <v>0</v>
      </c>
      <c r="CE65" t="str">
        <f>(BU65+BV65+BW65+BX65+BY65+BZ65+CA65+CB65)-CD65</f>
        <v>0</v>
      </c>
      <c r="CF65" t="str">
        <f>(BQ65-BP65)</f>
        <v>0</v>
      </c>
      <c r="CG65" t="str">
        <f>CE65-BW65+BZ65</f>
        <v>0</v>
      </c>
      <c r="CH65" t="str">
        <f>IFERROR(CE65*100/BP65,0)</f>
        <v>0</v>
      </c>
    </row>
    <row r="66" spans="1:86">
      <c r="A66" s="7" t="s">
        <v>325</v>
      </c>
      <c r="B66" s="3"/>
      <c r="C66" s="3"/>
      <c r="D66" s="3">
        <v>0</v>
      </c>
      <c r="E66" s="3">
        <v>42434112</v>
      </c>
      <c r="F66" s="3">
        <v>32811054</v>
      </c>
      <c r="G66" s="5" t="s">
        <v>238</v>
      </c>
      <c r="H66" s="3">
        <v>497663</v>
      </c>
      <c r="I66" s="3">
        <v>188172</v>
      </c>
      <c r="J66" s="5" t="s">
        <v>206</v>
      </c>
      <c r="K66" s="3">
        <v>13105140</v>
      </c>
      <c r="L66" s="3">
        <v>4019169</v>
      </c>
      <c r="M66" s="5" t="s">
        <v>86</v>
      </c>
      <c r="N66" s="3">
        <v>7863084</v>
      </c>
      <c r="O66" s="3">
        <v>2095949</v>
      </c>
      <c r="P66" s="5" t="s">
        <v>322</v>
      </c>
      <c r="Q66" s="3">
        <v>7896261</v>
      </c>
      <c r="R66" s="3">
        <v>2125414</v>
      </c>
      <c r="S66" s="5" t="s">
        <v>322</v>
      </c>
      <c r="T66" s="3">
        <v>36030841</v>
      </c>
      <c r="U66" s="3">
        <v>25290520</v>
      </c>
      <c r="V66" s="5" t="s">
        <v>80</v>
      </c>
      <c r="W66" s="3">
        <v>0</v>
      </c>
      <c r="X66" s="3">
        <v>26045</v>
      </c>
      <c r="Y66" s="5" t="s">
        <v>43</v>
      </c>
      <c r="Z66" s="3">
        <v>0</v>
      </c>
      <c r="AA66" s="3">
        <v>57296</v>
      </c>
      <c r="AB66" s="5" t="s">
        <v>43</v>
      </c>
      <c r="AC66" s="3">
        <v>2900000</v>
      </c>
      <c r="AD66" s="3">
        <v>2450949</v>
      </c>
      <c r="AE66" s="5" t="s">
        <v>124</v>
      </c>
      <c r="AF66" s="3"/>
      <c r="AG66" s="3"/>
      <c r="AH66" s="3"/>
      <c r="AI66" s="3">
        <v>0</v>
      </c>
      <c r="AJ66" s="3">
        <v>84508</v>
      </c>
      <c r="AK66" s="5" t="s">
        <v>43</v>
      </c>
      <c r="AL66" s="3">
        <v>0</v>
      </c>
      <c r="AM66" s="3">
        <v>173754</v>
      </c>
      <c r="AN66" s="5" t="s">
        <v>43</v>
      </c>
      <c r="AO66" s="3"/>
      <c r="AP66" s="3"/>
      <c r="AQ66" s="3"/>
      <c r="AR66" s="3">
        <v>0</v>
      </c>
      <c r="AS66" s="3">
        <v>325746</v>
      </c>
      <c r="AT66" s="5" t="s">
        <v>43</v>
      </c>
      <c r="AU66" s="3">
        <v>20200000</v>
      </c>
      <c r="AV66" s="3">
        <v>9977975</v>
      </c>
      <c r="AW66" s="5" t="s">
        <v>174</v>
      </c>
      <c r="AX66" s="3">
        <v>0</v>
      </c>
      <c r="AY66" s="3">
        <v>295473</v>
      </c>
      <c r="AZ66" s="5" t="s">
        <v>43</v>
      </c>
      <c r="BA66" s="3"/>
      <c r="BB66" s="3"/>
      <c r="BC66" s="3"/>
      <c r="BD66" s="3">
        <v>0</v>
      </c>
      <c r="BE66" s="3">
        <v>0</v>
      </c>
      <c r="BF66" s="5" t="s">
        <v>43</v>
      </c>
      <c r="BG66" s="3">
        <v>990678</v>
      </c>
      <c r="BH66" s="3">
        <v>957051</v>
      </c>
      <c r="BI66" s="5" t="s">
        <v>214</v>
      </c>
      <c r="BJ66" s="3">
        <v>0</v>
      </c>
      <c r="BK66" s="3">
        <v>572269</v>
      </c>
      <c r="BL66" s="5" t="s">
        <v>43</v>
      </c>
      <c r="BM66" s="3">
        <v>0</v>
      </c>
      <c r="BN66" s="3">
        <v>178980</v>
      </c>
      <c r="BO66" s="5" t="s">
        <v>43</v>
      </c>
      <c r="BP66" s="3">
        <v>0</v>
      </c>
      <c r="BQ66" s="3" t="str">
        <f>(F66+I66+L66+O66+R66+U66+X66+AA66+AD66+AJ66+AM66+AS66+AV66+AY66+BE66+BH66+BK66+BN66)</f>
        <v>0</v>
      </c>
      <c r="BR66" s="3" t="str">
        <f>IFERROR(BQ66*100/BP66,0)</f>
        <v>0</v>
      </c>
      <c r="BT66" s="4" t="s">
        <v>325</v>
      </c>
      <c r="BU66" s="4" t="str">
        <f>SUM(BU64:BU65)</f>
        <v>0</v>
      </c>
      <c r="BV66" s="4" t="str">
        <f>SUM(BV64:BV65)</f>
        <v>0</v>
      </c>
      <c r="BW66" s="4" t="str">
        <f>SUM(BW64:BW65)</f>
        <v>0</v>
      </c>
      <c r="BX66" s="4" t="str">
        <f>SUM(BX64:BX65)</f>
        <v>0</v>
      </c>
      <c r="BY66" s="4" t="str">
        <f>SUM(BY64:BY65)</f>
        <v>0</v>
      </c>
      <c r="BZ66" s="4" t="str">
        <f>SUM(BZ64:BZ65)</f>
        <v>0</v>
      </c>
      <c r="CA66" s="4" t="str">
        <f>SUM(CA64:CA65)</f>
        <v>0</v>
      </c>
      <c r="CB66" s="4" t="str">
        <f>SUM(CB64:CB65)</f>
        <v>0</v>
      </c>
      <c r="CC66" s="4" t="str">
        <f>SUM(CC64:CC65)</f>
        <v>0</v>
      </c>
      <c r="CD66" s="4" t="str">
        <f>SUM(CD64:CD65)</f>
        <v>0</v>
      </c>
      <c r="CE66" s="4" t="str">
        <f>SUM(CE64:CE65)</f>
        <v>0</v>
      </c>
      <c r="CF66" s="4" t="str">
        <f>SUM(CF64:CF65)</f>
        <v>0</v>
      </c>
      <c r="CG66" s="4" t="str">
        <f>SUM(CG64:CG65)</f>
        <v>0</v>
      </c>
      <c r="CH66" s="4" t="str">
        <f>IFERROR(CE66*100/BP66,0)</f>
        <v>0</v>
      </c>
    </row>
    <row r="68" spans="1:86">
      <c r="A68" s="4" t="s">
        <v>326</v>
      </c>
      <c r="B68" s="2" t="s">
        <v>327</v>
      </c>
      <c r="C68" t="s">
        <v>328</v>
      </c>
      <c r="D68">
        <v>0</v>
      </c>
      <c r="E68">
        <v>0</v>
      </c>
      <c r="F68">
        <v>0</v>
      </c>
      <c r="G68" s="2" t="s">
        <v>43</v>
      </c>
      <c r="H68">
        <v>0</v>
      </c>
      <c r="I68">
        <v>0</v>
      </c>
      <c r="J68" s="2" t="s">
        <v>43</v>
      </c>
      <c r="K68">
        <v>0</v>
      </c>
      <c r="L68">
        <v>34562</v>
      </c>
      <c r="M68" s="2" t="s">
        <v>43</v>
      </c>
      <c r="N68">
        <v>0</v>
      </c>
      <c r="O68">
        <v>1598</v>
      </c>
      <c r="P68" s="2" t="s">
        <v>43</v>
      </c>
      <c r="Q68">
        <v>38400000</v>
      </c>
      <c r="R68">
        <v>33720221</v>
      </c>
      <c r="S68" s="2" t="s">
        <v>135</v>
      </c>
      <c r="T68">
        <v>0</v>
      </c>
      <c r="U68">
        <v>0</v>
      </c>
      <c r="V68" s="2" t="s">
        <v>43</v>
      </c>
      <c r="W68">
        <v>0</v>
      </c>
      <c r="X68">
        <v>0</v>
      </c>
      <c r="Y68" s="2" t="s">
        <v>43</v>
      </c>
      <c r="Z68">
        <v>0</v>
      </c>
      <c r="AA68">
        <v>0</v>
      </c>
      <c r="AB68" s="2" t="s">
        <v>43</v>
      </c>
      <c r="AC68">
        <v>0</v>
      </c>
      <c r="AD68">
        <v>0</v>
      </c>
      <c r="AE68" s="2" t="s">
        <v>43</v>
      </c>
      <c r="AI68">
        <v>0</v>
      </c>
      <c r="AJ68">
        <v>0</v>
      </c>
      <c r="AK68" s="2" t="s">
        <v>43</v>
      </c>
      <c r="AL68">
        <v>0</v>
      </c>
      <c r="AM68">
        <v>0</v>
      </c>
      <c r="AN68" s="2" t="s">
        <v>43</v>
      </c>
      <c r="AR68">
        <v>0</v>
      </c>
      <c r="AS68">
        <v>24100</v>
      </c>
      <c r="AT68" s="2" t="s">
        <v>43</v>
      </c>
      <c r="AU68">
        <v>0</v>
      </c>
      <c r="AV68">
        <v>6768</v>
      </c>
      <c r="AW68" s="2" t="s">
        <v>43</v>
      </c>
      <c r="AX68">
        <v>0</v>
      </c>
      <c r="AY68">
        <v>29364101</v>
      </c>
      <c r="AZ68" s="2" t="s">
        <v>43</v>
      </c>
      <c r="BD68">
        <v>0</v>
      </c>
      <c r="BE68">
        <v>0</v>
      </c>
      <c r="BF68" s="2" t="s">
        <v>43</v>
      </c>
      <c r="BG68">
        <v>0</v>
      </c>
      <c r="BH68">
        <v>0</v>
      </c>
      <c r="BI68" s="2" t="s">
        <v>43</v>
      </c>
      <c r="BJ68">
        <v>0</v>
      </c>
      <c r="BK68">
        <v>0</v>
      </c>
      <c r="BL68" s="2" t="s">
        <v>43</v>
      </c>
      <c r="BM68">
        <v>0</v>
      </c>
      <c r="BN68">
        <v>0</v>
      </c>
      <c r="BO68" s="2" t="s">
        <v>43</v>
      </c>
      <c r="BP68">
        <v>0</v>
      </c>
      <c r="BQ68" t="str">
        <f>(F68+I68+L68+O68+R68+U68+X68+AA68+AD68+AJ68+AM68+AS68+AV68+AY68+BE68+BH68+BK68+BN68)</f>
        <v>0</v>
      </c>
      <c r="BR68" s="2" t="str">
        <f>IFERROR(BQ68*100/BP68,0)</f>
        <v>0</v>
      </c>
      <c r="BU68">
        <v>64045339</v>
      </c>
      <c r="BV68">
        <v>0</v>
      </c>
      <c r="BW68">
        <v>0</v>
      </c>
      <c r="BX68">
        <v>-893989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7" t="s">
        <v>329</v>
      </c>
      <c r="B69" s="3"/>
      <c r="C69" s="3"/>
      <c r="D69" s="3">
        <v>0</v>
      </c>
      <c r="E69" s="3">
        <v>0</v>
      </c>
      <c r="F69" s="3">
        <v>0</v>
      </c>
      <c r="G69" s="5" t="s">
        <v>43</v>
      </c>
      <c r="H69" s="3">
        <v>0</v>
      </c>
      <c r="I69" s="3">
        <v>0</v>
      </c>
      <c r="J69" s="5" t="s">
        <v>43</v>
      </c>
      <c r="K69" s="3">
        <v>0</v>
      </c>
      <c r="L69" s="3">
        <v>34562</v>
      </c>
      <c r="M69" s="5" t="s">
        <v>43</v>
      </c>
      <c r="N69" s="3">
        <v>0</v>
      </c>
      <c r="O69" s="3">
        <v>1598</v>
      </c>
      <c r="P69" s="5" t="s">
        <v>43</v>
      </c>
      <c r="Q69" s="3">
        <v>38400000</v>
      </c>
      <c r="R69" s="3">
        <v>33720221</v>
      </c>
      <c r="S69" s="5" t="s">
        <v>135</v>
      </c>
      <c r="T69" s="3">
        <v>0</v>
      </c>
      <c r="U69" s="3">
        <v>0</v>
      </c>
      <c r="V69" s="5" t="s">
        <v>43</v>
      </c>
      <c r="W69" s="3">
        <v>0</v>
      </c>
      <c r="X69" s="3">
        <v>0</v>
      </c>
      <c r="Y69" s="5" t="s">
        <v>43</v>
      </c>
      <c r="Z69" s="3">
        <v>0</v>
      </c>
      <c r="AA69" s="3">
        <v>0</v>
      </c>
      <c r="AB69" s="5" t="s">
        <v>43</v>
      </c>
      <c r="AC69" s="3">
        <v>0</v>
      </c>
      <c r="AD69" s="3">
        <v>0</v>
      </c>
      <c r="AE69" s="5" t="s">
        <v>43</v>
      </c>
      <c r="AF69" s="3"/>
      <c r="AG69" s="3"/>
      <c r="AH69" s="3"/>
      <c r="AI69" s="3">
        <v>0</v>
      </c>
      <c r="AJ69" s="3">
        <v>0</v>
      </c>
      <c r="AK69" s="5" t="s">
        <v>43</v>
      </c>
      <c r="AL69" s="3">
        <v>0</v>
      </c>
      <c r="AM69" s="3">
        <v>0</v>
      </c>
      <c r="AN69" s="5" t="s">
        <v>43</v>
      </c>
      <c r="AO69" s="3"/>
      <c r="AP69" s="3"/>
      <c r="AQ69" s="3"/>
      <c r="AR69" s="3">
        <v>0</v>
      </c>
      <c r="AS69" s="3">
        <v>24100</v>
      </c>
      <c r="AT69" s="5" t="s">
        <v>43</v>
      </c>
      <c r="AU69" s="3">
        <v>0</v>
      </c>
      <c r="AV69" s="3">
        <v>6768</v>
      </c>
      <c r="AW69" s="5" t="s">
        <v>43</v>
      </c>
      <c r="AX69" s="3">
        <v>0</v>
      </c>
      <c r="AY69" s="3">
        <v>29364101</v>
      </c>
      <c r="AZ69" s="5" t="s">
        <v>43</v>
      </c>
      <c r="BA69" s="3"/>
      <c r="BB69" s="3"/>
      <c r="BC69" s="3"/>
      <c r="BD69" s="3">
        <v>0</v>
      </c>
      <c r="BE69" s="3">
        <v>0</v>
      </c>
      <c r="BF69" s="5" t="s">
        <v>43</v>
      </c>
      <c r="BG69" s="3">
        <v>0</v>
      </c>
      <c r="BH69" s="3">
        <v>0</v>
      </c>
      <c r="BI69" s="5" t="s">
        <v>43</v>
      </c>
      <c r="BJ69" s="3">
        <v>0</v>
      </c>
      <c r="BK69" s="3">
        <v>0</v>
      </c>
      <c r="BL69" s="5" t="s">
        <v>43</v>
      </c>
      <c r="BM69" s="3">
        <v>0</v>
      </c>
      <c r="BN69" s="3">
        <v>0</v>
      </c>
      <c r="BO69" s="5" t="s">
        <v>43</v>
      </c>
      <c r="BP69" s="3">
        <v>0</v>
      </c>
      <c r="BQ69" s="3" t="str">
        <f>(F69+I69+L69+O69+R69+U69+X69+AA69+AD69+AJ69+AM69+AS69+AV69+AY69+BE69+BH69+BK69+BN69)</f>
        <v>0</v>
      </c>
      <c r="BR69" s="3" t="str">
        <f>IFERROR(BQ69*100/BP69,0)</f>
        <v>0</v>
      </c>
      <c r="BT69" s="4" t="s">
        <v>329</v>
      </c>
      <c r="BU69" s="4" t="str">
        <f>SUM(BU68:BU68)</f>
        <v>0</v>
      </c>
      <c r="BV69" s="4" t="str">
        <f>SUM(BV68:BV68)</f>
        <v>0</v>
      </c>
      <c r="BW69" s="4" t="str">
        <f>SUM(BW68:BW68)</f>
        <v>0</v>
      </c>
      <c r="BX69" s="4" t="str">
        <f>SUM(BX68:BX68)</f>
        <v>0</v>
      </c>
      <c r="BY69" s="4" t="str">
        <f>SUM(BY68:BY68)</f>
        <v>0</v>
      </c>
      <c r="BZ69" s="4" t="str">
        <f>SUM(BZ68:BZ68)</f>
        <v>0</v>
      </c>
      <c r="CA69" s="4" t="str">
        <f>SUM(CA68:CA68)</f>
        <v>0</v>
      </c>
      <c r="CB69" s="4" t="str">
        <f>SUM(CB68:CB68)</f>
        <v>0</v>
      </c>
      <c r="CC69" s="4" t="str">
        <f>SUM(CC68:CC68)</f>
        <v>0</v>
      </c>
      <c r="CD69" s="4" t="str">
        <f>SUM(CD68:CD68)</f>
        <v>0</v>
      </c>
      <c r="CE69" s="4" t="str">
        <f>SUM(CE68:CE68)</f>
        <v>0</v>
      </c>
      <c r="CF69" s="4" t="str">
        <f>SUM(CF68:CF68)</f>
        <v>0</v>
      </c>
      <c r="CG69" s="4" t="str">
        <f>SUM(CG68:CG68)</f>
        <v>0</v>
      </c>
      <c r="CH69" s="4" t="str">
        <f>IFERROR(CE69*100/BP69,0)</f>
        <v>0</v>
      </c>
    </row>
    <row r="71" spans="1:86">
      <c r="A71" s="4" t="s">
        <v>330</v>
      </c>
      <c r="B71" s="2" t="s">
        <v>331</v>
      </c>
      <c r="C71" t="s">
        <v>332</v>
      </c>
      <c r="D71">
        <v>271778434</v>
      </c>
      <c r="E71">
        <v>0</v>
      </c>
      <c r="F71">
        <v>0</v>
      </c>
      <c r="G71" s="2" t="s">
        <v>43</v>
      </c>
      <c r="H71">
        <v>0</v>
      </c>
      <c r="I71">
        <v>0</v>
      </c>
      <c r="J71" s="2" t="s">
        <v>43</v>
      </c>
      <c r="K71">
        <v>0</v>
      </c>
      <c r="L71">
        <v>229929745</v>
      </c>
      <c r="M71" s="2" t="s">
        <v>43</v>
      </c>
      <c r="N71">
        <v>0</v>
      </c>
      <c r="O71">
        <v>21405342</v>
      </c>
      <c r="P71" s="2" t="s">
        <v>43</v>
      </c>
      <c r="Q71">
        <v>0</v>
      </c>
      <c r="R71">
        <v>10897543</v>
      </c>
      <c r="S71" s="2" t="s">
        <v>43</v>
      </c>
      <c r="T71">
        <v>0</v>
      </c>
      <c r="U71">
        <v>0</v>
      </c>
      <c r="V71" s="2" t="s">
        <v>43</v>
      </c>
      <c r="W71">
        <v>0</v>
      </c>
      <c r="X71">
        <v>157382</v>
      </c>
      <c r="Y71" s="2" t="s">
        <v>43</v>
      </c>
      <c r="Z71">
        <v>0</v>
      </c>
      <c r="AA71">
        <v>215209</v>
      </c>
      <c r="AB71" s="2" t="s">
        <v>43</v>
      </c>
      <c r="AC71">
        <v>0</v>
      </c>
      <c r="AD71">
        <v>0</v>
      </c>
      <c r="AE71" s="2" t="s">
        <v>43</v>
      </c>
      <c r="AI71">
        <v>0</v>
      </c>
      <c r="AJ71">
        <v>995525</v>
      </c>
      <c r="AK71" s="2" t="s">
        <v>43</v>
      </c>
      <c r="AL71">
        <v>0</v>
      </c>
      <c r="AM71">
        <v>90218</v>
      </c>
      <c r="AN71" s="2" t="s">
        <v>43</v>
      </c>
      <c r="AR71">
        <v>0</v>
      </c>
      <c r="AS71">
        <v>216561</v>
      </c>
      <c r="AT71" s="2" t="s">
        <v>43</v>
      </c>
      <c r="AU71">
        <v>0</v>
      </c>
      <c r="AV71">
        <v>6008995</v>
      </c>
      <c r="AW71" s="2" t="s">
        <v>43</v>
      </c>
      <c r="AX71">
        <v>0</v>
      </c>
      <c r="AY71">
        <v>1861914</v>
      </c>
      <c r="AZ71" s="2" t="s">
        <v>43</v>
      </c>
      <c r="BD71">
        <v>0</v>
      </c>
      <c r="BE71">
        <v>0</v>
      </c>
      <c r="BF71" s="2" t="s">
        <v>43</v>
      </c>
      <c r="BG71">
        <v>0</v>
      </c>
      <c r="BH71">
        <v>0</v>
      </c>
      <c r="BI71" s="2" t="s">
        <v>43</v>
      </c>
      <c r="BJ71">
        <v>0</v>
      </c>
      <c r="BK71">
        <v>0</v>
      </c>
      <c r="BL71" s="2" t="s">
        <v>43</v>
      </c>
      <c r="BM71">
        <v>0</v>
      </c>
      <c r="BN71">
        <v>0</v>
      </c>
      <c r="BO71" s="2" t="s">
        <v>43</v>
      </c>
      <c r="BP71">
        <v>271778434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0</v>
      </c>
      <c r="BV71">
        <v>273160939</v>
      </c>
      <c r="BW71">
        <v>0</v>
      </c>
      <c r="BX71">
        <v>-677899</v>
      </c>
      <c r="BY71">
        <v>-703103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333</v>
      </c>
      <c r="C72" t="s">
        <v>334</v>
      </c>
      <c r="D72">
        <v>22818076</v>
      </c>
      <c r="E72">
        <v>0</v>
      </c>
      <c r="F72">
        <v>0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18214655</v>
      </c>
      <c r="M72" s="2" t="s">
        <v>43</v>
      </c>
      <c r="N72">
        <v>0</v>
      </c>
      <c r="O72">
        <v>1663800</v>
      </c>
      <c r="P72" s="2" t="s">
        <v>43</v>
      </c>
      <c r="Q72">
        <v>0</v>
      </c>
      <c r="R72">
        <v>1768768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120161</v>
      </c>
      <c r="AT72" s="2" t="s">
        <v>43</v>
      </c>
      <c r="AU72">
        <v>0</v>
      </c>
      <c r="AV72">
        <v>632854</v>
      </c>
      <c r="AW72" s="2" t="s">
        <v>43</v>
      </c>
      <c r="AX72">
        <v>0</v>
      </c>
      <c r="AY72">
        <v>417838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22818076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23101772</v>
      </c>
      <c r="BW72">
        <v>0</v>
      </c>
      <c r="BX72">
        <v>0</v>
      </c>
      <c r="BY72">
        <v>-283696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335</v>
      </c>
      <c r="C73" t="s">
        <v>336</v>
      </c>
      <c r="D73">
        <v>0</v>
      </c>
      <c r="E73">
        <v>0</v>
      </c>
      <c r="F73">
        <v>0</v>
      </c>
      <c r="G73" s="2" t="s">
        <v>43</v>
      </c>
      <c r="H73">
        <v>0</v>
      </c>
      <c r="I73">
        <v>0</v>
      </c>
      <c r="J73" s="2" t="s">
        <v>43</v>
      </c>
      <c r="K73">
        <v>0</v>
      </c>
      <c r="L73">
        <v>0</v>
      </c>
      <c r="M73" s="2" t="s">
        <v>43</v>
      </c>
      <c r="N73">
        <v>0</v>
      </c>
      <c r="O73">
        <v>0</v>
      </c>
      <c r="P73" s="2" t="s">
        <v>43</v>
      </c>
      <c r="Q73">
        <v>0</v>
      </c>
      <c r="R73">
        <v>0</v>
      </c>
      <c r="S73" s="2" t="s">
        <v>43</v>
      </c>
      <c r="T73">
        <v>0</v>
      </c>
      <c r="U73">
        <v>0</v>
      </c>
      <c r="V73" s="2" t="s">
        <v>43</v>
      </c>
      <c r="W73">
        <v>0</v>
      </c>
      <c r="X73">
        <v>0</v>
      </c>
      <c r="Y73" s="2" t="s">
        <v>43</v>
      </c>
      <c r="Z73">
        <v>0</v>
      </c>
      <c r="AA73">
        <v>0</v>
      </c>
      <c r="AB73" s="2" t="s">
        <v>43</v>
      </c>
      <c r="AC73">
        <v>0</v>
      </c>
      <c r="AD73">
        <v>0</v>
      </c>
      <c r="AE73" s="2" t="s">
        <v>43</v>
      </c>
      <c r="AI73">
        <v>0</v>
      </c>
      <c r="AJ73">
        <v>0</v>
      </c>
      <c r="AK73" s="2" t="s">
        <v>43</v>
      </c>
      <c r="AL73">
        <v>0</v>
      </c>
      <c r="AM73">
        <v>0</v>
      </c>
      <c r="AN73" s="2" t="s">
        <v>43</v>
      </c>
      <c r="AR73">
        <v>0</v>
      </c>
      <c r="AS73">
        <v>0</v>
      </c>
      <c r="AT73" s="2" t="s">
        <v>43</v>
      </c>
      <c r="AU73">
        <v>0</v>
      </c>
      <c r="AV73">
        <v>0</v>
      </c>
      <c r="AW73" s="2" t="s">
        <v>43</v>
      </c>
      <c r="AX73">
        <v>0</v>
      </c>
      <c r="AY73">
        <v>0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0</v>
      </c>
      <c r="BI73" s="2" t="s">
        <v>43</v>
      </c>
      <c r="BJ73">
        <v>0</v>
      </c>
      <c r="BK73">
        <v>0</v>
      </c>
      <c r="BL73" s="2" t="s">
        <v>43</v>
      </c>
      <c r="BM73">
        <v>0</v>
      </c>
      <c r="BN73">
        <v>0</v>
      </c>
      <c r="BO73" s="2" t="s">
        <v>43</v>
      </c>
      <c r="BP73">
        <v>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3"/>
      <c r="B74" s="2" t="s">
        <v>337</v>
      </c>
      <c r="C74" t="s">
        <v>338</v>
      </c>
      <c r="D74">
        <v>0</v>
      </c>
      <c r="E74">
        <v>0</v>
      </c>
      <c r="F74">
        <v>0</v>
      </c>
      <c r="G74" s="2" t="s">
        <v>43</v>
      </c>
      <c r="H74">
        <v>0</v>
      </c>
      <c r="I74">
        <v>0</v>
      </c>
      <c r="J74" s="2" t="s">
        <v>43</v>
      </c>
      <c r="K74">
        <v>0</v>
      </c>
      <c r="L74">
        <v>0</v>
      </c>
      <c r="M74" s="2" t="s">
        <v>43</v>
      </c>
      <c r="N74">
        <v>0</v>
      </c>
      <c r="O74">
        <v>0</v>
      </c>
      <c r="P74" s="2" t="s">
        <v>43</v>
      </c>
      <c r="Q74">
        <v>0</v>
      </c>
      <c r="R74">
        <v>0</v>
      </c>
      <c r="S74" s="2" t="s">
        <v>43</v>
      </c>
      <c r="T74">
        <v>0</v>
      </c>
      <c r="U74">
        <v>0</v>
      </c>
      <c r="V74" s="2" t="s">
        <v>43</v>
      </c>
      <c r="W74">
        <v>0</v>
      </c>
      <c r="X74">
        <v>0</v>
      </c>
      <c r="Y74" s="2" t="s">
        <v>43</v>
      </c>
      <c r="Z74">
        <v>0</v>
      </c>
      <c r="AA74">
        <v>0</v>
      </c>
      <c r="AB74" s="2" t="s">
        <v>43</v>
      </c>
      <c r="AC74">
        <v>0</v>
      </c>
      <c r="AD74">
        <v>0</v>
      </c>
      <c r="AE74" s="2" t="s">
        <v>43</v>
      </c>
      <c r="AI74">
        <v>0</v>
      </c>
      <c r="AJ74">
        <v>0</v>
      </c>
      <c r="AK74" s="2" t="s">
        <v>43</v>
      </c>
      <c r="AL74">
        <v>0</v>
      </c>
      <c r="AM74">
        <v>0</v>
      </c>
      <c r="AN74" s="2" t="s">
        <v>43</v>
      </c>
      <c r="AR74">
        <v>0</v>
      </c>
      <c r="AS74">
        <v>0</v>
      </c>
      <c r="AT74" s="2" t="s">
        <v>43</v>
      </c>
      <c r="AU74">
        <v>0</v>
      </c>
      <c r="AV74">
        <v>0</v>
      </c>
      <c r="AW74" s="2" t="s">
        <v>43</v>
      </c>
      <c r="AX74">
        <v>0</v>
      </c>
      <c r="AY74">
        <v>0</v>
      </c>
      <c r="AZ74" s="2" t="s">
        <v>43</v>
      </c>
      <c r="BD74">
        <v>0</v>
      </c>
      <c r="BE74">
        <v>0</v>
      </c>
      <c r="BF74" s="2" t="s">
        <v>43</v>
      </c>
      <c r="BG74">
        <v>0</v>
      </c>
      <c r="BH74">
        <v>0</v>
      </c>
      <c r="BI74" s="2" t="s">
        <v>43</v>
      </c>
      <c r="BJ74">
        <v>0</v>
      </c>
      <c r="BK74">
        <v>0</v>
      </c>
      <c r="BL74" s="2" t="s">
        <v>43</v>
      </c>
      <c r="BM74">
        <v>0</v>
      </c>
      <c r="BN74">
        <v>0</v>
      </c>
      <c r="BO74" s="2" t="s">
        <v>43</v>
      </c>
      <c r="BP74">
        <v>0</v>
      </c>
      <c r="BQ74" t="str">
        <f>(F74+I74+L74+O74+R74+U74+X74+AA74+AD74+AJ74+AM74+AS74+AV74+AY74+BE74+BH74+BK74+BN74)</f>
        <v>0</v>
      </c>
      <c r="BR74" s="2" t="str">
        <f>IFERROR(BQ74*100/BP74,0)</f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 t="str">
        <f>(BU74+BV74+BW74+BX74+BY74+BZ74+CA74+CB74)</f>
        <v>0</v>
      </c>
      <c r="CD74">
        <v>0</v>
      </c>
      <c r="CE74" t="str">
        <f>(BU74+BV74+BW74+BX74+BY74+BZ74+CA74+CB74)-CD74</f>
        <v>0</v>
      </c>
      <c r="CF74" t="str">
        <f>(BQ74-BP74)</f>
        <v>0</v>
      </c>
      <c r="CG74" t="str">
        <f>CE74-BW74+BZ74</f>
        <v>0</v>
      </c>
      <c r="CH74" t="str">
        <f>IFERROR(CE74*100/BP74,0)</f>
        <v>0</v>
      </c>
    </row>
    <row r="75" spans="1:86">
      <c r="A75" s="3"/>
      <c r="B75" s="2" t="s">
        <v>339</v>
      </c>
      <c r="C75" t="s">
        <v>340</v>
      </c>
      <c r="D75">
        <v>0</v>
      </c>
      <c r="E75">
        <v>0</v>
      </c>
      <c r="F75">
        <v>0</v>
      </c>
      <c r="G75" s="2" t="s">
        <v>43</v>
      </c>
      <c r="H75">
        <v>0</v>
      </c>
      <c r="I75">
        <v>0</v>
      </c>
      <c r="J75" s="2" t="s">
        <v>43</v>
      </c>
      <c r="K75">
        <v>0</v>
      </c>
      <c r="L75">
        <v>0</v>
      </c>
      <c r="M75" s="2" t="s">
        <v>43</v>
      </c>
      <c r="N75">
        <v>0</v>
      </c>
      <c r="O75">
        <v>0</v>
      </c>
      <c r="P75" s="2" t="s">
        <v>43</v>
      </c>
      <c r="Q75">
        <v>0</v>
      </c>
      <c r="R75">
        <v>0</v>
      </c>
      <c r="S75" s="2" t="s">
        <v>43</v>
      </c>
      <c r="T75">
        <v>0</v>
      </c>
      <c r="U75">
        <v>0</v>
      </c>
      <c r="V75" s="2" t="s">
        <v>43</v>
      </c>
      <c r="W75">
        <v>0</v>
      </c>
      <c r="X75">
        <v>0</v>
      </c>
      <c r="Y75" s="2" t="s">
        <v>43</v>
      </c>
      <c r="Z75">
        <v>0</v>
      </c>
      <c r="AA75">
        <v>0</v>
      </c>
      <c r="AB75" s="2" t="s">
        <v>43</v>
      </c>
      <c r="AC75">
        <v>0</v>
      </c>
      <c r="AD75">
        <v>0</v>
      </c>
      <c r="AE75" s="2" t="s">
        <v>43</v>
      </c>
      <c r="AI75">
        <v>0</v>
      </c>
      <c r="AJ75">
        <v>0</v>
      </c>
      <c r="AK75" s="2" t="s">
        <v>43</v>
      </c>
      <c r="AL75">
        <v>0</v>
      </c>
      <c r="AM75">
        <v>0</v>
      </c>
      <c r="AN75" s="2" t="s">
        <v>43</v>
      </c>
      <c r="AR75">
        <v>0</v>
      </c>
      <c r="AS75">
        <v>0</v>
      </c>
      <c r="AT75" s="2" t="s">
        <v>43</v>
      </c>
      <c r="AU75">
        <v>0</v>
      </c>
      <c r="AV75">
        <v>0</v>
      </c>
      <c r="AW75" s="2" t="s">
        <v>43</v>
      </c>
      <c r="AX75">
        <v>0</v>
      </c>
      <c r="AY75">
        <v>0</v>
      </c>
      <c r="AZ75" s="2" t="s">
        <v>43</v>
      </c>
      <c r="BD75">
        <v>0</v>
      </c>
      <c r="BE75">
        <v>0</v>
      </c>
      <c r="BF75" s="2" t="s">
        <v>43</v>
      </c>
      <c r="BG75">
        <v>0</v>
      </c>
      <c r="BH75">
        <v>0</v>
      </c>
      <c r="BI75" s="2" t="s">
        <v>43</v>
      </c>
      <c r="BJ75">
        <v>0</v>
      </c>
      <c r="BK75">
        <v>0</v>
      </c>
      <c r="BL75" s="2" t="s">
        <v>43</v>
      </c>
      <c r="BM75">
        <v>0</v>
      </c>
      <c r="BN75">
        <v>0</v>
      </c>
      <c r="BO75" s="2" t="s">
        <v>43</v>
      </c>
      <c r="BP75">
        <v>0</v>
      </c>
      <c r="BQ75" t="str">
        <f>(F75+I75+L75+O75+R75+U75+X75+AA75+AD75+AJ75+AM75+AS75+AV75+AY75+BE75+BH75+BK75+BN75)</f>
        <v>0</v>
      </c>
      <c r="BR75" s="2" t="str">
        <f>IFERROR(BQ75*100/BP75,0)</f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 t="str">
        <f>(BU75+BV75+BW75+BX75+BY75+BZ75+CA75+CB75)</f>
        <v>0</v>
      </c>
      <c r="CD75">
        <v>0</v>
      </c>
      <c r="CE75" t="str">
        <f>(BU75+BV75+BW75+BX75+BY75+BZ75+CA75+CB75)-CD75</f>
        <v>0</v>
      </c>
      <c r="CF75" t="str">
        <f>(BQ75-BP75)</f>
        <v>0</v>
      </c>
      <c r="CG75" t="str">
        <f>CE75-BW75+BZ75</f>
        <v>0</v>
      </c>
      <c r="CH75" t="str">
        <f>IFERROR(CE75*100/BP75,0)</f>
        <v>0</v>
      </c>
    </row>
    <row r="76" spans="1:86">
      <c r="A76" s="3"/>
      <c r="B76" s="2" t="s">
        <v>341</v>
      </c>
      <c r="C76" t="s">
        <v>342</v>
      </c>
      <c r="D76">
        <v>57191015</v>
      </c>
      <c r="E76">
        <v>0</v>
      </c>
      <c r="F76">
        <v>17538</v>
      </c>
      <c r="G76" s="2" t="s">
        <v>43</v>
      </c>
      <c r="H76">
        <v>0</v>
      </c>
      <c r="I76">
        <v>0</v>
      </c>
      <c r="J76" s="2" t="s">
        <v>43</v>
      </c>
      <c r="K76">
        <v>303700000</v>
      </c>
      <c r="L76">
        <v>47643046</v>
      </c>
      <c r="M76" s="2" t="s">
        <v>343</v>
      </c>
      <c r="N76">
        <v>24650000</v>
      </c>
      <c r="O76">
        <v>3437827</v>
      </c>
      <c r="P76" s="2" t="s">
        <v>97</v>
      </c>
      <c r="Q76">
        <v>21250000</v>
      </c>
      <c r="R76">
        <v>3300918</v>
      </c>
      <c r="S76" s="2" t="s">
        <v>343</v>
      </c>
      <c r="T76">
        <v>0</v>
      </c>
      <c r="U76">
        <v>0</v>
      </c>
      <c r="V76" s="2" t="s">
        <v>43</v>
      </c>
      <c r="W76">
        <v>0</v>
      </c>
      <c r="X76">
        <v>261674</v>
      </c>
      <c r="Y76" s="2" t="s">
        <v>43</v>
      </c>
      <c r="Z76">
        <v>0</v>
      </c>
      <c r="AA76">
        <v>0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864463</v>
      </c>
      <c r="AK76" s="2" t="s">
        <v>43</v>
      </c>
      <c r="AL76">
        <v>0</v>
      </c>
      <c r="AM76">
        <v>0</v>
      </c>
      <c r="AN76" s="2" t="s">
        <v>43</v>
      </c>
      <c r="AR76">
        <v>0</v>
      </c>
      <c r="AS76">
        <v>152400</v>
      </c>
      <c r="AT76" s="2" t="s">
        <v>43</v>
      </c>
      <c r="AU76">
        <v>0</v>
      </c>
      <c r="AV76">
        <v>906381</v>
      </c>
      <c r="AW76" s="2" t="s">
        <v>43</v>
      </c>
      <c r="AX76">
        <v>0</v>
      </c>
      <c r="AY76">
        <v>606768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57191015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0</v>
      </c>
      <c r="BV76">
        <v>57191015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344</v>
      </c>
      <c r="C77" t="s">
        <v>345</v>
      </c>
      <c r="D77">
        <v>0</v>
      </c>
      <c r="E77">
        <v>0</v>
      </c>
      <c r="F77">
        <v>0</v>
      </c>
      <c r="G77" s="2" t="s">
        <v>43</v>
      </c>
      <c r="H77">
        <v>0</v>
      </c>
      <c r="I77">
        <v>0</v>
      </c>
      <c r="J77" s="2" t="s">
        <v>43</v>
      </c>
      <c r="K77">
        <v>0</v>
      </c>
      <c r="L77">
        <v>0</v>
      </c>
      <c r="M77" s="2" t="s">
        <v>43</v>
      </c>
      <c r="N77">
        <v>0</v>
      </c>
      <c r="O77">
        <v>0</v>
      </c>
      <c r="P77" s="2" t="s">
        <v>43</v>
      </c>
      <c r="Q77">
        <v>0</v>
      </c>
      <c r="R77">
        <v>0</v>
      </c>
      <c r="S77" s="2" t="s">
        <v>43</v>
      </c>
      <c r="T77">
        <v>0</v>
      </c>
      <c r="U77">
        <v>0</v>
      </c>
      <c r="V77" s="2" t="s">
        <v>43</v>
      </c>
      <c r="W77">
        <v>0</v>
      </c>
      <c r="X77">
        <v>0</v>
      </c>
      <c r="Y77" s="2" t="s">
        <v>43</v>
      </c>
      <c r="Z77">
        <v>0</v>
      </c>
      <c r="AA77">
        <v>0</v>
      </c>
      <c r="AB77" s="2" t="s">
        <v>43</v>
      </c>
      <c r="AC77">
        <v>0</v>
      </c>
      <c r="AD77">
        <v>0</v>
      </c>
      <c r="AE77" s="2" t="s">
        <v>43</v>
      </c>
      <c r="AI77">
        <v>0</v>
      </c>
      <c r="AJ77">
        <v>0</v>
      </c>
      <c r="AK77" s="2" t="s">
        <v>43</v>
      </c>
      <c r="AL77">
        <v>0</v>
      </c>
      <c r="AM77">
        <v>0</v>
      </c>
      <c r="AN77" s="2" t="s">
        <v>43</v>
      </c>
      <c r="AR77">
        <v>0</v>
      </c>
      <c r="AS77">
        <v>0</v>
      </c>
      <c r="AT77" s="2" t="s">
        <v>43</v>
      </c>
      <c r="AU77">
        <v>0</v>
      </c>
      <c r="AV77">
        <v>0</v>
      </c>
      <c r="AW77" s="2" t="s">
        <v>43</v>
      </c>
      <c r="AX77">
        <v>0</v>
      </c>
      <c r="AY77">
        <v>0</v>
      </c>
      <c r="AZ77" s="2" t="s">
        <v>43</v>
      </c>
      <c r="BD77">
        <v>0</v>
      </c>
      <c r="BE77">
        <v>0</v>
      </c>
      <c r="BF77" s="2" t="s">
        <v>43</v>
      </c>
      <c r="BG77">
        <v>0</v>
      </c>
      <c r="BH77">
        <v>0</v>
      </c>
      <c r="BI77" s="2" t="s">
        <v>43</v>
      </c>
      <c r="BJ77">
        <v>0</v>
      </c>
      <c r="BK77">
        <v>0</v>
      </c>
      <c r="BL77" s="2" t="s">
        <v>43</v>
      </c>
      <c r="BM77">
        <v>0</v>
      </c>
      <c r="BN77">
        <v>0</v>
      </c>
      <c r="BO77" s="2" t="s">
        <v>43</v>
      </c>
      <c r="BP77">
        <v>0</v>
      </c>
      <c r="BQ77" t="str">
        <f>(F77+I77+L77+O77+R77+U77+X77+AA77+AD77+AJ77+AM77+AS77+AV77+AY77+BE77+BH77+BK77+BN77)</f>
        <v>0</v>
      </c>
      <c r="BR77" s="2" t="str">
        <f>IFERROR(BQ77*100/BP77,0)</f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346</v>
      </c>
      <c r="C78" t="s">
        <v>347</v>
      </c>
      <c r="D78">
        <v>0</v>
      </c>
      <c r="E78">
        <v>0</v>
      </c>
      <c r="F78">
        <v>0</v>
      </c>
      <c r="G78" s="2" t="s">
        <v>43</v>
      </c>
      <c r="H78">
        <v>0</v>
      </c>
      <c r="I78">
        <v>0</v>
      </c>
      <c r="J78" s="2" t="s">
        <v>43</v>
      </c>
      <c r="K78">
        <v>0</v>
      </c>
      <c r="L78">
        <v>0</v>
      </c>
      <c r="M78" s="2" t="s">
        <v>43</v>
      </c>
      <c r="N78">
        <v>0</v>
      </c>
      <c r="O78">
        <v>0</v>
      </c>
      <c r="P78" s="2" t="s">
        <v>43</v>
      </c>
      <c r="Q78">
        <v>0</v>
      </c>
      <c r="R78">
        <v>0</v>
      </c>
      <c r="S78" s="2" t="s">
        <v>43</v>
      </c>
      <c r="T78">
        <v>0</v>
      </c>
      <c r="U78">
        <v>0</v>
      </c>
      <c r="V78" s="2" t="s">
        <v>43</v>
      </c>
      <c r="W78">
        <v>0</v>
      </c>
      <c r="X78">
        <v>0</v>
      </c>
      <c r="Y78" s="2" t="s">
        <v>43</v>
      </c>
      <c r="Z78">
        <v>0</v>
      </c>
      <c r="AA78">
        <v>0</v>
      </c>
      <c r="AB78" s="2" t="s">
        <v>43</v>
      </c>
      <c r="AC78">
        <v>0</v>
      </c>
      <c r="AD78">
        <v>0</v>
      </c>
      <c r="AE78" s="2" t="s">
        <v>43</v>
      </c>
      <c r="AI78">
        <v>0</v>
      </c>
      <c r="AJ78">
        <v>0</v>
      </c>
      <c r="AK78" s="2" t="s">
        <v>43</v>
      </c>
      <c r="AL78">
        <v>0</v>
      </c>
      <c r="AM78">
        <v>0</v>
      </c>
      <c r="AN78" s="2" t="s">
        <v>43</v>
      </c>
      <c r="AR78">
        <v>0</v>
      </c>
      <c r="AS78">
        <v>0</v>
      </c>
      <c r="AT78" s="2" t="s">
        <v>43</v>
      </c>
      <c r="AU78">
        <v>0</v>
      </c>
      <c r="AV78">
        <v>0</v>
      </c>
      <c r="AW78" s="2" t="s">
        <v>43</v>
      </c>
      <c r="AX78">
        <v>0</v>
      </c>
      <c r="AY78">
        <v>0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0</v>
      </c>
      <c r="BO78" s="2" t="s">
        <v>43</v>
      </c>
      <c r="BP78">
        <v>0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348</v>
      </c>
      <c r="C79" t="s">
        <v>349</v>
      </c>
      <c r="D79">
        <v>1745691292</v>
      </c>
      <c r="E79">
        <v>0</v>
      </c>
      <c r="F79">
        <v>81463</v>
      </c>
      <c r="G79" s="2" t="s">
        <v>43</v>
      </c>
      <c r="H79">
        <v>0</v>
      </c>
      <c r="I79">
        <v>392911</v>
      </c>
      <c r="J79" s="2" t="s">
        <v>43</v>
      </c>
      <c r="K79">
        <v>1371100000</v>
      </c>
      <c r="L79">
        <v>1466105244</v>
      </c>
      <c r="M79" s="2" t="s">
        <v>203</v>
      </c>
      <c r="N79">
        <v>72400000</v>
      </c>
      <c r="O79">
        <v>84714958</v>
      </c>
      <c r="P79" s="2" t="s">
        <v>55</v>
      </c>
      <c r="Q79">
        <v>121300000</v>
      </c>
      <c r="R79">
        <v>90148285</v>
      </c>
      <c r="S79" s="2" t="s">
        <v>173</v>
      </c>
      <c r="T79">
        <v>0</v>
      </c>
      <c r="U79">
        <v>7758</v>
      </c>
      <c r="V79" s="2" t="s">
        <v>43</v>
      </c>
      <c r="W79">
        <v>0</v>
      </c>
      <c r="X79">
        <v>1088540</v>
      </c>
      <c r="Y79" s="2" t="s">
        <v>43</v>
      </c>
      <c r="Z79">
        <v>0</v>
      </c>
      <c r="AA79">
        <v>1222649</v>
      </c>
      <c r="AB79" s="2" t="s">
        <v>43</v>
      </c>
      <c r="AC79">
        <v>0</v>
      </c>
      <c r="AD79">
        <v>205533</v>
      </c>
      <c r="AE79" s="2" t="s">
        <v>43</v>
      </c>
      <c r="AI79">
        <v>0</v>
      </c>
      <c r="AJ79">
        <v>14593614</v>
      </c>
      <c r="AK79" s="2" t="s">
        <v>43</v>
      </c>
      <c r="AL79">
        <v>0</v>
      </c>
      <c r="AM79">
        <v>2309992</v>
      </c>
      <c r="AN79" s="2" t="s">
        <v>43</v>
      </c>
      <c r="AR79">
        <v>0</v>
      </c>
      <c r="AS79">
        <v>2506631</v>
      </c>
      <c r="AT79" s="2" t="s">
        <v>43</v>
      </c>
      <c r="AU79">
        <v>0</v>
      </c>
      <c r="AV79">
        <v>59161189</v>
      </c>
      <c r="AW79" s="2" t="s">
        <v>43</v>
      </c>
      <c r="AX79">
        <v>0</v>
      </c>
      <c r="AY79">
        <v>22572674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579851</v>
      </c>
      <c r="BO79" s="2" t="s">
        <v>43</v>
      </c>
      <c r="BP79">
        <v>1745691292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1747507173</v>
      </c>
      <c r="BV79">
        <v>0</v>
      </c>
      <c r="BW79">
        <v>0</v>
      </c>
      <c r="BX79">
        <v>-46821627</v>
      </c>
      <c r="BY79">
        <v>0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7" t="s">
        <v>350</v>
      </c>
      <c r="B80" s="3"/>
      <c r="C80" s="3"/>
      <c r="D80" s="3">
        <v>2097478817</v>
      </c>
      <c r="E80" s="3">
        <v>0</v>
      </c>
      <c r="F80" s="3">
        <v>99001</v>
      </c>
      <c r="G80" s="5" t="s">
        <v>43</v>
      </c>
      <c r="H80" s="3">
        <v>0</v>
      </c>
      <c r="I80" s="3">
        <v>392911</v>
      </c>
      <c r="J80" s="5" t="s">
        <v>43</v>
      </c>
      <c r="K80" s="3">
        <v>1674800000</v>
      </c>
      <c r="L80" s="3">
        <v>1761892690</v>
      </c>
      <c r="M80" s="5" t="s">
        <v>63</v>
      </c>
      <c r="N80" s="3">
        <v>97050000</v>
      </c>
      <c r="O80" s="3">
        <v>111221927</v>
      </c>
      <c r="P80" s="5" t="s">
        <v>271</v>
      </c>
      <c r="Q80" s="3">
        <v>142550000</v>
      </c>
      <c r="R80" s="3">
        <v>106115514</v>
      </c>
      <c r="S80" s="5" t="s">
        <v>173</v>
      </c>
      <c r="T80" s="3">
        <v>0</v>
      </c>
      <c r="U80" s="3">
        <v>7758</v>
      </c>
      <c r="V80" s="5" t="s">
        <v>43</v>
      </c>
      <c r="W80" s="3">
        <v>0</v>
      </c>
      <c r="X80" s="3">
        <v>1507596</v>
      </c>
      <c r="Y80" s="5" t="s">
        <v>43</v>
      </c>
      <c r="Z80" s="3">
        <v>0</v>
      </c>
      <c r="AA80" s="3">
        <v>1437858</v>
      </c>
      <c r="AB80" s="5" t="s">
        <v>43</v>
      </c>
      <c r="AC80" s="3">
        <v>0</v>
      </c>
      <c r="AD80" s="3">
        <v>205533</v>
      </c>
      <c r="AE80" s="5" t="s">
        <v>43</v>
      </c>
      <c r="AF80" s="3"/>
      <c r="AG80" s="3"/>
      <c r="AH80" s="3"/>
      <c r="AI80" s="3">
        <v>0</v>
      </c>
      <c r="AJ80" s="3">
        <v>16453602</v>
      </c>
      <c r="AK80" s="5" t="s">
        <v>43</v>
      </c>
      <c r="AL80" s="3">
        <v>0</v>
      </c>
      <c r="AM80" s="3">
        <v>2400210</v>
      </c>
      <c r="AN80" s="5" t="s">
        <v>43</v>
      </c>
      <c r="AO80" s="3"/>
      <c r="AP80" s="3"/>
      <c r="AQ80" s="3"/>
      <c r="AR80" s="3">
        <v>0</v>
      </c>
      <c r="AS80" s="3">
        <v>2995753</v>
      </c>
      <c r="AT80" s="5" t="s">
        <v>43</v>
      </c>
      <c r="AU80" s="3">
        <v>0</v>
      </c>
      <c r="AV80" s="3">
        <v>66709419</v>
      </c>
      <c r="AW80" s="5" t="s">
        <v>43</v>
      </c>
      <c r="AX80" s="3">
        <v>0</v>
      </c>
      <c r="AY80" s="3">
        <v>25459194</v>
      </c>
      <c r="AZ80" s="5" t="s">
        <v>43</v>
      </c>
      <c r="BA80" s="3"/>
      <c r="BB80" s="3"/>
      <c r="BC80" s="3"/>
      <c r="BD80" s="3">
        <v>0</v>
      </c>
      <c r="BE80" s="3">
        <v>0</v>
      </c>
      <c r="BF80" s="5" t="s">
        <v>43</v>
      </c>
      <c r="BG80" s="3">
        <v>0</v>
      </c>
      <c r="BH80" s="3">
        <v>0</v>
      </c>
      <c r="BI80" s="5" t="s">
        <v>43</v>
      </c>
      <c r="BJ80" s="3">
        <v>0</v>
      </c>
      <c r="BK80" s="3">
        <v>0</v>
      </c>
      <c r="BL80" s="5" t="s">
        <v>43</v>
      </c>
      <c r="BM80" s="3">
        <v>0</v>
      </c>
      <c r="BN80" s="3">
        <v>579851</v>
      </c>
      <c r="BO80" s="5" t="s">
        <v>43</v>
      </c>
      <c r="BP80" s="3">
        <v>2097478817</v>
      </c>
      <c r="BQ80" s="3" t="str">
        <f>(F80+I80+L80+O80+R80+U80+X80+AA80+AD80+AJ80+AM80+AS80+AV80+AY80+BE80+BH80+BK80+BN80)</f>
        <v>0</v>
      </c>
      <c r="BR80" s="3" t="str">
        <f>IFERROR(BQ80*100/BP80,0)</f>
        <v>0</v>
      </c>
      <c r="BT80" s="4" t="s">
        <v>350</v>
      </c>
      <c r="BU80" s="4" t="str">
        <f>SUM(BU71:BU79)</f>
        <v>0</v>
      </c>
      <c r="BV80" s="4" t="str">
        <f>SUM(BV71:BV79)</f>
        <v>0</v>
      </c>
      <c r="BW80" s="4" t="str">
        <f>SUM(BW71:BW79)</f>
        <v>0</v>
      </c>
      <c r="BX80" s="4" t="str">
        <f>SUM(BX71:BX79)</f>
        <v>0</v>
      </c>
      <c r="BY80" s="4" t="str">
        <f>SUM(BY71:BY79)</f>
        <v>0</v>
      </c>
      <c r="BZ80" s="4" t="str">
        <f>SUM(BZ71:BZ79)</f>
        <v>0</v>
      </c>
      <c r="CA80" s="4" t="str">
        <f>SUM(CA71:CA79)</f>
        <v>0</v>
      </c>
      <c r="CB80" s="4" t="str">
        <f>SUM(CB71:CB79)</f>
        <v>0</v>
      </c>
      <c r="CC80" s="4" t="str">
        <f>SUM(CC71:CC79)</f>
        <v>0</v>
      </c>
      <c r="CD80" s="4" t="str">
        <f>SUM(CD71:CD79)</f>
        <v>0</v>
      </c>
      <c r="CE80" s="4" t="str">
        <f>SUM(CE71:CE79)</f>
        <v>0</v>
      </c>
      <c r="CF80" s="4" t="str">
        <f>SUM(CF71:CF79)</f>
        <v>0</v>
      </c>
      <c r="CG80" s="4" t="str">
        <f>SUM(CG71:CG79)</f>
        <v>0</v>
      </c>
      <c r="CH80" s="4" t="str">
        <f>IFERROR(CE80*100/BP80,0)</f>
        <v>0</v>
      </c>
    </row>
    <row r="82" spans="1:86">
      <c r="A82" s="4" t="s">
        <v>351</v>
      </c>
      <c r="B82" s="2" t="s">
        <v>352</v>
      </c>
      <c r="C82" t="s">
        <v>353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354</v>
      </c>
      <c r="C83" t="s">
        <v>355</v>
      </c>
      <c r="D83">
        <v>0</v>
      </c>
      <c r="E83">
        <v>0</v>
      </c>
      <c r="F83">
        <v>194207</v>
      </c>
      <c r="G83" s="2" t="s">
        <v>43</v>
      </c>
      <c r="H83">
        <v>0</v>
      </c>
      <c r="I83">
        <v>1855434</v>
      </c>
      <c r="J83" s="2" t="s">
        <v>43</v>
      </c>
      <c r="K83">
        <v>0</v>
      </c>
      <c r="L83">
        <v>2807324</v>
      </c>
      <c r="M83" s="2" t="s">
        <v>43</v>
      </c>
      <c r="N83">
        <v>0</v>
      </c>
      <c r="O83">
        <v>509315</v>
      </c>
      <c r="P83" s="2" t="s">
        <v>43</v>
      </c>
      <c r="Q83">
        <v>0</v>
      </c>
      <c r="R83">
        <v>1472345</v>
      </c>
      <c r="S83" s="2" t="s">
        <v>43</v>
      </c>
      <c r="T83">
        <v>0</v>
      </c>
      <c r="U83">
        <v>5790612</v>
      </c>
      <c r="V83" s="2" t="s">
        <v>43</v>
      </c>
      <c r="W83">
        <v>0</v>
      </c>
      <c r="X83">
        <v>4832183</v>
      </c>
      <c r="Y83" s="2" t="s">
        <v>43</v>
      </c>
      <c r="Z83">
        <v>0</v>
      </c>
      <c r="AA83">
        <v>120735</v>
      </c>
      <c r="AB83" s="2" t="s">
        <v>43</v>
      </c>
      <c r="AC83">
        <v>0</v>
      </c>
      <c r="AD83">
        <v>227427</v>
      </c>
      <c r="AE83" s="2" t="s">
        <v>43</v>
      </c>
      <c r="AI83">
        <v>0</v>
      </c>
      <c r="AJ83">
        <v>56812</v>
      </c>
      <c r="AK83" s="2" t="s">
        <v>43</v>
      </c>
      <c r="AL83">
        <v>0</v>
      </c>
      <c r="AM83">
        <v>133950</v>
      </c>
      <c r="AN83" s="2" t="s">
        <v>43</v>
      </c>
      <c r="AR83">
        <v>0</v>
      </c>
      <c r="AS83">
        <v>712804</v>
      </c>
      <c r="AT83" s="2" t="s">
        <v>43</v>
      </c>
      <c r="AU83">
        <v>0</v>
      </c>
      <c r="AV83">
        <v>694647</v>
      </c>
      <c r="AW83" s="2" t="s">
        <v>43</v>
      </c>
      <c r="AX83">
        <v>0</v>
      </c>
      <c r="AY83">
        <v>90257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80352</v>
      </c>
      <c r="BI83" s="2" t="s">
        <v>43</v>
      </c>
      <c r="BJ83">
        <v>0</v>
      </c>
      <c r="BK83">
        <v>437030</v>
      </c>
      <c r="BL83" s="2" t="s">
        <v>43</v>
      </c>
      <c r="BM83">
        <v>0</v>
      </c>
      <c r="BN83">
        <v>214275</v>
      </c>
      <c r="BO83" s="2" t="s">
        <v>43</v>
      </c>
      <c r="BP83">
        <v>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7" t="s">
        <v>356</v>
      </c>
      <c r="B84" s="3"/>
      <c r="C84" s="3"/>
      <c r="D84" s="3">
        <v>0</v>
      </c>
      <c r="E84" s="3">
        <v>0</v>
      </c>
      <c r="F84" s="3">
        <v>194207</v>
      </c>
      <c r="G84" s="5" t="s">
        <v>43</v>
      </c>
      <c r="H84" s="3">
        <v>0</v>
      </c>
      <c r="I84" s="3">
        <v>1855434</v>
      </c>
      <c r="J84" s="5" t="s">
        <v>43</v>
      </c>
      <c r="K84" s="3">
        <v>0</v>
      </c>
      <c r="L84" s="3">
        <v>2807324</v>
      </c>
      <c r="M84" s="5" t="s">
        <v>43</v>
      </c>
      <c r="N84" s="3">
        <v>0</v>
      </c>
      <c r="O84" s="3">
        <v>509315</v>
      </c>
      <c r="P84" s="5" t="s">
        <v>43</v>
      </c>
      <c r="Q84" s="3">
        <v>0</v>
      </c>
      <c r="R84" s="3">
        <v>1472345</v>
      </c>
      <c r="S84" s="5" t="s">
        <v>43</v>
      </c>
      <c r="T84" s="3">
        <v>0</v>
      </c>
      <c r="U84" s="3">
        <v>5790612</v>
      </c>
      <c r="V84" s="5" t="s">
        <v>43</v>
      </c>
      <c r="W84" s="3">
        <v>0</v>
      </c>
      <c r="X84" s="3">
        <v>4832183</v>
      </c>
      <c r="Y84" s="5" t="s">
        <v>43</v>
      </c>
      <c r="Z84" s="3">
        <v>0</v>
      </c>
      <c r="AA84" s="3">
        <v>120735</v>
      </c>
      <c r="AB84" s="5" t="s">
        <v>43</v>
      </c>
      <c r="AC84" s="3">
        <v>0</v>
      </c>
      <c r="AD84" s="3">
        <v>227427</v>
      </c>
      <c r="AE84" s="5" t="s">
        <v>43</v>
      </c>
      <c r="AF84" s="3"/>
      <c r="AG84" s="3"/>
      <c r="AH84" s="3"/>
      <c r="AI84" s="3">
        <v>0</v>
      </c>
      <c r="AJ84" s="3">
        <v>56812</v>
      </c>
      <c r="AK84" s="5" t="s">
        <v>43</v>
      </c>
      <c r="AL84" s="3">
        <v>0</v>
      </c>
      <c r="AM84" s="3">
        <v>133950</v>
      </c>
      <c r="AN84" s="5" t="s">
        <v>43</v>
      </c>
      <c r="AO84" s="3"/>
      <c r="AP84" s="3"/>
      <c r="AQ84" s="3"/>
      <c r="AR84" s="3">
        <v>0</v>
      </c>
      <c r="AS84" s="3">
        <v>712804</v>
      </c>
      <c r="AT84" s="5" t="s">
        <v>43</v>
      </c>
      <c r="AU84" s="3">
        <v>0</v>
      </c>
      <c r="AV84" s="3">
        <v>694647</v>
      </c>
      <c r="AW84" s="5" t="s">
        <v>43</v>
      </c>
      <c r="AX84" s="3">
        <v>0</v>
      </c>
      <c r="AY84" s="3">
        <v>90257</v>
      </c>
      <c r="AZ84" s="5" t="s">
        <v>43</v>
      </c>
      <c r="BA84" s="3"/>
      <c r="BB84" s="3"/>
      <c r="BC84" s="3"/>
      <c r="BD84" s="3">
        <v>0</v>
      </c>
      <c r="BE84" s="3">
        <v>0</v>
      </c>
      <c r="BF84" s="5" t="s">
        <v>43</v>
      </c>
      <c r="BG84" s="3">
        <v>0</v>
      </c>
      <c r="BH84" s="3">
        <v>80352</v>
      </c>
      <c r="BI84" s="5" t="s">
        <v>43</v>
      </c>
      <c r="BJ84" s="3">
        <v>0</v>
      </c>
      <c r="BK84" s="3">
        <v>437030</v>
      </c>
      <c r="BL84" s="5" t="s">
        <v>43</v>
      </c>
      <c r="BM84" s="3">
        <v>0</v>
      </c>
      <c r="BN84" s="3">
        <v>214275</v>
      </c>
      <c r="BO84" s="5" t="s">
        <v>43</v>
      </c>
      <c r="BP84" s="3">
        <v>0</v>
      </c>
      <c r="BQ84" s="3" t="str">
        <f>(F84+I84+L84+O84+R84+U84+X84+AA84+AD84+AJ84+AM84+AS84+AV84+AY84+BE84+BH84+BK84+BN84)</f>
        <v>0</v>
      </c>
      <c r="BR84" s="3" t="str">
        <f>IFERROR(BQ84*100/BP84,0)</f>
        <v>0</v>
      </c>
      <c r="BT84" s="4" t="s">
        <v>356</v>
      </c>
      <c r="BU84" s="4" t="str">
        <f>SUM(BU82:BU83)</f>
        <v>0</v>
      </c>
      <c r="BV84" s="4" t="str">
        <f>SUM(BV82:BV83)</f>
        <v>0</v>
      </c>
      <c r="BW84" s="4" t="str">
        <f>SUM(BW82:BW83)</f>
        <v>0</v>
      </c>
      <c r="BX84" s="4" t="str">
        <f>SUM(BX82:BX83)</f>
        <v>0</v>
      </c>
      <c r="BY84" s="4" t="str">
        <f>SUM(BY82:BY83)</f>
        <v>0</v>
      </c>
      <c r="BZ84" s="4" t="str">
        <f>SUM(BZ82:BZ83)</f>
        <v>0</v>
      </c>
      <c r="CA84" s="4" t="str">
        <f>SUM(CA82:CA83)</f>
        <v>0</v>
      </c>
      <c r="CB84" s="4" t="str">
        <f>SUM(CB82:CB83)</f>
        <v>0</v>
      </c>
      <c r="CC84" s="4" t="str">
        <f>SUM(CC82:CC83)</f>
        <v>0</v>
      </c>
      <c r="CD84" s="4" t="str">
        <f>SUM(CD82:CD83)</f>
        <v>0</v>
      </c>
      <c r="CE84" s="4" t="str">
        <f>SUM(CE82:CE83)</f>
        <v>0</v>
      </c>
      <c r="CF84" s="4" t="str">
        <f>SUM(CF82:CF83)</f>
        <v>0</v>
      </c>
      <c r="CG84" s="4" t="str">
        <f>SUM(CG82:CG83)</f>
        <v>0</v>
      </c>
      <c r="CH84" s="4" t="str">
        <f>IFERROR(CE84*100/BP84,0)</f>
        <v>0</v>
      </c>
    </row>
    <row r="85" spans="1:86" customHeight="1" ht="30">
      <c r="A85" s="8" t="s">
        <v>357</v>
      </c>
      <c r="B85" s="9"/>
      <c r="C85" s="9"/>
      <c r="D85" s="9">
        <v>2097478817</v>
      </c>
      <c r="E85" s="9">
        <v>99153305</v>
      </c>
      <c r="F85" s="9">
        <v>87650450</v>
      </c>
      <c r="G85" s="9"/>
      <c r="H85" s="9">
        <v>12232721</v>
      </c>
      <c r="I85" s="9">
        <v>10663358</v>
      </c>
      <c r="J85" s="9"/>
      <c r="K85" s="9">
        <v>2908057066</v>
      </c>
      <c r="L85" s="9">
        <v>3046766486</v>
      </c>
      <c r="M85" s="9"/>
      <c r="N85" s="9">
        <v>328981392</v>
      </c>
      <c r="O85" s="9">
        <v>362244597</v>
      </c>
      <c r="P85" s="9"/>
      <c r="Q85" s="9">
        <v>994730407</v>
      </c>
      <c r="R85" s="9">
        <v>753186277</v>
      </c>
      <c r="S85" s="9"/>
      <c r="T85" s="9">
        <v>105643959</v>
      </c>
      <c r="U85" s="9">
        <v>89702330</v>
      </c>
      <c r="V85" s="9"/>
      <c r="W85" s="9">
        <v>29380000</v>
      </c>
      <c r="X85" s="9">
        <v>31576693</v>
      </c>
      <c r="Y85" s="9"/>
      <c r="Z85" s="9">
        <v>40200000</v>
      </c>
      <c r="AA85" s="9">
        <v>34785511</v>
      </c>
      <c r="AB85" s="9"/>
      <c r="AC85" s="9">
        <v>14200000</v>
      </c>
      <c r="AD85" s="9">
        <v>9973694</v>
      </c>
      <c r="AE85" s="9"/>
      <c r="AF85" s="9"/>
      <c r="AG85" s="9"/>
      <c r="AH85" s="9"/>
      <c r="AI85" s="9">
        <v>0</v>
      </c>
      <c r="AJ85" s="9">
        <v>87806149</v>
      </c>
      <c r="AK85" s="9"/>
      <c r="AL85" s="9">
        <v>128720000</v>
      </c>
      <c r="AM85" s="9">
        <v>134989215</v>
      </c>
      <c r="AN85" s="9"/>
      <c r="AO85" s="9"/>
      <c r="AP85" s="9"/>
      <c r="AQ85" s="9"/>
      <c r="AR85" s="9">
        <v>153500000</v>
      </c>
      <c r="AS85" s="9">
        <v>161623654</v>
      </c>
      <c r="AT85" s="9"/>
      <c r="AU85" s="9">
        <v>386600000</v>
      </c>
      <c r="AV85" s="9">
        <v>394441062</v>
      </c>
      <c r="AW85" s="9"/>
      <c r="AX85" s="9">
        <v>0</v>
      </c>
      <c r="AY85" s="9">
        <v>234048202</v>
      </c>
      <c r="AZ85" s="9"/>
      <c r="BA85" s="9"/>
      <c r="BB85" s="9"/>
      <c r="BC85" s="9"/>
      <c r="BD85" s="9">
        <v>1134600</v>
      </c>
      <c r="BE85" s="9">
        <v>237205</v>
      </c>
      <c r="BF85" s="9"/>
      <c r="BG85" s="9">
        <v>15107838</v>
      </c>
      <c r="BH85" s="9">
        <v>10078037</v>
      </c>
      <c r="BI85" s="9"/>
      <c r="BJ85" s="9">
        <v>0</v>
      </c>
      <c r="BK85" s="9">
        <v>2992015</v>
      </c>
      <c r="BL85" s="9"/>
      <c r="BM85" s="9">
        <v>107540000</v>
      </c>
      <c r="BN85" s="9">
        <v>101233712</v>
      </c>
      <c r="BO85" s="9"/>
      <c r="BP85" s="9">
        <v>2097478817</v>
      </c>
      <c r="BQ85" s="9" t="str">
        <f>(F85+I85+L85+O85+R85+U85+X85+AA85+AD85+AJ85+AM85+AS85+AV85+AY85+BE85+BH85+BK85+BN85)</f>
        <v>0</v>
      </c>
      <c r="BR85" s="10" t="str">
        <f>IFERROR(BQ85*100/BP85,0)</f>
        <v>0</v>
      </c>
    </row>
    <row r="87" spans="1:86">
      <c r="A87" s="4" t="s">
        <v>358</v>
      </c>
      <c r="B87" s="5" t="s">
        <v>359</v>
      </c>
      <c r="C87" s="3" t="s">
        <v>360</v>
      </c>
      <c r="D87">
        <v>0</v>
      </c>
      <c r="F87">
        <v>0</v>
      </c>
      <c r="G87" s="2" t="s">
        <v>43</v>
      </c>
      <c r="I87">
        <v>0</v>
      </c>
      <c r="J87" s="2" t="s">
        <v>43</v>
      </c>
      <c r="L87">
        <v>0</v>
      </c>
      <c r="M87" s="2" t="s">
        <v>43</v>
      </c>
      <c r="O87">
        <v>0</v>
      </c>
      <c r="P87" s="2" t="s">
        <v>43</v>
      </c>
      <c r="R87">
        <v>0</v>
      </c>
      <c r="S87" s="2" t="s">
        <v>43</v>
      </c>
      <c r="U87">
        <v>0</v>
      </c>
      <c r="V87" s="2" t="s">
        <v>43</v>
      </c>
      <c r="X87">
        <v>0</v>
      </c>
      <c r="Y87" s="2" t="s">
        <v>43</v>
      </c>
      <c r="AA87">
        <v>0</v>
      </c>
      <c r="AB87" s="2" t="s">
        <v>43</v>
      </c>
      <c r="AD87">
        <v>0</v>
      </c>
      <c r="AE87" s="2" t="s">
        <v>43</v>
      </c>
      <c r="AJ87">
        <v>0</v>
      </c>
      <c r="AK87" s="2" t="s">
        <v>43</v>
      </c>
      <c r="AM87">
        <v>0</v>
      </c>
      <c r="AN87" s="2" t="s">
        <v>43</v>
      </c>
      <c r="AS87">
        <v>0</v>
      </c>
      <c r="AT87" s="2" t="s">
        <v>43</v>
      </c>
      <c r="AV87">
        <v>0</v>
      </c>
      <c r="AW87" s="2" t="s">
        <v>43</v>
      </c>
      <c r="AY87">
        <v>0</v>
      </c>
      <c r="AZ87" s="2" t="s">
        <v>43</v>
      </c>
      <c r="BE87">
        <v>0</v>
      </c>
      <c r="BF87" s="2" t="s">
        <v>43</v>
      </c>
      <c r="BH87">
        <v>0</v>
      </c>
      <c r="BI87" s="2" t="s">
        <v>43</v>
      </c>
      <c r="BK87">
        <v>0</v>
      </c>
      <c r="BL87" s="2" t="s">
        <v>43</v>
      </c>
      <c r="BN87">
        <v>0</v>
      </c>
      <c r="BO87" s="2" t="s">
        <v>43</v>
      </c>
      <c r="BP87">
        <v>0</v>
      </c>
      <c r="BR87" t="str">
        <f>IFERROR(BQ87*100/BP87,0)</f>
        <v>0</v>
      </c>
    </row>
    <row r="88" spans="1:86">
      <c r="A88" s="3"/>
      <c r="B88" s="3"/>
      <c r="C88" s="3" t="s">
        <v>361</v>
      </c>
      <c r="D88">
        <v>0</v>
      </c>
      <c r="F88">
        <v>0</v>
      </c>
      <c r="I88">
        <v>0</v>
      </c>
      <c r="L88">
        <v>0</v>
      </c>
      <c r="O88">
        <v>0</v>
      </c>
      <c r="R88">
        <v>0</v>
      </c>
      <c r="U88">
        <v>0</v>
      </c>
      <c r="X88">
        <v>0</v>
      </c>
      <c r="AA88">
        <v>0</v>
      </c>
      <c r="AD88">
        <v>0</v>
      </c>
      <c r="AJ88">
        <v>0</v>
      </c>
      <c r="AM88">
        <v>0</v>
      </c>
      <c r="AS88">
        <v>0</v>
      </c>
      <c r="AV88">
        <v>0</v>
      </c>
      <c r="AY88">
        <v>0</v>
      </c>
      <c r="BE88">
        <v>0</v>
      </c>
      <c r="BH88">
        <v>0</v>
      </c>
      <c r="BK88">
        <v>0</v>
      </c>
      <c r="BN88">
        <v>0</v>
      </c>
      <c r="BP88">
        <v>0</v>
      </c>
      <c r="BR88" t="str">
        <f>IFERROR(BQ88*100/BP88,0)</f>
        <v>0</v>
      </c>
    </row>
    <row r="89" spans="1:86">
      <c r="A89" s="3"/>
      <c r="B89" s="3"/>
      <c r="C89" s="3" t="s">
        <v>362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 t="str">
        <f>BQ88+BQ87</f>
        <v>0</v>
      </c>
      <c r="BR89" s="3" t="str">
        <f>IFERROR(BQ89*100/BP89,0)</f>
        <v>0</v>
      </c>
    </row>
    <row r="90" spans="1:86">
      <c r="A90" s="3"/>
    </row>
    <row r="91" spans="1:86">
      <c r="A91" s="3"/>
      <c r="B91" s="5" t="s">
        <v>363</v>
      </c>
      <c r="C91" s="3" t="s">
        <v>360</v>
      </c>
      <c r="D91">
        <v>0</v>
      </c>
      <c r="F91">
        <v>0</v>
      </c>
      <c r="G91" s="2" t="s">
        <v>43</v>
      </c>
      <c r="I91">
        <v>0</v>
      </c>
      <c r="J91" s="2" t="s">
        <v>43</v>
      </c>
      <c r="L91">
        <v>0</v>
      </c>
      <c r="M91" s="2" t="s">
        <v>43</v>
      </c>
      <c r="O91">
        <v>0</v>
      </c>
      <c r="P91" s="2" t="s">
        <v>43</v>
      </c>
      <c r="R91">
        <v>0</v>
      </c>
      <c r="S91" s="2" t="s">
        <v>43</v>
      </c>
      <c r="U91">
        <v>0</v>
      </c>
      <c r="V91" s="2" t="s">
        <v>43</v>
      </c>
      <c r="X91">
        <v>0</v>
      </c>
      <c r="Y91" s="2" t="s">
        <v>43</v>
      </c>
      <c r="AA91">
        <v>0</v>
      </c>
      <c r="AB91" s="2" t="s">
        <v>43</v>
      </c>
      <c r="AD91">
        <v>0</v>
      </c>
      <c r="AE91" s="2" t="s">
        <v>43</v>
      </c>
      <c r="AJ91">
        <v>0</v>
      </c>
      <c r="AK91" s="2" t="s">
        <v>43</v>
      </c>
      <c r="AM91">
        <v>0</v>
      </c>
      <c r="AN91" s="2" t="s">
        <v>43</v>
      </c>
      <c r="AS91">
        <v>0</v>
      </c>
      <c r="AT91" s="2" t="s">
        <v>43</v>
      </c>
      <c r="AV91">
        <v>0</v>
      </c>
      <c r="AW91" s="2" t="s">
        <v>43</v>
      </c>
      <c r="AY91">
        <v>0</v>
      </c>
      <c r="AZ91" s="2" t="s">
        <v>43</v>
      </c>
      <c r="BE91">
        <v>0</v>
      </c>
      <c r="BF91" s="2" t="s">
        <v>43</v>
      </c>
      <c r="BH91">
        <v>0</v>
      </c>
      <c r="BI91" s="2" t="s">
        <v>43</v>
      </c>
      <c r="BK91">
        <v>0</v>
      </c>
      <c r="BL91" s="2" t="s">
        <v>43</v>
      </c>
      <c r="BN91">
        <v>0</v>
      </c>
      <c r="BO91" s="2" t="s">
        <v>43</v>
      </c>
      <c r="BP91">
        <v>0</v>
      </c>
      <c r="BR91" t="str">
        <f>IFERROR(BQ91*100/BP91,0)</f>
        <v>0</v>
      </c>
    </row>
    <row r="92" spans="1:86">
      <c r="A92" s="3"/>
      <c r="B92" s="3"/>
      <c r="C92" s="3" t="s">
        <v>361</v>
      </c>
      <c r="D92">
        <v>0</v>
      </c>
      <c r="F92">
        <v>0</v>
      </c>
      <c r="I92">
        <v>0</v>
      </c>
      <c r="L92">
        <v>0</v>
      </c>
      <c r="O92">
        <v>0</v>
      </c>
      <c r="R92">
        <v>0</v>
      </c>
      <c r="U92">
        <v>0</v>
      </c>
      <c r="X92">
        <v>0</v>
      </c>
      <c r="AA92">
        <v>0</v>
      </c>
      <c r="AD92">
        <v>0</v>
      </c>
      <c r="AJ92">
        <v>0</v>
      </c>
      <c r="AM92">
        <v>0</v>
      </c>
      <c r="AS92">
        <v>0</v>
      </c>
      <c r="AV92">
        <v>0</v>
      </c>
      <c r="AY92">
        <v>0</v>
      </c>
      <c r="BE92">
        <v>0</v>
      </c>
      <c r="BH92">
        <v>0</v>
      </c>
      <c r="BK92">
        <v>0</v>
      </c>
      <c r="BN92">
        <v>0</v>
      </c>
      <c r="BP92">
        <v>0</v>
      </c>
      <c r="BR92" t="str">
        <f>IFERROR(BQ92*100/BP92,0)</f>
        <v>0</v>
      </c>
    </row>
    <row r="93" spans="1:86">
      <c r="A93" s="3"/>
      <c r="B93" s="3"/>
      <c r="C93" s="3" t="s">
        <v>364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 t="str">
        <f>BQ92+BQ91</f>
        <v>0</v>
      </c>
      <c r="BR93" s="3" t="str">
        <f>IFERROR(BQ93*100/BP93,0)</f>
        <v>0</v>
      </c>
    </row>
    <row r="94" spans="1:86">
      <c r="A94" s="3"/>
    </row>
    <row r="95" spans="1:86">
      <c r="A95" s="3"/>
      <c r="B95" s="5" t="s">
        <v>365</v>
      </c>
      <c r="C95" s="3" t="s">
        <v>360</v>
      </c>
      <c r="D95">
        <v>0</v>
      </c>
      <c r="F95">
        <v>0</v>
      </c>
      <c r="G95" s="2" t="s">
        <v>43</v>
      </c>
      <c r="I95">
        <v>0</v>
      </c>
      <c r="J95" s="2" t="s">
        <v>43</v>
      </c>
      <c r="L95">
        <v>0</v>
      </c>
      <c r="M95" s="2" t="s">
        <v>43</v>
      </c>
      <c r="O95">
        <v>0</v>
      </c>
      <c r="P95" s="2" t="s">
        <v>43</v>
      </c>
      <c r="R95">
        <v>0</v>
      </c>
      <c r="S95" s="2" t="s">
        <v>43</v>
      </c>
      <c r="U95">
        <v>0</v>
      </c>
      <c r="V95" s="2" t="s">
        <v>43</v>
      </c>
      <c r="X95">
        <v>0</v>
      </c>
      <c r="Y95" s="2" t="s">
        <v>43</v>
      </c>
      <c r="AA95">
        <v>0</v>
      </c>
      <c r="AB95" s="2" t="s">
        <v>43</v>
      </c>
      <c r="AD95">
        <v>0</v>
      </c>
      <c r="AE95" s="2" t="s">
        <v>43</v>
      </c>
      <c r="AJ95">
        <v>0</v>
      </c>
      <c r="AK95" s="2" t="s">
        <v>43</v>
      </c>
      <c r="AM95">
        <v>0</v>
      </c>
      <c r="AN95" s="2" t="s">
        <v>43</v>
      </c>
      <c r="AS95">
        <v>0</v>
      </c>
      <c r="AT95" s="2" t="s">
        <v>43</v>
      </c>
      <c r="AV95">
        <v>0</v>
      </c>
      <c r="AW95" s="2" t="s">
        <v>43</v>
      </c>
      <c r="AY95">
        <v>0</v>
      </c>
      <c r="AZ95" s="2" t="s">
        <v>43</v>
      </c>
      <c r="BE95">
        <v>0</v>
      </c>
      <c r="BF95" s="2" t="s">
        <v>43</v>
      </c>
      <c r="BH95">
        <v>0</v>
      </c>
      <c r="BI95" s="2" t="s">
        <v>43</v>
      </c>
      <c r="BK95">
        <v>0</v>
      </c>
      <c r="BL95" s="2" t="s">
        <v>43</v>
      </c>
      <c r="BN95">
        <v>0</v>
      </c>
      <c r="BO95" s="2" t="s">
        <v>43</v>
      </c>
      <c r="BP95">
        <v>0</v>
      </c>
      <c r="BR95" t="str">
        <f>IFERROR(BQ95*100/BP95,0)</f>
        <v>0</v>
      </c>
    </row>
    <row r="96" spans="1:86">
      <c r="A96" s="3"/>
      <c r="B96" s="3"/>
      <c r="C96" s="3" t="s">
        <v>361</v>
      </c>
      <c r="D96">
        <v>0</v>
      </c>
      <c r="F96">
        <v>0</v>
      </c>
      <c r="I96">
        <v>0</v>
      </c>
      <c r="L96">
        <v>0</v>
      </c>
      <c r="O96">
        <v>0</v>
      </c>
      <c r="R96">
        <v>0</v>
      </c>
      <c r="U96">
        <v>0</v>
      </c>
      <c r="X96">
        <v>0</v>
      </c>
      <c r="AA96">
        <v>0</v>
      </c>
      <c r="AD96">
        <v>0</v>
      </c>
      <c r="AJ96">
        <v>0</v>
      </c>
      <c r="AM96">
        <v>0</v>
      </c>
      <c r="AS96">
        <v>0</v>
      </c>
      <c r="AV96">
        <v>0</v>
      </c>
      <c r="AY96">
        <v>0</v>
      </c>
      <c r="BE96">
        <v>0</v>
      </c>
      <c r="BH96">
        <v>0</v>
      </c>
      <c r="BK96">
        <v>0</v>
      </c>
      <c r="BN96">
        <v>0</v>
      </c>
      <c r="BP96">
        <v>0</v>
      </c>
      <c r="BR96" t="str">
        <f>IFERROR(BQ96*100/BP96,0)</f>
        <v>0</v>
      </c>
    </row>
    <row r="97" spans="1:86">
      <c r="A97" s="3"/>
      <c r="B97" s="3"/>
      <c r="C97" s="3" t="s">
        <v>366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 t="str">
        <f>BQ96+BQ95</f>
        <v>0</v>
      </c>
      <c r="BR97" s="3" t="str">
        <f>IFERROR(BQ97*100/BP97,0)</f>
        <v>0</v>
      </c>
    </row>
    <row r="98" spans="1:86">
      <c r="A98" s="3"/>
    </row>
    <row r="99" spans="1:86">
      <c r="A99" s="3"/>
      <c r="B99" s="5" t="s">
        <v>367</v>
      </c>
      <c r="C99" s="3" t="s">
        <v>360</v>
      </c>
      <c r="D99">
        <v>0</v>
      </c>
      <c r="F99">
        <v>0</v>
      </c>
      <c r="G99" s="2" t="s">
        <v>43</v>
      </c>
      <c r="I99">
        <v>0</v>
      </c>
      <c r="J99" s="2" t="s">
        <v>43</v>
      </c>
      <c r="L99">
        <v>0</v>
      </c>
      <c r="M99" s="2" t="s">
        <v>43</v>
      </c>
      <c r="O99">
        <v>0</v>
      </c>
      <c r="P99" s="2" t="s">
        <v>43</v>
      </c>
      <c r="R99">
        <v>0</v>
      </c>
      <c r="S99" s="2" t="s">
        <v>43</v>
      </c>
      <c r="U99">
        <v>0</v>
      </c>
      <c r="V99" s="2" t="s">
        <v>43</v>
      </c>
      <c r="X99">
        <v>0</v>
      </c>
      <c r="Y99" s="2" t="s">
        <v>43</v>
      </c>
      <c r="AA99">
        <v>0</v>
      </c>
      <c r="AB99" s="2" t="s">
        <v>43</v>
      </c>
      <c r="AD99">
        <v>0</v>
      </c>
      <c r="AE99" s="2" t="s">
        <v>43</v>
      </c>
      <c r="AJ99">
        <v>0</v>
      </c>
      <c r="AK99" s="2" t="s">
        <v>43</v>
      </c>
      <c r="AM99">
        <v>0</v>
      </c>
      <c r="AN99" s="2" t="s">
        <v>43</v>
      </c>
      <c r="AS99">
        <v>0</v>
      </c>
      <c r="AT99" s="2" t="s">
        <v>43</v>
      </c>
      <c r="AV99">
        <v>0</v>
      </c>
      <c r="AW99" s="2" t="s">
        <v>43</v>
      </c>
      <c r="AY99">
        <v>0</v>
      </c>
      <c r="AZ99" s="2" t="s">
        <v>43</v>
      </c>
      <c r="BE99">
        <v>0</v>
      </c>
      <c r="BF99" s="2" t="s">
        <v>43</v>
      </c>
      <c r="BH99">
        <v>0</v>
      </c>
      <c r="BI99" s="2" t="s">
        <v>43</v>
      </c>
      <c r="BK99">
        <v>0</v>
      </c>
      <c r="BL99" s="2" t="s">
        <v>43</v>
      </c>
      <c r="BN99">
        <v>0</v>
      </c>
      <c r="BO99" s="2" t="s">
        <v>43</v>
      </c>
      <c r="BP99">
        <v>0</v>
      </c>
      <c r="BR99" t="str">
        <f>IFERROR(BQ99*100/BP99,0)</f>
        <v>0</v>
      </c>
    </row>
    <row r="100" spans="1:86">
      <c r="A100" s="3"/>
      <c r="B100" s="3"/>
      <c r="C100" s="3" t="s">
        <v>361</v>
      </c>
      <c r="D100">
        <v>0</v>
      </c>
      <c r="F100">
        <v>0</v>
      </c>
      <c r="I100">
        <v>0</v>
      </c>
      <c r="L100">
        <v>0</v>
      </c>
      <c r="O100">
        <v>0</v>
      </c>
      <c r="R100">
        <v>0</v>
      </c>
      <c r="U100">
        <v>0</v>
      </c>
      <c r="X100">
        <v>0</v>
      </c>
      <c r="AA100">
        <v>0</v>
      </c>
      <c r="AD100">
        <v>0</v>
      </c>
      <c r="AJ100">
        <v>0</v>
      </c>
      <c r="AM100">
        <v>0</v>
      </c>
      <c r="AS100">
        <v>0</v>
      </c>
      <c r="AV100">
        <v>0</v>
      </c>
      <c r="AY100">
        <v>0</v>
      </c>
      <c r="BE100">
        <v>0</v>
      </c>
      <c r="BH100">
        <v>0</v>
      </c>
      <c r="BK100">
        <v>0</v>
      </c>
      <c r="BN100">
        <v>0</v>
      </c>
      <c r="BP100">
        <v>0</v>
      </c>
      <c r="BR100" t="str">
        <f>IFERROR(BQ100*100/BP100,0)</f>
        <v>0</v>
      </c>
    </row>
    <row r="101" spans="1:86">
      <c r="A101" s="3"/>
      <c r="B101" s="3"/>
      <c r="C101" s="3" t="s">
        <v>368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 t="str">
        <f>BQ100+BQ99</f>
        <v>0</v>
      </c>
      <c r="BR101" s="3" t="str">
        <f>IFERROR(BQ101*100/BP101,0)</f>
        <v>0</v>
      </c>
    </row>
    <row r="102" spans="1:86">
      <c r="A102" s="3"/>
    </row>
    <row r="103" spans="1:86">
      <c r="A103" s="3"/>
      <c r="B103" s="5" t="s">
        <v>369</v>
      </c>
      <c r="C103" s="3" t="s">
        <v>360</v>
      </c>
      <c r="D103">
        <v>0</v>
      </c>
      <c r="F103">
        <v>0</v>
      </c>
      <c r="G103" s="2" t="s">
        <v>43</v>
      </c>
      <c r="I103">
        <v>0</v>
      </c>
      <c r="J103" s="2" t="s">
        <v>43</v>
      </c>
      <c r="L103">
        <v>0</v>
      </c>
      <c r="M103" s="2" t="s">
        <v>43</v>
      </c>
      <c r="O103">
        <v>0</v>
      </c>
      <c r="P103" s="2" t="s">
        <v>43</v>
      </c>
      <c r="R103">
        <v>0</v>
      </c>
      <c r="S103" s="2" t="s">
        <v>43</v>
      </c>
      <c r="U103">
        <v>0</v>
      </c>
      <c r="V103" s="2" t="s">
        <v>43</v>
      </c>
      <c r="X103">
        <v>0</v>
      </c>
      <c r="Y103" s="2" t="s">
        <v>43</v>
      </c>
      <c r="AA103">
        <v>0</v>
      </c>
      <c r="AB103" s="2" t="s">
        <v>43</v>
      </c>
      <c r="AD103">
        <v>0</v>
      </c>
      <c r="AE103" s="2" t="s">
        <v>43</v>
      </c>
      <c r="AJ103">
        <v>0</v>
      </c>
      <c r="AK103" s="2" t="s">
        <v>43</v>
      </c>
      <c r="AM103">
        <v>0</v>
      </c>
      <c r="AN103" s="2" t="s">
        <v>43</v>
      </c>
      <c r="AS103">
        <v>0</v>
      </c>
      <c r="AT103" s="2" t="s">
        <v>43</v>
      </c>
      <c r="AV103">
        <v>0</v>
      </c>
      <c r="AW103" s="2" t="s">
        <v>43</v>
      </c>
      <c r="AY103">
        <v>0</v>
      </c>
      <c r="AZ103" s="2" t="s">
        <v>43</v>
      </c>
      <c r="BE103">
        <v>0</v>
      </c>
      <c r="BF103" s="2" t="s">
        <v>43</v>
      </c>
      <c r="BH103">
        <v>0</v>
      </c>
      <c r="BI103" s="2" t="s">
        <v>43</v>
      </c>
      <c r="BK103">
        <v>0</v>
      </c>
      <c r="BL103" s="2" t="s">
        <v>43</v>
      </c>
      <c r="BN103">
        <v>0</v>
      </c>
      <c r="BO103" s="2" t="s">
        <v>43</v>
      </c>
      <c r="BP103">
        <v>0</v>
      </c>
      <c r="BR103" t="str">
        <f>IFERROR(BQ103*100/BP103,0)</f>
        <v>0</v>
      </c>
    </row>
    <row r="104" spans="1:86">
      <c r="A104" s="3"/>
      <c r="B104" s="3"/>
      <c r="C104" s="3" t="s">
        <v>361</v>
      </c>
      <c r="D104">
        <v>0</v>
      </c>
      <c r="F104">
        <v>0</v>
      </c>
      <c r="I104">
        <v>0</v>
      </c>
      <c r="L104">
        <v>0</v>
      </c>
      <c r="O104">
        <v>0</v>
      </c>
      <c r="R104">
        <v>0</v>
      </c>
      <c r="U104">
        <v>0</v>
      </c>
      <c r="X104">
        <v>0</v>
      </c>
      <c r="AA104">
        <v>0</v>
      </c>
      <c r="AD104">
        <v>0</v>
      </c>
      <c r="AJ104">
        <v>0</v>
      </c>
      <c r="AM104">
        <v>0</v>
      </c>
      <c r="AS104">
        <v>0</v>
      </c>
      <c r="AV104">
        <v>0</v>
      </c>
      <c r="AY104">
        <v>0</v>
      </c>
      <c r="BE104">
        <v>0</v>
      </c>
      <c r="BH104">
        <v>0</v>
      </c>
      <c r="BK104">
        <v>0</v>
      </c>
      <c r="BN104">
        <v>0</v>
      </c>
      <c r="BP104">
        <v>0</v>
      </c>
      <c r="BR104" t="str">
        <f>IFERROR(BQ104*100/BP104,0)</f>
        <v>0</v>
      </c>
    </row>
    <row r="105" spans="1:86">
      <c r="A105" s="3"/>
      <c r="B105" s="3"/>
      <c r="C105" s="3" t="s">
        <v>370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 t="str">
        <f>BQ104+BQ103</f>
        <v>0</v>
      </c>
      <c r="BR105" s="3" t="str">
        <f>IFERROR(BQ105*100/BP105,0)</f>
        <v>0</v>
      </c>
    </row>
    <row r="106" spans="1:86">
      <c r="A106" s="3"/>
    </row>
    <row r="107" spans="1:86">
      <c r="A107" s="3"/>
      <c r="B107" s="5" t="s">
        <v>371</v>
      </c>
      <c r="C107" s="3" t="s">
        <v>360</v>
      </c>
      <c r="D107">
        <v>0</v>
      </c>
      <c r="F107">
        <v>0</v>
      </c>
      <c r="G107" s="2" t="s">
        <v>43</v>
      </c>
      <c r="I107">
        <v>0</v>
      </c>
      <c r="J107" s="2" t="s">
        <v>43</v>
      </c>
      <c r="L107">
        <v>0</v>
      </c>
      <c r="M107" s="2" t="s">
        <v>43</v>
      </c>
      <c r="O107">
        <v>0</v>
      </c>
      <c r="P107" s="2" t="s">
        <v>43</v>
      </c>
      <c r="R107">
        <v>0</v>
      </c>
      <c r="S107" s="2" t="s">
        <v>43</v>
      </c>
      <c r="U107">
        <v>0</v>
      </c>
      <c r="V107" s="2" t="s">
        <v>43</v>
      </c>
      <c r="X107">
        <v>0</v>
      </c>
      <c r="Y107" s="2" t="s">
        <v>43</v>
      </c>
      <c r="AA107">
        <v>0</v>
      </c>
      <c r="AB107" s="2" t="s">
        <v>43</v>
      </c>
      <c r="AD107">
        <v>0</v>
      </c>
      <c r="AE107" s="2" t="s">
        <v>43</v>
      </c>
      <c r="AJ107">
        <v>0</v>
      </c>
      <c r="AK107" s="2" t="s">
        <v>43</v>
      </c>
      <c r="AM107">
        <v>0</v>
      </c>
      <c r="AN107" s="2" t="s">
        <v>43</v>
      </c>
      <c r="AS107">
        <v>0</v>
      </c>
      <c r="AT107" s="2" t="s">
        <v>43</v>
      </c>
      <c r="AV107">
        <v>0</v>
      </c>
      <c r="AW107" s="2" t="s">
        <v>43</v>
      </c>
      <c r="AY107">
        <v>0</v>
      </c>
      <c r="AZ107" s="2" t="s">
        <v>43</v>
      </c>
      <c r="BE107">
        <v>0</v>
      </c>
      <c r="BF107" s="2" t="s">
        <v>43</v>
      </c>
      <c r="BH107">
        <v>0</v>
      </c>
      <c r="BI107" s="2" t="s">
        <v>43</v>
      </c>
      <c r="BK107">
        <v>0</v>
      </c>
      <c r="BL107" s="2" t="s">
        <v>43</v>
      </c>
      <c r="BN107">
        <v>0</v>
      </c>
      <c r="BO107" s="2" t="s">
        <v>43</v>
      </c>
      <c r="BP107">
        <v>0</v>
      </c>
      <c r="BR107" t="str">
        <f>IFERROR(BQ107*100/BP107,0)</f>
        <v>0</v>
      </c>
    </row>
    <row r="108" spans="1:86">
      <c r="A108" s="3"/>
      <c r="B108" s="3"/>
      <c r="C108" s="3" t="s">
        <v>361</v>
      </c>
      <c r="D108">
        <v>0</v>
      </c>
      <c r="F108">
        <v>0</v>
      </c>
      <c r="I108">
        <v>0</v>
      </c>
      <c r="L108">
        <v>0</v>
      </c>
      <c r="O108">
        <v>0</v>
      </c>
      <c r="R108">
        <v>0</v>
      </c>
      <c r="U108">
        <v>0</v>
      </c>
      <c r="X108">
        <v>0</v>
      </c>
      <c r="AA108">
        <v>0</v>
      </c>
      <c r="AD108">
        <v>0</v>
      </c>
      <c r="AJ108">
        <v>0</v>
      </c>
      <c r="AM108">
        <v>0</v>
      </c>
      <c r="AS108">
        <v>0</v>
      </c>
      <c r="AV108">
        <v>0</v>
      </c>
      <c r="AY108">
        <v>0</v>
      </c>
      <c r="BE108">
        <v>0</v>
      </c>
      <c r="BH108">
        <v>0</v>
      </c>
      <c r="BK108">
        <v>0</v>
      </c>
      <c r="BN108">
        <v>0</v>
      </c>
      <c r="BP108">
        <v>0</v>
      </c>
      <c r="BR108" t="str">
        <f>IFERROR(BQ108*100/BP108,0)</f>
        <v>0</v>
      </c>
    </row>
    <row r="109" spans="1:86">
      <c r="A109" s="3"/>
      <c r="B109" s="3"/>
      <c r="C109" s="3" t="s">
        <v>372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 t="str">
        <f>BQ108+BQ107</f>
        <v>0</v>
      </c>
      <c r="BR109" s="3" t="str">
        <f>IFERROR(BQ109*100/BP109,0)</f>
        <v>0</v>
      </c>
    </row>
    <row r="110" spans="1:86">
      <c r="A110" s="3"/>
    </row>
    <row r="111" spans="1:86">
      <c r="A111" s="3"/>
      <c r="B111" s="5" t="s">
        <v>373</v>
      </c>
      <c r="C111" s="3" t="s">
        <v>360</v>
      </c>
      <c r="D111">
        <v>0</v>
      </c>
      <c r="F111">
        <v>0</v>
      </c>
      <c r="G111" s="2" t="s">
        <v>43</v>
      </c>
      <c r="I111">
        <v>0</v>
      </c>
      <c r="J111" s="2" t="s">
        <v>43</v>
      </c>
      <c r="L111">
        <v>0</v>
      </c>
      <c r="M111" s="2" t="s">
        <v>43</v>
      </c>
      <c r="O111">
        <v>0</v>
      </c>
      <c r="P111" s="2" t="s">
        <v>43</v>
      </c>
      <c r="R111">
        <v>0</v>
      </c>
      <c r="S111" s="2" t="s">
        <v>43</v>
      </c>
      <c r="U111">
        <v>0</v>
      </c>
      <c r="V111" s="2" t="s">
        <v>43</v>
      </c>
      <c r="X111">
        <v>0</v>
      </c>
      <c r="Y111" s="2" t="s">
        <v>43</v>
      </c>
      <c r="AA111">
        <v>0</v>
      </c>
      <c r="AB111" s="2" t="s">
        <v>43</v>
      </c>
      <c r="AD111">
        <v>0</v>
      </c>
      <c r="AE111" s="2" t="s">
        <v>43</v>
      </c>
      <c r="AJ111">
        <v>0</v>
      </c>
      <c r="AK111" s="2" t="s">
        <v>43</v>
      </c>
      <c r="AM111">
        <v>0</v>
      </c>
      <c r="AN111" s="2" t="s">
        <v>43</v>
      </c>
      <c r="AS111">
        <v>0</v>
      </c>
      <c r="AT111" s="2" t="s">
        <v>43</v>
      </c>
      <c r="AV111">
        <v>0</v>
      </c>
      <c r="AW111" s="2" t="s">
        <v>43</v>
      </c>
      <c r="AY111">
        <v>0</v>
      </c>
      <c r="AZ111" s="2" t="s">
        <v>43</v>
      </c>
      <c r="BE111">
        <v>0</v>
      </c>
      <c r="BF111" s="2" t="s">
        <v>43</v>
      </c>
      <c r="BH111">
        <v>0</v>
      </c>
      <c r="BI111" s="2" t="s">
        <v>43</v>
      </c>
      <c r="BK111">
        <v>0</v>
      </c>
      <c r="BL111" s="2" t="s">
        <v>43</v>
      </c>
      <c r="BN111">
        <v>0</v>
      </c>
      <c r="BO111" s="2" t="s">
        <v>43</v>
      </c>
      <c r="BP111">
        <v>0</v>
      </c>
      <c r="BR111" t="str">
        <f>IFERROR(BQ111*100/BP111,0)</f>
        <v>0</v>
      </c>
    </row>
    <row r="112" spans="1:86">
      <c r="A112" s="3"/>
      <c r="B112" s="3"/>
      <c r="C112" s="3" t="s">
        <v>361</v>
      </c>
      <c r="D112">
        <v>0</v>
      </c>
      <c r="F112">
        <v>0</v>
      </c>
      <c r="I112">
        <v>0</v>
      </c>
      <c r="L112">
        <v>0</v>
      </c>
      <c r="O112">
        <v>0</v>
      </c>
      <c r="R112">
        <v>0</v>
      </c>
      <c r="U112">
        <v>0</v>
      </c>
      <c r="X112">
        <v>0</v>
      </c>
      <c r="AA112">
        <v>0</v>
      </c>
      <c r="AD112">
        <v>0</v>
      </c>
      <c r="AJ112">
        <v>0</v>
      </c>
      <c r="AM112">
        <v>0</v>
      </c>
      <c r="AS112">
        <v>0</v>
      </c>
      <c r="AV112">
        <v>0</v>
      </c>
      <c r="AY112">
        <v>0</v>
      </c>
      <c r="BE112">
        <v>0</v>
      </c>
      <c r="BH112">
        <v>0</v>
      </c>
      <c r="BK112">
        <v>0</v>
      </c>
      <c r="BN112">
        <v>0</v>
      </c>
      <c r="BP112">
        <v>0</v>
      </c>
      <c r="BR112" t="str">
        <f>IFERROR(BQ112*100/BP112,0)</f>
        <v>0</v>
      </c>
    </row>
    <row r="113" spans="1:86">
      <c r="A113" s="3"/>
      <c r="B113" s="3"/>
      <c r="C113" s="3" t="s">
        <v>374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 t="str">
        <f>BQ112+BQ111</f>
        <v>0</v>
      </c>
      <c r="BR113" s="3" t="str">
        <f>IFERROR(BQ113*100/BP113,0)</f>
        <v>0</v>
      </c>
    </row>
    <row r="114" spans="1:86">
      <c r="A114" s="3"/>
    </row>
    <row r="115" spans="1:86">
      <c r="A115" s="3"/>
      <c r="B115" s="5" t="s">
        <v>375</v>
      </c>
      <c r="C115" s="3" t="s">
        <v>360</v>
      </c>
      <c r="D115">
        <v>0</v>
      </c>
      <c r="F115">
        <v>0</v>
      </c>
      <c r="G115" s="2" t="s">
        <v>43</v>
      </c>
      <c r="I115">
        <v>0</v>
      </c>
      <c r="J115" s="2" t="s">
        <v>43</v>
      </c>
      <c r="L115">
        <v>0</v>
      </c>
      <c r="M115" s="2" t="s">
        <v>43</v>
      </c>
      <c r="O115">
        <v>0</v>
      </c>
      <c r="P115" s="2" t="s">
        <v>43</v>
      </c>
      <c r="R115">
        <v>0</v>
      </c>
      <c r="S115" s="2" t="s">
        <v>43</v>
      </c>
      <c r="U115">
        <v>0</v>
      </c>
      <c r="V115" s="2" t="s">
        <v>43</v>
      </c>
      <c r="X115">
        <v>0</v>
      </c>
      <c r="Y115" s="2" t="s">
        <v>43</v>
      </c>
      <c r="AA115">
        <v>0</v>
      </c>
      <c r="AB115" s="2" t="s">
        <v>43</v>
      </c>
      <c r="AD115">
        <v>0</v>
      </c>
      <c r="AE115" s="2" t="s">
        <v>43</v>
      </c>
      <c r="AJ115">
        <v>0</v>
      </c>
      <c r="AK115" s="2" t="s">
        <v>43</v>
      </c>
      <c r="AM115">
        <v>0</v>
      </c>
      <c r="AN115" s="2" t="s">
        <v>43</v>
      </c>
      <c r="AS115">
        <v>0</v>
      </c>
      <c r="AT115" s="2" t="s">
        <v>43</v>
      </c>
      <c r="AV115">
        <v>0</v>
      </c>
      <c r="AW115" s="2" t="s">
        <v>43</v>
      </c>
      <c r="AY115">
        <v>0</v>
      </c>
      <c r="AZ115" s="2" t="s">
        <v>43</v>
      </c>
      <c r="BE115">
        <v>0</v>
      </c>
      <c r="BF115" s="2" t="s">
        <v>43</v>
      </c>
      <c r="BH115">
        <v>0</v>
      </c>
      <c r="BI115" s="2" t="s">
        <v>43</v>
      </c>
      <c r="BK115">
        <v>0</v>
      </c>
      <c r="BL115" s="2" t="s">
        <v>43</v>
      </c>
      <c r="BN115">
        <v>0</v>
      </c>
      <c r="BO115" s="2" t="s">
        <v>43</v>
      </c>
      <c r="BP115">
        <v>0</v>
      </c>
      <c r="BR115" t="str">
        <f>IFERROR(BQ115*100/BP115,0)</f>
        <v>0</v>
      </c>
    </row>
    <row r="116" spans="1:86">
      <c r="A116" s="3"/>
      <c r="B116" s="3"/>
      <c r="C116" s="3" t="s">
        <v>361</v>
      </c>
      <c r="D116">
        <v>0</v>
      </c>
      <c r="F116">
        <v>0</v>
      </c>
      <c r="I116">
        <v>0</v>
      </c>
      <c r="L116">
        <v>0</v>
      </c>
      <c r="O116">
        <v>0</v>
      </c>
      <c r="R116">
        <v>0</v>
      </c>
      <c r="U116">
        <v>0</v>
      </c>
      <c r="X116">
        <v>0</v>
      </c>
      <c r="AA116">
        <v>0</v>
      </c>
      <c r="AD116">
        <v>0</v>
      </c>
      <c r="AJ116">
        <v>0</v>
      </c>
      <c r="AM116">
        <v>0</v>
      </c>
      <c r="AS116">
        <v>0</v>
      </c>
      <c r="AV116">
        <v>0</v>
      </c>
      <c r="AY116">
        <v>0</v>
      </c>
      <c r="BE116">
        <v>0</v>
      </c>
      <c r="BH116">
        <v>0</v>
      </c>
      <c r="BK116">
        <v>0</v>
      </c>
      <c r="BN116">
        <v>0</v>
      </c>
      <c r="BP116">
        <v>0</v>
      </c>
      <c r="BR116" t="str">
        <f>IFERROR(BQ116*100/BP116,0)</f>
        <v>0</v>
      </c>
    </row>
    <row r="117" spans="1:86">
      <c r="A117" s="3"/>
      <c r="B117" s="3"/>
      <c r="C117" s="3" t="s">
        <v>376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 t="str">
        <f>BQ116+BQ115</f>
        <v>0</v>
      </c>
      <c r="BR117" s="3" t="str">
        <f>IFERROR(BQ117*100/BP117,0)</f>
        <v>0</v>
      </c>
    </row>
    <row r="118" spans="1:86">
      <c r="A118" s="3"/>
    </row>
    <row r="119" spans="1:86">
      <c r="A119" s="3"/>
      <c r="B119" s="5" t="s">
        <v>377</v>
      </c>
      <c r="C119" s="3" t="s">
        <v>360</v>
      </c>
      <c r="D119">
        <v>0</v>
      </c>
      <c r="F119">
        <v>0</v>
      </c>
      <c r="G119" s="2" t="s">
        <v>43</v>
      </c>
      <c r="I119">
        <v>0</v>
      </c>
      <c r="J119" s="2" t="s">
        <v>43</v>
      </c>
      <c r="L119">
        <v>0</v>
      </c>
      <c r="M119" s="2" t="s">
        <v>43</v>
      </c>
      <c r="O119">
        <v>0</v>
      </c>
      <c r="P119" s="2" t="s">
        <v>43</v>
      </c>
      <c r="R119">
        <v>0</v>
      </c>
      <c r="S119" s="2" t="s">
        <v>43</v>
      </c>
      <c r="U119">
        <v>0</v>
      </c>
      <c r="V119" s="2" t="s">
        <v>43</v>
      </c>
      <c r="X119">
        <v>0</v>
      </c>
      <c r="Y119" s="2" t="s">
        <v>43</v>
      </c>
      <c r="AA119">
        <v>0</v>
      </c>
      <c r="AB119" s="2" t="s">
        <v>43</v>
      </c>
      <c r="AD119">
        <v>0</v>
      </c>
      <c r="AE119" s="2" t="s">
        <v>43</v>
      </c>
      <c r="AJ119">
        <v>0</v>
      </c>
      <c r="AK119" s="2" t="s">
        <v>43</v>
      </c>
      <c r="AM119">
        <v>0</v>
      </c>
      <c r="AN119" s="2" t="s">
        <v>43</v>
      </c>
      <c r="AS119">
        <v>0</v>
      </c>
      <c r="AT119" s="2" t="s">
        <v>43</v>
      </c>
      <c r="AV119">
        <v>0</v>
      </c>
      <c r="AW119" s="2" t="s">
        <v>43</v>
      </c>
      <c r="AY119">
        <v>0</v>
      </c>
      <c r="AZ119" s="2" t="s">
        <v>43</v>
      </c>
      <c r="BE119">
        <v>0</v>
      </c>
      <c r="BF119" s="2" t="s">
        <v>43</v>
      </c>
      <c r="BH119">
        <v>0</v>
      </c>
      <c r="BI119" s="2" t="s">
        <v>43</v>
      </c>
      <c r="BK119">
        <v>0</v>
      </c>
      <c r="BL119" s="2" t="s">
        <v>43</v>
      </c>
      <c r="BN119">
        <v>0</v>
      </c>
      <c r="BO119" s="2" t="s">
        <v>43</v>
      </c>
      <c r="BP119">
        <v>0</v>
      </c>
      <c r="BR119" t="str">
        <f>IFERROR(BQ119*100/BP119,0)</f>
        <v>0</v>
      </c>
    </row>
    <row r="120" spans="1:86">
      <c r="A120" s="3"/>
      <c r="B120" s="3"/>
      <c r="C120" s="3" t="s">
        <v>361</v>
      </c>
      <c r="D120">
        <v>0</v>
      </c>
      <c r="F120">
        <v>0</v>
      </c>
      <c r="I120">
        <v>0</v>
      </c>
      <c r="L120">
        <v>0</v>
      </c>
      <c r="O120">
        <v>0</v>
      </c>
      <c r="R120">
        <v>0</v>
      </c>
      <c r="U120">
        <v>0</v>
      </c>
      <c r="X120">
        <v>0</v>
      </c>
      <c r="AA120">
        <v>0</v>
      </c>
      <c r="AD120">
        <v>0</v>
      </c>
      <c r="AJ120">
        <v>0</v>
      </c>
      <c r="AM120">
        <v>0</v>
      </c>
      <c r="AS120">
        <v>0</v>
      </c>
      <c r="AV120">
        <v>0</v>
      </c>
      <c r="AY120">
        <v>0</v>
      </c>
      <c r="BE120">
        <v>0</v>
      </c>
      <c r="BH120">
        <v>0</v>
      </c>
      <c r="BK120">
        <v>0</v>
      </c>
      <c r="BN120">
        <v>0</v>
      </c>
      <c r="BP120">
        <v>0</v>
      </c>
      <c r="BR120" t="str">
        <f>IFERROR(BQ120*100/BP120,0)</f>
        <v>0</v>
      </c>
    </row>
    <row r="121" spans="1:86">
      <c r="A121" s="3"/>
      <c r="B121" s="3"/>
      <c r="C121" s="3" t="s">
        <v>378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 t="str">
        <f>BQ120+BQ119</f>
        <v>0</v>
      </c>
      <c r="BR121" s="3" t="str">
        <f>IFERROR(BQ121*100/BP121,0)</f>
        <v>0</v>
      </c>
    </row>
    <row r="122" spans="1:86">
      <c r="A122" s="3"/>
    </row>
    <row r="123" spans="1:86">
      <c r="A123" s="3"/>
      <c r="B123" s="5" t="s">
        <v>379</v>
      </c>
      <c r="C123" s="3" t="s">
        <v>360</v>
      </c>
      <c r="D123">
        <v>0</v>
      </c>
      <c r="F123">
        <v>0</v>
      </c>
      <c r="G123" s="2" t="s">
        <v>43</v>
      </c>
      <c r="I123">
        <v>0</v>
      </c>
      <c r="J123" s="2" t="s">
        <v>43</v>
      </c>
      <c r="L123">
        <v>0</v>
      </c>
      <c r="M123" s="2" t="s">
        <v>43</v>
      </c>
      <c r="O123">
        <v>0</v>
      </c>
      <c r="P123" s="2" t="s">
        <v>43</v>
      </c>
      <c r="R123">
        <v>0</v>
      </c>
      <c r="S123" s="2" t="s">
        <v>43</v>
      </c>
      <c r="U123">
        <v>0</v>
      </c>
      <c r="V123" s="2" t="s">
        <v>43</v>
      </c>
      <c r="X123">
        <v>0</v>
      </c>
      <c r="Y123" s="2" t="s">
        <v>43</v>
      </c>
      <c r="AA123">
        <v>0</v>
      </c>
      <c r="AB123" s="2" t="s">
        <v>43</v>
      </c>
      <c r="AD123">
        <v>0</v>
      </c>
      <c r="AE123" s="2" t="s">
        <v>43</v>
      </c>
      <c r="AJ123">
        <v>0</v>
      </c>
      <c r="AK123" s="2" t="s">
        <v>43</v>
      </c>
      <c r="AM123">
        <v>0</v>
      </c>
      <c r="AN123" s="2" t="s">
        <v>43</v>
      </c>
      <c r="AS123">
        <v>0</v>
      </c>
      <c r="AT123" s="2" t="s">
        <v>43</v>
      </c>
      <c r="AV123">
        <v>0</v>
      </c>
      <c r="AW123" s="2" t="s">
        <v>43</v>
      </c>
      <c r="AY123">
        <v>0</v>
      </c>
      <c r="AZ123" s="2" t="s">
        <v>43</v>
      </c>
      <c r="BE123">
        <v>0</v>
      </c>
      <c r="BF123" s="2" t="s">
        <v>43</v>
      </c>
      <c r="BH123">
        <v>0</v>
      </c>
      <c r="BI123" s="2" t="s">
        <v>43</v>
      </c>
      <c r="BK123">
        <v>0</v>
      </c>
      <c r="BL123" s="2" t="s">
        <v>43</v>
      </c>
      <c r="BN123">
        <v>0</v>
      </c>
      <c r="BO123" s="2" t="s">
        <v>43</v>
      </c>
      <c r="BP123">
        <v>0</v>
      </c>
      <c r="BR123" t="str">
        <f>IFERROR(BQ123*100/BP123,0)</f>
        <v>0</v>
      </c>
    </row>
    <row r="124" spans="1:86">
      <c r="A124" s="3"/>
      <c r="B124" s="3"/>
      <c r="C124" s="3" t="s">
        <v>361</v>
      </c>
      <c r="D124">
        <v>0</v>
      </c>
      <c r="F124">
        <v>0</v>
      </c>
      <c r="I124">
        <v>0</v>
      </c>
      <c r="L124">
        <v>0</v>
      </c>
      <c r="O124">
        <v>0</v>
      </c>
      <c r="R124">
        <v>0</v>
      </c>
      <c r="U124">
        <v>0</v>
      </c>
      <c r="X124">
        <v>0</v>
      </c>
      <c r="AA124">
        <v>0</v>
      </c>
      <c r="AD124">
        <v>0</v>
      </c>
      <c r="AJ124">
        <v>0</v>
      </c>
      <c r="AM124">
        <v>0</v>
      </c>
      <c r="AS124">
        <v>0</v>
      </c>
      <c r="AV124">
        <v>0</v>
      </c>
      <c r="AY124">
        <v>0</v>
      </c>
      <c r="BE124">
        <v>0</v>
      </c>
      <c r="BH124">
        <v>0</v>
      </c>
      <c r="BK124">
        <v>0</v>
      </c>
      <c r="BN124">
        <v>0</v>
      </c>
      <c r="BP124">
        <v>0</v>
      </c>
      <c r="BR124" t="str">
        <f>IFERROR(BQ124*100/BP124,0)</f>
        <v>0</v>
      </c>
    </row>
    <row r="125" spans="1:86">
      <c r="A125" s="3"/>
      <c r="B125" s="3"/>
      <c r="C125" s="3" t="s">
        <v>380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 t="str">
        <f>BQ124+BQ123</f>
        <v>0</v>
      </c>
      <c r="BR125" s="3" t="str">
        <f>IFERROR(BQ125*100/BP125,0)</f>
        <v>0</v>
      </c>
    </row>
    <row r="126" spans="1:86">
      <c r="A126" s="3"/>
    </row>
    <row r="127" spans="1:86">
      <c r="A127" s="3"/>
      <c r="B127" s="5" t="s">
        <v>381</v>
      </c>
      <c r="C127" s="3" t="s">
        <v>360</v>
      </c>
      <c r="D127">
        <v>0</v>
      </c>
      <c r="F127">
        <v>0</v>
      </c>
      <c r="G127" s="2" t="s">
        <v>43</v>
      </c>
      <c r="I127">
        <v>0</v>
      </c>
      <c r="J127" s="2" t="s">
        <v>43</v>
      </c>
      <c r="L127">
        <v>0</v>
      </c>
      <c r="M127" s="2" t="s">
        <v>43</v>
      </c>
      <c r="O127">
        <v>0</v>
      </c>
      <c r="P127" s="2" t="s">
        <v>43</v>
      </c>
      <c r="R127">
        <v>0</v>
      </c>
      <c r="S127" s="2" t="s">
        <v>43</v>
      </c>
      <c r="U127">
        <v>0</v>
      </c>
      <c r="V127" s="2" t="s">
        <v>43</v>
      </c>
      <c r="X127">
        <v>0</v>
      </c>
      <c r="Y127" s="2" t="s">
        <v>43</v>
      </c>
      <c r="AA127">
        <v>0</v>
      </c>
      <c r="AB127" s="2" t="s">
        <v>43</v>
      </c>
      <c r="AD127">
        <v>0</v>
      </c>
      <c r="AE127" s="2" t="s">
        <v>43</v>
      </c>
      <c r="AJ127">
        <v>0</v>
      </c>
      <c r="AK127" s="2" t="s">
        <v>43</v>
      </c>
      <c r="AM127">
        <v>0</v>
      </c>
      <c r="AN127" s="2" t="s">
        <v>43</v>
      </c>
      <c r="AS127">
        <v>0</v>
      </c>
      <c r="AT127" s="2" t="s">
        <v>43</v>
      </c>
      <c r="AV127">
        <v>0</v>
      </c>
      <c r="AW127" s="2" t="s">
        <v>43</v>
      </c>
      <c r="AY127">
        <v>0</v>
      </c>
      <c r="AZ127" s="2" t="s">
        <v>43</v>
      </c>
      <c r="BE127">
        <v>0</v>
      </c>
      <c r="BF127" s="2" t="s">
        <v>43</v>
      </c>
      <c r="BH127">
        <v>0</v>
      </c>
      <c r="BI127" s="2" t="s">
        <v>43</v>
      </c>
      <c r="BK127">
        <v>0</v>
      </c>
      <c r="BL127" s="2" t="s">
        <v>43</v>
      </c>
      <c r="BN127">
        <v>0</v>
      </c>
      <c r="BO127" s="2" t="s">
        <v>43</v>
      </c>
      <c r="BP127">
        <v>0</v>
      </c>
      <c r="BR127" t="str">
        <f>IFERROR(BQ127*100/BP127,0)</f>
        <v>0</v>
      </c>
    </row>
    <row r="128" spans="1:86">
      <c r="A128" s="3"/>
      <c r="B128" s="3"/>
      <c r="C128" s="3" t="s">
        <v>361</v>
      </c>
      <c r="D128">
        <v>0</v>
      </c>
      <c r="F128">
        <v>0</v>
      </c>
      <c r="I128">
        <v>0</v>
      </c>
      <c r="L128">
        <v>0</v>
      </c>
      <c r="O128">
        <v>0</v>
      </c>
      <c r="R128">
        <v>0</v>
      </c>
      <c r="U128">
        <v>0</v>
      </c>
      <c r="X128">
        <v>0</v>
      </c>
      <c r="AA128">
        <v>0</v>
      </c>
      <c r="AD128">
        <v>0</v>
      </c>
      <c r="AJ128">
        <v>0</v>
      </c>
      <c r="AM128">
        <v>0</v>
      </c>
      <c r="AS128">
        <v>0</v>
      </c>
      <c r="AV128">
        <v>0</v>
      </c>
      <c r="AY128">
        <v>0</v>
      </c>
      <c r="BE128">
        <v>0</v>
      </c>
      <c r="BH128">
        <v>0</v>
      </c>
      <c r="BK128">
        <v>0</v>
      </c>
      <c r="BN128">
        <v>0</v>
      </c>
      <c r="BP128">
        <v>0</v>
      </c>
      <c r="BR128" t="str">
        <f>IFERROR(BQ128*100/BP128,0)</f>
        <v>0</v>
      </c>
    </row>
    <row r="129" spans="1:86">
      <c r="A129" s="3"/>
      <c r="B129" s="3"/>
      <c r="C129" s="3" t="s">
        <v>382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 t="str">
        <f>BQ128+BQ127</f>
        <v>0</v>
      </c>
      <c r="BR129" s="3" t="str">
        <f>IFERROR(BQ129*100/BP129,0)</f>
        <v>0</v>
      </c>
    </row>
    <row r="130" spans="1:86">
      <c r="A130" s="3"/>
    </row>
    <row r="131" spans="1:86">
      <c r="A131" s="3"/>
      <c r="B131" s="5" t="s">
        <v>383</v>
      </c>
      <c r="C131" s="3" t="s">
        <v>360</v>
      </c>
      <c r="D131">
        <v>0</v>
      </c>
      <c r="F131">
        <v>0</v>
      </c>
      <c r="G131" s="2" t="s">
        <v>43</v>
      </c>
      <c r="I131">
        <v>0</v>
      </c>
      <c r="J131" s="2" t="s">
        <v>43</v>
      </c>
      <c r="L131">
        <v>0</v>
      </c>
      <c r="M131" s="2" t="s">
        <v>43</v>
      </c>
      <c r="O131">
        <v>0</v>
      </c>
      <c r="P131" s="2" t="s">
        <v>43</v>
      </c>
      <c r="R131">
        <v>0</v>
      </c>
      <c r="S131" s="2" t="s">
        <v>43</v>
      </c>
      <c r="U131">
        <v>0</v>
      </c>
      <c r="V131" s="2" t="s">
        <v>43</v>
      </c>
      <c r="X131">
        <v>0</v>
      </c>
      <c r="Y131" s="2" t="s">
        <v>43</v>
      </c>
      <c r="AA131">
        <v>0</v>
      </c>
      <c r="AB131" s="2" t="s">
        <v>43</v>
      </c>
      <c r="AD131">
        <v>0</v>
      </c>
      <c r="AE131" s="2" t="s">
        <v>43</v>
      </c>
      <c r="AJ131">
        <v>0</v>
      </c>
      <c r="AK131" s="2" t="s">
        <v>43</v>
      </c>
      <c r="AM131">
        <v>0</v>
      </c>
      <c r="AN131" s="2" t="s">
        <v>43</v>
      </c>
      <c r="AS131">
        <v>0</v>
      </c>
      <c r="AT131" s="2" t="s">
        <v>43</v>
      </c>
      <c r="AV131">
        <v>0</v>
      </c>
      <c r="AW131" s="2" t="s">
        <v>43</v>
      </c>
      <c r="AY131">
        <v>0</v>
      </c>
      <c r="AZ131" s="2" t="s">
        <v>43</v>
      </c>
      <c r="BE131">
        <v>0</v>
      </c>
      <c r="BF131" s="2" t="s">
        <v>43</v>
      </c>
      <c r="BH131">
        <v>0</v>
      </c>
      <c r="BI131" s="2" t="s">
        <v>43</v>
      </c>
      <c r="BK131">
        <v>0</v>
      </c>
      <c r="BL131" s="2" t="s">
        <v>43</v>
      </c>
      <c r="BN131">
        <v>0</v>
      </c>
      <c r="BO131" s="2" t="s">
        <v>43</v>
      </c>
      <c r="BP131">
        <v>0</v>
      </c>
      <c r="BR131" t="str">
        <f>IFERROR(BQ131*100/BP131,0)</f>
        <v>0</v>
      </c>
    </row>
    <row r="132" spans="1:86">
      <c r="A132" s="3"/>
      <c r="B132" s="3"/>
      <c r="C132" s="3" t="s">
        <v>361</v>
      </c>
      <c r="D132">
        <v>0</v>
      </c>
      <c r="F132">
        <v>0</v>
      </c>
      <c r="I132">
        <v>0</v>
      </c>
      <c r="L132">
        <v>0</v>
      </c>
      <c r="O132">
        <v>0</v>
      </c>
      <c r="R132">
        <v>0</v>
      </c>
      <c r="U132">
        <v>0</v>
      </c>
      <c r="X132">
        <v>0</v>
      </c>
      <c r="AA132">
        <v>0</v>
      </c>
      <c r="AD132">
        <v>0</v>
      </c>
      <c r="AJ132">
        <v>0</v>
      </c>
      <c r="AM132">
        <v>0</v>
      </c>
      <c r="AS132">
        <v>0</v>
      </c>
      <c r="AV132">
        <v>0</v>
      </c>
      <c r="AY132">
        <v>0</v>
      </c>
      <c r="BE132">
        <v>0</v>
      </c>
      <c r="BH132">
        <v>0</v>
      </c>
      <c r="BK132">
        <v>0</v>
      </c>
      <c r="BN132">
        <v>0</v>
      </c>
      <c r="BP132">
        <v>0</v>
      </c>
      <c r="BR132" t="str">
        <f>IFERROR(BQ132*100/BP132,0)</f>
        <v>0</v>
      </c>
    </row>
    <row r="133" spans="1:86">
      <c r="A133" s="3"/>
      <c r="B133" s="3"/>
      <c r="C133" s="3" t="s">
        <v>384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 t="str">
        <f>BQ132+BQ131</f>
        <v>0</v>
      </c>
      <c r="BR133" s="3" t="str">
        <f>IFERROR(BQ133*100/BP133,0)</f>
        <v>0</v>
      </c>
    </row>
    <row r="134" spans="1:86">
      <c r="A134" s="3"/>
    </row>
    <row r="135" spans="1:86">
      <c r="A135" s="3"/>
      <c r="B135" s="5" t="s">
        <v>385</v>
      </c>
      <c r="C135" s="3" t="s">
        <v>360</v>
      </c>
      <c r="D135">
        <v>0</v>
      </c>
      <c r="F135">
        <v>0</v>
      </c>
      <c r="G135" s="2" t="s">
        <v>43</v>
      </c>
      <c r="I135">
        <v>0</v>
      </c>
      <c r="J135" s="2" t="s">
        <v>43</v>
      </c>
      <c r="L135">
        <v>0</v>
      </c>
      <c r="M135" s="2" t="s">
        <v>43</v>
      </c>
      <c r="O135">
        <v>0</v>
      </c>
      <c r="P135" s="2" t="s">
        <v>43</v>
      </c>
      <c r="R135">
        <v>0</v>
      </c>
      <c r="S135" s="2" t="s">
        <v>43</v>
      </c>
      <c r="U135">
        <v>0</v>
      </c>
      <c r="V135" s="2" t="s">
        <v>43</v>
      </c>
      <c r="X135">
        <v>0</v>
      </c>
      <c r="Y135" s="2" t="s">
        <v>43</v>
      </c>
      <c r="AA135">
        <v>0</v>
      </c>
      <c r="AB135" s="2" t="s">
        <v>43</v>
      </c>
      <c r="AD135">
        <v>0</v>
      </c>
      <c r="AE135" s="2" t="s">
        <v>43</v>
      </c>
      <c r="AJ135">
        <v>0</v>
      </c>
      <c r="AK135" s="2" t="s">
        <v>43</v>
      </c>
      <c r="AM135">
        <v>0</v>
      </c>
      <c r="AN135" s="2" t="s">
        <v>43</v>
      </c>
      <c r="AS135">
        <v>0</v>
      </c>
      <c r="AT135" s="2" t="s">
        <v>43</v>
      </c>
      <c r="AV135">
        <v>0</v>
      </c>
      <c r="AW135" s="2" t="s">
        <v>43</v>
      </c>
      <c r="AY135">
        <v>0</v>
      </c>
      <c r="AZ135" s="2" t="s">
        <v>43</v>
      </c>
      <c r="BE135">
        <v>0</v>
      </c>
      <c r="BF135" s="2" t="s">
        <v>43</v>
      </c>
      <c r="BH135">
        <v>0</v>
      </c>
      <c r="BI135" s="2" t="s">
        <v>43</v>
      </c>
      <c r="BK135">
        <v>0</v>
      </c>
      <c r="BL135" s="2" t="s">
        <v>43</v>
      </c>
      <c r="BN135">
        <v>0</v>
      </c>
      <c r="BO135" s="2" t="s">
        <v>43</v>
      </c>
      <c r="BP135">
        <v>0</v>
      </c>
      <c r="BR135" t="str">
        <f>IFERROR(BQ135*100/BP135,0)</f>
        <v>0</v>
      </c>
    </row>
    <row r="136" spans="1:86">
      <c r="A136" s="3"/>
      <c r="B136" s="3"/>
      <c r="C136" s="3" t="s">
        <v>361</v>
      </c>
      <c r="D136">
        <v>0</v>
      </c>
      <c r="F136">
        <v>0</v>
      </c>
      <c r="I136">
        <v>0</v>
      </c>
      <c r="L136">
        <v>0</v>
      </c>
      <c r="O136">
        <v>0</v>
      </c>
      <c r="R136">
        <v>0</v>
      </c>
      <c r="U136">
        <v>0</v>
      </c>
      <c r="X136">
        <v>0</v>
      </c>
      <c r="AA136">
        <v>0</v>
      </c>
      <c r="AD136">
        <v>0</v>
      </c>
      <c r="AJ136">
        <v>0</v>
      </c>
      <c r="AM136">
        <v>0</v>
      </c>
      <c r="AS136">
        <v>0</v>
      </c>
      <c r="AV136">
        <v>0</v>
      </c>
      <c r="AY136">
        <v>0</v>
      </c>
      <c r="BE136">
        <v>0</v>
      </c>
      <c r="BH136">
        <v>0</v>
      </c>
      <c r="BK136">
        <v>0</v>
      </c>
      <c r="BN136">
        <v>0</v>
      </c>
      <c r="BP136">
        <v>0</v>
      </c>
      <c r="BR136" t="str">
        <f>IFERROR(BQ136*100/BP136,0)</f>
        <v>0</v>
      </c>
    </row>
    <row r="137" spans="1:86">
      <c r="A137" s="3"/>
      <c r="B137" s="3"/>
      <c r="C137" s="3" t="s">
        <v>386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 t="str">
        <f>BQ136+BQ135</f>
        <v>0</v>
      </c>
      <c r="BR137" s="3" t="str">
        <f>IFERROR(BQ137*100/BP137,0)</f>
        <v>0</v>
      </c>
    </row>
    <row r="138" spans="1:86">
      <c r="A138" s="3"/>
    </row>
    <row r="139" spans="1:86">
      <c r="A139" s="3"/>
      <c r="B139" s="5" t="s">
        <v>387</v>
      </c>
      <c r="C139" s="3" t="s">
        <v>360</v>
      </c>
      <c r="D139">
        <v>0</v>
      </c>
      <c r="F139">
        <v>0</v>
      </c>
      <c r="G139" s="2" t="s">
        <v>43</v>
      </c>
      <c r="I139">
        <v>0</v>
      </c>
      <c r="J139" s="2" t="s">
        <v>43</v>
      </c>
      <c r="L139">
        <v>0</v>
      </c>
      <c r="M139" s="2" t="s">
        <v>43</v>
      </c>
      <c r="O139">
        <v>0</v>
      </c>
      <c r="P139" s="2" t="s">
        <v>43</v>
      </c>
      <c r="R139">
        <v>0</v>
      </c>
      <c r="S139" s="2" t="s">
        <v>43</v>
      </c>
      <c r="U139">
        <v>0</v>
      </c>
      <c r="V139" s="2" t="s">
        <v>43</v>
      </c>
      <c r="X139">
        <v>0</v>
      </c>
      <c r="Y139" s="2" t="s">
        <v>43</v>
      </c>
      <c r="AA139">
        <v>0</v>
      </c>
      <c r="AB139" s="2" t="s">
        <v>43</v>
      </c>
      <c r="AD139">
        <v>0</v>
      </c>
      <c r="AE139" s="2" t="s">
        <v>43</v>
      </c>
      <c r="AJ139">
        <v>0</v>
      </c>
      <c r="AK139" s="2" t="s">
        <v>43</v>
      </c>
      <c r="AM139">
        <v>0</v>
      </c>
      <c r="AN139" s="2" t="s">
        <v>43</v>
      </c>
      <c r="AS139">
        <v>0</v>
      </c>
      <c r="AT139" s="2" t="s">
        <v>43</v>
      </c>
      <c r="AV139">
        <v>0</v>
      </c>
      <c r="AW139" s="2" t="s">
        <v>43</v>
      </c>
      <c r="AY139">
        <v>0</v>
      </c>
      <c r="AZ139" s="2" t="s">
        <v>43</v>
      </c>
      <c r="BE139">
        <v>0</v>
      </c>
      <c r="BF139" s="2" t="s">
        <v>43</v>
      </c>
      <c r="BH139">
        <v>0</v>
      </c>
      <c r="BI139" s="2" t="s">
        <v>43</v>
      </c>
      <c r="BK139">
        <v>0</v>
      </c>
      <c r="BL139" s="2" t="s">
        <v>43</v>
      </c>
      <c r="BN139">
        <v>0</v>
      </c>
      <c r="BO139" s="2" t="s">
        <v>43</v>
      </c>
      <c r="BP139">
        <v>0</v>
      </c>
      <c r="BR139" t="str">
        <f>IFERROR(BQ139*100/BP139,0)</f>
        <v>0</v>
      </c>
    </row>
    <row r="140" spans="1:86">
      <c r="A140" s="3"/>
      <c r="B140" s="3"/>
      <c r="C140" s="3" t="s">
        <v>361</v>
      </c>
      <c r="D140">
        <v>0</v>
      </c>
      <c r="F140">
        <v>0</v>
      </c>
      <c r="I140">
        <v>0</v>
      </c>
      <c r="L140">
        <v>0</v>
      </c>
      <c r="O140">
        <v>0</v>
      </c>
      <c r="R140">
        <v>0</v>
      </c>
      <c r="U140">
        <v>0</v>
      </c>
      <c r="X140">
        <v>0</v>
      </c>
      <c r="AA140">
        <v>0</v>
      </c>
      <c r="AD140">
        <v>0</v>
      </c>
      <c r="AJ140">
        <v>0</v>
      </c>
      <c r="AM140">
        <v>0</v>
      </c>
      <c r="AS140">
        <v>0</v>
      </c>
      <c r="AV140">
        <v>0</v>
      </c>
      <c r="AY140">
        <v>0</v>
      </c>
      <c r="BE140">
        <v>0</v>
      </c>
      <c r="BH140">
        <v>0</v>
      </c>
      <c r="BK140">
        <v>0</v>
      </c>
      <c r="BN140">
        <v>0</v>
      </c>
      <c r="BP140">
        <v>0</v>
      </c>
      <c r="BR140" t="str">
        <f>IFERROR(BQ140*100/BP140,0)</f>
        <v>0</v>
      </c>
    </row>
    <row r="141" spans="1:86">
      <c r="A141" s="3"/>
      <c r="B141" s="3"/>
      <c r="C141" s="3" t="s">
        <v>388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 t="str">
        <f>BQ140+BQ139</f>
        <v>0</v>
      </c>
      <c r="BR141" s="3" t="str">
        <f>IFERROR(BQ141*100/BP141,0)</f>
        <v>0</v>
      </c>
    </row>
    <row r="142" spans="1:86">
      <c r="A142" s="3"/>
    </row>
    <row r="143" spans="1:86">
      <c r="A143" s="3"/>
      <c r="B143" s="5" t="s">
        <v>389</v>
      </c>
      <c r="C143" s="3" t="s">
        <v>360</v>
      </c>
      <c r="D143">
        <v>0</v>
      </c>
      <c r="F143">
        <v>0</v>
      </c>
      <c r="G143" s="2" t="s">
        <v>43</v>
      </c>
      <c r="I143">
        <v>0</v>
      </c>
      <c r="J143" s="2" t="s">
        <v>43</v>
      </c>
      <c r="L143">
        <v>0</v>
      </c>
      <c r="M143" s="2" t="s">
        <v>43</v>
      </c>
      <c r="O143">
        <v>0</v>
      </c>
      <c r="P143" s="2" t="s">
        <v>43</v>
      </c>
      <c r="R143">
        <v>0</v>
      </c>
      <c r="S143" s="2" t="s">
        <v>43</v>
      </c>
      <c r="U143">
        <v>0</v>
      </c>
      <c r="V143" s="2" t="s">
        <v>43</v>
      </c>
      <c r="X143">
        <v>0</v>
      </c>
      <c r="Y143" s="2" t="s">
        <v>43</v>
      </c>
      <c r="AA143">
        <v>0</v>
      </c>
      <c r="AB143" s="2" t="s">
        <v>43</v>
      </c>
      <c r="AD143">
        <v>0</v>
      </c>
      <c r="AE143" s="2" t="s">
        <v>43</v>
      </c>
      <c r="AJ143">
        <v>0</v>
      </c>
      <c r="AK143" s="2" t="s">
        <v>43</v>
      </c>
      <c r="AM143">
        <v>0</v>
      </c>
      <c r="AN143" s="2" t="s">
        <v>43</v>
      </c>
      <c r="AS143">
        <v>0</v>
      </c>
      <c r="AT143" s="2" t="s">
        <v>43</v>
      </c>
      <c r="AV143">
        <v>0</v>
      </c>
      <c r="AW143" s="2" t="s">
        <v>43</v>
      </c>
      <c r="AY143">
        <v>0</v>
      </c>
      <c r="AZ143" s="2" t="s">
        <v>43</v>
      </c>
      <c r="BE143">
        <v>0</v>
      </c>
      <c r="BF143" s="2" t="s">
        <v>43</v>
      </c>
      <c r="BH143">
        <v>0</v>
      </c>
      <c r="BI143" s="2" t="s">
        <v>43</v>
      </c>
      <c r="BK143">
        <v>0</v>
      </c>
      <c r="BL143" s="2" t="s">
        <v>43</v>
      </c>
      <c r="BN143">
        <v>0</v>
      </c>
      <c r="BO143" s="2" t="s">
        <v>43</v>
      </c>
      <c r="BP143">
        <v>0</v>
      </c>
      <c r="BR143" t="str">
        <f>IFERROR(BQ143*100/BP143,0)</f>
        <v>0</v>
      </c>
    </row>
    <row r="144" spans="1:86">
      <c r="A144" s="3"/>
      <c r="B144" s="3"/>
      <c r="C144" s="3" t="s">
        <v>361</v>
      </c>
      <c r="D144">
        <v>0</v>
      </c>
      <c r="F144">
        <v>0</v>
      </c>
      <c r="I144">
        <v>0</v>
      </c>
      <c r="L144">
        <v>0</v>
      </c>
      <c r="O144">
        <v>0</v>
      </c>
      <c r="R144">
        <v>0</v>
      </c>
      <c r="U144">
        <v>0</v>
      </c>
      <c r="X144">
        <v>0</v>
      </c>
      <c r="AA144">
        <v>0</v>
      </c>
      <c r="AD144">
        <v>0</v>
      </c>
      <c r="AJ144">
        <v>0</v>
      </c>
      <c r="AM144">
        <v>0</v>
      </c>
      <c r="AS144">
        <v>0</v>
      </c>
      <c r="AV144">
        <v>0</v>
      </c>
      <c r="AY144">
        <v>0</v>
      </c>
      <c r="BE144">
        <v>0</v>
      </c>
      <c r="BH144">
        <v>0</v>
      </c>
      <c r="BK144">
        <v>0</v>
      </c>
      <c r="BN144">
        <v>0</v>
      </c>
      <c r="BP144">
        <v>0</v>
      </c>
      <c r="BR144" t="str">
        <f>IFERROR(BQ144*100/BP144,0)</f>
        <v>0</v>
      </c>
    </row>
    <row r="145" spans="1:86">
      <c r="A145" s="3"/>
      <c r="B145" s="3"/>
      <c r="C145" s="3" t="s">
        <v>390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 t="str">
        <f>BQ144+BQ143</f>
        <v>0</v>
      </c>
      <c r="BR145" s="3" t="str">
        <f>IFERROR(BQ145*100/BP145,0)</f>
        <v>0</v>
      </c>
    </row>
    <row r="146" spans="1:86">
      <c r="A146" s="3"/>
    </row>
    <row r="147" spans="1:86">
      <c r="A147" s="3"/>
      <c r="B147" s="5" t="s">
        <v>391</v>
      </c>
      <c r="C147" s="3" t="s">
        <v>360</v>
      </c>
      <c r="D147">
        <v>0</v>
      </c>
      <c r="F147">
        <v>0</v>
      </c>
      <c r="G147" s="2" t="s">
        <v>43</v>
      </c>
      <c r="I147">
        <v>0</v>
      </c>
      <c r="J147" s="2" t="s">
        <v>43</v>
      </c>
      <c r="L147">
        <v>0</v>
      </c>
      <c r="M147" s="2" t="s">
        <v>43</v>
      </c>
      <c r="O147">
        <v>0</v>
      </c>
      <c r="P147" s="2" t="s">
        <v>43</v>
      </c>
      <c r="R147">
        <v>0</v>
      </c>
      <c r="S147" s="2" t="s">
        <v>43</v>
      </c>
      <c r="U147">
        <v>0</v>
      </c>
      <c r="V147" s="2" t="s">
        <v>43</v>
      </c>
      <c r="X147">
        <v>0</v>
      </c>
      <c r="Y147" s="2" t="s">
        <v>43</v>
      </c>
      <c r="AA147">
        <v>0</v>
      </c>
      <c r="AB147" s="2" t="s">
        <v>43</v>
      </c>
      <c r="AD147">
        <v>0</v>
      </c>
      <c r="AE147" s="2" t="s">
        <v>43</v>
      </c>
      <c r="AJ147">
        <v>0</v>
      </c>
      <c r="AK147" s="2" t="s">
        <v>43</v>
      </c>
      <c r="AM147">
        <v>0</v>
      </c>
      <c r="AN147" s="2" t="s">
        <v>43</v>
      </c>
      <c r="AS147">
        <v>0</v>
      </c>
      <c r="AT147" s="2" t="s">
        <v>43</v>
      </c>
      <c r="AV147">
        <v>0</v>
      </c>
      <c r="AW147" s="2" t="s">
        <v>43</v>
      </c>
      <c r="AY147">
        <v>0</v>
      </c>
      <c r="AZ147" s="2" t="s">
        <v>43</v>
      </c>
      <c r="BE147">
        <v>0</v>
      </c>
      <c r="BF147" s="2" t="s">
        <v>43</v>
      </c>
      <c r="BH147">
        <v>0</v>
      </c>
      <c r="BI147" s="2" t="s">
        <v>43</v>
      </c>
      <c r="BK147">
        <v>0</v>
      </c>
      <c r="BL147" s="2" t="s">
        <v>43</v>
      </c>
      <c r="BN147">
        <v>0</v>
      </c>
      <c r="BO147" s="2" t="s">
        <v>43</v>
      </c>
      <c r="BP147">
        <v>0</v>
      </c>
      <c r="BR147" t="str">
        <f>IFERROR(BQ147*100/BP147,0)</f>
        <v>0</v>
      </c>
    </row>
    <row r="148" spans="1:86">
      <c r="A148" s="3"/>
      <c r="B148" s="3"/>
      <c r="C148" s="3" t="s">
        <v>361</v>
      </c>
      <c r="D148">
        <v>0</v>
      </c>
      <c r="F148">
        <v>0</v>
      </c>
      <c r="I148">
        <v>0</v>
      </c>
      <c r="L148">
        <v>0</v>
      </c>
      <c r="O148">
        <v>0</v>
      </c>
      <c r="R148">
        <v>0</v>
      </c>
      <c r="U148">
        <v>0</v>
      </c>
      <c r="X148">
        <v>0</v>
      </c>
      <c r="AA148">
        <v>0</v>
      </c>
      <c r="AD148">
        <v>0</v>
      </c>
      <c r="AJ148">
        <v>0</v>
      </c>
      <c r="AM148">
        <v>0</v>
      </c>
      <c r="AS148">
        <v>0</v>
      </c>
      <c r="AV148">
        <v>0</v>
      </c>
      <c r="AY148">
        <v>0</v>
      </c>
      <c r="BE148">
        <v>0</v>
      </c>
      <c r="BH148">
        <v>0</v>
      </c>
      <c r="BK148">
        <v>0</v>
      </c>
      <c r="BN148">
        <v>0</v>
      </c>
      <c r="BP148">
        <v>0</v>
      </c>
      <c r="BR148" t="str">
        <f>IFERROR(BQ148*100/BP148,0)</f>
        <v>0</v>
      </c>
    </row>
    <row r="149" spans="1:86">
      <c r="A149" s="3"/>
      <c r="B149" s="3"/>
      <c r="C149" s="3" t="s">
        <v>392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 t="str">
        <f>BQ148+BQ147</f>
        <v>0</v>
      </c>
      <c r="BR149" s="3" t="str">
        <f>IFERROR(BQ149*100/BP149,0)</f>
        <v>0</v>
      </c>
    </row>
    <row r="150" spans="1:86">
      <c r="A150" s="3"/>
    </row>
    <row r="151" spans="1:86">
      <c r="A151" s="3"/>
      <c r="B151" s="5" t="s">
        <v>393</v>
      </c>
      <c r="C151" s="3" t="s">
        <v>360</v>
      </c>
      <c r="D151">
        <v>0</v>
      </c>
      <c r="F151">
        <v>0</v>
      </c>
      <c r="G151" s="2" t="s">
        <v>43</v>
      </c>
      <c r="I151">
        <v>0</v>
      </c>
      <c r="J151" s="2" t="s">
        <v>43</v>
      </c>
      <c r="L151">
        <v>0</v>
      </c>
      <c r="M151" s="2" t="s">
        <v>43</v>
      </c>
      <c r="O151">
        <v>0</v>
      </c>
      <c r="P151" s="2" t="s">
        <v>43</v>
      </c>
      <c r="R151">
        <v>0</v>
      </c>
      <c r="S151" s="2" t="s">
        <v>43</v>
      </c>
      <c r="U151">
        <v>0</v>
      </c>
      <c r="V151" s="2" t="s">
        <v>43</v>
      </c>
      <c r="X151">
        <v>0</v>
      </c>
      <c r="Y151" s="2" t="s">
        <v>43</v>
      </c>
      <c r="AA151">
        <v>0</v>
      </c>
      <c r="AB151" s="2" t="s">
        <v>43</v>
      </c>
      <c r="AD151">
        <v>0</v>
      </c>
      <c r="AE151" s="2" t="s">
        <v>43</v>
      </c>
      <c r="AJ151">
        <v>0</v>
      </c>
      <c r="AK151" s="2" t="s">
        <v>43</v>
      </c>
      <c r="AM151">
        <v>0</v>
      </c>
      <c r="AN151" s="2" t="s">
        <v>43</v>
      </c>
      <c r="AS151">
        <v>0</v>
      </c>
      <c r="AT151" s="2" t="s">
        <v>43</v>
      </c>
      <c r="AV151">
        <v>0</v>
      </c>
      <c r="AW151" s="2" t="s">
        <v>43</v>
      </c>
      <c r="AY151">
        <v>0</v>
      </c>
      <c r="AZ151" s="2" t="s">
        <v>43</v>
      </c>
      <c r="BE151">
        <v>0</v>
      </c>
      <c r="BF151" s="2" t="s">
        <v>43</v>
      </c>
      <c r="BH151">
        <v>0</v>
      </c>
      <c r="BI151" s="2" t="s">
        <v>43</v>
      </c>
      <c r="BK151">
        <v>0</v>
      </c>
      <c r="BL151" s="2" t="s">
        <v>43</v>
      </c>
      <c r="BN151">
        <v>0</v>
      </c>
      <c r="BO151" s="2" t="s">
        <v>43</v>
      </c>
      <c r="BP151">
        <v>0</v>
      </c>
      <c r="BR151" t="str">
        <f>IFERROR(BQ151*100/BP151,0)</f>
        <v>0</v>
      </c>
    </row>
    <row r="152" spans="1:86">
      <c r="A152" s="3"/>
      <c r="B152" s="3"/>
      <c r="C152" s="3" t="s">
        <v>361</v>
      </c>
      <c r="D152">
        <v>0</v>
      </c>
      <c r="F152">
        <v>0</v>
      </c>
      <c r="I152">
        <v>0</v>
      </c>
      <c r="L152">
        <v>0</v>
      </c>
      <c r="O152">
        <v>0</v>
      </c>
      <c r="R152">
        <v>0</v>
      </c>
      <c r="U152">
        <v>0</v>
      </c>
      <c r="X152">
        <v>0</v>
      </c>
      <c r="AA152">
        <v>0</v>
      </c>
      <c r="AD152">
        <v>0</v>
      </c>
      <c r="AJ152">
        <v>0</v>
      </c>
      <c r="AM152">
        <v>0</v>
      </c>
      <c r="AS152">
        <v>0</v>
      </c>
      <c r="AV152">
        <v>0</v>
      </c>
      <c r="AY152">
        <v>0</v>
      </c>
      <c r="BE152">
        <v>0</v>
      </c>
      <c r="BH152">
        <v>0</v>
      </c>
      <c r="BK152">
        <v>0</v>
      </c>
      <c r="BN152">
        <v>0</v>
      </c>
      <c r="BP152">
        <v>0</v>
      </c>
      <c r="BR152" t="str">
        <f>IFERROR(BQ152*100/BP152,0)</f>
        <v>0</v>
      </c>
    </row>
    <row r="153" spans="1:86">
      <c r="A153" s="3"/>
      <c r="B153" s="3"/>
      <c r="C153" s="3" t="s">
        <v>394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 t="str">
        <f>BQ152+BQ151</f>
        <v>0</v>
      </c>
      <c r="BR153" s="3" t="str">
        <f>IFERROR(BQ153*100/BP153,0)</f>
        <v>0</v>
      </c>
    </row>
    <row r="154" spans="1:86">
      <c r="A154" s="3"/>
    </row>
    <row r="155" spans="1:86">
      <c r="A155" s="3"/>
      <c r="B155" s="5" t="s">
        <v>395</v>
      </c>
      <c r="C155" s="3" t="s">
        <v>360</v>
      </c>
      <c r="D155">
        <v>0</v>
      </c>
      <c r="F155">
        <v>0</v>
      </c>
      <c r="G155" s="2" t="s">
        <v>43</v>
      </c>
      <c r="I155">
        <v>0</v>
      </c>
      <c r="J155" s="2" t="s">
        <v>43</v>
      </c>
      <c r="L155">
        <v>0</v>
      </c>
      <c r="M155" s="2" t="s">
        <v>43</v>
      </c>
      <c r="O155">
        <v>0</v>
      </c>
      <c r="P155" s="2" t="s">
        <v>43</v>
      </c>
      <c r="R155">
        <v>0</v>
      </c>
      <c r="S155" s="2" t="s">
        <v>43</v>
      </c>
      <c r="U155">
        <v>0</v>
      </c>
      <c r="V155" s="2" t="s">
        <v>43</v>
      </c>
      <c r="X155">
        <v>0</v>
      </c>
      <c r="Y155" s="2" t="s">
        <v>43</v>
      </c>
      <c r="AA155">
        <v>0</v>
      </c>
      <c r="AB155" s="2" t="s">
        <v>43</v>
      </c>
      <c r="AD155">
        <v>0</v>
      </c>
      <c r="AE155" s="2" t="s">
        <v>43</v>
      </c>
      <c r="AJ155">
        <v>0</v>
      </c>
      <c r="AK155" s="2" t="s">
        <v>43</v>
      </c>
      <c r="AM155">
        <v>0</v>
      </c>
      <c r="AN155" s="2" t="s">
        <v>43</v>
      </c>
      <c r="AS155">
        <v>0</v>
      </c>
      <c r="AT155" s="2" t="s">
        <v>43</v>
      </c>
      <c r="AV155">
        <v>0</v>
      </c>
      <c r="AW155" s="2" t="s">
        <v>43</v>
      </c>
      <c r="AY155">
        <v>0</v>
      </c>
      <c r="AZ155" s="2" t="s">
        <v>43</v>
      </c>
      <c r="BE155">
        <v>0</v>
      </c>
      <c r="BF155" s="2" t="s">
        <v>43</v>
      </c>
      <c r="BH155">
        <v>0</v>
      </c>
      <c r="BI155" s="2" t="s">
        <v>43</v>
      </c>
      <c r="BK155">
        <v>0</v>
      </c>
      <c r="BL155" s="2" t="s">
        <v>43</v>
      </c>
      <c r="BN155">
        <v>0</v>
      </c>
      <c r="BO155" s="2" t="s">
        <v>43</v>
      </c>
      <c r="BP155">
        <v>0</v>
      </c>
      <c r="BR155" t="str">
        <f>IFERROR(BQ155*100/BP155,0)</f>
        <v>0</v>
      </c>
    </row>
    <row r="156" spans="1:86">
      <c r="A156" s="3"/>
      <c r="B156" s="3"/>
      <c r="C156" s="3" t="s">
        <v>361</v>
      </c>
      <c r="D156">
        <v>0</v>
      </c>
      <c r="F156">
        <v>0</v>
      </c>
      <c r="I156">
        <v>0</v>
      </c>
      <c r="L156">
        <v>0</v>
      </c>
      <c r="O156">
        <v>0</v>
      </c>
      <c r="R156">
        <v>0</v>
      </c>
      <c r="U156">
        <v>0</v>
      </c>
      <c r="X156">
        <v>0</v>
      </c>
      <c r="AA156">
        <v>0</v>
      </c>
      <c r="AD156">
        <v>0</v>
      </c>
      <c r="AJ156">
        <v>0</v>
      </c>
      <c r="AM156">
        <v>0</v>
      </c>
      <c r="AS156">
        <v>0</v>
      </c>
      <c r="AV156">
        <v>0</v>
      </c>
      <c r="AY156">
        <v>0</v>
      </c>
      <c r="BE156">
        <v>0</v>
      </c>
      <c r="BH156">
        <v>0</v>
      </c>
      <c r="BK156">
        <v>0</v>
      </c>
      <c r="BN156">
        <v>0</v>
      </c>
      <c r="BP156">
        <v>0</v>
      </c>
      <c r="BR156" t="str">
        <f>IFERROR(BQ156*100/BP156,0)</f>
        <v>0</v>
      </c>
    </row>
    <row r="157" spans="1:86">
      <c r="A157" s="3"/>
      <c r="B157" s="3"/>
      <c r="C157" s="3" t="s">
        <v>396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 t="str">
        <f>BQ156+BQ155</f>
        <v>0</v>
      </c>
      <c r="BR157" s="3" t="str">
        <f>IFERROR(BQ157*100/BP157,0)</f>
        <v>0</v>
      </c>
    </row>
    <row r="158" spans="1:86">
      <c r="A158" s="3"/>
    </row>
    <row r="159" spans="1:86">
      <c r="A159" s="3"/>
      <c r="B159" s="5" t="s">
        <v>397</v>
      </c>
      <c r="C159" s="3" t="s">
        <v>360</v>
      </c>
      <c r="D159">
        <v>0</v>
      </c>
      <c r="F159">
        <v>0</v>
      </c>
      <c r="G159" s="2" t="s">
        <v>43</v>
      </c>
      <c r="I159">
        <v>0</v>
      </c>
      <c r="J159" s="2" t="s">
        <v>43</v>
      </c>
      <c r="L159">
        <v>0</v>
      </c>
      <c r="M159" s="2" t="s">
        <v>43</v>
      </c>
      <c r="O159">
        <v>0</v>
      </c>
      <c r="P159" s="2" t="s">
        <v>43</v>
      </c>
      <c r="R159">
        <v>0</v>
      </c>
      <c r="S159" s="2" t="s">
        <v>43</v>
      </c>
      <c r="U159">
        <v>0</v>
      </c>
      <c r="V159" s="2" t="s">
        <v>43</v>
      </c>
      <c r="X159">
        <v>0</v>
      </c>
      <c r="Y159" s="2" t="s">
        <v>43</v>
      </c>
      <c r="AA159">
        <v>0</v>
      </c>
      <c r="AB159" s="2" t="s">
        <v>43</v>
      </c>
      <c r="AD159">
        <v>0</v>
      </c>
      <c r="AE159" s="2" t="s">
        <v>43</v>
      </c>
      <c r="AJ159">
        <v>0</v>
      </c>
      <c r="AK159" s="2" t="s">
        <v>43</v>
      </c>
      <c r="AM159">
        <v>0</v>
      </c>
      <c r="AN159" s="2" t="s">
        <v>43</v>
      </c>
      <c r="AS159">
        <v>0</v>
      </c>
      <c r="AT159" s="2" t="s">
        <v>43</v>
      </c>
      <c r="AV159">
        <v>0</v>
      </c>
      <c r="AW159" s="2" t="s">
        <v>43</v>
      </c>
      <c r="AY159">
        <v>0</v>
      </c>
      <c r="AZ159" s="2" t="s">
        <v>43</v>
      </c>
      <c r="BE159">
        <v>0</v>
      </c>
      <c r="BF159" s="2" t="s">
        <v>43</v>
      </c>
      <c r="BH159">
        <v>0</v>
      </c>
      <c r="BI159" s="2" t="s">
        <v>43</v>
      </c>
      <c r="BK159">
        <v>0</v>
      </c>
      <c r="BL159" s="2" t="s">
        <v>43</v>
      </c>
      <c r="BN159">
        <v>0</v>
      </c>
      <c r="BO159" s="2" t="s">
        <v>43</v>
      </c>
      <c r="BP159">
        <v>0</v>
      </c>
      <c r="BR159" t="str">
        <f>IFERROR(BQ159*100/BP159,0)</f>
        <v>0</v>
      </c>
    </row>
    <row r="160" spans="1:86">
      <c r="A160" s="3"/>
      <c r="B160" s="3"/>
      <c r="C160" s="3" t="s">
        <v>361</v>
      </c>
      <c r="D160">
        <v>0</v>
      </c>
      <c r="F160">
        <v>0</v>
      </c>
      <c r="I160">
        <v>0</v>
      </c>
      <c r="L160">
        <v>0</v>
      </c>
      <c r="O160">
        <v>0</v>
      </c>
      <c r="R160">
        <v>0</v>
      </c>
      <c r="U160">
        <v>0</v>
      </c>
      <c r="X160">
        <v>0</v>
      </c>
      <c r="AA160">
        <v>0</v>
      </c>
      <c r="AD160">
        <v>0</v>
      </c>
      <c r="AJ160">
        <v>0</v>
      </c>
      <c r="AM160">
        <v>0</v>
      </c>
      <c r="AS160">
        <v>0</v>
      </c>
      <c r="AV160">
        <v>0</v>
      </c>
      <c r="AY160">
        <v>0</v>
      </c>
      <c r="BE160">
        <v>0</v>
      </c>
      <c r="BH160">
        <v>0</v>
      </c>
      <c r="BK160">
        <v>0</v>
      </c>
      <c r="BN160">
        <v>0</v>
      </c>
      <c r="BP160">
        <v>0</v>
      </c>
      <c r="BR160" t="str">
        <f>IFERROR(BQ160*100/BP160,0)</f>
        <v>0</v>
      </c>
    </row>
    <row r="161" spans="1:86">
      <c r="A161" s="3"/>
      <c r="B161" s="3"/>
      <c r="C161" s="3" t="s">
        <v>398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 t="str">
        <f>BQ160+BQ159</f>
        <v>0</v>
      </c>
      <c r="BR161" s="3" t="str">
        <f>IFERROR(BQ161*100/BP161,0)</f>
        <v>0</v>
      </c>
    </row>
    <row r="162" spans="1:86">
      <c r="A162" s="3"/>
    </row>
    <row r="163" spans="1:86">
      <c r="A163" s="3"/>
      <c r="B163" s="5" t="s">
        <v>399</v>
      </c>
      <c r="C163" s="3" t="s">
        <v>360</v>
      </c>
      <c r="D163">
        <v>0</v>
      </c>
      <c r="F163">
        <v>0</v>
      </c>
      <c r="G163" s="2" t="s">
        <v>43</v>
      </c>
      <c r="I163">
        <v>0</v>
      </c>
      <c r="J163" s="2" t="s">
        <v>43</v>
      </c>
      <c r="L163">
        <v>0</v>
      </c>
      <c r="M163" s="2" t="s">
        <v>43</v>
      </c>
      <c r="O163">
        <v>0</v>
      </c>
      <c r="P163" s="2" t="s">
        <v>43</v>
      </c>
      <c r="R163">
        <v>0</v>
      </c>
      <c r="S163" s="2" t="s">
        <v>43</v>
      </c>
      <c r="U163">
        <v>0</v>
      </c>
      <c r="V163" s="2" t="s">
        <v>43</v>
      </c>
      <c r="X163">
        <v>0</v>
      </c>
      <c r="Y163" s="2" t="s">
        <v>43</v>
      </c>
      <c r="AA163">
        <v>0</v>
      </c>
      <c r="AB163" s="2" t="s">
        <v>43</v>
      </c>
      <c r="AD163">
        <v>0</v>
      </c>
      <c r="AE163" s="2" t="s">
        <v>43</v>
      </c>
      <c r="AJ163">
        <v>0</v>
      </c>
      <c r="AK163" s="2" t="s">
        <v>43</v>
      </c>
      <c r="AM163">
        <v>0</v>
      </c>
      <c r="AN163" s="2" t="s">
        <v>43</v>
      </c>
      <c r="AS163">
        <v>0</v>
      </c>
      <c r="AT163" s="2" t="s">
        <v>43</v>
      </c>
      <c r="AV163">
        <v>0</v>
      </c>
      <c r="AW163" s="2" t="s">
        <v>43</v>
      </c>
      <c r="AY163">
        <v>0</v>
      </c>
      <c r="AZ163" s="2" t="s">
        <v>43</v>
      </c>
      <c r="BE163">
        <v>0</v>
      </c>
      <c r="BF163" s="2" t="s">
        <v>43</v>
      </c>
      <c r="BH163">
        <v>0</v>
      </c>
      <c r="BI163" s="2" t="s">
        <v>43</v>
      </c>
      <c r="BK163">
        <v>0</v>
      </c>
      <c r="BL163" s="2" t="s">
        <v>43</v>
      </c>
      <c r="BN163">
        <v>0</v>
      </c>
      <c r="BO163" s="2" t="s">
        <v>43</v>
      </c>
      <c r="BP163">
        <v>0</v>
      </c>
      <c r="BR163" t="str">
        <f>IFERROR(BQ163*100/BP163,0)</f>
        <v>0</v>
      </c>
    </row>
    <row r="164" spans="1:86">
      <c r="A164" s="3"/>
      <c r="B164" s="3"/>
      <c r="C164" s="3" t="s">
        <v>361</v>
      </c>
      <c r="D164">
        <v>0</v>
      </c>
      <c r="F164">
        <v>0</v>
      </c>
      <c r="I164">
        <v>0</v>
      </c>
      <c r="L164">
        <v>0</v>
      </c>
      <c r="O164">
        <v>0</v>
      </c>
      <c r="R164">
        <v>0</v>
      </c>
      <c r="U164">
        <v>0</v>
      </c>
      <c r="X164">
        <v>0</v>
      </c>
      <c r="AA164">
        <v>0</v>
      </c>
      <c r="AD164">
        <v>0</v>
      </c>
      <c r="AJ164">
        <v>0</v>
      </c>
      <c r="AM164">
        <v>0</v>
      </c>
      <c r="AS164">
        <v>0</v>
      </c>
      <c r="AV164">
        <v>0</v>
      </c>
      <c r="AY164">
        <v>0</v>
      </c>
      <c r="BE164">
        <v>0</v>
      </c>
      <c r="BH164">
        <v>0</v>
      </c>
      <c r="BK164">
        <v>0</v>
      </c>
      <c r="BN164">
        <v>0</v>
      </c>
      <c r="BP164">
        <v>0</v>
      </c>
      <c r="BR164" t="str">
        <f>IFERROR(BQ164*100/BP164,0)</f>
        <v>0</v>
      </c>
    </row>
    <row r="165" spans="1:86">
      <c r="A165" s="3"/>
      <c r="B165" s="3"/>
      <c r="C165" s="3" t="s">
        <v>400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 t="str">
        <f>BQ164+BQ163</f>
        <v>0</v>
      </c>
      <c r="BR165" s="3" t="str">
        <f>IFERROR(BQ165*100/BP165,0)</f>
        <v>0</v>
      </c>
    </row>
    <row r="166" spans="1:86">
      <c r="A166" s="3"/>
    </row>
    <row r="167" spans="1:86">
      <c r="A167" s="3"/>
      <c r="B167" s="5" t="s">
        <v>401</v>
      </c>
      <c r="C167" s="3" t="s">
        <v>360</v>
      </c>
      <c r="D167">
        <v>0</v>
      </c>
      <c r="F167">
        <v>0</v>
      </c>
      <c r="G167" s="2" t="s">
        <v>43</v>
      </c>
      <c r="I167">
        <v>0</v>
      </c>
      <c r="J167" s="2" t="s">
        <v>43</v>
      </c>
      <c r="L167">
        <v>0</v>
      </c>
      <c r="M167" s="2" t="s">
        <v>43</v>
      </c>
      <c r="O167">
        <v>0</v>
      </c>
      <c r="P167" s="2" t="s">
        <v>43</v>
      </c>
      <c r="R167">
        <v>0</v>
      </c>
      <c r="S167" s="2" t="s">
        <v>43</v>
      </c>
      <c r="U167">
        <v>0</v>
      </c>
      <c r="V167" s="2" t="s">
        <v>43</v>
      </c>
      <c r="X167">
        <v>0</v>
      </c>
      <c r="Y167" s="2" t="s">
        <v>43</v>
      </c>
      <c r="AA167">
        <v>0</v>
      </c>
      <c r="AB167" s="2" t="s">
        <v>43</v>
      </c>
      <c r="AD167">
        <v>0</v>
      </c>
      <c r="AE167" s="2" t="s">
        <v>43</v>
      </c>
      <c r="AJ167">
        <v>0</v>
      </c>
      <c r="AK167" s="2" t="s">
        <v>43</v>
      </c>
      <c r="AM167">
        <v>0</v>
      </c>
      <c r="AN167" s="2" t="s">
        <v>43</v>
      </c>
      <c r="AS167">
        <v>0</v>
      </c>
      <c r="AT167" s="2" t="s">
        <v>43</v>
      </c>
      <c r="AV167">
        <v>0</v>
      </c>
      <c r="AW167" s="2" t="s">
        <v>43</v>
      </c>
      <c r="AY167">
        <v>0</v>
      </c>
      <c r="AZ167" s="2" t="s">
        <v>43</v>
      </c>
      <c r="BE167">
        <v>0</v>
      </c>
      <c r="BF167" s="2" t="s">
        <v>43</v>
      </c>
      <c r="BH167">
        <v>0</v>
      </c>
      <c r="BI167" s="2" t="s">
        <v>43</v>
      </c>
      <c r="BK167">
        <v>0</v>
      </c>
      <c r="BL167" s="2" t="s">
        <v>43</v>
      </c>
      <c r="BN167">
        <v>0</v>
      </c>
      <c r="BO167" s="2" t="s">
        <v>43</v>
      </c>
      <c r="BP167">
        <v>0</v>
      </c>
      <c r="BR167" t="str">
        <f>IFERROR(BQ167*100/BP167,0)</f>
        <v>0</v>
      </c>
    </row>
    <row r="168" spans="1:86">
      <c r="A168" s="3"/>
      <c r="B168" s="3"/>
      <c r="C168" s="3" t="s">
        <v>361</v>
      </c>
      <c r="D168">
        <v>0</v>
      </c>
      <c r="F168">
        <v>0</v>
      </c>
      <c r="I168">
        <v>0</v>
      </c>
      <c r="L168">
        <v>0</v>
      </c>
      <c r="O168">
        <v>0</v>
      </c>
      <c r="R168">
        <v>0</v>
      </c>
      <c r="U168">
        <v>0</v>
      </c>
      <c r="X168">
        <v>0</v>
      </c>
      <c r="AA168">
        <v>0</v>
      </c>
      <c r="AD168">
        <v>0</v>
      </c>
      <c r="AJ168">
        <v>0</v>
      </c>
      <c r="AM168">
        <v>0</v>
      </c>
      <c r="AS168">
        <v>0</v>
      </c>
      <c r="AV168">
        <v>0</v>
      </c>
      <c r="AY168">
        <v>0</v>
      </c>
      <c r="BE168">
        <v>0</v>
      </c>
      <c r="BH168">
        <v>0</v>
      </c>
      <c r="BK168">
        <v>0</v>
      </c>
      <c r="BN168">
        <v>0</v>
      </c>
      <c r="BP168">
        <v>0</v>
      </c>
      <c r="BR168" t="str">
        <f>IFERROR(BQ168*100/BP168,0)</f>
        <v>0</v>
      </c>
    </row>
    <row r="169" spans="1:86">
      <c r="A169" s="3"/>
      <c r="B169" s="3"/>
      <c r="C169" s="3" t="s">
        <v>402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 t="str">
        <f>BQ168+BQ167</f>
        <v>0</v>
      </c>
      <c r="BR169" s="3" t="str">
        <f>IFERROR(BQ169*100/BP169,0)</f>
        <v>0</v>
      </c>
    </row>
    <row r="170" spans="1:86">
      <c r="A170" s="3"/>
    </row>
    <row r="171" spans="1:86">
      <c r="A171" s="3"/>
      <c r="B171" s="5" t="s">
        <v>403</v>
      </c>
      <c r="C171" s="3" t="s">
        <v>360</v>
      </c>
      <c r="D171">
        <v>0</v>
      </c>
      <c r="F171">
        <v>0</v>
      </c>
      <c r="G171" s="2" t="s">
        <v>43</v>
      </c>
      <c r="I171">
        <v>0</v>
      </c>
      <c r="J171" s="2" t="s">
        <v>43</v>
      </c>
      <c r="L171">
        <v>0</v>
      </c>
      <c r="M171" s="2" t="s">
        <v>43</v>
      </c>
      <c r="O171">
        <v>0</v>
      </c>
      <c r="P171" s="2" t="s">
        <v>43</v>
      </c>
      <c r="R171">
        <v>0</v>
      </c>
      <c r="S171" s="2" t="s">
        <v>43</v>
      </c>
      <c r="U171">
        <v>0</v>
      </c>
      <c r="V171" s="2" t="s">
        <v>43</v>
      </c>
      <c r="X171">
        <v>0</v>
      </c>
      <c r="Y171" s="2" t="s">
        <v>43</v>
      </c>
      <c r="AA171">
        <v>0</v>
      </c>
      <c r="AB171" s="2" t="s">
        <v>43</v>
      </c>
      <c r="AD171">
        <v>0</v>
      </c>
      <c r="AE171" s="2" t="s">
        <v>43</v>
      </c>
      <c r="AJ171">
        <v>0</v>
      </c>
      <c r="AK171" s="2" t="s">
        <v>43</v>
      </c>
      <c r="AM171">
        <v>0</v>
      </c>
      <c r="AN171" s="2" t="s">
        <v>43</v>
      </c>
      <c r="AS171">
        <v>0</v>
      </c>
      <c r="AT171" s="2" t="s">
        <v>43</v>
      </c>
      <c r="AV171">
        <v>0</v>
      </c>
      <c r="AW171" s="2" t="s">
        <v>43</v>
      </c>
      <c r="AY171">
        <v>0</v>
      </c>
      <c r="AZ171" s="2" t="s">
        <v>43</v>
      </c>
      <c r="BE171">
        <v>0</v>
      </c>
      <c r="BF171" s="2" t="s">
        <v>43</v>
      </c>
      <c r="BH171">
        <v>0</v>
      </c>
      <c r="BI171" s="2" t="s">
        <v>43</v>
      </c>
      <c r="BK171">
        <v>0</v>
      </c>
      <c r="BL171" s="2" t="s">
        <v>43</v>
      </c>
      <c r="BN171">
        <v>0</v>
      </c>
      <c r="BO171" s="2" t="s">
        <v>43</v>
      </c>
      <c r="BP171">
        <v>0</v>
      </c>
      <c r="BR171" t="str">
        <f>IFERROR(BQ171*100/BP171,0)</f>
        <v>0</v>
      </c>
    </row>
    <row r="172" spans="1:86">
      <c r="A172" s="3"/>
      <c r="B172" s="3"/>
      <c r="C172" s="3" t="s">
        <v>361</v>
      </c>
      <c r="D172">
        <v>0</v>
      </c>
      <c r="F172">
        <v>0</v>
      </c>
      <c r="I172">
        <v>0</v>
      </c>
      <c r="L172">
        <v>0</v>
      </c>
      <c r="O172">
        <v>0</v>
      </c>
      <c r="R172">
        <v>0</v>
      </c>
      <c r="U172">
        <v>0</v>
      </c>
      <c r="X172">
        <v>0</v>
      </c>
      <c r="AA172">
        <v>0</v>
      </c>
      <c r="AD172">
        <v>0</v>
      </c>
      <c r="AJ172">
        <v>0</v>
      </c>
      <c r="AM172">
        <v>0</v>
      </c>
      <c r="AS172">
        <v>0</v>
      </c>
      <c r="AV172">
        <v>0</v>
      </c>
      <c r="AY172">
        <v>0</v>
      </c>
      <c r="BE172">
        <v>0</v>
      </c>
      <c r="BH172">
        <v>0</v>
      </c>
      <c r="BK172">
        <v>0</v>
      </c>
      <c r="BN172">
        <v>0</v>
      </c>
      <c r="BP172">
        <v>0</v>
      </c>
      <c r="BR172" t="str">
        <f>IFERROR(BQ172*100/BP172,0)</f>
        <v>0</v>
      </c>
    </row>
    <row r="173" spans="1:86">
      <c r="A173" s="3"/>
      <c r="B173" s="3"/>
      <c r="C173" s="3" t="s">
        <v>404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 t="str">
        <f>BQ172+BQ171</f>
        <v>0</v>
      </c>
      <c r="BR173" s="3" t="str">
        <f>IFERROR(BQ173*100/BP173,0)</f>
        <v>0</v>
      </c>
    </row>
    <row r="174" spans="1:86">
      <c r="A174" s="3"/>
    </row>
    <row r="175" spans="1:86">
      <c r="A175" s="3"/>
      <c r="B175" s="5" t="s">
        <v>405</v>
      </c>
      <c r="C175" s="3" t="s">
        <v>360</v>
      </c>
      <c r="D175">
        <v>0</v>
      </c>
      <c r="F175">
        <v>0</v>
      </c>
      <c r="G175" s="2" t="s">
        <v>43</v>
      </c>
      <c r="I175">
        <v>0</v>
      </c>
      <c r="J175" s="2" t="s">
        <v>43</v>
      </c>
      <c r="L175">
        <v>0</v>
      </c>
      <c r="M175" s="2" t="s">
        <v>43</v>
      </c>
      <c r="O175">
        <v>0</v>
      </c>
      <c r="P175" s="2" t="s">
        <v>43</v>
      </c>
      <c r="R175">
        <v>0</v>
      </c>
      <c r="S175" s="2" t="s">
        <v>43</v>
      </c>
      <c r="U175">
        <v>0</v>
      </c>
      <c r="V175" s="2" t="s">
        <v>43</v>
      </c>
      <c r="X175">
        <v>0</v>
      </c>
      <c r="Y175" s="2" t="s">
        <v>43</v>
      </c>
      <c r="AA175">
        <v>0</v>
      </c>
      <c r="AB175" s="2" t="s">
        <v>43</v>
      </c>
      <c r="AD175">
        <v>0</v>
      </c>
      <c r="AE175" s="2" t="s">
        <v>43</v>
      </c>
      <c r="AJ175">
        <v>0</v>
      </c>
      <c r="AK175" s="2" t="s">
        <v>43</v>
      </c>
      <c r="AM175">
        <v>0</v>
      </c>
      <c r="AN175" s="2" t="s">
        <v>43</v>
      </c>
      <c r="AS175">
        <v>0</v>
      </c>
      <c r="AT175" s="2" t="s">
        <v>43</v>
      </c>
      <c r="AV175">
        <v>0</v>
      </c>
      <c r="AW175" s="2" t="s">
        <v>43</v>
      </c>
      <c r="AY175">
        <v>0</v>
      </c>
      <c r="AZ175" s="2" t="s">
        <v>43</v>
      </c>
      <c r="BE175">
        <v>0</v>
      </c>
      <c r="BF175" s="2" t="s">
        <v>43</v>
      </c>
      <c r="BH175">
        <v>0</v>
      </c>
      <c r="BI175" s="2" t="s">
        <v>43</v>
      </c>
      <c r="BK175">
        <v>0</v>
      </c>
      <c r="BL175" s="2" t="s">
        <v>43</v>
      </c>
      <c r="BN175">
        <v>0</v>
      </c>
      <c r="BO175" s="2" t="s">
        <v>43</v>
      </c>
      <c r="BP175">
        <v>0</v>
      </c>
      <c r="BR175" t="str">
        <f>IFERROR(BQ175*100/BP175,0)</f>
        <v>0</v>
      </c>
    </row>
    <row r="176" spans="1:86">
      <c r="A176" s="3"/>
      <c r="B176" s="3"/>
      <c r="C176" s="3" t="s">
        <v>361</v>
      </c>
      <c r="D176">
        <v>0</v>
      </c>
      <c r="F176">
        <v>0</v>
      </c>
      <c r="I176">
        <v>0</v>
      </c>
      <c r="L176">
        <v>0</v>
      </c>
      <c r="O176">
        <v>0</v>
      </c>
      <c r="R176">
        <v>0</v>
      </c>
      <c r="U176">
        <v>0</v>
      </c>
      <c r="X176">
        <v>0</v>
      </c>
      <c r="AA176">
        <v>0</v>
      </c>
      <c r="AD176">
        <v>0</v>
      </c>
      <c r="AJ176">
        <v>0</v>
      </c>
      <c r="AM176">
        <v>0</v>
      </c>
      <c r="AS176">
        <v>0</v>
      </c>
      <c r="AV176">
        <v>0</v>
      </c>
      <c r="AY176">
        <v>0</v>
      </c>
      <c r="BE176">
        <v>0</v>
      </c>
      <c r="BH176">
        <v>0</v>
      </c>
      <c r="BK176">
        <v>0</v>
      </c>
      <c r="BN176">
        <v>0</v>
      </c>
      <c r="BP176">
        <v>0</v>
      </c>
      <c r="BR176" t="str">
        <f>IFERROR(BQ176*100/BP176,0)</f>
        <v>0</v>
      </c>
    </row>
    <row r="177" spans="1:86">
      <c r="A177" s="3"/>
      <c r="B177" s="3"/>
      <c r="C177" s="3" t="s">
        <v>406</v>
      </c>
      <c r="D177" s="3"/>
      <c r="E177" s="3"/>
      <c r="F177" s="3">
        <v>0</v>
      </c>
      <c r="G177" s="3"/>
      <c r="H177" s="3"/>
      <c r="I177" s="3">
        <v>0</v>
      </c>
      <c r="J177" s="3"/>
      <c r="K177" s="3"/>
      <c r="L177" s="3">
        <v>371029</v>
      </c>
      <c r="M177" s="3"/>
      <c r="N177" s="3"/>
      <c r="O177" s="3">
        <v>44818</v>
      </c>
      <c r="P177" s="3"/>
      <c r="Q177" s="3"/>
      <c r="R177" s="3">
        <v>9217636</v>
      </c>
      <c r="S177" s="3"/>
      <c r="T177" s="3"/>
      <c r="U177" s="3">
        <v>0</v>
      </c>
      <c r="V177" s="3"/>
      <c r="W177" s="3"/>
      <c r="X177" s="3">
        <v>0</v>
      </c>
      <c r="Y177" s="3"/>
      <c r="Z177" s="3"/>
      <c r="AA177" s="3">
        <v>0</v>
      </c>
      <c r="AB177" s="3"/>
      <c r="AC177" s="3"/>
      <c r="AD177" s="3">
        <v>15700</v>
      </c>
      <c r="AE177" s="3"/>
      <c r="AF177" s="3"/>
      <c r="AG177" s="3"/>
      <c r="AH177" s="3"/>
      <c r="AI177" s="3"/>
      <c r="AJ177" s="3">
        <v>0</v>
      </c>
      <c r="AK177" s="3"/>
      <c r="AL177" s="3"/>
      <c r="AM177" s="3">
        <v>0</v>
      </c>
      <c r="AN177" s="3"/>
      <c r="AO177" s="3"/>
      <c r="AP177" s="3"/>
      <c r="AQ177" s="3"/>
      <c r="AR177" s="3"/>
      <c r="AS177" s="3">
        <v>78198528</v>
      </c>
      <c r="AT177" s="3"/>
      <c r="AU177" s="3"/>
      <c r="AV177" s="3">
        <v>66730105</v>
      </c>
      <c r="AW177" s="3"/>
      <c r="AX177" s="3"/>
      <c r="AY177" s="3">
        <v>0</v>
      </c>
      <c r="AZ177" s="3"/>
      <c r="BA177" s="3"/>
      <c r="BB177" s="3"/>
      <c r="BC177" s="3"/>
      <c r="BD177" s="3"/>
      <c r="BE177" s="3">
        <v>0</v>
      </c>
      <c r="BF177" s="3"/>
      <c r="BG177" s="3"/>
      <c r="BH177" s="3">
        <v>0</v>
      </c>
      <c r="BI177" s="3"/>
      <c r="BJ177" s="3"/>
      <c r="BK177" s="3">
        <v>0</v>
      </c>
      <c r="BL177" s="3"/>
      <c r="BM177" s="3"/>
      <c r="BN177" s="3">
        <v>0</v>
      </c>
      <c r="BO177" s="3"/>
      <c r="BP177" s="3"/>
      <c r="BQ177" s="3" t="str">
        <f>BQ176+BQ175</f>
        <v>0</v>
      </c>
      <c r="BR177" s="3" t="str">
        <f>IFERROR(BQ177*100/BP177,0)</f>
        <v>0</v>
      </c>
    </row>
    <row r="178" spans="1:86">
      <c r="A178" s="11" t="s">
        <v>407</v>
      </c>
      <c r="B178" s="12"/>
      <c r="C178" s="12"/>
      <c r="D178" s="12">
        <v>0</v>
      </c>
      <c r="E178" s="12">
        <v>2474034</v>
      </c>
      <c r="F178" s="12">
        <v>0</v>
      </c>
      <c r="G178" s="13" t="s">
        <v>57</v>
      </c>
      <c r="H178" s="12">
        <v>1439434</v>
      </c>
      <c r="I178" s="12">
        <v>0</v>
      </c>
      <c r="J178" s="13" t="s">
        <v>408</v>
      </c>
      <c r="K178" s="12">
        <v>448026774</v>
      </c>
      <c r="L178" s="12">
        <v>0</v>
      </c>
      <c r="M178" s="13" t="s">
        <v>81</v>
      </c>
      <c r="N178" s="12">
        <v>14619340</v>
      </c>
      <c r="O178" s="12">
        <v>0</v>
      </c>
      <c r="P178" s="13" t="s">
        <v>126</v>
      </c>
      <c r="Q178" s="12">
        <v>209528983</v>
      </c>
      <c r="R178" s="12">
        <v>0</v>
      </c>
      <c r="S178" s="13" t="s">
        <v>409</v>
      </c>
      <c r="T178" s="12">
        <v>7647034</v>
      </c>
      <c r="U178" s="12">
        <v>0</v>
      </c>
      <c r="V178" s="13" t="s">
        <v>48</v>
      </c>
      <c r="W178" s="12">
        <v>20100000</v>
      </c>
      <c r="X178" s="12">
        <v>0</v>
      </c>
      <c r="Y178" s="13" t="s">
        <v>181</v>
      </c>
      <c r="Z178" s="12">
        <v>33900000</v>
      </c>
      <c r="AA178" s="12">
        <v>0</v>
      </c>
      <c r="AB178" s="13" t="s">
        <v>77</v>
      </c>
      <c r="AC178" s="12">
        <v>12400000</v>
      </c>
      <c r="AD178" s="12">
        <v>8316288</v>
      </c>
      <c r="AE178" s="13" t="s">
        <v>201</v>
      </c>
      <c r="AF178" s="12"/>
      <c r="AG178" s="12"/>
      <c r="AH178" s="12"/>
      <c r="AI178" s="12">
        <v>0</v>
      </c>
      <c r="AJ178" s="12">
        <v>0</v>
      </c>
      <c r="AK178" s="13" t="s">
        <v>43</v>
      </c>
      <c r="AL178" s="12">
        <v>106200000</v>
      </c>
      <c r="AM178" s="12">
        <v>0</v>
      </c>
      <c r="AN178" s="13" t="s">
        <v>139</v>
      </c>
      <c r="AO178" s="12"/>
      <c r="AP178" s="12"/>
      <c r="AQ178" s="12"/>
      <c r="AR178" s="12">
        <v>121600000</v>
      </c>
      <c r="AS178" s="12">
        <v>235379251</v>
      </c>
      <c r="AT178" s="13" t="s">
        <v>167</v>
      </c>
      <c r="AU178" s="12">
        <v>51500000</v>
      </c>
      <c r="AV178" s="12">
        <v>0</v>
      </c>
      <c r="AW178" s="13" t="s">
        <v>205</v>
      </c>
      <c r="AX178" s="12">
        <v>0</v>
      </c>
      <c r="AY178" s="12">
        <v>0</v>
      </c>
      <c r="AZ178" s="13" t="s">
        <v>43</v>
      </c>
      <c r="BA178" s="12"/>
      <c r="BB178" s="12"/>
      <c r="BC178" s="12"/>
      <c r="BD178" s="12">
        <v>0</v>
      </c>
      <c r="BE178" s="12">
        <v>0</v>
      </c>
      <c r="BF178" s="13" t="s">
        <v>43</v>
      </c>
      <c r="BG178" s="12">
        <v>743008</v>
      </c>
      <c r="BH178" s="12">
        <v>0</v>
      </c>
      <c r="BI178" s="13" t="s">
        <v>43</v>
      </c>
      <c r="BJ178" s="12">
        <v>0</v>
      </c>
      <c r="BK178" s="12">
        <v>0</v>
      </c>
      <c r="BL178" s="13" t="s">
        <v>43</v>
      </c>
      <c r="BM178" s="12">
        <v>29400000</v>
      </c>
      <c r="BN178" s="12">
        <v>13256673</v>
      </c>
      <c r="BO178" s="13" t="s">
        <v>221</v>
      </c>
      <c r="BP178" s="12">
        <v>0</v>
      </c>
      <c r="BQ178" s="12">
        <v>0</v>
      </c>
      <c r="BR178" s="12" t="str">
        <f>IFERROR(BQ178*100/BP178,0)</f>
        <v>0</v>
      </c>
    </row>
    <row r="179" spans="1:86">
      <c r="F179" t="str">
        <f>SUM(F177:F178)</f>
        <v>0</v>
      </c>
      <c r="I179" t="str">
        <f>SUM(I177:I178)</f>
        <v>0</v>
      </c>
      <c r="L179" t="str">
        <f>SUM(L177:L178)</f>
        <v>0</v>
      </c>
      <c r="O179" t="str">
        <f>SUM(O177:O178)</f>
        <v>0</v>
      </c>
      <c r="R179" t="str">
        <f>SUM(R177:R178)</f>
        <v>0</v>
      </c>
      <c r="U179" t="str">
        <f>SUM(U177:U178)</f>
        <v>0</v>
      </c>
      <c r="X179" t="str">
        <f>SUM(X177:X178)</f>
        <v>0</v>
      </c>
      <c r="AA179" t="str">
        <f>SUM(AA177:AA178)</f>
        <v>0</v>
      </c>
      <c r="AD179" t="str">
        <f>SUM(AD177:AD178)</f>
        <v>0</v>
      </c>
      <c r="AJ179" t="str">
        <f>SUM(AJ177:AJ178)</f>
        <v>0</v>
      </c>
      <c r="AM179" t="str">
        <f>SUM(AM177:AM178)</f>
        <v>0</v>
      </c>
      <c r="AS179" t="str">
        <f>SUM(AS177:AS178)</f>
        <v>0</v>
      </c>
      <c r="AV179" t="str">
        <f>SUM(AV177:AV178)</f>
        <v>0</v>
      </c>
      <c r="AY179" t="str">
        <f>SUM(AY177:AY178)</f>
        <v>0</v>
      </c>
      <c r="BE179" t="str">
        <f>SUM(BE177:BE178)</f>
        <v>0</v>
      </c>
      <c r="BH179" t="str">
        <f>SUM(BH177:BH178)</f>
        <v>0</v>
      </c>
      <c r="BK179" t="str">
        <f>SUM(BK177:BK178)</f>
        <v>0</v>
      </c>
      <c r="BN179" t="str">
        <f>SUM(BN177:BN178)</f>
        <v>0</v>
      </c>
    </row>
    <row r="180" spans="1:86">
      <c r="A180" s="4" t="s">
        <v>410</v>
      </c>
      <c r="B180" s="5" t="s">
        <v>411</v>
      </c>
      <c r="F180" t="str">
        <f>SUM(F178:F179)</f>
        <v>0</v>
      </c>
      <c r="I180" t="str">
        <f>SUM(I178:I179)</f>
        <v>0</v>
      </c>
      <c r="L180" t="str">
        <f>SUM(L178:L179)</f>
        <v>0</v>
      </c>
      <c r="O180" t="str">
        <f>SUM(O178:O179)</f>
        <v>0</v>
      </c>
      <c r="R180" t="str">
        <f>SUM(R178:R179)</f>
        <v>0</v>
      </c>
      <c r="U180" t="str">
        <f>SUM(U178:U179)</f>
        <v>0</v>
      </c>
      <c r="X180" t="str">
        <f>SUM(X178:X179)</f>
        <v>0</v>
      </c>
      <c r="AA180" t="str">
        <f>SUM(AA178:AA179)</f>
        <v>0</v>
      </c>
      <c r="AD180" t="str">
        <f>SUM(AD178:AD179)</f>
        <v>0</v>
      </c>
      <c r="AJ180" t="str">
        <f>SUM(AJ178:AJ179)</f>
        <v>0</v>
      </c>
      <c r="AM180" t="str">
        <f>SUM(AM178:AM179)</f>
        <v>0</v>
      </c>
      <c r="AS180" t="str">
        <f>SUM(AS178:AS179)</f>
        <v>0</v>
      </c>
      <c r="AV180" t="str">
        <f>SUM(AV178:AV179)</f>
        <v>0</v>
      </c>
      <c r="AY180" t="str">
        <f>SUM(AY178:AY179)</f>
        <v>0</v>
      </c>
      <c r="BE180" t="str">
        <f>SUM(BE178:BE179)</f>
        <v>0</v>
      </c>
      <c r="BH180" t="str">
        <f>SUM(BH178:BH179)</f>
        <v>0</v>
      </c>
      <c r="BK180" t="str">
        <f>SUM(BK178:BK179)</f>
        <v>0</v>
      </c>
      <c r="BN180" t="str">
        <f>SUM(BN178:BN179)</f>
        <v>0</v>
      </c>
      <c r="BR180" t="str">
        <f>IFERROR(BQ180*100/BP180,0)</f>
        <v>0</v>
      </c>
    </row>
    <row r="181" spans="1:86">
      <c r="A181" s="7" t="s">
        <v>412</v>
      </c>
      <c r="B181" s="5"/>
      <c r="C181" s="3"/>
      <c r="D181" s="3">
        <v>0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 t="str">
        <f>IFERROR(BQ181*100/BP181,0)</f>
        <v>0</v>
      </c>
    </row>
    <row r="182" spans="1:86">
      <c r="A182" s="3"/>
      <c r="B182" s="3"/>
      <c r="BQ182" t="str">
        <f>BQ181+BQ180</f>
        <v>0</v>
      </c>
      <c r="BR182" t="str">
        <f>IFERROR(BQ182*100/BP182,0)</f>
        <v>0</v>
      </c>
    </row>
    <row r="183" spans="1:86" customHeight="1" ht="20">
      <c r="A183" s="11" t="s">
        <v>413</v>
      </c>
      <c r="B183" s="12"/>
      <c r="C183" s="12"/>
      <c r="D183" s="12">
        <v>0</v>
      </c>
      <c r="E183" s="12">
        <v>2474034</v>
      </c>
      <c r="F183" s="12">
        <v>580857</v>
      </c>
      <c r="G183" s="13" t="s">
        <v>280</v>
      </c>
      <c r="H183" s="12">
        <v>1439434</v>
      </c>
      <c r="I183" s="12">
        <v>1788579</v>
      </c>
      <c r="J183" s="13" t="s">
        <v>167</v>
      </c>
      <c r="K183" s="12">
        <v>448026774</v>
      </c>
      <c r="L183" s="12">
        <v>416914737</v>
      </c>
      <c r="M183" s="13" t="s">
        <v>81</v>
      </c>
      <c r="N183" s="12">
        <v>14619340</v>
      </c>
      <c r="O183" s="12">
        <v>13162118</v>
      </c>
      <c r="P183" s="13" t="s">
        <v>126</v>
      </c>
      <c r="Q183" s="12">
        <v>209528983</v>
      </c>
      <c r="R183" s="12">
        <v>213627818</v>
      </c>
      <c r="S183" s="13" t="s">
        <v>205</v>
      </c>
      <c r="T183" s="12">
        <v>7647034</v>
      </c>
      <c r="U183" s="12">
        <v>6921513</v>
      </c>
      <c r="V183" s="13" t="s">
        <v>96</v>
      </c>
      <c r="W183" s="12">
        <v>20100000</v>
      </c>
      <c r="X183" s="12">
        <v>10769881</v>
      </c>
      <c r="Y183" s="13" t="s">
        <v>152</v>
      </c>
      <c r="Z183" s="12">
        <v>33900000</v>
      </c>
      <c r="AA183" s="12">
        <v>11857342</v>
      </c>
      <c r="AB183" s="13" t="s">
        <v>125</v>
      </c>
      <c r="AC183" s="12">
        <v>12400000</v>
      </c>
      <c r="AD183" s="12">
        <v>11539521</v>
      </c>
      <c r="AE183" s="13" t="s">
        <v>81</v>
      </c>
      <c r="AF183" s="12"/>
      <c r="AG183" s="12"/>
      <c r="AH183" s="12"/>
      <c r="AI183" s="12">
        <v>0</v>
      </c>
      <c r="AJ183" s="12">
        <v>16153228</v>
      </c>
      <c r="AK183" s="13" t="s">
        <v>43</v>
      </c>
      <c r="AL183" s="12">
        <v>106200000</v>
      </c>
      <c r="AM183" s="12">
        <v>46635504</v>
      </c>
      <c r="AN183" s="13" t="s">
        <v>212</v>
      </c>
      <c r="AO183" s="12"/>
      <c r="AP183" s="12"/>
      <c r="AQ183" s="12"/>
      <c r="AR183" s="12">
        <v>121600000</v>
      </c>
      <c r="AS183" s="12">
        <v>382510898</v>
      </c>
      <c r="AT183" s="13" t="s">
        <v>414</v>
      </c>
      <c r="AU183" s="12">
        <v>51500000</v>
      </c>
      <c r="AV183" s="12">
        <v>119187844</v>
      </c>
      <c r="AW183" s="13" t="s">
        <v>415</v>
      </c>
      <c r="AX183" s="12">
        <v>0</v>
      </c>
      <c r="AY183" s="12">
        <v>93936027</v>
      </c>
      <c r="AZ183" s="13" t="s">
        <v>43</v>
      </c>
      <c r="BA183" s="12"/>
      <c r="BB183" s="12"/>
      <c r="BC183" s="12"/>
      <c r="BD183" s="12">
        <v>0</v>
      </c>
      <c r="BE183" s="12">
        <v>0</v>
      </c>
      <c r="BF183" s="13" t="s">
        <v>43</v>
      </c>
      <c r="BG183" s="12">
        <v>743008</v>
      </c>
      <c r="BH183" s="12">
        <v>0</v>
      </c>
      <c r="BI183" s="13" t="s">
        <v>43</v>
      </c>
      <c r="BJ183" s="12">
        <v>0</v>
      </c>
      <c r="BK183" s="12">
        <v>662663</v>
      </c>
      <c r="BL183" s="13" t="s">
        <v>43</v>
      </c>
      <c r="BM183" s="12">
        <v>29400000</v>
      </c>
      <c r="BN183" s="12">
        <v>42356991</v>
      </c>
      <c r="BO183" s="13" t="s">
        <v>416</v>
      </c>
      <c r="BP183" s="12">
        <v>0</v>
      </c>
      <c r="BQ183" s="12">
        <v>1388605521</v>
      </c>
      <c r="BR183" s="12" t="str">
        <f>IFERROR(BQ183*100/BP183,0)</f>
        <v>0</v>
      </c>
    </row>
    <row r="184" spans="1:86" customHeight="1" ht="20">
      <c r="A184" s="11" t="s">
        <v>417</v>
      </c>
      <c r="B184" s="12"/>
      <c r="C184" s="12"/>
      <c r="D184" s="12">
        <v>0</v>
      </c>
      <c r="E184" s="12">
        <v>0</v>
      </c>
      <c r="F184" s="12">
        <v>2344953</v>
      </c>
      <c r="G184" s="13" t="s">
        <v>43</v>
      </c>
      <c r="H184" s="12">
        <v>0</v>
      </c>
      <c r="I184" s="12">
        <v>1652753</v>
      </c>
      <c r="J184" s="13" t="s">
        <v>43</v>
      </c>
      <c r="K184" s="12">
        <v>0</v>
      </c>
      <c r="L184" s="12">
        <v>1110478</v>
      </c>
      <c r="M184" s="13" t="s">
        <v>43</v>
      </c>
      <c r="N184" s="12">
        <v>0</v>
      </c>
      <c r="O184" s="12">
        <v>111720</v>
      </c>
      <c r="P184" s="13" t="s">
        <v>43</v>
      </c>
      <c r="Q184" s="12">
        <v>0</v>
      </c>
      <c r="R184" s="12">
        <v>406042384</v>
      </c>
      <c r="S184" s="13" t="s">
        <v>43</v>
      </c>
      <c r="T184" s="12">
        <v>0</v>
      </c>
      <c r="U184" s="12">
        <v>228905</v>
      </c>
      <c r="V184" s="13" t="s">
        <v>43</v>
      </c>
      <c r="W184" s="12">
        <v>0</v>
      </c>
      <c r="X184" s="12">
        <v>10008398</v>
      </c>
      <c r="Y184" s="13" t="s">
        <v>43</v>
      </c>
      <c r="Z184" s="12">
        <v>0</v>
      </c>
      <c r="AA184" s="12">
        <v>14478029</v>
      </c>
      <c r="AB184" s="13" t="s">
        <v>43</v>
      </c>
      <c r="AC184" s="12">
        <v>0</v>
      </c>
      <c r="AD184" s="12">
        <v>10682451</v>
      </c>
      <c r="AE184" s="13" t="s">
        <v>43</v>
      </c>
      <c r="AF184" s="12"/>
      <c r="AG184" s="12"/>
      <c r="AH184" s="12"/>
      <c r="AI184" s="12">
        <v>0</v>
      </c>
      <c r="AJ184" s="12">
        <v>1830193</v>
      </c>
      <c r="AK184" s="13" t="s">
        <v>43</v>
      </c>
      <c r="AL184" s="12">
        <v>0</v>
      </c>
      <c r="AM184" s="12">
        <v>71572513</v>
      </c>
      <c r="AN184" s="13" t="s">
        <v>43</v>
      </c>
      <c r="AO184" s="12"/>
      <c r="AP184" s="12"/>
      <c r="AQ184" s="12"/>
      <c r="AR184" s="12">
        <v>0</v>
      </c>
      <c r="AS184" s="12">
        <v>81845296</v>
      </c>
      <c r="AT184" s="13" t="s">
        <v>43</v>
      </c>
      <c r="AU184" s="12">
        <v>0</v>
      </c>
      <c r="AV184" s="12">
        <v>63898688</v>
      </c>
      <c r="AW184" s="13" t="s">
        <v>43</v>
      </c>
      <c r="AX184" s="12">
        <v>0</v>
      </c>
      <c r="AY184" s="12">
        <v>129924669</v>
      </c>
      <c r="AZ184" s="13" t="s">
        <v>43</v>
      </c>
      <c r="BA184" s="12"/>
      <c r="BB184" s="12"/>
      <c r="BC184" s="12"/>
      <c r="BD184" s="12">
        <v>0</v>
      </c>
      <c r="BE184" s="12">
        <v>0</v>
      </c>
      <c r="BF184" s="13" t="s">
        <v>43</v>
      </c>
      <c r="BG184" s="12">
        <v>0</v>
      </c>
      <c r="BH184" s="12">
        <v>0</v>
      </c>
      <c r="BI184" s="13" t="s">
        <v>43</v>
      </c>
      <c r="BJ184" s="12">
        <v>0</v>
      </c>
      <c r="BK184" s="12">
        <v>4713931</v>
      </c>
      <c r="BL184" s="13" t="s">
        <v>43</v>
      </c>
      <c r="BM184" s="12">
        <v>0</v>
      </c>
      <c r="BN184" s="12">
        <v>12596229</v>
      </c>
      <c r="BO184" s="13" t="s">
        <v>43</v>
      </c>
      <c r="BP184" s="12">
        <v>0</v>
      </c>
      <c r="BQ184" s="12">
        <v>813041590</v>
      </c>
      <c r="BR184" s="12" t="str">
        <f>IFERROR(BQ184*100/BP184,0)</f>
        <v>0</v>
      </c>
    </row>
    <row r="185" spans="1:86" customHeight="1" ht="20">
      <c r="A185" s="11" t="s">
        <v>418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>
        <v>92402952</v>
      </c>
      <c r="BQ185" s="12">
        <v>92402952</v>
      </c>
      <c r="BR185" s="12" t="str">
        <f>IFERROR(BQ185*100/BP185,0)</f>
        <v>0</v>
      </c>
    </row>
    <row r="186" spans="1:86">
      <c r="A186" s="3"/>
      <c r="BQ186" t="str">
        <f>BQ185+BQ184</f>
        <v>0</v>
      </c>
      <c r="BR186" t="str">
        <f>IFERROR(BQ186*100/BP186,0)</f>
        <v>0</v>
      </c>
    </row>
    <row r="187" spans="1:86" customHeight="1" ht="20">
      <c r="A187" s="11" t="s">
        <v>419</v>
      </c>
      <c r="B187" s="12"/>
      <c r="C187" s="12"/>
      <c r="D187" s="12">
        <v>2097478817</v>
      </c>
      <c r="E187" s="12">
        <v>106977331</v>
      </c>
      <c r="F187" s="12">
        <v>89406495</v>
      </c>
      <c r="G187" s="12" t="str">
        <f>IFERROR(F187*100/E187,0)</f>
        <v>0</v>
      </c>
      <c r="H187" s="12">
        <v>17022148</v>
      </c>
      <c r="I187" s="12">
        <v>17618830</v>
      </c>
      <c r="J187" s="12" t="str">
        <f>IFERROR(I187*100/H187,0)</f>
        <v>0</v>
      </c>
      <c r="K187" s="12">
        <v>3394883839</v>
      </c>
      <c r="L187" s="12">
        <v>3493245517</v>
      </c>
      <c r="M187" s="12" t="str">
        <f>IFERROR(L187*100/K187,0)</f>
        <v>0</v>
      </c>
      <c r="N187" s="12">
        <v>343600732</v>
      </c>
      <c r="O187" s="12">
        <v>375556190</v>
      </c>
      <c r="P187" s="12" t="str">
        <f>IFERROR(O187*100/N187,0)</f>
        <v>0</v>
      </c>
      <c r="Q187" s="12">
        <v>2239359385</v>
      </c>
      <c r="R187" s="12">
        <v>1862822216</v>
      </c>
      <c r="S187" s="12" t="str">
        <f>IFERROR(R187*100/Q187,0)</f>
        <v>0</v>
      </c>
      <c r="T187" s="12">
        <v>115290981</v>
      </c>
      <c r="U187" s="12">
        <v>97001574</v>
      </c>
      <c r="V187" s="12" t="str">
        <f>IFERROR(U187*100/T187,0)</f>
        <v>0</v>
      </c>
      <c r="W187" s="12">
        <v>76078000</v>
      </c>
      <c r="X187" s="12">
        <v>63967569</v>
      </c>
      <c r="Y187" s="12" t="str">
        <f>IFERROR(X187*100/W187,0)</f>
        <v>0</v>
      </c>
      <c r="Z187" s="12">
        <v>128250000</v>
      </c>
      <c r="AA187" s="12">
        <v>76575267</v>
      </c>
      <c r="AB187" s="12" t="str">
        <f>IFERROR(AA187*100/Z187,0)</f>
        <v>0</v>
      </c>
      <c r="AC187" s="12">
        <v>52100000</v>
      </c>
      <c r="AD187" s="12">
        <v>51237655</v>
      </c>
      <c r="AE187" s="12" t="str">
        <f>IFERROR(AD187*100/AC187,0)</f>
        <v>0</v>
      </c>
      <c r="AF187" s="12"/>
      <c r="AG187" s="12"/>
      <c r="AH187" s="12"/>
      <c r="AI187" s="12">
        <v>0</v>
      </c>
      <c r="AJ187" s="12">
        <v>109111105</v>
      </c>
      <c r="AK187" s="12" t="str">
        <f>IFERROR(AJ187*100/AI187,0)</f>
        <v>0</v>
      </c>
      <c r="AL187" s="12">
        <v>409480000</v>
      </c>
      <c r="AM187" s="12">
        <v>314643793</v>
      </c>
      <c r="AN187" s="12" t="str">
        <f>IFERROR(AM187*100/AL187,0)</f>
        <v>0</v>
      </c>
      <c r="AO187" s="12"/>
      <c r="AP187" s="12"/>
      <c r="AQ187" s="12"/>
      <c r="AR187" s="12">
        <v>502450000</v>
      </c>
      <c r="AS187" s="12">
        <v>741656137</v>
      </c>
      <c r="AT187" s="12" t="str">
        <f>IFERROR(AS187*100/AR187,0)</f>
        <v>0</v>
      </c>
      <c r="AU187" s="12">
        <v>574900000</v>
      </c>
      <c r="AV187" s="12">
        <v>663435051</v>
      </c>
      <c r="AW187" s="12" t="str">
        <f>IFERROR(AV187*100/AU187,0)</f>
        <v>0</v>
      </c>
      <c r="AX187" s="12">
        <v>0</v>
      </c>
      <c r="AY187" s="12">
        <v>663950653</v>
      </c>
      <c r="AZ187" s="12" t="str">
        <f>IFERROR(AY187*100/AX187,0)</f>
        <v>0</v>
      </c>
      <c r="BA187" s="12"/>
      <c r="BB187" s="12"/>
      <c r="BC187" s="12"/>
      <c r="BD187" s="12">
        <v>1134600</v>
      </c>
      <c r="BE187" s="12">
        <v>237205</v>
      </c>
      <c r="BF187" s="12" t="str">
        <f>IFERROR(BE187*100/BD187,0)</f>
        <v>0</v>
      </c>
      <c r="BG187" s="12">
        <v>15850846</v>
      </c>
      <c r="BH187" s="12">
        <v>10078037</v>
      </c>
      <c r="BI187" s="12" t="str">
        <f>IFERROR(BH187*100/BG187,0)</f>
        <v>0</v>
      </c>
      <c r="BJ187" s="12">
        <v>0</v>
      </c>
      <c r="BK187" s="12">
        <v>9294488</v>
      </c>
      <c r="BL187" s="12" t="str">
        <f>IFERROR(BK187*100/BJ187,0)</f>
        <v>0</v>
      </c>
      <c r="BM187" s="12">
        <v>240990000</v>
      </c>
      <c r="BN187" s="12">
        <v>214612137</v>
      </c>
      <c r="BO187" s="12" t="str">
        <f>IFERROR(BN187*100/BM187,0)</f>
        <v>0</v>
      </c>
      <c r="BP187" s="12">
        <v>2097478817</v>
      </c>
      <c r="BQ187" s="12" t="str">
        <f>(F187+I187+L187+O187+R187+U187+X187+AA187+AD187+AJ187+AM187+AS187+AV187+AY187+BE187+BH187+BK187+BN187+0)</f>
        <v>0</v>
      </c>
      <c r="BR187" s="12" t="str">
        <f>IFERROR(BQ187*100/BP187,0)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2"/>
    <mergeCell ref="A53:C53"/>
    <mergeCell ref="A55:A58"/>
    <mergeCell ref="A59:C59"/>
    <mergeCell ref="A61:A61"/>
    <mergeCell ref="A62:C62"/>
    <mergeCell ref="A64:A65"/>
    <mergeCell ref="A66:C66"/>
    <mergeCell ref="A68:A68"/>
    <mergeCell ref="A69:C69"/>
    <mergeCell ref="A71:A79"/>
    <mergeCell ref="A80:C80"/>
    <mergeCell ref="A82:A83"/>
    <mergeCell ref="A84:C84"/>
    <mergeCell ref="A85:C85"/>
    <mergeCell ref="A87:A177"/>
    <mergeCell ref="B87:B89"/>
    <mergeCell ref="B91:B93"/>
    <mergeCell ref="B95:B97"/>
    <mergeCell ref="B99:B101"/>
    <mergeCell ref="B103:B105"/>
    <mergeCell ref="B107:B109"/>
    <mergeCell ref="B111:B113"/>
    <mergeCell ref="B115:B117"/>
    <mergeCell ref="B119:B121"/>
    <mergeCell ref="B123:B125"/>
    <mergeCell ref="B127:B129"/>
    <mergeCell ref="B131:B133"/>
    <mergeCell ref="B135:B137"/>
    <mergeCell ref="B139:B141"/>
    <mergeCell ref="B143:B145"/>
    <mergeCell ref="B147:B149"/>
    <mergeCell ref="B151:B153"/>
    <mergeCell ref="B155:B157"/>
    <mergeCell ref="B159:B161"/>
    <mergeCell ref="B163:B165"/>
    <mergeCell ref="B167:B169"/>
    <mergeCell ref="B171:B173"/>
    <mergeCell ref="B175:B177"/>
    <mergeCell ref="A178:C178"/>
    <mergeCell ref="A180:A186"/>
    <mergeCell ref="B180:B182"/>
    <mergeCell ref="B181:B183"/>
    <mergeCell ref="A181:C181"/>
    <mergeCell ref="A183:C183"/>
    <mergeCell ref="A184:C184"/>
    <mergeCell ref="A185:C185"/>
    <mergeCell ref="A187:C18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1" workbookViewId="0" showGridLines="true" showRowColHeaders="1">
      <selection activeCell="D25" sqref="D25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420</v>
      </c>
      <c r="C2" s="3"/>
      <c r="D2" s="3"/>
    </row>
    <row r="4" spans="1:4">
      <c r="B4" s="1" t="s">
        <v>421</v>
      </c>
      <c r="C4"/>
      <c r="D4"/>
    </row>
    <row r="5" spans="1:4">
      <c r="B5" s="14" t="s">
        <v>22</v>
      </c>
      <c r="C5" s="14" t="s">
        <v>422</v>
      </c>
      <c r="D5" s="14" t="s">
        <v>423</v>
      </c>
    </row>
    <row r="6" spans="1:4">
      <c r="B6" t="s">
        <v>424</v>
      </c>
      <c r="C6">
        <v>5553998647</v>
      </c>
      <c r="D6">
        <v>5860628888</v>
      </c>
    </row>
    <row r="7" spans="1:4">
      <c r="B7" t="s">
        <v>358</v>
      </c>
      <c r="C7">
        <v>1790117083</v>
      </c>
      <c r="D7">
        <v>1638485072</v>
      </c>
    </row>
    <row r="8" spans="1:4">
      <c r="B8" t="s">
        <v>40</v>
      </c>
      <c r="C8">
        <v>1911845751</v>
      </c>
      <c r="D8">
        <v>1939464289</v>
      </c>
    </row>
    <row r="9" spans="1:4">
      <c r="B9" s="14" t="s">
        <v>425</v>
      </c>
      <c r="C9" s="15" t="str">
        <f>(C8+C7+C6)</f>
        <v>0</v>
      </c>
      <c r="D9" s="15" t="str">
        <f>(D8+D7+D6)</f>
        <v>0</v>
      </c>
    </row>
    <row r="11" spans="1:4">
      <c r="B11" s="1" t="s">
        <v>313</v>
      </c>
      <c r="C11"/>
      <c r="D11"/>
    </row>
    <row r="12" spans="1:4">
      <c r="B12" s="14" t="s">
        <v>22</v>
      </c>
      <c r="C12" s="14" t="s">
        <v>422</v>
      </c>
      <c r="D12" s="14" t="s">
        <v>423</v>
      </c>
    </row>
    <row r="13" spans="1:4">
      <c r="B13" t="s">
        <v>426</v>
      </c>
      <c r="C13">
        <v>10078037</v>
      </c>
      <c r="D13">
        <v>11979458</v>
      </c>
    </row>
    <row r="14" spans="1:4">
      <c r="B14" t="s">
        <v>424</v>
      </c>
      <c r="C14">
        <v>394441062</v>
      </c>
      <c r="D14">
        <v>460358059</v>
      </c>
    </row>
    <row r="15" spans="1:4">
      <c r="B15" t="s">
        <v>358</v>
      </c>
      <c r="C15">
        <v>52457739</v>
      </c>
      <c r="D15">
        <v>59920222</v>
      </c>
    </row>
    <row r="16" spans="1:4">
      <c r="B16" t="s">
        <v>40</v>
      </c>
      <c r="C16">
        <v>149806145</v>
      </c>
      <c r="D16">
        <v>172569954</v>
      </c>
    </row>
    <row r="17" spans="1:4">
      <c r="B17" t="s">
        <v>411</v>
      </c>
      <c r="C17">
        <v>66730105</v>
      </c>
      <c r="D17">
        <v>74473312</v>
      </c>
    </row>
    <row r="18" spans="1:4">
      <c r="B18" s="14" t="s">
        <v>425</v>
      </c>
      <c r="C18" s="15" t="str">
        <f>(C17+C16+C15+C14)</f>
        <v>0</v>
      </c>
      <c r="D18" s="15" t="str">
        <f>(D17+D16+D15+D14)</f>
        <v>0</v>
      </c>
    </row>
    <row r="20" spans="1:4">
      <c r="B20" s="1" t="s">
        <v>427</v>
      </c>
      <c r="C20"/>
      <c r="D20"/>
    </row>
    <row r="21" spans="1:4">
      <c r="B21" s="14" t="s">
        <v>22</v>
      </c>
      <c r="C21" s="14" t="s">
        <v>422</v>
      </c>
      <c r="D21" s="14" t="s">
        <v>423</v>
      </c>
    </row>
    <row r="22" spans="1:4">
      <c r="B22" s="2">
        <v>965</v>
      </c>
      <c r="C22">
        <v>141254601</v>
      </c>
      <c r="D22">
        <v>148317346</v>
      </c>
    </row>
    <row r="23" spans="1:4">
      <c r="B23" s="2">
        <v>971</v>
      </c>
      <c r="C23">
        <v>126451690</v>
      </c>
      <c r="D23">
        <v>132774304</v>
      </c>
    </row>
    <row r="24" spans="1:4">
      <c r="B24" s="2" t="s">
        <v>428</v>
      </c>
      <c r="C24">
        <v>84525871</v>
      </c>
      <c r="D24">
        <v>88751057</v>
      </c>
    </row>
    <row r="25" spans="1:4">
      <c r="B25" s="14" t="s">
        <v>425</v>
      </c>
      <c r="C25" s="15" t="str">
        <f>(C24+C23+C22)</f>
        <v>0</v>
      </c>
      <c r="D25" s="15" t="str">
        <f>(D24+D23+D22)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20:D2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2022-05-20T16:09:51-05:00</dcterms:created>
  <dcterms:modified xsi:type="dcterms:W3CDTF">2022-05-20T16:09:51-05:00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