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hk. South" sheetId="4" r:id="rId1"/>
  </sheets>
  <definedNames>
    <definedName name="_xlnm._FilterDatabase" localSheetId="0" hidden="1">'Dhk. South'!$E$1:$E$345</definedName>
  </definedNames>
  <calcPr calcId="144525"/>
</workbook>
</file>

<file path=xl/calcChain.xml><?xml version="1.0" encoding="utf-8"?>
<calcChain xmlns="http://schemas.openxmlformats.org/spreadsheetml/2006/main">
  <c r="T345" i="4" l="1"/>
  <c r="R345" i="4"/>
  <c r="P345" i="4"/>
  <c r="M345" i="4"/>
  <c r="L345" i="4"/>
  <c r="S344" i="4"/>
  <c r="Q344" i="4"/>
  <c r="N344" i="4"/>
  <c r="S343" i="4"/>
  <c r="O343" i="4"/>
  <c r="Q343" i="4" s="1"/>
  <c r="S342" i="4"/>
  <c r="O342" i="4"/>
  <c r="Q342" i="4" s="1"/>
  <c r="S341" i="4"/>
  <c r="O341" i="4"/>
  <c r="Q341" i="4" s="1"/>
  <c r="S340" i="4"/>
  <c r="O340" i="4"/>
  <c r="Q340" i="4" s="1"/>
  <c r="S339" i="4"/>
  <c r="O339" i="4"/>
  <c r="Q339" i="4" s="1"/>
  <c r="S338" i="4"/>
  <c r="O338" i="4"/>
  <c r="Q338" i="4" s="1"/>
  <c r="S337" i="4"/>
  <c r="O337" i="4"/>
  <c r="Q337" i="4" s="1"/>
  <c r="S336" i="4"/>
  <c r="O336" i="4"/>
  <c r="Q336" i="4" s="1"/>
  <c r="S335" i="4"/>
  <c r="O335" i="4"/>
  <c r="Q335" i="4" s="1"/>
  <c r="S334" i="4"/>
  <c r="O334" i="4"/>
  <c r="Q334" i="4" s="1"/>
  <c r="S333" i="4"/>
  <c r="O333" i="4"/>
  <c r="Q333" i="4" s="1"/>
  <c r="S332" i="4"/>
  <c r="O332" i="4"/>
  <c r="Q332" i="4" s="1"/>
  <c r="S331" i="4"/>
  <c r="O331" i="4"/>
  <c r="Q331" i="4" s="1"/>
  <c r="S330" i="4"/>
  <c r="O330" i="4"/>
  <c r="Q330" i="4" s="1"/>
  <c r="S329" i="4"/>
  <c r="O329" i="4"/>
  <c r="Q329" i="4" s="1"/>
  <c r="S328" i="4"/>
  <c r="O328" i="4"/>
  <c r="Q328" i="4" s="1"/>
  <c r="S327" i="4"/>
  <c r="O327" i="4"/>
  <c r="Q327" i="4" s="1"/>
  <c r="S326" i="4"/>
  <c r="O326" i="4"/>
  <c r="Q326" i="4" s="1"/>
  <c r="S325" i="4"/>
  <c r="O325" i="4"/>
  <c r="Q325" i="4" s="1"/>
  <c r="S324" i="4"/>
  <c r="O324" i="4"/>
  <c r="Q324" i="4" s="1"/>
  <c r="S323" i="4"/>
  <c r="O323" i="4"/>
  <c r="Q323" i="4" s="1"/>
  <c r="S322" i="4"/>
  <c r="O322" i="4"/>
  <c r="Q322" i="4" s="1"/>
  <c r="S321" i="4"/>
  <c r="O321" i="4"/>
  <c r="Q321" i="4" s="1"/>
  <c r="S320" i="4"/>
  <c r="O320" i="4"/>
  <c r="Q320" i="4" s="1"/>
  <c r="S319" i="4"/>
  <c r="O319" i="4"/>
  <c r="Q319" i="4" s="1"/>
  <c r="S318" i="4"/>
  <c r="O318" i="4"/>
  <c r="Q318" i="4" s="1"/>
  <c r="S317" i="4"/>
  <c r="O317" i="4"/>
  <c r="Q317" i="4" s="1"/>
  <c r="S316" i="4"/>
  <c r="O316" i="4"/>
  <c r="Q316" i="4" s="1"/>
  <c r="S315" i="4"/>
  <c r="O315" i="4"/>
  <c r="Q315" i="4" s="1"/>
  <c r="S314" i="4"/>
  <c r="O314" i="4"/>
  <c r="Q314" i="4" s="1"/>
  <c r="S313" i="4"/>
  <c r="O313" i="4"/>
  <c r="Q313" i="4" s="1"/>
  <c r="S312" i="4"/>
  <c r="O312" i="4"/>
  <c r="Q312" i="4" s="1"/>
  <c r="S311" i="4"/>
  <c r="O311" i="4"/>
  <c r="Q311" i="4" s="1"/>
  <c r="S310" i="4"/>
  <c r="O310" i="4"/>
  <c r="Q310" i="4" s="1"/>
  <c r="S309" i="4"/>
  <c r="O309" i="4"/>
  <c r="Q309" i="4" s="1"/>
  <c r="S308" i="4"/>
  <c r="O308" i="4"/>
  <c r="Q308" i="4" s="1"/>
  <c r="S307" i="4"/>
  <c r="O307" i="4"/>
  <c r="Q307" i="4" s="1"/>
  <c r="S306" i="4"/>
  <c r="O306" i="4"/>
  <c r="Q306" i="4" s="1"/>
  <c r="S305" i="4"/>
  <c r="Q305" i="4"/>
  <c r="N305" i="4"/>
  <c r="S304" i="4"/>
  <c r="O304" i="4"/>
  <c r="Q304" i="4" s="1"/>
  <c r="S303" i="4"/>
  <c r="O303" i="4"/>
  <c r="Q303" i="4" s="1"/>
  <c r="S302" i="4"/>
  <c r="O302" i="4"/>
  <c r="Q302" i="4" s="1"/>
  <c r="S301" i="4"/>
  <c r="O301" i="4"/>
  <c r="Q301" i="4" s="1"/>
  <c r="S300" i="4"/>
  <c r="O300" i="4"/>
  <c r="Q300" i="4" s="1"/>
  <c r="S299" i="4"/>
  <c r="O299" i="4"/>
  <c r="Q299" i="4" s="1"/>
  <c r="S298" i="4"/>
  <c r="O298" i="4"/>
  <c r="Q298" i="4" s="1"/>
  <c r="S297" i="4"/>
  <c r="Q297" i="4"/>
  <c r="N297" i="4"/>
  <c r="N345" i="4" s="1"/>
  <c r="S296" i="4"/>
  <c r="O296" i="4"/>
  <c r="Q296" i="4" s="1"/>
  <c r="S295" i="4"/>
  <c r="O295" i="4"/>
  <c r="Q295" i="4" s="1"/>
  <c r="S294" i="4"/>
  <c r="O294" i="4"/>
  <c r="Q294" i="4" s="1"/>
  <c r="S293" i="4"/>
  <c r="O293" i="4"/>
  <c r="Q293" i="4" s="1"/>
  <c r="S292" i="4"/>
  <c r="O292" i="4"/>
  <c r="Q292" i="4" s="1"/>
  <c r="S291" i="4"/>
  <c r="O291" i="4"/>
  <c r="Q291" i="4" s="1"/>
  <c r="S290" i="4"/>
  <c r="O290" i="4"/>
  <c r="Q290" i="4" s="1"/>
  <c r="S289" i="4"/>
  <c r="O289" i="4"/>
  <c r="Q289" i="4" s="1"/>
  <c r="S288" i="4"/>
  <c r="O288" i="4"/>
  <c r="Q288" i="4" s="1"/>
  <c r="S287" i="4"/>
  <c r="O287" i="4"/>
  <c r="Q287" i="4" s="1"/>
  <c r="S286" i="4"/>
  <c r="O286" i="4"/>
  <c r="Q286" i="4" s="1"/>
  <c r="S285" i="4"/>
  <c r="O285" i="4"/>
  <c r="Q285" i="4" s="1"/>
  <c r="S284" i="4"/>
  <c r="O284" i="4"/>
  <c r="Q284" i="4" s="1"/>
  <c r="S283" i="4"/>
  <c r="O283" i="4"/>
  <c r="Q283" i="4" s="1"/>
  <c r="S282" i="4"/>
  <c r="O282" i="4"/>
  <c r="Q282" i="4" s="1"/>
  <c r="S281" i="4"/>
  <c r="O281" i="4"/>
  <c r="Q281" i="4" s="1"/>
  <c r="S280" i="4"/>
  <c r="S345" i="4" s="1"/>
  <c r="O280" i="4"/>
  <c r="O345" i="4" s="1"/>
  <c r="Q279" i="4"/>
  <c r="Q202" i="4"/>
  <c r="P202" i="4"/>
  <c r="O202" i="4"/>
  <c r="P175" i="4"/>
  <c r="M175" i="4"/>
  <c r="L175" i="4"/>
  <c r="Q166" i="4"/>
  <c r="Q165" i="4"/>
  <c r="Q164" i="4"/>
  <c r="Q163" i="4"/>
  <c r="Q162" i="4"/>
  <c r="Q161" i="4"/>
  <c r="O160" i="4"/>
  <c r="O175" i="4" s="1"/>
  <c r="P157" i="4"/>
  <c r="S156" i="4"/>
  <c r="N156" i="4"/>
  <c r="O156" i="4" s="1"/>
  <c r="Q156" i="4" s="1"/>
  <c r="S155" i="4"/>
  <c r="N155" i="4"/>
  <c r="O155" i="4" s="1"/>
  <c r="Q155" i="4" s="1"/>
  <c r="S154" i="4"/>
  <c r="N154" i="4"/>
  <c r="O154" i="4" s="1"/>
  <c r="Q154" i="4" s="1"/>
  <c r="S153" i="4"/>
  <c r="N153" i="4"/>
  <c r="O153" i="4" s="1"/>
  <c r="Q153" i="4" s="1"/>
  <c r="S152" i="4"/>
  <c r="N152" i="4"/>
  <c r="O152" i="4" s="1"/>
  <c r="Q152" i="4" s="1"/>
  <c r="S151" i="4"/>
  <c r="N151" i="4"/>
  <c r="O151" i="4" s="1"/>
  <c r="Q151" i="4" s="1"/>
  <c r="S150" i="4"/>
  <c r="N150" i="4"/>
  <c r="O150" i="4" s="1"/>
  <c r="Q150" i="4" s="1"/>
  <c r="S149" i="4"/>
  <c r="N149" i="4"/>
  <c r="O149" i="4" s="1"/>
  <c r="Q149" i="4" s="1"/>
  <c r="S148" i="4"/>
  <c r="N148" i="4"/>
  <c r="O148" i="4" s="1"/>
  <c r="Q148" i="4" s="1"/>
  <c r="S147" i="4"/>
  <c r="N147" i="4"/>
  <c r="O147" i="4" s="1"/>
  <c r="Q147" i="4" s="1"/>
  <c r="S146" i="4"/>
  <c r="N146" i="4"/>
  <c r="O146" i="4" s="1"/>
  <c r="Q146" i="4" s="1"/>
  <c r="S145" i="4"/>
  <c r="N145" i="4"/>
  <c r="O145" i="4" s="1"/>
  <c r="Q145" i="4" s="1"/>
  <c r="S144" i="4"/>
  <c r="N144" i="4"/>
  <c r="O144" i="4" s="1"/>
  <c r="Q144" i="4" s="1"/>
  <c r="S143" i="4"/>
  <c r="N143" i="4"/>
  <c r="O143" i="4" s="1"/>
  <c r="Q143" i="4" s="1"/>
  <c r="S142" i="4"/>
  <c r="N142" i="4"/>
  <c r="O142" i="4" s="1"/>
  <c r="Q142" i="4" s="1"/>
  <c r="S141" i="4"/>
  <c r="N141" i="4"/>
  <c r="O141" i="4" s="1"/>
  <c r="Q141" i="4" s="1"/>
  <c r="S140" i="4"/>
  <c r="N140" i="4"/>
  <c r="O140" i="4" s="1"/>
  <c r="Q140" i="4" s="1"/>
  <c r="S139" i="4"/>
  <c r="N139" i="4"/>
  <c r="O139" i="4" s="1"/>
  <c r="Q139" i="4" s="1"/>
  <c r="S138" i="4"/>
  <c r="N138" i="4"/>
  <c r="O138" i="4" s="1"/>
  <c r="Q138" i="4" s="1"/>
  <c r="S137" i="4"/>
  <c r="N137" i="4"/>
  <c r="O137" i="4" s="1"/>
  <c r="Q137" i="4" s="1"/>
  <c r="S136" i="4"/>
  <c r="N136" i="4"/>
  <c r="O136" i="4" s="1"/>
  <c r="Q136" i="4" s="1"/>
  <c r="S135" i="4"/>
  <c r="N135" i="4"/>
  <c r="O135" i="4" s="1"/>
  <c r="Q135" i="4" s="1"/>
  <c r="S134" i="4"/>
  <c r="N134" i="4"/>
  <c r="O134" i="4" s="1"/>
  <c r="Q134" i="4" s="1"/>
  <c r="S133" i="4"/>
  <c r="N133" i="4"/>
  <c r="O133" i="4" s="1"/>
  <c r="Q133" i="4" s="1"/>
  <c r="S132" i="4"/>
  <c r="N132" i="4"/>
  <c r="O132" i="4" s="1"/>
  <c r="Q132" i="4" s="1"/>
  <c r="N131" i="4"/>
  <c r="O131" i="4" s="1"/>
  <c r="Q131" i="4" s="1"/>
  <c r="N130" i="4"/>
  <c r="O130" i="4" s="1"/>
  <c r="Q130" i="4" s="1"/>
  <c r="N129" i="4"/>
  <c r="O129" i="4" s="1"/>
  <c r="Q126" i="4"/>
  <c r="P126" i="4"/>
  <c r="O126" i="4"/>
  <c r="N126" i="4"/>
  <c r="M126" i="4"/>
  <c r="L126" i="4"/>
  <c r="S101" i="4"/>
  <c r="R101" i="4"/>
  <c r="Q101" i="4"/>
  <c r="P101" i="4"/>
  <c r="O101" i="4"/>
  <c r="N101" i="4"/>
  <c r="L101" i="4"/>
  <c r="R78" i="4"/>
  <c r="P78" i="4"/>
  <c r="O78" i="4"/>
  <c r="N78" i="4"/>
  <c r="L78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78" i="4" s="1"/>
  <c r="O157" i="4" l="1"/>
  <c r="Q129" i="4"/>
  <c r="Q157" i="4" s="1"/>
  <c r="Q160" i="4"/>
  <c r="Q175" i="4" s="1"/>
  <c r="Q280" i="4"/>
  <c r="Q345" i="4" s="1"/>
</calcChain>
</file>

<file path=xl/sharedStrings.xml><?xml version="1.0" encoding="utf-8"?>
<sst xmlns="http://schemas.openxmlformats.org/spreadsheetml/2006/main" count="1476" uniqueCount="433">
  <si>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</si>
  <si>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</si>
  <si>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</si>
  <si>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</si>
  <si>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</si>
  <si>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</si>
  <si>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</si>
  <si>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</si>
  <si>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Monthly Salary</t>
  </si>
  <si>
    <t>Deducation</t>
  </si>
  <si>
    <t>Total Net Pay Amount</t>
  </si>
  <si>
    <t>Remarks</t>
  </si>
  <si>
    <t>Total</t>
  </si>
  <si>
    <t>Grade</t>
  </si>
  <si>
    <t>Total Sales Value</t>
  </si>
  <si>
    <t>Daily Average Sales Value</t>
  </si>
  <si>
    <t>Payable Attendance</t>
  </si>
  <si>
    <t>Date of Join</t>
  </si>
  <si>
    <t>Net Pay-able Salary</t>
  </si>
  <si>
    <t>Net Pay-able TA/DA</t>
  </si>
  <si>
    <t>Arear/cityallowance</t>
  </si>
  <si>
    <t>Md.Salauddin</t>
  </si>
  <si>
    <t>Mizanur Rahaman</t>
  </si>
  <si>
    <t>Md.Nurul Amin</t>
  </si>
  <si>
    <t>New</t>
  </si>
  <si>
    <t>RSO</t>
  </si>
  <si>
    <t>TSO</t>
  </si>
  <si>
    <t>SI</t>
  </si>
  <si>
    <t>A</t>
  </si>
  <si>
    <t>B</t>
  </si>
  <si>
    <t>C</t>
  </si>
  <si>
    <t>D</t>
  </si>
  <si>
    <t>Territory wise Monthly Attendance and Salary Sheet CPT</t>
  </si>
  <si>
    <t>CSR</t>
  </si>
  <si>
    <t>SR</t>
  </si>
  <si>
    <t>Md.Saiful Islam</t>
  </si>
  <si>
    <t>CM</t>
  </si>
  <si>
    <t>c</t>
  </si>
  <si>
    <t>26/10/2019</t>
  </si>
  <si>
    <t>RSI</t>
  </si>
  <si>
    <t>Md. Ashraful Islam</t>
  </si>
  <si>
    <t>26/11/2019</t>
  </si>
  <si>
    <t>TSI</t>
  </si>
  <si>
    <t>Md.Mizanur Rahman</t>
  </si>
  <si>
    <t>16/11/2019</t>
  </si>
  <si>
    <t>25/08/2019</t>
  </si>
  <si>
    <t>Abul Kalam</t>
  </si>
  <si>
    <t>Md. Jakaria</t>
  </si>
  <si>
    <t>01.01.2020</t>
  </si>
  <si>
    <t>Md. Ala Uddin</t>
  </si>
  <si>
    <t>26/11/19</t>
  </si>
  <si>
    <t>Md. Jahidul Islam</t>
  </si>
  <si>
    <t>Md. Rasel</t>
  </si>
  <si>
    <t>05.12.2019</t>
  </si>
  <si>
    <t>Tso</t>
  </si>
  <si>
    <t>New-</t>
  </si>
  <si>
    <t>Md.Omar Faruk</t>
  </si>
  <si>
    <t>Territory: Zinzira                          Region: Zinzira                                              Division: Dhaka South                             Month: January                                      Working Day- 27 Day</t>
  </si>
  <si>
    <t>Alak Kumar Ghosh</t>
  </si>
  <si>
    <t>Full Months</t>
  </si>
  <si>
    <t>Md. Ariful Haque</t>
  </si>
  <si>
    <t>Md. Ismail Hossain</t>
  </si>
  <si>
    <t>Moktes Mojumder</t>
  </si>
  <si>
    <t>Md. Younusur Rahman</t>
  </si>
  <si>
    <t>Md. Din Islam</t>
  </si>
  <si>
    <t>Md. Ali Azam</t>
  </si>
  <si>
    <t>Md. Al-amin</t>
  </si>
  <si>
    <t>F</t>
  </si>
  <si>
    <t>Md.Hamidur Rahman</t>
  </si>
  <si>
    <t>Md.Anayet Shak</t>
  </si>
  <si>
    <t>Md.Nasir Uddin</t>
  </si>
  <si>
    <t>Md. Masud Rana</t>
  </si>
  <si>
    <t>Md.Abul Kalam</t>
  </si>
  <si>
    <t>Md. Habil</t>
  </si>
  <si>
    <t>Md. Hasan</t>
  </si>
  <si>
    <t>Md. Nadim</t>
  </si>
  <si>
    <t>Md. Sayed Hossain</t>
  </si>
  <si>
    <t>Md. Ziaur Rahman</t>
  </si>
  <si>
    <t>Md. Rasel 2</t>
  </si>
  <si>
    <t>Dinesh Chandro</t>
  </si>
  <si>
    <t>Md. Yousuf</t>
  </si>
  <si>
    <t>Md. Rojob Ali</t>
  </si>
  <si>
    <t>Md. Sayed Ali</t>
  </si>
  <si>
    <t>Md.Romjan</t>
  </si>
  <si>
    <t>Md. Nurul Islam</t>
  </si>
  <si>
    <t>Md.Nurul Islam</t>
  </si>
  <si>
    <t>Md.Nasir Ullah</t>
  </si>
  <si>
    <t>Md.Ibrahim Mia</t>
  </si>
  <si>
    <t>Md.Faisal Ahmed</t>
  </si>
  <si>
    <t>Md.Abdul Wahid</t>
  </si>
  <si>
    <t>Md Shakil Mia</t>
  </si>
  <si>
    <t>Md Mafuzur Rahman</t>
  </si>
  <si>
    <t>Md. Omar Faruq</t>
  </si>
  <si>
    <t xml:space="preserve">Md. Omar Sany Forhad </t>
  </si>
  <si>
    <t>Md. Abul kashem</t>
  </si>
  <si>
    <t>Md. Saiful Islam</t>
  </si>
  <si>
    <t>Md. Mobarok</t>
  </si>
  <si>
    <t>Md. Sayem Gazi</t>
  </si>
  <si>
    <t>Md. Imtiaz Ahmed</t>
  </si>
  <si>
    <t>Md. Shahin</t>
  </si>
  <si>
    <t>Md. Imran Hosen</t>
  </si>
  <si>
    <t>Md. Abdur Rob</t>
  </si>
  <si>
    <t>Md. Abdullah</t>
  </si>
  <si>
    <t>Md. Amirul Islam</t>
  </si>
  <si>
    <t>Md. Alauddin</t>
  </si>
  <si>
    <t>Territory: Hasnabad                          Region: Zinzira                                              Division: Dhaka South                             Month: January-2020                                Working Day- 27 Day</t>
  </si>
  <si>
    <t>Md Abdul Awyal Mozumder</t>
  </si>
  <si>
    <t>Md. Shahalom Miah</t>
  </si>
  <si>
    <t>Md. Abdul Motin</t>
  </si>
  <si>
    <t>MD. Hafiz Uddin</t>
  </si>
  <si>
    <t>Md. Shahanaj Bhuyan</t>
  </si>
  <si>
    <t>25 day</t>
  </si>
  <si>
    <t>Md Nur Alam</t>
  </si>
  <si>
    <t>Full Month</t>
  </si>
  <si>
    <t>0 day</t>
  </si>
  <si>
    <t>Md. Rasel-1</t>
  </si>
  <si>
    <t>Md. Mehedi Hasan</t>
  </si>
  <si>
    <t>Md. Mirajul Islam</t>
  </si>
  <si>
    <t>Md Pollob</t>
  </si>
  <si>
    <t>Md. Mostafa</t>
  </si>
  <si>
    <t>Md. Saharia</t>
  </si>
  <si>
    <t xml:space="preserve">Md. Mobarak Hossain </t>
  </si>
  <si>
    <t>26 day</t>
  </si>
  <si>
    <t>Md. Sohel Bag</t>
  </si>
  <si>
    <t>Md. Harun Mia</t>
  </si>
  <si>
    <t xml:space="preserve">Md. Sohel </t>
  </si>
  <si>
    <t>Md. Palash</t>
  </si>
  <si>
    <t>40 Day</t>
  </si>
  <si>
    <t>Md. Babu</t>
  </si>
  <si>
    <t>Md.Shamim Hossain</t>
  </si>
  <si>
    <t>Md.Abdullah Al Mamun</t>
  </si>
  <si>
    <t>Sree.Probir Kumar Paul</t>
  </si>
  <si>
    <t>Md.Foysal Hossain</t>
  </si>
  <si>
    <t xml:space="preserve">30 Day's </t>
  </si>
  <si>
    <t>Md.Wahiduzzaman Bhuiyan</t>
  </si>
  <si>
    <t>Md.Pabel Hossain</t>
  </si>
  <si>
    <t>Rokonuzzaman</t>
  </si>
  <si>
    <t>Md.Sayeed Hasan</t>
  </si>
  <si>
    <t>Md.Hasanur Rahman</t>
  </si>
  <si>
    <t>Sukumar Roy</t>
  </si>
  <si>
    <t>Md.Sohel Ahmed</t>
  </si>
  <si>
    <t>1/11/214</t>
  </si>
  <si>
    <t>Md.Abdur Rahim</t>
  </si>
  <si>
    <t>Md.Mozibur Rahman</t>
  </si>
  <si>
    <t>Salman Mahmud Billal</t>
  </si>
  <si>
    <t>Belayet</t>
  </si>
  <si>
    <t>Shafiqul Islam</t>
  </si>
  <si>
    <t>Md.Anwar Hossain</t>
  </si>
  <si>
    <t xml:space="preserve">29 Day's </t>
  </si>
  <si>
    <t>Mehedi Hasan</t>
  </si>
  <si>
    <t xml:space="preserve">15 Day's </t>
  </si>
  <si>
    <t>Motiur</t>
  </si>
  <si>
    <t xml:space="preserve">25 Day's </t>
  </si>
  <si>
    <t>Territory:               Sreenagar                               Region:                Zinzira                                        Division:                Dhaka South                                  Month:                 January'20                             Working Day-27</t>
  </si>
  <si>
    <t>Md. Gias Uddin Forkan</t>
  </si>
  <si>
    <t xml:space="preserve">Md.Nurul Islam </t>
  </si>
  <si>
    <t>Md.Mahbubur Rahman</t>
  </si>
  <si>
    <t>Md Al Amin</t>
  </si>
  <si>
    <t>Md Jashim Uddin</t>
  </si>
  <si>
    <t xml:space="preserve">Nur Alam </t>
  </si>
  <si>
    <t>Md.Nazrul Islam</t>
  </si>
  <si>
    <t>Md ripon</t>
  </si>
  <si>
    <t>Md.Robiul Islam</t>
  </si>
  <si>
    <t>Md. Mozammal</t>
  </si>
  <si>
    <t>Md. Porosh Molla</t>
  </si>
  <si>
    <t>Mithun Sarkar</t>
  </si>
  <si>
    <t>Md Minal</t>
  </si>
  <si>
    <t>Md Mahbub</t>
  </si>
  <si>
    <t>Nahid Bapery</t>
  </si>
  <si>
    <t>Alamgir Molla</t>
  </si>
  <si>
    <t>Manisur Rahman</t>
  </si>
  <si>
    <t>Md Shohag</t>
  </si>
  <si>
    <t>Ridoy</t>
  </si>
  <si>
    <t>Shanto Seikh</t>
  </si>
  <si>
    <t>Azadul Islam</t>
  </si>
  <si>
    <t>Md. Tajul Islam</t>
  </si>
  <si>
    <t>Md. Abu Taher</t>
  </si>
  <si>
    <t>new</t>
  </si>
  <si>
    <t>26/10/13</t>
  </si>
  <si>
    <t>Md. Monir Hossain</t>
  </si>
  <si>
    <t>Territory: Jatrabari                                            Region:Jatrabari                                                       Division:Dhaka South                                             Month:Jan-20              Working Day-27</t>
  </si>
  <si>
    <t>Md. Abul Kalam Azad</t>
  </si>
  <si>
    <t>DMO</t>
  </si>
  <si>
    <t>Ful Month</t>
  </si>
  <si>
    <t>Md. Moniruzzaman</t>
  </si>
  <si>
    <t xml:space="preserve">Md.Abdul Gaffar </t>
  </si>
  <si>
    <t>Biplob Saha</t>
  </si>
  <si>
    <t>Biswajit Saha</t>
  </si>
  <si>
    <t>29 Day's</t>
  </si>
  <si>
    <t>Prodip Ch. Howlader</t>
  </si>
  <si>
    <t>Abu Hossen</t>
  </si>
  <si>
    <t>28 Day's</t>
  </si>
  <si>
    <t>Nurunnahar</t>
  </si>
  <si>
    <t>Driver</t>
  </si>
  <si>
    <t>Md. Shah Alam</t>
  </si>
  <si>
    <t>Md. Zakir Hossain</t>
  </si>
  <si>
    <t>Mithun Paul</t>
  </si>
  <si>
    <t>Md. Johir Mia</t>
  </si>
  <si>
    <t>Md. Abu Yousuf</t>
  </si>
  <si>
    <t>Md. Jahidul Islam Ripon</t>
  </si>
  <si>
    <t>Md. Nazir</t>
  </si>
  <si>
    <t>Mahadi Hasan</t>
  </si>
  <si>
    <t>Md. Sojib</t>
  </si>
  <si>
    <t>Md. Nur Alom</t>
  </si>
  <si>
    <t>Kalipad Sarker</t>
  </si>
  <si>
    <t>Md. Sakib Hasan</t>
  </si>
  <si>
    <t>Abdul Mojid Howlader</t>
  </si>
  <si>
    <t>20 Day's</t>
  </si>
  <si>
    <t>Md. Rakib</t>
  </si>
  <si>
    <t>Md. Raju Howlader</t>
  </si>
  <si>
    <t>18Day's</t>
  </si>
  <si>
    <t>Md.Mehedi Hasan Tonmoy</t>
  </si>
  <si>
    <t>16Day's</t>
  </si>
  <si>
    <t>Territory: Kaptan Bazar                             Region: Jatrabari                                                      Division: Dhaka South                               Month: January-20                                             Working Day- 27</t>
  </si>
  <si>
    <t>Md. Hasanuzzaman</t>
  </si>
  <si>
    <t>Md. Mahadi Moine Rahul</t>
  </si>
  <si>
    <t>Md. Rasel Mua</t>
  </si>
  <si>
    <t>Md. Shah-Alom</t>
  </si>
  <si>
    <t>Md. Atikur Rahman</t>
  </si>
  <si>
    <t>Md. Touhidur Rahman</t>
  </si>
  <si>
    <t>M. Forhad</t>
  </si>
  <si>
    <t>Md. Atiqur Rahman</t>
  </si>
  <si>
    <t>Md. Raju Shek</t>
  </si>
  <si>
    <t>Md. Mahabub Alom Mintu</t>
  </si>
  <si>
    <t>Md. Shoel</t>
  </si>
  <si>
    <t>Umar Faruk</t>
  </si>
  <si>
    <t>Md. Mohinul Islam</t>
  </si>
  <si>
    <t>Nasir Uddin</t>
  </si>
  <si>
    <t>Territory:   Jurain                                          Region:Jatrabari                                                   Division: Dhaka South                                               Month:  Jan-20                     Working Day-27</t>
  </si>
  <si>
    <t>Mohammad Nazrul Islam</t>
  </si>
  <si>
    <t>Full month</t>
  </si>
  <si>
    <t>Rashadus jaman</t>
  </si>
  <si>
    <t>Rubel Ahammed</t>
  </si>
  <si>
    <t>26/08/2012</t>
  </si>
  <si>
    <t>8 days</t>
  </si>
  <si>
    <t>Taizul Islam</t>
  </si>
  <si>
    <t>25/12/2014</t>
  </si>
  <si>
    <t>Tareq Ahammed</t>
  </si>
  <si>
    <t>Mostofa</t>
  </si>
  <si>
    <t>Nov&amp;Dec19Ta/da pending</t>
  </si>
  <si>
    <t>shohel Mridha</t>
  </si>
  <si>
    <t>16/02/2011</t>
  </si>
  <si>
    <t>Mehedi hossain</t>
  </si>
  <si>
    <t>16/03/2013</t>
  </si>
  <si>
    <t>kamrul Islam</t>
  </si>
  <si>
    <t>26/04/2014</t>
  </si>
  <si>
    <t>Kajol</t>
  </si>
  <si>
    <t>Gias uddin</t>
  </si>
  <si>
    <t>md.Ali</t>
  </si>
  <si>
    <t>26/01/2017</t>
  </si>
  <si>
    <t>Billal hossain</t>
  </si>
  <si>
    <t>HasifAli fokir</t>
  </si>
  <si>
    <t>29 day</t>
  </si>
  <si>
    <t>Mosarof hossain</t>
  </si>
  <si>
    <t>27 days</t>
  </si>
  <si>
    <t>Niyamul Islam</t>
  </si>
  <si>
    <t>Niyamat ullah</t>
  </si>
  <si>
    <t>sahag Mridha</t>
  </si>
  <si>
    <t>full month</t>
  </si>
  <si>
    <t>zahidul</t>
  </si>
  <si>
    <t>28/09/2019</t>
  </si>
  <si>
    <t>Shakil chowdhury</t>
  </si>
  <si>
    <t>23/09/2019</t>
  </si>
  <si>
    <t>Bodiruzzaman</t>
  </si>
  <si>
    <t>jihan shovo</t>
  </si>
  <si>
    <t xml:space="preserve">Sha halal
</t>
  </si>
  <si>
    <t xml:space="preserve">mahfujul Hakim
</t>
  </si>
  <si>
    <t>24/07/2019</t>
  </si>
  <si>
    <t>full Month</t>
  </si>
  <si>
    <t>Territory:Moulovibazar                                       Region:Jatrabari                                                   Division: Dhaka South                                               Month:  Jan-20                     Working Day-27</t>
  </si>
  <si>
    <t xml:space="preserve">Md.Tohiduzzaman </t>
  </si>
  <si>
    <t>19.07.1998</t>
  </si>
  <si>
    <t xml:space="preserve">Md.Akram hossain </t>
  </si>
  <si>
    <t>02.03.2011</t>
  </si>
  <si>
    <t>Md.Masud rana</t>
  </si>
  <si>
    <t>20.03.2018</t>
  </si>
  <si>
    <t xml:space="preserve">Md.Arif hossen </t>
  </si>
  <si>
    <t>01.12.2019</t>
  </si>
  <si>
    <t>Md.Rasel jammader</t>
  </si>
  <si>
    <t>Md.Sohel bapari</t>
  </si>
  <si>
    <r>
      <rPr>
        <b/>
        <sz val="10"/>
        <rFont val="Arial"/>
        <family val="2"/>
      </rPr>
      <t xml:space="preserve">Territory:Narayangonj                           Region:Narayangonj                                                      Division:Dhaka South                                                Month: Jan-2020            </t>
    </r>
    <r>
      <rPr>
        <b/>
        <sz val="12"/>
        <rFont val="Arial"/>
        <family val="2"/>
      </rPr>
      <t xml:space="preserve">                              </t>
    </r>
    <r>
      <rPr>
        <b/>
        <sz val="10"/>
        <rFont val="Arial"/>
        <family val="2"/>
      </rPr>
      <t xml:space="preserve">  Working Day-31</t>
    </r>
  </si>
  <si>
    <t>Md.Syeful Islam</t>
  </si>
  <si>
    <t>Md. Shanawaz</t>
  </si>
  <si>
    <t>21/7/2016</t>
  </si>
  <si>
    <t>Mishu Chandra Datta</t>
  </si>
  <si>
    <t>Pending TA/Da Dec-19</t>
  </si>
  <si>
    <t>Md:Kafil Uddin</t>
  </si>
  <si>
    <t>14/12/2019</t>
  </si>
  <si>
    <t>Md. Nur Alam Khan</t>
  </si>
  <si>
    <t>Uzzal Kumar Saha</t>
  </si>
  <si>
    <t>16/2/2012</t>
  </si>
  <si>
    <t>Md. Abu Hasan</t>
  </si>
  <si>
    <t>Shaim Hossain</t>
  </si>
  <si>
    <t>17/3/18</t>
  </si>
  <si>
    <t>Md. Iqbal Hasan</t>
  </si>
  <si>
    <t>Md. Shoriful Islam</t>
  </si>
  <si>
    <t>30/6/2019</t>
  </si>
  <si>
    <t>MD:Jiarul Islam</t>
  </si>
  <si>
    <t>17/10/2019</t>
  </si>
  <si>
    <t>Pending TA/DA Dec-19</t>
  </si>
  <si>
    <t>Mostafa Kamal</t>
  </si>
  <si>
    <t>Pending TA/DA Nom-19</t>
  </si>
  <si>
    <t>MD:Nazmul Hauqe</t>
  </si>
  <si>
    <t>MD:Faruk Shekh</t>
  </si>
  <si>
    <t>MD:Rakib</t>
  </si>
  <si>
    <t>MD:Azizul Islam</t>
  </si>
  <si>
    <t>Md. Abu Sayem</t>
  </si>
  <si>
    <t>Md. Abdur Rahim</t>
  </si>
  <si>
    <t>Md. Asaduzzaman</t>
  </si>
  <si>
    <t>Md. Abul Hossain</t>
  </si>
  <si>
    <t>Md. Nur Islam</t>
  </si>
  <si>
    <t>22/11/2009</t>
  </si>
  <si>
    <t>Md. Karim</t>
  </si>
  <si>
    <t>26/7/2013</t>
  </si>
  <si>
    <t>Md. Alomgir Hossain</t>
  </si>
  <si>
    <t>Al Mamun</t>
  </si>
  <si>
    <t>Tajul Islam</t>
  </si>
  <si>
    <t>25/1/2017</t>
  </si>
  <si>
    <t>Md. Rofiqul Islam</t>
  </si>
  <si>
    <t>25/2/2017</t>
  </si>
  <si>
    <t>Md. RiazUddin Chunnu</t>
  </si>
  <si>
    <t>Aktar Hossain</t>
  </si>
  <si>
    <t>28/6/2016</t>
  </si>
  <si>
    <t>Md. Kamal Hossain</t>
  </si>
  <si>
    <t>Md. Mosharrof Hossain</t>
  </si>
  <si>
    <t>26/2/2014</t>
  </si>
  <si>
    <t>Gazi Babu</t>
  </si>
  <si>
    <t>Md. Jibon</t>
  </si>
  <si>
    <t>26/4/2014</t>
  </si>
  <si>
    <t>Md. Milon</t>
  </si>
  <si>
    <t>Md. Titu Mondol</t>
  </si>
  <si>
    <t>Mistar Babu</t>
  </si>
  <si>
    <t>MD:Shahajalal</t>
  </si>
  <si>
    <t>MD:Sohel Mia</t>
  </si>
  <si>
    <t>MD:Sakil Mia</t>
  </si>
  <si>
    <t>MD:Ibrahim Mia</t>
  </si>
  <si>
    <t>MD:Kholil Hossen</t>
  </si>
  <si>
    <t>MD:Saifullah</t>
  </si>
  <si>
    <t>MD:Uzzol</t>
  </si>
  <si>
    <t>20/10/2019</t>
  </si>
  <si>
    <t>Mohidul Islam Munna</t>
  </si>
  <si>
    <t>15/12/2019</t>
  </si>
  <si>
    <t xml:space="preserve">Md.Safkat Ali Saif </t>
  </si>
  <si>
    <t>Territory:Munshigonj                                      Region:Narayangonj                                Division:Dhaka South                         Month:January 2020                                          Working Day-31</t>
  </si>
  <si>
    <t>Md.Maruf Mia</t>
  </si>
  <si>
    <t>Md.Waliur Rahman</t>
  </si>
  <si>
    <t>Md. Sabbir Ahammed</t>
  </si>
  <si>
    <t>Badhan Chandra Samanta</t>
  </si>
  <si>
    <t>Md.Monir Hassain</t>
  </si>
  <si>
    <t>Md.Salim Bapari</t>
  </si>
  <si>
    <t>Md.Iqbal Basar Chowdhury</t>
  </si>
  <si>
    <t>Md Zahidul Rahman</t>
  </si>
  <si>
    <t>Md. Parvez</t>
  </si>
  <si>
    <t>Md.Abu Hanif</t>
  </si>
  <si>
    <t>Md.Joy Hosen</t>
  </si>
  <si>
    <t xml:space="preserve">Samir Medha </t>
  </si>
  <si>
    <t>Rifat Hasan Prithibi</t>
  </si>
  <si>
    <t>Territory:     Fatullah           Region:     Narayangonj      Division:                    Dhaka South         Month:          January-2020                 Working Day- 27</t>
  </si>
  <si>
    <t>Monir Chowkidar</t>
  </si>
  <si>
    <t>14.12.2019</t>
  </si>
  <si>
    <t>Md Abu Said Gazi</t>
  </si>
  <si>
    <t>Md Sorif</t>
  </si>
  <si>
    <t>Md Heron Hossain</t>
  </si>
  <si>
    <t>Md Shakil</t>
  </si>
  <si>
    <t>09.01.2020</t>
  </si>
  <si>
    <t>Md.Aminul Islam</t>
  </si>
  <si>
    <t>Arear/cityallowance Pending Month Of December 2019</t>
  </si>
  <si>
    <t>Md. Rokonuzzaman</t>
  </si>
  <si>
    <t>Md. Zohirul Islam</t>
  </si>
  <si>
    <t>Md. Shojib</t>
  </si>
  <si>
    <t>Md. Sazedul Islam</t>
  </si>
  <si>
    <t>Md. Ripon Ahmed</t>
  </si>
  <si>
    <t>Md. Al Imran</t>
  </si>
  <si>
    <t>Md. Kafil Uddin</t>
  </si>
  <si>
    <t>Md. Tariqul Islam</t>
  </si>
  <si>
    <t>Md. Humayon Kabir</t>
  </si>
  <si>
    <t>Md. Sajib</t>
  </si>
  <si>
    <t>Md. Azimuddin Talukder</t>
  </si>
  <si>
    <t>Md. Abul Basher</t>
  </si>
  <si>
    <t>Md. Sohel Chowdhury</t>
  </si>
  <si>
    <t>Md. Al Amin</t>
  </si>
  <si>
    <t>Md. Zahidul Islam</t>
  </si>
  <si>
    <t>Md. Raihan Kobir</t>
  </si>
  <si>
    <t>Md. Jahangir Alom</t>
  </si>
  <si>
    <t>Md. Jahangir Fakir</t>
  </si>
  <si>
    <t>Md. Saidur Rahman</t>
  </si>
  <si>
    <t>Md. Sanoyar Hossain</t>
  </si>
  <si>
    <t>Md. Shayedul Haque</t>
  </si>
  <si>
    <t>Nasrin Akter</t>
  </si>
  <si>
    <t>Md. Ujjol</t>
  </si>
  <si>
    <t>Md. Aynal Haque</t>
  </si>
  <si>
    <t>Md. Iddis Ali</t>
  </si>
  <si>
    <t>Md.Nazir Islam</t>
  </si>
  <si>
    <t>Md. Lebu Mia</t>
  </si>
  <si>
    <t>Md.Imam Hossain</t>
  </si>
  <si>
    <t>Md. Jahid Chowdhury</t>
  </si>
  <si>
    <t>Md. Firoz</t>
  </si>
  <si>
    <t>Md. Rofiq</t>
  </si>
  <si>
    <t>Md. Emran Hossain</t>
  </si>
  <si>
    <t>Helal Khondhokar</t>
  </si>
  <si>
    <t>Md. Jahangir</t>
  </si>
  <si>
    <t>Md. Hafijullah</t>
  </si>
  <si>
    <t xml:space="preserve">Manual </t>
  </si>
  <si>
    <t>Md. Lazu Mia</t>
  </si>
  <si>
    <t>Md. Sarowar Sikder</t>
  </si>
  <si>
    <t>Saleh Ahmed Sarkar</t>
  </si>
  <si>
    <t>Md. Emon   Mia</t>
  </si>
  <si>
    <t>Md. Belal Mollik</t>
  </si>
  <si>
    <t>22/09/2019</t>
  </si>
  <si>
    <t>Md. Monirujjaman</t>
  </si>
  <si>
    <t>18/12/19</t>
  </si>
  <si>
    <t>Mamun Sikdar</t>
  </si>
  <si>
    <t>Md. Firoz Mia</t>
  </si>
  <si>
    <t>Salah Uddin Sarkar</t>
  </si>
  <si>
    <t>Md. Bahadur Akon</t>
  </si>
  <si>
    <t>Md. Abdul Barek</t>
  </si>
  <si>
    <t xml:space="preserve">Md. Ripon </t>
  </si>
  <si>
    <t>Md. Shifat</t>
  </si>
  <si>
    <t>Md. Harun Patowari</t>
  </si>
  <si>
    <t>Md. Faridul Islam</t>
  </si>
  <si>
    <t>Md. Riyaz akon</t>
  </si>
  <si>
    <t xml:space="preserve">Md. Delower Hossain </t>
  </si>
  <si>
    <t>27/10/19</t>
  </si>
  <si>
    <t xml:space="preserve">Md. Shiyam </t>
  </si>
  <si>
    <t xml:space="preserve">Md. Tarikul </t>
  </si>
  <si>
    <t>26/11/20</t>
  </si>
  <si>
    <t xml:space="preserve">Md. Hossain </t>
  </si>
  <si>
    <t>26/11/21</t>
  </si>
  <si>
    <t xml:space="preserve">Md. Sifullah Apu </t>
  </si>
  <si>
    <t>26/11/22</t>
  </si>
  <si>
    <t>Division</t>
  </si>
  <si>
    <t>Territory: Dohar                                          Region:Zinzira                                                       Division:Dhaka South                                        Month:January,2020                                    Working Day-27</t>
  </si>
  <si>
    <t>Dhaka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</si>
</sst>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8" formatCode="[$-10409]dd\-mmm\-yy"/>
    <numFmt numFmtId="170" formatCode="[$-409]d\-mmm\-yy;@"/>
    <numFmt numFmtId="171" formatCode="[$-10409]#,##0"/>
  </numFmts>
  <fonts count="40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ahoma"/>
      <family val="2"/>
    </font>
    <font>
      <b/>
      <sz val="11"/>
      <name val="Arial"/>
      <family val="2"/>
    </font>
    <font>
      <sz val="10"/>
      <name val="Arial Narrow"/>
      <family val="2"/>
    </font>
    <font>
      <sz val="9"/>
      <color rgb="FF000000"/>
      <name val="Calibri"/>
      <family val="2"/>
      <scheme val="minor"/>
    </font>
    <font>
      <sz val="10"/>
      <color indexed="8"/>
      <name val="Arial Narrow"/>
      <family val="2"/>
    </font>
    <font>
      <sz val="11"/>
      <name val="Calibri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Tahoma"/>
      <family val="2"/>
    </font>
    <font>
      <b/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</patternFill>
    </fill>
    <fill>
      <patternFill patternType="solid">
        <fgColor indexed="9"/>
        <bgColor indexed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43" fontId="12" fillId="0" borderId="0" applyFont="0" applyFill="0" applyBorder="0" applyAlignment="0" applyProtection="0"/>
    <xf numFmtId="0" fontId="14" fillId="0" borderId="0">
      <protection locked="0"/>
    </xf>
    <xf numFmtId="0" fontId="26" fillId="0" borderId="0"/>
    <xf numFmtId="0" fontId="26" fillId="0" borderId="0"/>
    <xf numFmtId="0" fontId="3" fillId="0" borderId="0"/>
    <xf numFmtId="0" fontId="32" fillId="0" borderId="0">
      <alignment vertical="center"/>
    </xf>
    <xf numFmtId="0" fontId="12" fillId="0" borderId="0"/>
    <xf numFmtId="43" fontId="39" fillId="0" borderId="0">
      <protection locked="0"/>
    </xf>
    <xf numFmtId="0" fontId="3" fillId="0" borderId="0"/>
    <xf numFmtId="0" fontId="3" fillId="0" borderId="0"/>
    <xf numFmtId="43" fontId="26" fillId="0" borderId="0" applyFont="0" applyFill="0" applyBorder="0" applyAlignment="0" applyProtection="0"/>
  </cellStyleXfs>
  <cellXfs count="226">
    <xf numFmtId="0" fontId="0" fillId="0" borderId="0" xfId="0"/>
    <xf numFmtId="1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0" xfId="0" applyFont="1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 wrapText="1" readingOrder="1"/>
    </xf>
    <xf numFmtId="0" fontId="8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0" fontId="26" fillId="0" borderId="1" xfId="3" applyFill="1" applyBorder="1" applyAlignment="1">
      <alignment horizontal="center"/>
    </xf>
    <xf numFmtId="0" fontId="26" fillId="0" borderId="1" xfId="3" applyFill="1" applyBorder="1"/>
    <xf numFmtId="15" fontId="3" fillId="0" borderId="1" xfId="3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15" fontId="3" fillId="0" borderId="1" xfId="3" applyNumberFormat="1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1" fontId="3" fillId="0" borderId="1" xfId="3" applyNumberFormat="1" applyFont="1" applyBorder="1" applyAlignment="1">
      <alignment horizontal="center" vertical="center" readingOrder="1"/>
    </xf>
    <xf numFmtId="1" fontId="27" fillId="7" borderId="1" xfId="4" applyNumberFormat="1" applyFont="1" applyFill="1" applyBorder="1" applyAlignment="1">
      <alignment horizontal="center" vertical="top" wrapText="1" readingOrder="1"/>
    </xf>
    <xf numFmtId="15" fontId="26" fillId="0" borderId="1" xfId="3" applyNumberFormat="1" applyBorder="1" applyAlignment="1">
      <alignment horizontal="center" vertical="center"/>
    </xf>
    <xf numFmtId="0" fontId="3" fillId="0" borderId="1" xfId="3" applyFont="1" applyFill="1" applyBorder="1" applyAlignment="1">
      <alignment horizontal="center"/>
    </xf>
    <xf numFmtId="0" fontId="3" fillId="0" borderId="1" xfId="3" applyFont="1" applyFill="1" applyBorder="1"/>
    <xf numFmtId="1" fontId="3" fillId="0" borderId="6" xfId="5" applyNumberFormat="1" applyFont="1" applyFill="1" applyBorder="1" applyAlignment="1">
      <alignment horizontal="center" vertical="center" wrapText="1"/>
    </xf>
    <xf numFmtId="2" fontId="3" fillId="0" borderId="6" xfId="3" applyNumberFormat="1" applyFont="1" applyFill="1" applyBorder="1" applyAlignment="1">
      <alignment horizontal="center" vertical="center"/>
    </xf>
    <xf numFmtId="0" fontId="5" fillId="0" borderId="1" xfId="3" applyFont="1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5" fontId="30" fillId="3" borderId="9" xfId="0" applyNumberFormat="1" applyFont="1" applyFill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/>
    </xf>
    <xf numFmtId="168" fontId="24" fillId="5" borderId="1" xfId="0" applyNumberFormat="1" applyFont="1" applyFill="1" applyBorder="1" applyAlignment="1">
      <alignment horizontal="center" vertical="center" wrapText="1" readingOrder="1"/>
    </xf>
    <xf numFmtId="1" fontId="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1" fontId="10" fillId="5" borderId="10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168" fontId="10" fillId="5" borderId="10" xfId="0" applyNumberFormat="1" applyFont="1" applyFill="1" applyBorder="1" applyAlignment="1">
      <alignment horizontal="center" vertical="center" wrapText="1" readingOrder="1"/>
    </xf>
    <xf numFmtId="14" fontId="11" fillId="4" borderId="1" xfId="0" applyNumberFormat="1" applyFont="1" applyFill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171" fontId="10" fillId="5" borderId="10" xfId="0" applyNumberFormat="1" applyFont="1" applyFill="1" applyBorder="1" applyAlignment="1">
      <alignment horizontal="center" vertical="center" wrapText="1" readingOrder="1"/>
    </xf>
    <xf numFmtId="168" fontId="10" fillId="5" borderId="1" xfId="0" applyNumberFormat="1" applyFont="1" applyFill="1" applyBorder="1" applyAlignment="1">
      <alignment horizontal="center" vertical="center" wrapText="1" readingOrder="1"/>
    </xf>
    <xf numFmtId="171" fontId="10" fillId="5" borderId="1" xfId="0" applyNumberFormat="1" applyFont="1" applyFill="1" applyBorder="1" applyAlignment="1">
      <alignment horizontal="center" vertical="top" wrapText="1" readingOrder="1"/>
    </xf>
    <xf numFmtId="0" fontId="16" fillId="0" borderId="0" xfId="6" applyFont="1" applyAlignment="1"/>
    <xf numFmtId="0" fontId="17" fillId="0" borderId="1" xfId="6" applyFont="1" applyBorder="1" applyAlignment="1">
      <alignment horizontal="center" vertical="center"/>
    </xf>
    <xf numFmtId="0" fontId="18" fillId="0" borderId="1" xfId="6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 wrapText="1"/>
    </xf>
    <xf numFmtId="0" fontId="19" fillId="0" borderId="1" xfId="6" applyFont="1" applyBorder="1" applyAlignment="1">
      <alignment horizontal="center" vertical="center" wrapText="1"/>
    </xf>
    <xf numFmtId="0" fontId="20" fillId="0" borderId="0" xfId="6" applyFont="1" applyAlignment="1">
      <alignment horizontal="center" vertical="center"/>
    </xf>
    <xf numFmtId="0" fontId="14" fillId="0" borderId="1" xfId="6" applyFont="1" applyBorder="1" applyAlignment="1">
      <alignment horizontal="center" vertical="center"/>
    </xf>
    <xf numFmtId="0" fontId="14" fillId="0" borderId="1" xfId="6" applyFont="1" applyBorder="1" applyAlignment="1">
      <alignment horizontal="center" vertical="center" wrapText="1"/>
    </xf>
    <xf numFmtId="14" fontId="14" fillId="0" borderId="1" xfId="6" applyNumberFormat="1" applyFont="1" applyBorder="1" applyAlignment="1">
      <alignment horizontal="center" vertical="center" wrapText="1"/>
    </xf>
    <xf numFmtId="0" fontId="18" fillId="0" borderId="1" xfId="6" applyFont="1" applyFill="1" applyBorder="1" applyAlignment="1">
      <alignment horizontal="center" vertical="center"/>
    </xf>
    <xf numFmtId="14" fontId="14" fillId="0" borderId="1" xfId="6" applyNumberFormat="1" applyFont="1" applyBorder="1" applyAlignment="1">
      <alignment horizontal="center" vertical="center"/>
    </xf>
    <xf numFmtId="0" fontId="21" fillId="0" borderId="1" xfId="6" applyFont="1" applyBorder="1" applyAlignment="1">
      <alignment horizontal="center" vertical="center"/>
    </xf>
    <xf numFmtId="0" fontId="18" fillId="2" borderId="1" xfId="6" applyFont="1" applyFill="1" applyBorder="1" applyAlignment="1">
      <alignment horizontal="center" vertical="center"/>
    </xf>
    <xf numFmtId="0" fontId="33" fillId="0" borderId="5" xfId="6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32" fillId="0" borderId="0" xfId="6">
      <alignment vertical="center"/>
    </xf>
    <xf numFmtId="0" fontId="34" fillId="3" borderId="1" xfId="0" applyFont="1" applyFill="1" applyBorder="1" applyAlignment="1">
      <alignment horizontal="left"/>
    </xf>
    <xf numFmtId="0" fontId="34" fillId="3" borderId="1" xfId="0" applyFont="1" applyFill="1" applyBorder="1"/>
    <xf numFmtId="14" fontId="25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165" fontId="34" fillId="3" borderId="1" xfId="1" applyNumberFormat="1" applyFont="1" applyFill="1" applyBorder="1" applyAlignment="1">
      <alignment wrapText="1"/>
    </xf>
    <xf numFmtId="165" fontId="3" fillId="0" borderId="1" xfId="0" applyNumberFormat="1" applyFont="1" applyBorder="1" applyAlignment="1">
      <alignment horizontal="right" wrapText="1"/>
    </xf>
    <xf numFmtId="165" fontId="3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/>
    </xf>
    <xf numFmtId="0" fontId="34" fillId="3" borderId="1" xfId="0" applyFont="1" applyFill="1" applyBorder="1" applyAlignment="1">
      <alignment wrapText="1"/>
    </xf>
    <xf numFmtId="15" fontId="25" fillId="0" borderId="1" xfId="0" applyNumberFormat="1" applyFont="1" applyBorder="1" applyAlignment="1">
      <alignment horizontal="right"/>
    </xf>
    <xf numFmtId="0" fontId="34" fillId="3" borderId="1" xfId="0" applyFont="1" applyFill="1" applyBorder="1" applyAlignment="1">
      <alignment horizontal="right" wrapText="1"/>
    </xf>
    <xf numFmtId="165" fontId="34" fillId="3" borderId="1" xfId="1" applyNumberFormat="1" applyFont="1" applyFill="1" applyBorder="1" applyAlignment="1">
      <alignment horizontal="center" vertical="center" wrapText="1"/>
    </xf>
    <xf numFmtId="165" fontId="34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25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25" fillId="0" borderId="1" xfId="0" applyFont="1" applyBorder="1" applyAlignment="1">
      <alignment wrapText="1"/>
    </xf>
    <xf numFmtId="14" fontId="25" fillId="0" borderId="1" xfId="0" applyNumberFormat="1" applyFont="1" applyBorder="1"/>
    <xf numFmtId="0" fontId="0" fillId="0" borderId="8" xfId="0" applyFont="1" applyBorder="1"/>
    <xf numFmtId="0" fontId="0" fillId="0" borderId="8" xfId="0" applyFont="1" applyBorder="1" applyAlignment="1">
      <alignment horizontal="right"/>
    </xf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165" fontId="0" fillId="0" borderId="1" xfId="0" applyNumberFormat="1" applyFont="1" applyBorder="1"/>
    <xf numFmtId="1" fontId="2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5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right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1" fontId="25" fillId="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8" fontId="10" fillId="5" borderId="10" xfId="0" applyNumberFormat="1" applyFont="1" applyFill="1" applyBorder="1" applyAlignment="1">
      <alignment vertical="top" wrapText="1" readingOrder="1"/>
    </xf>
    <xf numFmtId="168" fontId="10" fillId="5" borderId="1" xfId="0" applyNumberFormat="1" applyFont="1" applyFill="1" applyBorder="1" applyAlignment="1">
      <alignment vertical="top" wrapText="1" readingOrder="1"/>
    </xf>
    <xf numFmtId="3" fontId="10" fillId="5" borderId="1" xfId="0" applyNumberFormat="1" applyFont="1" applyFill="1" applyBorder="1" applyAlignment="1">
      <alignment horizontal="center" vertical="top" wrapText="1"/>
    </xf>
    <xf numFmtId="3" fontId="10" fillId="5" borderId="10" xfId="0" applyNumberFormat="1" applyFont="1" applyFill="1" applyBorder="1" applyAlignment="1">
      <alignment horizontal="center" vertical="top" wrapText="1"/>
    </xf>
    <xf numFmtId="0" fontId="20" fillId="0" borderId="1" xfId="6" applyFont="1" applyBorder="1" applyAlignment="1">
      <alignment horizontal="center" vertical="center"/>
    </xf>
    <xf numFmtId="49" fontId="23" fillId="6" borderId="1" xfId="0" applyNumberFormat="1" applyFont="1" applyFill="1" applyBorder="1" applyAlignment="1">
      <alignment horizontal="center" vertical="top" wrapText="1"/>
    </xf>
    <xf numFmtId="49" fontId="23" fillId="6" borderId="1" xfId="0" applyNumberFormat="1" applyFont="1" applyFill="1" applyBorder="1" applyAlignment="1">
      <alignment horizontal="left" vertical="top" wrapText="1"/>
    </xf>
    <xf numFmtId="0" fontId="23" fillId="4" borderId="1" xfId="0" applyNumberFormat="1" applyFont="1" applyFill="1" applyBorder="1" applyAlignment="1">
      <alignment horizontal="center" vertical="center" wrapText="1"/>
    </xf>
    <xf numFmtId="14" fontId="36" fillId="2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3" fillId="6" borderId="1" xfId="0" applyNumberFormat="1" applyFont="1" applyFill="1" applyBorder="1" applyAlignment="1">
      <alignment horizontal="center" vertical="top" wrapText="1"/>
    </xf>
    <xf numFmtId="1" fontId="14" fillId="0" borderId="1" xfId="0" applyNumberFormat="1" applyFont="1" applyBorder="1" applyAlignment="1">
      <alignment horizontal="center" vertical="center"/>
    </xf>
    <xf numFmtId="49" fontId="23" fillId="4" borderId="1" xfId="0" applyNumberFormat="1" applyFont="1" applyFill="1" applyBorder="1" applyAlignment="1">
      <alignment horizontal="left" vertical="top" wrapText="1"/>
    </xf>
    <xf numFmtId="0" fontId="33" fillId="0" borderId="5" xfId="0" applyFont="1" applyBorder="1" applyAlignment="1">
      <alignment horizontal="center" vertical="center"/>
    </xf>
    <xf numFmtId="14" fontId="36" fillId="2" borderId="1" xfId="0" applyNumberFormat="1" applyFont="1" applyFill="1" applyBorder="1" applyAlignment="1">
      <alignment wrapText="1"/>
    </xf>
    <xf numFmtId="0" fontId="23" fillId="4" borderId="1" xfId="0" applyNumberFormat="1" applyFont="1" applyFill="1" applyBorder="1" applyAlignment="1">
      <alignment horizontal="center"/>
    </xf>
    <xf numFmtId="0" fontId="23" fillId="4" borderId="1" xfId="0" applyNumberFormat="1" applyFont="1" applyFill="1" applyBorder="1" applyAlignment="1">
      <alignment horizontal="left"/>
    </xf>
    <xf numFmtId="0" fontId="36" fillId="0" borderId="6" xfId="0" applyFont="1" applyBorder="1" applyAlignment="1">
      <alignment horizontal="right"/>
    </xf>
    <xf numFmtId="14" fontId="36" fillId="0" borderId="1" xfId="0" applyNumberFormat="1" applyFont="1" applyBorder="1" applyAlignment="1">
      <alignment horizontal="right"/>
    </xf>
    <xf numFmtId="0" fontId="38" fillId="6" borderId="1" xfId="0" applyNumberFormat="1" applyFont="1" applyFill="1" applyBorder="1" applyAlignment="1">
      <alignment horizontal="center" vertical="top" wrapText="1"/>
    </xf>
    <xf numFmtId="0" fontId="38" fillId="4" borderId="1" xfId="0" applyFont="1" applyFill="1" applyBorder="1" applyAlignment="1">
      <alignment horizontal="left" vertical="top" wrapText="1"/>
    </xf>
    <xf numFmtId="14" fontId="36" fillId="2" borderId="8" xfId="0" applyNumberFormat="1" applyFont="1" applyFill="1" applyBorder="1" applyAlignment="1">
      <alignment wrapText="1"/>
    </xf>
    <xf numFmtId="0" fontId="37" fillId="0" borderId="8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right"/>
    </xf>
    <xf numFmtId="49" fontId="23" fillId="6" borderId="1" xfId="0" applyNumberFormat="1" applyFont="1" applyFill="1" applyBorder="1" applyAlignment="1">
      <alignment horizontal="center" vertical="center" wrapText="1"/>
    </xf>
    <xf numFmtId="49" fontId="23" fillId="4" borderId="1" xfId="0" applyNumberFormat="1" applyFont="1" applyFill="1" applyBorder="1" applyAlignment="1">
      <alignment horizontal="left" vertical="center" wrapText="1"/>
    </xf>
    <xf numFmtId="14" fontId="36" fillId="0" borderId="8" xfId="0" applyNumberFormat="1" applyFont="1" applyBorder="1" applyAlignment="1">
      <alignment horizontal="right"/>
    </xf>
    <xf numFmtId="0" fontId="38" fillId="6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/>
    </xf>
    <xf numFmtId="0" fontId="24" fillId="5" borderId="1" xfId="0" applyNumberFormat="1" applyFont="1" applyFill="1" applyBorder="1" applyAlignment="1">
      <alignment vertical="top" wrapText="1" readingOrder="1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17" fillId="0" borderId="4" xfId="6" applyFont="1" applyBorder="1" applyAlignment="1">
      <alignment horizontal="center" vertical="center"/>
    </xf>
    <xf numFmtId="0" fontId="14" fillId="0" borderId="4" xfId="6" applyFont="1" applyBorder="1" applyAlignment="1">
      <alignment horizontal="center" vertical="center"/>
    </xf>
    <xf numFmtId="0" fontId="14" fillId="2" borderId="4" xfId="6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20" fillId="0" borderId="1" xfId="6" applyFont="1" applyBorder="1" applyAlignment="1">
      <alignment horizontal="center" vertical="center" wrapText="1"/>
    </xf>
    <xf numFmtId="0" fontId="21" fillId="0" borderId="1" xfId="6" applyFont="1" applyBorder="1" applyAlignment="1">
      <alignment horizontal="center" vertical="center" wrapText="1"/>
    </xf>
    <xf numFmtId="0" fontId="33" fillId="0" borderId="1" xfId="6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6" fillId="0" borderId="2" xfId="3" applyFont="1" applyBorder="1" applyAlignment="1">
      <alignment horizontal="left" vertical="center"/>
    </xf>
    <xf numFmtId="0" fontId="6" fillId="0" borderId="3" xfId="3" applyFont="1" applyBorder="1" applyAlignment="1">
      <alignment horizontal="left" vertical="center"/>
    </xf>
    <xf numFmtId="0" fontId="6" fillId="0" borderId="4" xfId="3" applyFont="1" applyBorder="1" applyAlignment="1">
      <alignment horizontal="left" vertical="center"/>
    </xf>
    <xf numFmtId="0" fontId="6" fillId="0" borderId="3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0" borderId="3" xfId="6" applyFont="1" applyBorder="1" applyAlignment="1">
      <alignment horizontal="left" vertical="center"/>
    </xf>
    <xf numFmtId="0" fontId="15" fillId="0" borderId="3" xfId="6" applyFont="1" applyBorder="1" applyAlignment="1">
      <alignment horizontal="left" vertical="center"/>
    </xf>
    <xf numFmtId="0" fontId="15" fillId="0" borderId="4" xfId="6" applyFont="1" applyBorder="1" applyAlignment="1">
      <alignment horizontal="left" vertical="center"/>
    </xf>
    <xf numFmtId="0" fontId="15" fillId="0" borderId="3" xfId="6" applyFont="1" applyBorder="1" applyAlignment="1">
      <alignment horizontal="center" vertical="center"/>
    </xf>
    <xf numFmtId="0" fontId="15" fillId="0" borderId="4" xfId="6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</cellXfs>
  <cellStyles count="12">
    <cellStyle name="Comma" xfId="1" builtinId="3"/>
    <cellStyle name="Comma 2" xfId="8"/>
    <cellStyle name="Comma 2 6" xfId="11"/>
    <cellStyle name="Normal" xfId="0" builtinId="0"/>
    <cellStyle name="Normal 18 2" xfId="2"/>
    <cellStyle name="Normal 2" xfId="7"/>
    <cellStyle name="Normal 2 2" xfId="5"/>
    <cellStyle name="Normal 2 2 2 2" xfId="9"/>
    <cellStyle name="Normal 2 2 2 2 2 2 2" xfId="10"/>
    <cellStyle name="Normal 4" xfId="6"/>
    <cellStyle name="Normal_Sheet1" xfId="3"/>
    <cellStyle name="Normal_Sheet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5"/>
  <sheetViews>
    <sheetView tabSelected="1" zoomScale="85" zoomScaleNormal="85" workbookViewId="0">
      <selection activeCell="A3" sqref="A3:A345"/>
    </sheetView>
  </sheetViews>
  <sheetFormatPr defaultRowHeight="15" x14ac:dyDescent="0.25"/>
  <cols>
    <col min="1" max="1" width="14" style="168" customWidth="1"/>
    <col min="2" max="2" width="4.85546875" style="168" customWidth="1"/>
    <col min="3" max="3" width="8.5703125" style="168" customWidth="1"/>
    <col min="4" max="4" width="21.5703125" style="168" customWidth="1"/>
    <col min="5" max="5" width="9.28515625" style="168" customWidth="1"/>
    <col min="6" max="6" width="13.5703125" style="168" customWidth="1"/>
    <col min="7" max="7" width="8.5703125" style="168" customWidth="1"/>
    <col min="8" max="8" width="5.85546875" style="168" customWidth="1"/>
    <col min="9" max="9" width="8.28515625" style="168" customWidth="1"/>
    <col min="10" max="10" width="7" style="168" customWidth="1"/>
    <col min="11" max="11" width="9.28515625" style="168" customWidth="1"/>
    <col min="12" max="12" width="10.28515625" style="168" customWidth="1"/>
    <col min="13" max="13" width="8.28515625" style="168" customWidth="1"/>
    <col min="14" max="14" width="8.7109375" style="168" customWidth="1"/>
    <col min="15" max="15" width="10.28515625" style="168" customWidth="1"/>
    <col min="16" max="16" width="9" style="168" customWidth="1"/>
    <col min="17" max="17" width="13.140625" style="168" customWidth="1"/>
    <col min="18" max="18" width="13" style="168" customWidth="1"/>
    <col min="19" max="19" width="13.28515625" style="168" customWidth="1"/>
    <col min="20" max="20" width="7.28515625" style="168" customWidth="1"/>
    <col min="21" max="21" width="10.7109375" style="168" customWidth="1"/>
    <col min="22" max="16384" width="9.140625" style="168"/>
  </cols>
  <sheetData>
    <row r="1" spans="1:21" ht="26.25" x14ac:dyDescent="0.4">
      <c r="B1" s="204" t="s">
        <v>32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21" ht="21.75" customHeight="1" x14ac:dyDescent="0.25">
      <c r="A2" s="199" t="s">
        <v>430</v>
      </c>
      <c r="B2" s="209" t="s">
        <v>57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1"/>
    </row>
    <row r="3" spans="1:21" ht="36" x14ac:dyDescent="0.25">
      <c r="A3" s="206" t="s">
        <v>432</v>
      </c>
      <c r="B3" s="186" t="s">
        <v>0</v>
      </c>
      <c r="C3" s="17" t="s">
        <v>1</v>
      </c>
      <c r="D3" s="16" t="s">
        <v>2</v>
      </c>
      <c r="E3" s="18" t="s">
        <v>3</v>
      </c>
      <c r="F3" s="18" t="s">
        <v>17</v>
      </c>
      <c r="G3" s="18" t="s">
        <v>4</v>
      </c>
      <c r="H3" s="18" t="s">
        <v>5</v>
      </c>
      <c r="I3" s="18" t="s">
        <v>6</v>
      </c>
      <c r="J3" s="18" t="s">
        <v>7</v>
      </c>
      <c r="K3" s="19" t="s">
        <v>16</v>
      </c>
      <c r="L3" s="18" t="s">
        <v>8</v>
      </c>
      <c r="M3" s="18" t="s">
        <v>20</v>
      </c>
      <c r="N3" s="18" t="s">
        <v>9</v>
      </c>
      <c r="O3" s="18" t="s">
        <v>18</v>
      </c>
      <c r="P3" s="18" t="s">
        <v>19</v>
      </c>
      <c r="Q3" s="18" t="s">
        <v>10</v>
      </c>
      <c r="R3" s="18" t="s">
        <v>14</v>
      </c>
      <c r="S3" s="18" t="s">
        <v>15</v>
      </c>
      <c r="T3" s="18" t="s">
        <v>13</v>
      </c>
      <c r="U3" s="18" t="s">
        <v>11</v>
      </c>
    </row>
    <row r="4" spans="1:21" x14ac:dyDescent="0.25">
      <c r="A4" s="207"/>
      <c r="B4" s="187">
        <v>1</v>
      </c>
      <c r="C4" s="21">
        <v>16894</v>
      </c>
      <c r="D4" s="22" t="s">
        <v>58</v>
      </c>
      <c r="E4" s="22" t="s">
        <v>25</v>
      </c>
      <c r="F4" s="23">
        <v>41547</v>
      </c>
      <c r="G4" s="22">
        <v>27</v>
      </c>
      <c r="H4" s="22">
        <v>0</v>
      </c>
      <c r="I4" s="24">
        <v>4</v>
      </c>
      <c r="J4" s="24"/>
      <c r="K4" s="22" t="s">
        <v>59</v>
      </c>
      <c r="L4" s="22">
        <v>45000</v>
      </c>
      <c r="M4" s="22">
        <v>6000</v>
      </c>
      <c r="N4" s="24"/>
      <c r="O4" s="22">
        <v>51000</v>
      </c>
      <c r="P4" s="22">
        <v>0</v>
      </c>
      <c r="Q4" s="22">
        <v>51000</v>
      </c>
      <c r="R4" s="24"/>
      <c r="S4" s="24"/>
      <c r="T4" s="24"/>
      <c r="U4" s="24"/>
    </row>
    <row r="5" spans="1:21" x14ac:dyDescent="0.25">
      <c r="A5" s="207"/>
      <c r="B5" s="188">
        <v>2</v>
      </c>
      <c r="C5" s="21">
        <v>30164</v>
      </c>
      <c r="D5" s="22" t="s">
        <v>49</v>
      </c>
      <c r="E5" s="22" t="s">
        <v>26</v>
      </c>
      <c r="F5" s="25">
        <v>42721</v>
      </c>
      <c r="G5" s="22">
        <v>27</v>
      </c>
      <c r="H5" s="22">
        <v>0</v>
      </c>
      <c r="I5" s="24">
        <v>4</v>
      </c>
      <c r="J5" s="20"/>
      <c r="K5" s="22" t="s">
        <v>59</v>
      </c>
      <c r="L5" s="22">
        <v>26000</v>
      </c>
      <c r="M5" s="22">
        <v>4000</v>
      </c>
      <c r="N5" s="20"/>
      <c r="O5" s="22">
        <v>30000</v>
      </c>
      <c r="P5" s="22">
        <v>0</v>
      </c>
      <c r="Q5" s="22">
        <v>30000</v>
      </c>
      <c r="R5" s="20"/>
      <c r="S5" s="20"/>
      <c r="T5" s="20"/>
      <c r="U5" s="26"/>
    </row>
    <row r="6" spans="1:21" x14ac:dyDescent="0.25">
      <c r="A6" s="207"/>
      <c r="B6" s="187">
        <v>3</v>
      </c>
      <c r="C6" s="21" t="s">
        <v>24</v>
      </c>
      <c r="D6" s="22" t="s">
        <v>60</v>
      </c>
      <c r="E6" s="22" t="s">
        <v>27</v>
      </c>
      <c r="F6" s="25">
        <v>43739</v>
      </c>
      <c r="G6" s="22">
        <v>27</v>
      </c>
      <c r="H6" s="22">
        <v>0</v>
      </c>
      <c r="I6" s="24">
        <v>4</v>
      </c>
      <c r="J6" s="20"/>
      <c r="K6" s="22" t="s">
        <v>59</v>
      </c>
      <c r="L6" s="22">
        <v>15000</v>
      </c>
      <c r="M6" s="22">
        <v>0</v>
      </c>
      <c r="N6" s="20"/>
      <c r="O6" s="22">
        <v>15000</v>
      </c>
      <c r="P6" s="22">
        <v>5000</v>
      </c>
      <c r="Q6" s="22">
        <v>20000</v>
      </c>
      <c r="R6" s="27"/>
      <c r="S6" s="27"/>
      <c r="T6" s="20"/>
      <c r="U6" s="26"/>
    </row>
    <row r="7" spans="1:21" x14ac:dyDescent="0.25">
      <c r="A7" s="207"/>
      <c r="B7" s="188">
        <v>4</v>
      </c>
      <c r="C7" s="21">
        <v>17389</v>
      </c>
      <c r="D7" s="22" t="s">
        <v>61</v>
      </c>
      <c r="E7" s="22" t="s">
        <v>34</v>
      </c>
      <c r="F7" s="25">
        <v>41116</v>
      </c>
      <c r="G7" s="22">
        <v>27</v>
      </c>
      <c r="H7" s="22">
        <v>0</v>
      </c>
      <c r="I7" s="24">
        <v>4</v>
      </c>
      <c r="J7" s="20"/>
      <c r="K7" s="22" t="s">
        <v>59</v>
      </c>
      <c r="L7" s="22">
        <v>13000</v>
      </c>
      <c r="M7" s="22">
        <v>0</v>
      </c>
      <c r="N7" s="20"/>
      <c r="O7" s="22">
        <v>13000</v>
      </c>
      <c r="P7" s="22">
        <v>2200</v>
      </c>
      <c r="Q7" s="22">
        <v>15200</v>
      </c>
      <c r="R7" s="28">
        <v>595206.40000000002</v>
      </c>
      <c r="S7" s="28">
        <v>22892.553800000002</v>
      </c>
      <c r="T7" s="20" t="s">
        <v>30</v>
      </c>
      <c r="U7" s="26"/>
    </row>
    <row r="8" spans="1:21" x14ac:dyDescent="0.25">
      <c r="A8" s="207"/>
      <c r="B8" s="187">
        <v>5</v>
      </c>
      <c r="C8" s="21">
        <v>17392</v>
      </c>
      <c r="D8" s="22" t="s">
        <v>62</v>
      </c>
      <c r="E8" s="22" t="s">
        <v>34</v>
      </c>
      <c r="F8" s="29">
        <v>41420</v>
      </c>
      <c r="G8" s="22">
        <v>27</v>
      </c>
      <c r="H8" s="22">
        <v>0</v>
      </c>
      <c r="I8" s="24">
        <v>4</v>
      </c>
      <c r="J8" s="20"/>
      <c r="K8" s="22" t="s">
        <v>59</v>
      </c>
      <c r="L8" s="22">
        <v>13000</v>
      </c>
      <c r="M8" s="22">
        <v>0</v>
      </c>
      <c r="N8" s="20"/>
      <c r="O8" s="22">
        <v>13000</v>
      </c>
      <c r="P8" s="22">
        <v>2200</v>
      </c>
      <c r="Q8" s="22">
        <v>15200</v>
      </c>
      <c r="R8" s="27">
        <v>1870203</v>
      </c>
      <c r="S8" s="27">
        <v>71930</v>
      </c>
      <c r="T8" s="20" t="s">
        <v>28</v>
      </c>
      <c r="U8" s="26"/>
    </row>
    <row r="9" spans="1:21" x14ac:dyDescent="0.25">
      <c r="A9" s="207"/>
      <c r="B9" s="188">
        <v>6</v>
      </c>
      <c r="C9" s="21">
        <v>17387</v>
      </c>
      <c r="D9" s="22" t="s">
        <v>63</v>
      </c>
      <c r="E9" s="22" t="s">
        <v>34</v>
      </c>
      <c r="F9" s="25">
        <v>41069</v>
      </c>
      <c r="G9" s="22">
        <v>27</v>
      </c>
      <c r="H9" s="22">
        <v>0</v>
      </c>
      <c r="I9" s="24">
        <v>4</v>
      </c>
      <c r="J9" s="20"/>
      <c r="K9" s="22" t="s">
        <v>59</v>
      </c>
      <c r="L9" s="22">
        <v>13000</v>
      </c>
      <c r="M9" s="22">
        <v>0</v>
      </c>
      <c r="N9" s="20"/>
      <c r="O9" s="22">
        <v>13000</v>
      </c>
      <c r="P9" s="22">
        <v>2200</v>
      </c>
      <c r="Q9" s="22">
        <v>15200</v>
      </c>
      <c r="R9" s="28">
        <v>2210219.35</v>
      </c>
      <c r="S9" s="28">
        <v>85008.436499999996</v>
      </c>
      <c r="T9" s="20" t="s">
        <v>28</v>
      </c>
      <c r="U9" s="26"/>
    </row>
    <row r="10" spans="1:21" x14ac:dyDescent="0.25">
      <c r="A10" s="207"/>
      <c r="B10" s="187">
        <v>7</v>
      </c>
      <c r="C10" s="21">
        <v>17396</v>
      </c>
      <c r="D10" s="22" t="s">
        <v>64</v>
      </c>
      <c r="E10" s="22" t="s">
        <v>34</v>
      </c>
      <c r="F10" s="25">
        <v>43795</v>
      </c>
      <c r="G10" s="22">
        <v>27</v>
      </c>
      <c r="H10" s="22">
        <v>0</v>
      </c>
      <c r="I10" s="24">
        <v>4</v>
      </c>
      <c r="J10" s="20"/>
      <c r="K10" s="22" t="s">
        <v>59</v>
      </c>
      <c r="L10" s="22">
        <v>11500</v>
      </c>
      <c r="M10" s="22">
        <v>0</v>
      </c>
      <c r="N10" s="20"/>
      <c r="O10" s="22">
        <v>11500</v>
      </c>
      <c r="P10" s="22">
        <v>2200</v>
      </c>
      <c r="Q10" s="22">
        <v>13700</v>
      </c>
      <c r="R10" s="28">
        <v>544601.30000000005</v>
      </c>
      <c r="S10" s="28">
        <v>20946.203799999999</v>
      </c>
      <c r="T10" s="20" t="s">
        <v>30</v>
      </c>
      <c r="U10" s="26"/>
    </row>
    <row r="11" spans="1:21" x14ac:dyDescent="0.25">
      <c r="A11" s="207"/>
      <c r="B11" s="188">
        <v>8</v>
      </c>
      <c r="C11" s="21">
        <v>17368</v>
      </c>
      <c r="D11" s="22" t="s">
        <v>65</v>
      </c>
      <c r="E11" s="22" t="s">
        <v>34</v>
      </c>
      <c r="F11" s="25">
        <v>37994</v>
      </c>
      <c r="G11" s="22">
        <v>27</v>
      </c>
      <c r="H11" s="22">
        <v>0</v>
      </c>
      <c r="I11" s="24">
        <v>4</v>
      </c>
      <c r="J11" s="20"/>
      <c r="K11" s="22" t="s">
        <v>59</v>
      </c>
      <c r="L11" s="22">
        <v>13000</v>
      </c>
      <c r="M11" s="22">
        <v>0</v>
      </c>
      <c r="N11" s="20"/>
      <c r="O11" s="22">
        <v>13000</v>
      </c>
      <c r="P11" s="22">
        <v>2200</v>
      </c>
      <c r="Q11" s="22">
        <v>15200</v>
      </c>
      <c r="R11" s="27">
        <v>1405497</v>
      </c>
      <c r="S11" s="27">
        <v>54056</v>
      </c>
      <c r="T11" s="20" t="s">
        <v>28</v>
      </c>
      <c r="U11" s="26"/>
    </row>
    <row r="12" spans="1:21" x14ac:dyDescent="0.25">
      <c r="A12" s="207"/>
      <c r="B12" s="187">
        <v>9</v>
      </c>
      <c r="C12" s="21">
        <v>33270</v>
      </c>
      <c r="D12" s="22" t="s">
        <v>66</v>
      </c>
      <c r="E12" s="22" t="s">
        <v>34</v>
      </c>
      <c r="F12" s="25">
        <v>43052</v>
      </c>
      <c r="G12" s="22">
        <v>27</v>
      </c>
      <c r="H12" s="22">
        <v>0</v>
      </c>
      <c r="I12" s="24">
        <v>4</v>
      </c>
      <c r="J12" s="20"/>
      <c r="K12" s="22" t="s">
        <v>59</v>
      </c>
      <c r="L12" s="22">
        <v>12000</v>
      </c>
      <c r="M12" s="22">
        <v>0</v>
      </c>
      <c r="N12" s="20"/>
      <c r="O12" s="22">
        <v>12000</v>
      </c>
      <c r="P12" s="22">
        <v>2200</v>
      </c>
      <c r="Q12" s="22">
        <v>14200</v>
      </c>
      <c r="R12" s="28">
        <v>508359.1</v>
      </c>
      <c r="S12" s="28">
        <v>19552.273000000001</v>
      </c>
      <c r="T12" s="20" t="s">
        <v>67</v>
      </c>
      <c r="U12" s="26"/>
    </row>
    <row r="13" spans="1:21" x14ac:dyDescent="0.25">
      <c r="A13" s="207"/>
      <c r="B13" s="188">
        <v>10</v>
      </c>
      <c r="C13" s="21">
        <v>17380</v>
      </c>
      <c r="D13" s="22" t="s">
        <v>68</v>
      </c>
      <c r="E13" s="22" t="s">
        <v>34</v>
      </c>
      <c r="F13" s="25">
        <v>40596</v>
      </c>
      <c r="G13" s="22">
        <v>27</v>
      </c>
      <c r="H13" s="22">
        <v>0</v>
      </c>
      <c r="I13" s="24">
        <v>4</v>
      </c>
      <c r="J13" s="20"/>
      <c r="K13" s="22" t="s">
        <v>59</v>
      </c>
      <c r="L13" s="22">
        <v>13000</v>
      </c>
      <c r="M13" s="22">
        <v>0</v>
      </c>
      <c r="N13" s="20"/>
      <c r="O13" s="22">
        <v>13000</v>
      </c>
      <c r="P13" s="22">
        <v>2900</v>
      </c>
      <c r="Q13" s="22">
        <v>15900</v>
      </c>
      <c r="R13" s="28">
        <v>1340370.2</v>
      </c>
      <c r="S13" s="28">
        <v>51552.7</v>
      </c>
      <c r="T13" s="20" t="s">
        <v>28</v>
      </c>
      <c r="U13" s="26"/>
    </row>
    <row r="14" spans="1:21" x14ac:dyDescent="0.25">
      <c r="A14" s="207"/>
      <c r="B14" s="187">
        <v>11</v>
      </c>
      <c r="C14" s="21">
        <v>30954</v>
      </c>
      <c r="D14" s="22" t="s">
        <v>69</v>
      </c>
      <c r="E14" s="22" t="s">
        <v>34</v>
      </c>
      <c r="F14" s="25">
        <v>42779</v>
      </c>
      <c r="G14" s="22">
        <v>27</v>
      </c>
      <c r="H14" s="22">
        <v>0</v>
      </c>
      <c r="I14" s="24">
        <v>4</v>
      </c>
      <c r="J14" s="20"/>
      <c r="K14" s="22" t="s">
        <v>59</v>
      </c>
      <c r="L14" s="22">
        <v>12500</v>
      </c>
      <c r="M14" s="22">
        <v>0</v>
      </c>
      <c r="N14" s="20"/>
      <c r="O14" s="22">
        <v>12500</v>
      </c>
      <c r="P14" s="22">
        <v>2900</v>
      </c>
      <c r="Q14" s="22">
        <v>15400</v>
      </c>
      <c r="R14" s="28">
        <v>821730.4</v>
      </c>
      <c r="S14" s="28">
        <v>31605.015299999999</v>
      </c>
      <c r="T14" s="20" t="s">
        <v>29</v>
      </c>
      <c r="U14" s="26"/>
    </row>
    <row r="15" spans="1:21" x14ac:dyDescent="0.25">
      <c r="A15" s="207"/>
      <c r="B15" s="188">
        <v>12</v>
      </c>
      <c r="C15" s="21">
        <v>17374</v>
      </c>
      <c r="D15" s="22" t="s">
        <v>70</v>
      </c>
      <c r="E15" s="22" t="s">
        <v>34</v>
      </c>
      <c r="F15" s="25">
        <v>40212</v>
      </c>
      <c r="G15" s="22">
        <v>27</v>
      </c>
      <c r="H15" s="22">
        <v>0</v>
      </c>
      <c r="I15" s="24">
        <v>4</v>
      </c>
      <c r="J15" s="20"/>
      <c r="K15" s="22" t="s">
        <v>59</v>
      </c>
      <c r="L15" s="22">
        <v>13000</v>
      </c>
      <c r="M15" s="22">
        <v>0</v>
      </c>
      <c r="N15" s="20"/>
      <c r="O15" s="22">
        <v>13000</v>
      </c>
      <c r="P15" s="22">
        <v>2900</v>
      </c>
      <c r="Q15" s="22">
        <v>15900</v>
      </c>
      <c r="R15" s="28">
        <v>1676330.3</v>
      </c>
      <c r="S15" s="28">
        <v>64474.242299999998</v>
      </c>
      <c r="T15" s="20" t="s">
        <v>28</v>
      </c>
      <c r="U15" s="26"/>
    </row>
    <row r="16" spans="1:21" x14ac:dyDescent="0.25">
      <c r="A16" s="207"/>
      <c r="B16" s="187">
        <v>13</v>
      </c>
      <c r="C16" s="21">
        <v>34882</v>
      </c>
      <c r="D16" s="22" t="s">
        <v>71</v>
      </c>
      <c r="E16" s="22" t="s">
        <v>34</v>
      </c>
      <c r="F16" s="25">
        <v>43200</v>
      </c>
      <c r="G16" s="22">
        <v>27</v>
      </c>
      <c r="H16" s="22">
        <v>0</v>
      </c>
      <c r="I16" s="24">
        <v>4</v>
      </c>
      <c r="J16" s="20"/>
      <c r="K16" s="22" t="s">
        <v>59</v>
      </c>
      <c r="L16" s="22">
        <v>12000</v>
      </c>
      <c r="M16" s="22">
        <v>0</v>
      </c>
      <c r="N16" s="20"/>
      <c r="O16" s="22">
        <v>12000</v>
      </c>
      <c r="P16" s="22">
        <v>2900</v>
      </c>
      <c r="Q16" s="22">
        <v>14900</v>
      </c>
      <c r="R16" s="28">
        <v>605753.30000000005</v>
      </c>
      <c r="S16" s="28">
        <v>23298.203799999999</v>
      </c>
      <c r="T16" s="20" t="s">
        <v>30</v>
      </c>
      <c r="U16" s="26"/>
    </row>
    <row r="17" spans="1:21" x14ac:dyDescent="0.25">
      <c r="A17" s="207"/>
      <c r="B17" s="188">
        <v>14</v>
      </c>
      <c r="C17" s="21">
        <v>36074</v>
      </c>
      <c r="D17" s="22" t="s">
        <v>72</v>
      </c>
      <c r="E17" s="22" t="s">
        <v>34</v>
      </c>
      <c r="F17" s="25">
        <v>43388</v>
      </c>
      <c r="G17" s="22">
        <v>27</v>
      </c>
      <c r="H17" s="22">
        <v>0</v>
      </c>
      <c r="I17" s="24">
        <v>4</v>
      </c>
      <c r="J17" s="20"/>
      <c r="K17" s="22" t="s">
        <v>59</v>
      </c>
      <c r="L17" s="22">
        <v>11500</v>
      </c>
      <c r="M17" s="22">
        <v>0</v>
      </c>
      <c r="N17" s="20"/>
      <c r="O17" s="22">
        <v>11500</v>
      </c>
      <c r="P17" s="22">
        <v>2200</v>
      </c>
      <c r="Q17" s="22">
        <v>13700</v>
      </c>
      <c r="R17" s="28">
        <v>512372.8</v>
      </c>
      <c r="S17" s="28">
        <v>20007</v>
      </c>
      <c r="T17" s="20" t="s">
        <v>30</v>
      </c>
      <c r="U17" s="26"/>
    </row>
    <row r="18" spans="1:21" x14ac:dyDescent="0.25">
      <c r="A18" s="207"/>
      <c r="B18" s="187">
        <v>15</v>
      </c>
      <c r="C18" s="21">
        <v>17371</v>
      </c>
      <c r="D18" s="22" t="s">
        <v>73</v>
      </c>
      <c r="E18" s="22" t="s">
        <v>36</v>
      </c>
      <c r="F18" s="25">
        <v>39974</v>
      </c>
      <c r="G18" s="22">
        <v>27</v>
      </c>
      <c r="H18" s="22">
        <v>0</v>
      </c>
      <c r="I18" s="24">
        <v>4</v>
      </c>
      <c r="J18" s="20"/>
      <c r="K18" s="22" t="s">
        <v>59</v>
      </c>
      <c r="L18" s="22">
        <v>10500</v>
      </c>
      <c r="M18" s="22">
        <v>0</v>
      </c>
      <c r="N18" s="20"/>
      <c r="O18" s="22">
        <v>10500</v>
      </c>
      <c r="P18" s="22">
        <v>0</v>
      </c>
      <c r="Q18" s="22">
        <v>10500</v>
      </c>
      <c r="R18" s="28">
        <v>287116.5</v>
      </c>
      <c r="S18" s="28">
        <v>11042.942300000001</v>
      </c>
      <c r="T18" s="20" t="s">
        <v>30</v>
      </c>
      <c r="U18" s="26"/>
    </row>
    <row r="19" spans="1:21" x14ac:dyDescent="0.25">
      <c r="A19" s="207"/>
      <c r="B19" s="188">
        <v>16</v>
      </c>
      <c r="C19" s="21">
        <v>17378</v>
      </c>
      <c r="D19" s="22" t="s">
        <v>74</v>
      </c>
      <c r="E19" s="22" t="s">
        <v>36</v>
      </c>
      <c r="F19" s="25">
        <v>40415</v>
      </c>
      <c r="G19" s="22">
        <v>25</v>
      </c>
      <c r="H19" s="22">
        <v>0</v>
      </c>
      <c r="I19" s="24">
        <v>4</v>
      </c>
      <c r="J19" s="20"/>
      <c r="K19" s="22" t="s">
        <v>59</v>
      </c>
      <c r="L19" s="22">
        <v>10500</v>
      </c>
      <c r="M19" s="22">
        <v>0</v>
      </c>
      <c r="N19" s="20"/>
      <c r="O19" s="22">
        <v>10500</v>
      </c>
      <c r="P19" s="22">
        <v>0</v>
      </c>
      <c r="Q19" s="22">
        <v>10500</v>
      </c>
      <c r="R19" s="28">
        <v>286533.2</v>
      </c>
      <c r="S19" s="28">
        <v>11020.507600000001</v>
      </c>
      <c r="T19" s="20" t="s">
        <v>30</v>
      </c>
      <c r="U19" s="26"/>
    </row>
    <row r="20" spans="1:21" x14ac:dyDescent="0.25">
      <c r="A20" s="207"/>
      <c r="B20" s="187">
        <v>17</v>
      </c>
      <c r="C20" s="21">
        <v>17386</v>
      </c>
      <c r="D20" s="22" t="s">
        <v>75</v>
      </c>
      <c r="E20" s="22" t="s">
        <v>36</v>
      </c>
      <c r="F20" s="25">
        <v>40972</v>
      </c>
      <c r="G20" s="22">
        <v>27</v>
      </c>
      <c r="H20" s="22">
        <v>0</v>
      </c>
      <c r="I20" s="24">
        <v>4</v>
      </c>
      <c r="J20" s="20"/>
      <c r="K20" s="22" t="s">
        <v>59</v>
      </c>
      <c r="L20" s="22">
        <v>10500</v>
      </c>
      <c r="M20" s="22">
        <v>0</v>
      </c>
      <c r="N20" s="20"/>
      <c r="O20" s="22">
        <v>10500</v>
      </c>
      <c r="P20" s="22">
        <v>0</v>
      </c>
      <c r="Q20" s="22">
        <v>10500</v>
      </c>
      <c r="R20" s="28">
        <v>286389.3</v>
      </c>
      <c r="S20" s="28">
        <v>11014.973</v>
      </c>
      <c r="T20" s="20" t="s">
        <v>30</v>
      </c>
      <c r="U20" s="26"/>
    </row>
    <row r="21" spans="1:21" x14ac:dyDescent="0.25">
      <c r="A21" s="207"/>
      <c r="B21" s="188">
        <v>18</v>
      </c>
      <c r="C21" s="21">
        <v>17385</v>
      </c>
      <c r="D21" s="22" t="s">
        <v>76</v>
      </c>
      <c r="E21" s="22" t="s">
        <v>36</v>
      </c>
      <c r="F21" s="25">
        <v>40951</v>
      </c>
      <c r="G21" s="22">
        <v>26</v>
      </c>
      <c r="H21" s="22">
        <v>0</v>
      </c>
      <c r="I21" s="24">
        <v>4</v>
      </c>
      <c r="J21" s="20"/>
      <c r="K21" s="22" t="s">
        <v>59</v>
      </c>
      <c r="L21" s="22">
        <v>10500</v>
      </c>
      <c r="M21" s="22">
        <v>0</v>
      </c>
      <c r="N21" s="20"/>
      <c r="O21" s="22">
        <v>10500</v>
      </c>
      <c r="P21" s="22">
        <v>0</v>
      </c>
      <c r="Q21" s="22">
        <v>10500</v>
      </c>
      <c r="R21" s="28">
        <v>157175.9</v>
      </c>
      <c r="S21" s="28">
        <v>6045.2268999999997</v>
      </c>
      <c r="T21" s="20" t="s">
        <v>67</v>
      </c>
      <c r="U21" s="26"/>
    </row>
    <row r="22" spans="1:21" x14ac:dyDescent="0.25">
      <c r="A22" s="207"/>
      <c r="B22" s="187">
        <v>19</v>
      </c>
      <c r="C22" s="21">
        <v>17393</v>
      </c>
      <c r="D22" s="22" t="s">
        <v>77</v>
      </c>
      <c r="E22" s="22" t="s">
        <v>36</v>
      </c>
      <c r="F22" s="25">
        <v>41488</v>
      </c>
      <c r="G22" s="22">
        <v>27</v>
      </c>
      <c r="H22" s="22">
        <v>0</v>
      </c>
      <c r="I22" s="24">
        <v>4</v>
      </c>
      <c r="J22" s="20"/>
      <c r="K22" s="22" t="s">
        <v>59</v>
      </c>
      <c r="L22" s="22">
        <v>10500</v>
      </c>
      <c r="M22" s="22">
        <v>0</v>
      </c>
      <c r="N22" s="20"/>
      <c r="O22" s="22">
        <v>10500</v>
      </c>
      <c r="P22" s="22">
        <v>0</v>
      </c>
      <c r="Q22" s="22">
        <v>10500</v>
      </c>
      <c r="R22" s="28">
        <v>364988.7</v>
      </c>
      <c r="S22" s="28">
        <v>14038.026900000001</v>
      </c>
      <c r="T22" s="20" t="s">
        <v>29</v>
      </c>
      <c r="U22" s="26"/>
    </row>
    <row r="23" spans="1:21" x14ac:dyDescent="0.25">
      <c r="A23" s="207"/>
      <c r="B23" s="188">
        <v>20</v>
      </c>
      <c r="C23" s="21">
        <v>17373</v>
      </c>
      <c r="D23" s="22" t="s">
        <v>78</v>
      </c>
      <c r="E23" s="22" t="s">
        <v>36</v>
      </c>
      <c r="F23" s="25">
        <v>40010</v>
      </c>
      <c r="G23" s="22">
        <v>26</v>
      </c>
      <c r="H23" s="22">
        <v>0</v>
      </c>
      <c r="I23" s="24">
        <v>4</v>
      </c>
      <c r="J23" s="20"/>
      <c r="K23" s="22" t="s">
        <v>59</v>
      </c>
      <c r="L23" s="22">
        <v>10500</v>
      </c>
      <c r="M23" s="22">
        <v>0</v>
      </c>
      <c r="N23" s="20"/>
      <c r="O23" s="22">
        <v>10500</v>
      </c>
      <c r="P23" s="22">
        <v>0</v>
      </c>
      <c r="Q23" s="22">
        <v>10500</v>
      </c>
      <c r="R23" s="28">
        <v>158039.20000000001</v>
      </c>
      <c r="S23" s="28">
        <v>6078.4306999999999</v>
      </c>
      <c r="T23" s="20" t="s">
        <v>30</v>
      </c>
      <c r="U23" s="26"/>
    </row>
    <row r="24" spans="1:21" x14ac:dyDescent="0.25">
      <c r="A24" s="207"/>
      <c r="B24" s="187">
        <v>21</v>
      </c>
      <c r="C24" s="21">
        <v>17377</v>
      </c>
      <c r="D24" s="22" t="s">
        <v>79</v>
      </c>
      <c r="E24" s="22" t="s">
        <v>36</v>
      </c>
      <c r="F24" s="25">
        <v>40385</v>
      </c>
      <c r="G24" s="22">
        <v>27</v>
      </c>
      <c r="H24" s="22">
        <v>0</v>
      </c>
      <c r="I24" s="24">
        <v>4</v>
      </c>
      <c r="J24" s="20"/>
      <c r="K24" s="22" t="s">
        <v>59</v>
      </c>
      <c r="L24" s="22">
        <v>10500</v>
      </c>
      <c r="M24" s="22">
        <v>0</v>
      </c>
      <c r="N24" s="20"/>
      <c r="O24" s="22">
        <v>10500</v>
      </c>
      <c r="P24" s="22">
        <v>0</v>
      </c>
      <c r="Q24" s="22">
        <v>10500</v>
      </c>
      <c r="R24" s="28">
        <v>462739.20000000001</v>
      </c>
      <c r="S24" s="28">
        <v>17797.661499999998</v>
      </c>
      <c r="T24" s="20" t="s">
        <v>28</v>
      </c>
      <c r="U24" s="26"/>
    </row>
    <row r="25" spans="1:21" x14ac:dyDescent="0.25">
      <c r="A25" s="207"/>
      <c r="B25" s="188">
        <v>22</v>
      </c>
      <c r="C25" s="21">
        <v>17381</v>
      </c>
      <c r="D25" s="22" t="s">
        <v>80</v>
      </c>
      <c r="E25" s="22" t="s">
        <v>36</v>
      </c>
      <c r="F25" s="25">
        <v>40570</v>
      </c>
      <c r="G25" s="22">
        <v>21</v>
      </c>
      <c r="H25" s="22">
        <v>0</v>
      </c>
      <c r="I25" s="24">
        <v>4</v>
      </c>
      <c r="J25" s="20"/>
      <c r="K25" s="22" t="s">
        <v>59</v>
      </c>
      <c r="L25" s="22">
        <v>10500</v>
      </c>
      <c r="M25" s="22">
        <v>0</v>
      </c>
      <c r="N25" s="20"/>
      <c r="O25" s="22">
        <v>10500</v>
      </c>
      <c r="P25" s="22">
        <v>0</v>
      </c>
      <c r="Q25" s="22">
        <v>10500</v>
      </c>
      <c r="R25" s="28">
        <v>92413.6</v>
      </c>
      <c r="S25" s="28">
        <v>3554.3692000000001</v>
      </c>
      <c r="T25" s="20" t="s">
        <v>67</v>
      </c>
      <c r="U25" s="26"/>
    </row>
    <row r="26" spans="1:21" x14ac:dyDescent="0.25">
      <c r="A26" s="207"/>
      <c r="B26" s="187">
        <v>23</v>
      </c>
      <c r="C26" s="21">
        <v>27560</v>
      </c>
      <c r="D26" s="22" t="s">
        <v>80</v>
      </c>
      <c r="E26" s="22" t="s">
        <v>36</v>
      </c>
      <c r="F26" s="25">
        <v>42455</v>
      </c>
      <c r="G26" s="22">
        <v>0</v>
      </c>
      <c r="H26" s="22">
        <v>0</v>
      </c>
      <c r="I26" s="24">
        <v>4</v>
      </c>
      <c r="J26" s="20">
        <v>31</v>
      </c>
      <c r="K26" s="22">
        <v>0</v>
      </c>
      <c r="L26" s="22">
        <v>0</v>
      </c>
      <c r="M26" s="22">
        <v>0</v>
      </c>
      <c r="N26" s="20"/>
      <c r="O26" s="22">
        <v>0</v>
      </c>
      <c r="P26" s="22">
        <v>0</v>
      </c>
      <c r="Q26" s="22">
        <v>0</v>
      </c>
      <c r="R26" s="27">
        <v>0</v>
      </c>
      <c r="S26" s="27">
        <v>0</v>
      </c>
      <c r="T26" s="20" t="s">
        <v>67</v>
      </c>
      <c r="U26" s="26"/>
    </row>
    <row r="27" spans="1:21" x14ac:dyDescent="0.25">
      <c r="A27" s="207"/>
      <c r="B27" s="188">
        <v>24</v>
      </c>
      <c r="C27" s="21">
        <v>31012</v>
      </c>
      <c r="D27" s="22" t="s">
        <v>81</v>
      </c>
      <c r="E27" s="22" t="s">
        <v>36</v>
      </c>
      <c r="F27" s="25">
        <v>42761</v>
      </c>
      <c r="G27" s="22">
        <v>24</v>
      </c>
      <c r="H27" s="22">
        <v>0</v>
      </c>
      <c r="I27" s="24">
        <v>4</v>
      </c>
      <c r="J27" s="20"/>
      <c r="K27" s="22" t="s">
        <v>59</v>
      </c>
      <c r="L27" s="22">
        <v>10000</v>
      </c>
      <c r="M27" s="22">
        <v>0</v>
      </c>
      <c r="N27" s="20"/>
      <c r="O27" s="22">
        <v>10000</v>
      </c>
      <c r="P27" s="22">
        <v>0</v>
      </c>
      <c r="Q27" s="22">
        <v>10000</v>
      </c>
      <c r="R27" s="28">
        <v>144852.6</v>
      </c>
      <c r="S27" s="28">
        <v>5571.2538000000004</v>
      </c>
      <c r="T27" s="20" t="s">
        <v>67</v>
      </c>
      <c r="U27" s="26"/>
    </row>
    <row r="28" spans="1:21" x14ac:dyDescent="0.25">
      <c r="A28" s="207"/>
      <c r="B28" s="187">
        <v>25</v>
      </c>
      <c r="C28" s="21">
        <v>31511</v>
      </c>
      <c r="D28" s="22" t="s">
        <v>82</v>
      </c>
      <c r="E28" s="22" t="s">
        <v>36</v>
      </c>
      <c r="F28" s="25">
        <v>42826</v>
      </c>
      <c r="G28" s="22">
        <v>27</v>
      </c>
      <c r="H28" s="22">
        <v>0</v>
      </c>
      <c r="I28" s="24">
        <v>4</v>
      </c>
      <c r="J28" s="20"/>
      <c r="K28" s="22" t="s">
        <v>59</v>
      </c>
      <c r="L28" s="22">
        <v>10000</v>
      </c>
      <c r="M28" s="22">
        <v>0</v>
      </c>
      <c r="N28" s="20"/>
      <c r="O28" s="22">
        <v>10000</v>
      </c>
      <c r="P28" s="22">
        <v>0</v>
      </c>
      <c r="Q28" s="22">
        <v>10000</v>
      </c>
      <c r="R28" s="28">
        <v>130333.2</v>
      </c>
      <c r="S28" s="28">
        <v>5012.8153000000002</v>
      </c>
      <c r="T28" s="20" t="s">
        <v>67</v>
      </c>
      <c r="U28" s="26"/>
    </row>
    <row r="29" spans="1:21" x14ac:dyDescent="0.25">
      <c r="A29" s="207"/>
      <c r="B29" s="188">
        <v>26</v>
      </c>
      <c r="C29" s="21">
        <v>17352</v>
      </c>
      <c r="D29" s="22" t="s">
        <v>83</v>
      </c>
      <c r="E29" s="22" t="s">
        <v>36</v>
      </c>
      <c r="F29" s="25">
        <v>41374</v>
      </c>
      <c r="G29" s="22">
        <v>24</v>
      </c>
      <c r="H29" s="22">
        <v>0</v>
      </c>
      <c r="I29" s="24">
        <v>4</v>
      </c>
      <c r="J29" s="20">
        <v>3</v>
      </c>
      <c r="K29" s="22">
        <v>28</v>
      </c>
      <c r="L29" s="22">
        <v>10500</v>
      </c>
      <c r="M29" s="22">
        <v>0</v>
      </c>
      <c r="N29" s="20">
        <v>700</v>
      </c>
      <c r="O29" s="22">
        <v>9800</v>
      </c>
      <c r="P29" s="22">
        <v>0</v>
      </c>
      <c r="Q29" s="22">
        <v>9800</v>
      </c>
      <c r="R29" s="28">
        <v>105991.7</v>
      </c>
      <c r="S29" s="28">
        <v>4076.6037999999999</v>
      </c>
      <c r="T29" s="20" t="s">
        <v>67</v>
      </c>
      <c r="U29" s="26"/>
    </row>
    <row r="30" spans="1:21" x14ac:dyDescent="0.25">
      <c r="A30" s="207"/>
      <c r="B30" s="187">
        <v>27</v>
      </c>
      <c r="C30" s="21">
        <v>28781</v>
      </c>
      <c r="D30" s="22" t="s">
        <v>52</v>
      </c>
      <c r="E30" s="22" t="s">
        <v>36</v>
      </c>
      <c r="F30" s="25">
        <v>42583</v>
      </c>
      <c r="G30" s="22">
        <v>27</v>
      </c>
      <c r="H30" s="22">
        <v>0</v>
      </c>
      <c r="I30" s="24">
        <v>4</v>
      </c>
      <c r="J30" s="20"/>
      <c r="K30" s="22" t="s">
        <v>59</v>
      </c>
      <c r="L30" s="22">
        <v>10500</v>
      </c>
      <c r="M30" s="22">
        <v>0</v>
      </c>
      <c r="N30" s="20"/>
      <c r="O30" s="22">
        <v>10500</v>
      </c>
      <c r="P30" s="22">
        <v>0</v>
      </c>
      <c r="Q30" s="22">
        <v>10500</v>
      </c>
      <c r="R30" s="28">
        <v>259843</v>
      </c>
      <c r="S30" s="28">
        <v>9993.9614999999994</v>
      </c>
      <c r="T30" s="20" t="s">
        <v>67</v>
      </c>
      <c r="U30" s="26"/>
    </row>
    <row r="31" spans="1:21" x14ac:dyDescent="0.25">
      <c r="A31" s="207"/>
      <c r="B31" s="188">
        <v>28</v>
      </c>
      <c r="C31" s="21">
        <v>32892</v>
      </c>
      <c r="D31" s="22" t="s">
        <v>84</v>
      </c>
      <c r="E31" s="22" t="s">
        <v>36</v>
      </c>
      <c r="F31" s="25">
        <v>43004</v>
      </c>
      <c r="G31" s="22">
        <v>25</v>
      </c>
      <c r="H31" s="22">
        <v>0</v>
      </c>
      <c r="I31" s="24">
        <v>4</v>
      </c>
      <c r="J31" s="20">
        <v>2</v>
      </c>
      <c r="K31" s="22">
        <v>29</v>
      </c>
      <c r="L31" s="22">
        <v>10000</v>
      </c>
      <c r="M31" s="22">
        <v>0</v>
      </c>
      <c r="N31" s="20">
        <v>645</v>
      </c>
      <c r="O31" s="22">
        <v>9355</v>
      </c>
      <c r="P31" s="22">
        <v>0</v>
      </c>
      <c r="Q31" s="22">
        <v>9355</v>
      </c>
      <c r="R31" s="28">
        <v>178603.2</v>
      </c>
      <c r="S31" s="28">
        <v>6869.3537999999999</v>
      </c>
      <c r="T31" s="20" t="s">
        <v>67</v>
      </c>
      <c r="U31" s="26"/>
    </row>
    <row r="32" spans="1:21" x14ac:dyDescent="0.25">
      <c r="A32" s="207"/>
      <c r="B32" s="187">
        <v>29</v>
      </c>
      <c r="C32" s="21">
        <v>17375</v>
      </c>
      <c r="D32" s="22" t="s">
        <v>85</v>
      </c>
      <c r="E32" s="22" t="s">
        <v>36</v>
      </c>
      <c r="F32" s="25">
        <v>40224</v>
      </c>
      <c r="G32" s="22">
        <v>27</v>
      </c>
      <c r="H32" s="22">
        <v>0</v>
      </c>
      <c r="I32" s="24">
        <v>4</v>
      </c>
      <c r="J32" s="20"/>
      <c r="K32" s="22" t="s">
        <v>59</v>
      </c>
      <c r="L32" s="22">
        <v>10500</v>
      </c>
      <c r="M32" s="22">
        <v>0</v>
      </c>
      <c r="N32" s="20"/>
      <c r="O32" s="22">
        <v>10500</v>
      </c>
      <c r="P32" s="22">
        <v>0</v>
      </c>
      <c r="Q32" s="22">
        <v>10500</v>
      </c>
      <c r="R32" s="28">
        <v>230704.3</v>
      </c>
      <c r="S32" s="28">
        <v>8873.2422999999999</v>
      </c>
      <c r="T32" s="20" t="s">
        <v>67</v>
      </c>
      <c r="U32" s="26"/>
    </row>
    <row r="33" spans="1:21" x14ac:dyDescent="0.25">
      <c r="A33" s="207"/>
      <c r="B33" s="188">
        <v>30</v>
      </c>
      <c r="C33" s="21">
        <v>17384</v>
      </c>
      <c r="D33" s="22" t="s">
        <v>86</v>
      </c>
      <c r="E33" s="22" t="s">
        <v>36</v>
      </c>
      <c r="F33" s="25">
        <v>40915</v>
      </c>
      <c r="G33" s="22">
        <v>27</v>
      </c>
      <c r="H33" s="22">
        <v>0</v>
      </c>
      <c r="I33" s="24">
        <v>4</v>
      </c>
      <c r="J33" s="20"/>
      <c r="K33" s="22" t="s">
        <v>59</v>
      </c>
      <c r="L33" s="22">
        <v>10500</v>
      </c>
      <c r="M33" s="22">
        <v>0</v>
      </c>
      <c r="N33" s="20"/>
      <c r="O33" s="22">
        <v>10500</v>
      </c>
      <c r="P33" s="22">
        <v>0</v>
      </c>
      <c r="Q33" s="22">
        <v>10500</v>
      </c>
      <c r="R33" s="28">
        <v>291474.3</v>
      </c>
      <c r="S33" s="28">
        <v>11210.55</v>
      </c>
      <c r="T33" s="20" t="s">
        <v>30</v>
      </c>
      <c r="U33" s="26"/>
    </row>
    <row r="34" spans="1:21" x14ac:dyDescent="0.25">
      <c r="A34" s="207"/>
      <c r="B34" s="187">
        <v>31</v>
      </c>
      <c r="C34" s="21">
        <v>17379</v>
      </c>
      <c r="D34" s="22" t="s">
        <v>87</v>
      </c>
      <c r="E34" s="22" t="s">
        <v>36</v>
      </c>
      <c r="F34" s="25">
        <v>40446</v>
      </c>
      <c r="G34" s="22">
        <v>27</v>
      </c>
      <c r="H34" s="22">
        <v>0</v>
      </c>
      <c r="I34" s="24">
        <v>4</v>
      </c>
      <c r="J34" s="20"/>
      <c r="K34" s="22" t="s">
        <v>59</v>
      </c>
      <c r="L34" s="22">
        <v>10500</v>
      </c>
      <c r="M34" s="22">
        <v>0</v>
      </c>
      <c r="N34" s="20"/>
      <c r="O34" s="22">
        <v>10500</v>
      </c>
      <c r="P34" s="22">
        <v>0</v>
      </c>
      <c r="Q34" s="22">
        <v>10500</v>
      </c>
      <c r="R34" s="28">
        <v>313850.8</v>
      </c>
      <c r="S34" s="28">
        <v>12071.184600000001</v>
      </c>
      <c r="T34" s="20" t="s">
        <v>30</v>
      </c>
      <c r="U34" s="26"/>
    </row>
    <row r="35" spans="1:21" x14ac:dyDescent="0.25">
      <c r="A35" s="207"/>
      <c r="B35" s="188">
        <v>32</v>
      </c>
      <c r="C35" s="21">
        <v>32687</v>
      </c>
      <c r="D35" s="22" t="s">
        <v>88</v>
      </c>
      <c r="E35" s="22" t="s">
        <v>36</v>
      </c>
      <c r="F35" s="25">
        <v>42942</v>
      </c>
      <c r="G35" s="22">
        <v>27</v>
      </c>
      <c r="H35" s="22">
        <v>0</v>
      </c>
      <c r="I35" s="24">
        <v>4</v>
      </c>
      <c r="J35" s="20"/>
      <c r="K35" s="22" t="s">
        <v>59</v>
      </c>
      <c r="L35" s="22">
        <v>10000</v>
      </c>
      <c r="M35" s="22">
        <v>0</v>
      </c>
      <c r="N35" s="20"/>
      <c r="O35" s="22">
        <v>10000</v>
      </c>
      <c r="P35" s="22">
        <v>0</v>
      </c>
      <c r="Q35" s="22">
        <v>10000</v>
      </c>
      <c r="R35" s="28">
        <v>309511.09999999998</v>
      </c>
      <c r="S35" s="28">
        <v>11904.272999999999</v>
      </c>
      <c r="T35" s="20" t="s">
        <v>30</v>
      </c>
      <c r="U35" s="26"/>
    </row>
    <row r="36" spans="1:21" x14ac:dyDescent="0.25">
      <c r="A36" s="207"/>
      <c r="B36" s="187">
        <v>33</v>
      </c>
      <c r="C36" s="21">
        <v>17332</v>
      </c>
      <c r="D36" s="22" t="s">
        <v>89</v>
      </c>
      <c r="E36" s="22" t="s">
        <v>36</v>
      </c>
      <c r="F36" s="25">
        <v>41620</v>
      </c>
      <c r="G36" s="22">
        <v>27</v>
      </c>
      <c r="H36" s="22">
        <v>0</v>
      </c>
      <c r="I36" s="24">
        <v>4</v>
      </c>
      <c r="J36" s="20"/>
      <c r="K36" s="22" t="s">
        <v>59</v>
      </c>
      <c r="L36" s="22">
        <v>10500</v>
      </c>
      <c r="M36" s="22">
        <v>0</v>
      </c>
      <c r="N36" s="20"/>
      <c r="O36" s="22">
        <v>10500</v>
      </c>
      <c r="P36" s="22">
        <v>0</v>
      </c>
      <c r="Q36" s="22">
        <v>10500</v>
      </c>
      <c r="R36" s="28">
        <v>319827.7</v>
      </c>
      <c r="S36" s="28">
        <v>12301.0653</v>
      </c>
      <c r="T36" s="20" t="s">
        <v>30</v>
      </c>
      <c r="U36" s="26"/>
    </row>
    <row r="37" spans="1:21" x14ac:dyDescent="0.25">
      <c r="A37" s="207"/>
      <c r="B37" s="188">
        <v>34</v>
      </c>
      <c r="C37" s="21">
        <v>35165</v>
      </c>
      <c r="D37" s="22" t="s">
        <v>75</v>
      </c>
      <c r="E37" s="22" t="s">
        <v>36</v>
      </c>
      <c r="F37" s="25">
        <v>43225</v>
      </c>
      <c r="G37" s="22">
        <v>27</v>
      </c>
      <c r="H37" s="22">
        <v>0</v>
      </c>
      <c r="I37" s="24">
        <v>4</v>
      </c>
      <c r="J37" s="20"/>
      <c r="K37" s="22" t="s">
        <v>59</v>
      </c>
      <c r="L37" s="22">
        <v>9500</v>
      </c>
      <c r="M37" s="22">
        <v>0</v>
      </c>
      <c r="N37" s="20"/>
      <c r="O37" s="22">
        <v>9500</v>
      </c>
      <c r="P37" s="22">
        <v>0</v>
      </c>
      <c r="Q37" s="22">
        <v>9500</v>
      </c>
      <c r="R37" s="28">
        <v>280556.90000000002</v>
      </c>
      <c r="S37" s="28">
        <v>11001</v>
      </c>
      <c r="T37" s="20" t="s">
        <v>30</v>
      </c>
      <c r="U37" s="26"/>
    </row>
    <row r="38" spans="1:21" x14ac:dyDescent="0.25">
      <c r="A38" s="207"/>
      <c r="B38" s="187">
        <v>35</v>
      </c>
      <c r="C38" s="21">
        <v>32724</v>
      </c>
      <c r="D38" s="22" t="s">
        <v>90</v>
      </c>
      <c r="E38" s="22" t="s">
        <v>36</v>
      </c>
      <c r="F38" s="25">
        <v>42954</v>
      </c>
      <c r="G38" s="22">
        <v>27</v>
      </c>
      <c r="H38" s="22">
        <v>0</v>
      </c>
      <c r="I38" s="24">
        <v>4</v>
      </c>
      <c r="J38" s="20"/>
      <c r="K38" s="22" t="s">
        <v>59</v>
      </c>
      <c r="L38" s="22">
        <v>10000</v>
      </c>
      <c r="M38" s="22">
        <v>0</v>
      </c>
      <c r="N38" s="20"/>
      <c r="O38" s="22">
        <v>10000</v>
      </c>
      <c r="P38" s="22">
        <v>0</v>
      </c>
      <c r="Q38" s="22">
        <v>10000</v>
      </c>
      <c r="R38" s="28">
        <v>222678</v>
      </c>
      <c r="S38" s="28">
        <v>8564.5383999999995</v>
      </c>
      <c r="T38" s="20" t="s">
        <v>67</v>
      </c>
      <c r="U38" s="26"/>
    </row>
    <row r="39" spans="1:21" x14ac:dyDescent="0.25">
      <c r="A39" s="207"/>
      <c r="B39" s="188">
        <v>36</v>
      </c>
      <c r="C39" s="21">
        <v>32339</v>
      </c>
      <c r="D39" s="22" t="s">
        <v>91</v>
      </c>
      <c r="E39" s="22" t="s">
        <v>36</v>
      </c>
      <c r="F39" s="25">
        <v>42931</v>
      </c>
      <c r="G39" s="22">
        <v>25</v>
      </c>
      <c r="H39" s="22">
        <v>0</v>
      </c>
      <c r="I39" s="24">
        <v>4</v>
      </c>
      <c r="J39" s="20">
        <v>2</v>
      </c>
      <c r="K39" s="22">
        <v>29</v>
      </c>
      <c r="L39" s="22">
        <v>10000</v>
      </c>
      <c r="M39" s="22">
        <v>0</v>
      </c>
      <c r="N39" s="20">
        <v>645</v>
      </c>
      <c r="O39" s="22">
        <v>9355</v>
      </c>
      <c r="P39" s="22">
        <v>0</v>
      </c>
      <c r="Q39" s="22">
        <v>9355</v>
      </c>
      <c r="R39" s="28">
        <v>284647</v>
      </c>
      <c r="S39" s="28">
        <v>11002</v>
      </c>
      <c r="T39" s="20" t="s">
        <v>30</v>
      </c>
      <c r="U39" s="26"/>
    </row>
    <row r="40" spans="1:21" x14ac:dyDescent="0.25">
      <c r="A40" s="207"/>
      <c r="B40" s="187">
        <v>37</v>
      </c>
      <c r="C40" s="30" t="s">
        <v>24</v>
      </c>
      <c r="D40" s="31" t="s">
        <v>92</v>
      </c>
      <c r="E40" s="31" t="s">
        <v>33</v>
      </c>
      <c r="F40" s="25">
        <v>43700</v>
      </c>
      <c r="G40" s="22">
        <v>27</v>
      </c>
      <c r="H40" s="22">
        <v>0</v>
      </c>
      <c r="I40" s="24">
        <v>4</v>
      </c>
      <c r="J40" s="20"/>
      <c r="K40" s="22" t="s">
        <v>59</v>
      </c>
      <c r="L40" s="22">
        <v>9500</v>
      </c>
      <c r="M40" s="22">
        <v>0</v>
      </c>
      <c r="N40" s="20"/>
      <c r="O40" s="22">
        <v>9500</v>
      </c>
      <c r="P40" s="22">
        <v>0</v>
      </c>
      <c r="Q40" s="22">
        <v>9500</v>
      </c>
      <c r="R40" s="28">
        <v>213293.6</v>
      </c>
      <c r="S40" s="28">
        <v>8203.6</v>
      </c>
      <c r="T40" s="20" t="s">
        <v>67</v>
      </c>
      <c r="U40" s="26"/>
    </row>
    <row r="41" spans="1:21" x14ac:dyDescent="0.25">
      <c r="A41" s="207"/>
      <c r="B41" s="188">
        <v>38</v>
      </c>
      <c r="C41" s="30" t="s">
        <v>24</v>
      </c>
      <c r="D41" s="31" t="s">
        <v>93</v>
      </c>
      <c r="E41" s="31" t="s">
        <v>33</v>
      </c>
      <c r="F41" s="25">
        <v>43701</v>
      </c>
      <c r="G41" s="22">
        <v>27</v>
      </c>
      <c r="H41" s="22">
        <v>0</v>
      </c>
      <c r="I41" s="24">
        <v>4</v>
      </c>
      <c r="J41" s="20"/>
      <c r="K41" s="22" t="s">
        <v>59</v>
      </c>
      <c r="L41" s="22">
        <v>9500</v>
      </c>
      <c r="M41" s="22">
        <v>0</v>
      </c>
      <c r="N41" s="20"/>
      <c r="O41" s="22">
        <v>9500</v>
      </c>
      <c r="P41" s="22">
        <v>0</v>
      </c>
      <c r="Q41" s="22">
        <v>9500</v>
      </c>
      <c r="R41" s="28">
        <v>296428.59999999998</v>
      </c>
      <c r="S41" s="28">
        <v>11401.1</v>
      </c>
      <c r="T41" s="20" t="s">
        <v>30</v>
      </c>
      <c r="U41" s="26"/>
    </row>
    <row r="42" spans="1:21" x14ac:dyDescent="0.25">
      <c r="A42" s="207"/>
      <c r="B42" s="187">
        <v>39</v>
      </c>
      <c r="C42" s="32">
        <v>17321</v>
      </c>
      <c r="D42" s="33" t="s">
        <v>94</v>
      </c>
      <c r="E42" s="31" t="s">
        <v>34</v>
      </c>
      <c r="F42" s="25">
        <v>39259</v>
      </c>
      <c r="G42" s="22">
        <v>27</v>
      </c>
      <c r="H42" s="22">
        <v>0</v>
      </c>
      <c r="I42" s="24">
        <v>4</v>
      </c>
      <c r="J42" s="20"/>
      <c r="K42" s="22" t="s">
        <v>59</v>
      </c>
      <c r="L42" s="22">
        <v>13000</v>
      </c>
      <c r="M42" s="22">
        <v>0</v>
      </c>
      <c r="N42" s="20"/>
      <c r="O42" s="22">
        <v>13000</v>
      </c>
      <c r="P42" s="22">
        <v>2900</v>
      </c>
      <c r="Q42" s="22">
        <v>15900</v>
      </c>
      <c r="R42" s="28">
        <v>558052.1</v>
      </c>
      <c r="S42" s="28">
        <v>21463.542300000001</v>
      </c>
      <c r="T42" s="20" t="s">
        <v>30</v>
      </c>
      <c r="U42" s="26"/>
    </row>
    <row r="43" spans="1:21" x14ac:dyDescent="0.25">
      <c r="A43" s="207"/>
      <c r="B43" s="188">
        <v>40</v>
      </c>
      <c r="C43" s="30" t="s">
        <v>24</v>
      </c>
      <c r="D43" s="33" t="s">
        <v>95</v>
      </c>
      <c r="E43" s="22" t="s">
        <v>36</v>
      </c>
      <c r="F43" s="25">
        <v>43774</v>
      </c>
      <c r="G43" s="22">
        <v>27</v>
      </c>
      <c r="H43" s="22">
        <v>0</v>
      </c>
      <c r="I43" s="24">
        <v>4</v>
      </c>
      <c r="J43" s="20"/>
      <c r="K43" s="22" t="s">
        <v>59</v>
      </c>
      <c r="L43" s="22">
        <v>9500</v>
      </c>
      <c r="M43" s="22">
        <v>0</v>
      </c>
      <c r="N43" s="20"/>
      <c r="O43" s="22">
        <v>9500</v>
      </c>
      <c r="P43" s="22"/>
      <c r="Q43" s="22">
        <v>9500</v>
      </c>
      <c r="R43" s="28">
        <v>84260</v>
      </c>
      <c r="S43" s="28">
        <v>3240.7692000000002</v>
      </c>
      <c r="T43" s="20" t="s">
        <v>67</v>
      </c>
      <c r="U43" s="26"/>
    </row>
    <row r="44" spans="1:21" x14ac:dyDescent="0.25">
      <c r="A44" s="207"/>
      <c r="B44" s="187">
        <v>41</v>
      </c>
      <c r="C44" s="30" t="s">
        <v>24</v>
      </c>
      <c r="D44" s="33" t="s">
        <v>96</v>
      </c>
      <c r="E44" s="22" t="s">
        <v>36</v>
      </c>
      <c r="F44" s="25">
        <v>43784</v>
      </c>
      <c r="G44" s="22">
        <v>25</v>
      </c>
      <c r="H44" s="22">
        <v>0</v>
      </c>
      <c r="I44" s="24">
        <v>4</v>
      </c>
      <c r="J44" s="20">
        <v>2</v>
      </c>
      <c r="K44" s="22">
        <v>29</v>
      </c>
      <c r="L44" s="22">
        <v>9500</v>
      </c>
      <c r="M44" s="22">
        <v>0</v>
      </c>
      <c r="N44" s="20">
        <v>613</v>
      </c>
      <c r="O44" s="22">
        <v>8887</v>
      </c>
      <c r="P44" s="22"/>
      <c r="Q44" s="22">
        <v>8887</v>
      </c>
      <c r="R44" s="28">
        <v>148769.1</v>
      </c>
      <c r="S44" s="28">
        <v>5721.8883999999998</v>
      </c>
      <c r="T44" s="20" t="s">
        <v>67</v>
      </c>
      <c r="U44" s="26"/>
    </row>
    <row r="45" spans="1:21" x14ac:dyDescent="0.25">
      <c r="A45" s="207"/>
      <c r="B45" s="188">
        <v>42</v>
      </c>
      <c r="C45" s="30" t="s">
        <v>24</v>
      </c>
      <c r="D45" s="33" t="s">
        <v>47</v>
      </c>
      <c r="E45" s="22" t="s">
        <v>34</v>
      </c>
      <c r="F45" s="25">
        <v>43775</v>
      </c>
      <c r="G45" s="22">
        <v>27</v>
      </c>
      <c r="H45" s="22">
        <v>0</v>
      </c>
      <c r="I45" s="24">
        <v>4</v>
      </c>
      <c r="J45" s="20"/>
      <c r="K45" s="22" t="s">
        <v>59</v>
      </c>
      <c r="L45" s="22">
        <v>11500</v>
      </c>
      <c r="M45" s="22">
        <v>0</v>
      </c>
      <c r="N45" s="20"/>
      <c r="O45" s="22">
        <v>11500</v>
      </c>
      <c r="P45" s="22">
        <v>2200</v>
      </c>
      <c r="Q45" s="22">
        <v>13700</v>
      </c>
      <c r="R45" s="27">
        <v>640395</v>
      </c>
      <c r="S45" s="27">
        <v>24630</v>
      </c>
      <c r="T45" s="20" t="s">
        <v>30</v>
      </c>
      <c r="U45" s="26"/>
    </row>
    <row r="46" spans="1:21" x14ac:dyDescent="0.25">
      <c r="A46" s="207"/>
      <c r="B46" s="187">
        <v>43</v>
      </c>
      <c r="C46" s="30" t="s">
        <v>24</v>
      </c>
      <c r="D46" s="33" t="s">
        <v>97</v>
      </c>
      <c r="E46" s="22" t="s">
        <v>36</v>
      </c>
      <c r="F46" s="25">
        <v>43774</v>
      </c>
      <c r="G46" s="22">
        <v>22</v>
      </c>
      <c r="H46" s="22">
        <v>0</v>
      </c>
      <c r="I46" s="24">
        <v>4</v>
      </c>
      <c r="J46" s="20">
        <v>5</v>
      </c>
      <c r="K46" s="22">
        <v>26</v>
      </c>
      <c r="L46" s="22">
        <v>9500</v>
      </c>
      <c r="M46" s="22">
        <v>0</v>
      </c>
      <c r="N46" s="20">
        <v>1532</v>
      </c>
      <c r="O46" s="22">
        <v>7967</v>
      </c>
      <c r="P46" s="22"/>
      <c r="Q46" s="22">
        <v>7967</v>
      </c>
      <c r="R46" s="28">
        <v>90144.7</v>
      </c>
      <c r="S46" s="28">
        <v>3467.1037999999999</v>
      </c>
      <c r="T46" s="20" t="s">
        <v>67</v>
      </c>
      <c r="U46" s="26"/>
    </row>
    <row r="47" spans="1:21" x14ac:dyDescent="0.25">
      <c r="A47" s="207"/>
      <c r="B47" s="188">
        <v>44</v>
      </c>
      <c r="C47" s="30" t="s">
        <v>24</v>
      </c>
      <c r="D47" s="33" t="s">
        <v>98</v>
      </c>
      <c r="E47" s="22" t="s">
        <v>36</v>
      </c>
      <c r="F47" s="25">
        <v>43755</v>
      </c>
      <c r="G47" s="22">
        <v>26</v>
      </c>
      <c r="H47" s="22">
        <v>0</v>
      </c>
      <c r="I47" s="24">
        <v>4</v>
      </c>
      <c r="J47" s="20">
        <v>1</v>
      </c>
      <c r="K47" s="22" t="s">
        <v>59</v>
      </c>
      <c r="L47" s="22">
        <v>9500</v>
      </c>
      <c r="M47" s="22">
        <v>0</v>
      </c>
      <c r="N47" s="20">
        <v>306</v>
      </c>
      <c r="O47" s="22">
        <v>9192</v>
      </c>
      <c r="P47" s="22"/>
      <c r="Q47" s="22">
        <v>9192</v>
      </c>
      <c r="R47" s="28">
        <v>115345.3</v>
      </c>
      <c r="S47" s="28">
        <v>4436.3576000000003</v>
      </c>
      <c r="T47" s="20" t="s">
        <v>67</v>
      </c>
      <c r="U47" s="26"/>
    </row>
    <row r="48" spans="1:21" x14ac:dyDescent="0.25">
      <c r="A48" s="207"/>
      <c r="B48" s="187">
        <v>45</v>
      </c>
      <c r="C48" s="30" t="s">
        <v>24</v>
      </c>
      <c r="D48" s="33" t="s">
        <v>99</v>
      </c>
      <c r="E48" s="22" t="s">
        <v>36</v>
      </c>
      <c r="F48" s="25">
        <v>43772</v>
      </c>
      <c r="G48" s="22">
        <v>27</v>
      </c>
      <c r="H48" s="22">
        <v>0</v>
      </c>
      <c r="I48" s="24">
        <v>4</v>
      </c>
      <c r="J48" s="20"/>
      <c r="K48" s="22" t="s">
        <v>59</v>
      </c>
      <c r="L48" s="22">
        <v>9500</v>
      </c>
      <c r="M48" s="22">
        <v>0</v>
      </c>
      <c r="N48" s="20"/>
      <c r="O48" s="22">
        <v>9500</v>
      </c>
      <c r="P48" s="22"/>
      <c r="Q48" s="22">
        <v>9500</v>
      </c>
      <c r="R48" s="28">
        <v>305875.40000000002</v>
      </c>
      <c r="S48" s="28">
        <v>11764.438399999999</v>
      </c>
      <c r="T48" s="20" t="s">
        <v>30</v>
      </c>
      <c r="U48" s="26"/>
    </row>
    <row r="49" spans="1:21" x14ac:dyDescent="0.25">
      <c r="A49" s="207"/>
      <c r="B49" s="188">
        <v>46</v>
      </c>
      <c r="C49" s="30" t="s">
        <v>24</v>
      </c>
      <c r="D49" s="33" t="s">
        <v>100</v>
      </c>
      <c r="E49" s="22" t="s">
        <v>36</v>
      </c>
      <c r="F49" s="25">
        <v>43765</v>
      </c>
      <c r="G49" s="22">
        <v>27</v>
      </c>
      <c r="H49" s="22">
        <v>0</v>
      </c>
      <c r="I49" s="24">
        <v>4</v>
      </c>
      <c r="J49" s="20"/>
      <c r="K49" s="22" t="s">
        <v>59</v>
      </c>
      <c r="L49" s="22">
        <v>9500</v>
      </c>
      <c r="M49" s="22">
        <v>0</v>
      </c>
      <c r="N49" s="20"/>
      <c r="O49" s="22">
        <v>9500</v>
      </c>
      <c r="P49" s="22"/>
      <c r="Q49" s="22">
        <v>9500</v>
      </c>
      <c r="R49" s="28">
        <v>216627.8</v>
      </c>
      <c r="S49" s="28">
        <v>8331.8384000000005</v>
      </c>
      <c r="T49" s="20" t="s">
        <v>67</v>
      </c>
      <c r="U49" s="26"/>
    </row>
    <row r="50" spans="1:21" x14ac:dyDescent="0.25">
      <c r="A50" s="207"/>
      <c r="B50" s="187">
        <v>47</v>
      </c>
      <c r="C50" s="30" t="s">
        <v>24</v>
      </c>
      <c r="D50" s="33" t="s">
        <v>101</v>
      </c>
      <c r="E50" s="22" t="s">
        <v>36</v>
      </c>
      <c r="F50" s="25">
        <v>43795</v>
      </c>
      <c r="G50" s="22">
        <v>27</v>
      </c>
      <c r="H50" s="22">
        <v>0</v>
      </c>
      <c r="I50" s="24">
        <v>4</v>
      </c>
      <c r="J50" s="20"/>
      <c r="K50" s="22" t="s">
        <v>59</v>
      </c>
      <c r="L50" s="22">
        <v>9500</v>
      </c>
      <c r="M50" s="22">
        <v>0</v>
      </c>
      <c r="N50" s="20"/>
      <c r="O50" s="22">
        <v>9500</v>
      </c>
      <c r="P50" s="22"/>
      <c r="Q50" s="22">
        <v>9500</v>
      </c>
      <c r="R50" s="28">
        <v>96840.2</v>
      </c>
      <c r="S50" s="28">
        <v>3724.623</v>
      </c>
      <c r="T50" s="20" t="s">
        <v>67</v>
      </c>
      <c r="U50" s="26"/>
    </row>
    <row r="51" spans="1:21" x14ac:dyDescent="0.25">
      <c r="A51" s="207"/>
      <c r="B51" s="188">
        <v>48</v>
      </c>
      <c r="C51" s="30" t="s">
        <v>24</v>
      </c>
      <c r="D51" s="33" t="s">
        <v>102</v>
      </c>
      <c r="E51" s="22" t="s">
        <v>36</v>
      </c>
      <c r="F51" s="25">
        <v>43809</v>
      </c>
      <c r="G51" s="22">
        <v>27</v>
      </c>
      <c r="H51" s="22">
        <v>0</v>
      </c>
      <c r="I51" s="24">
        <v>4</v>
      </c>
      <c r="J51" s="20"/>
      <c r="K51" s="22" t="s">
        <v>59</v>
      </c>
      <c r="L51" s="22">
        <v>9500</v>
      </c>
      <c r="M51" s="22">
        <v>0</v>
      </c>
      <c r="N51" s="20"/>
      <c r="O51" s="22">
        <v>9500</v>
      </c>
      <c r="P51" s="22"/>
      <c r="Q51" s="22">
        <v>9500</v>
      </c>
      <c r="R51" s="28">
        <v>104546.2</v>
      </c>
      <c r="S51" s="28">
        <v>4021.0075999999999</v>
      </c>
      <c r="T51" s="20" t="s">
        <v>67</v>
      </c>
      <c r="U51" s="26"/>
    </row>
    <row r="52" spans="1:21" x14ac:dyDescent="0.25">
      <c r="A52" s="207"/>
      <c r="B52" s="187">
        <v>49</v>
      </c>
      <c r="C52" s="30" t="s">
        <v>24</v>
      </c>
      <c r="D52" s="33" t="s">
        <v>51</v>
      </c>
      <c r="E52" s="22" t="s">
        <v>34</v>
      </c>
      <c r="F52" s="25">
        <v>43814</v>
      </c>
      <c r="G52" s="22">
        <v>27</v>
      </c>
      <c r="H52" s="22">
        <v>0</v>
      </c>
      <c r="I52" s="24">
        <v>4</v>
      </c>
      <c r="J52" s="20"/>
      <c r="K52" s="22" t="s">
        <v>59</v>
      </c>
      <c r="L52" s="22">
        <v>11500</v>
      </c>
      <c r="M52" s="22">
        <v>0</v>
      </c>
      <c r="N52" s="20"/>
      <c r="O52" s="22">
        <v>11500</v>
      </c>
      <c r="P52" s="22">
        <v>2200</v>
      </c>
      <c r="Q52" s="22">
        <v>13700</v>
      </c>
      <c r="R52" s="28">
        <v>162857.5</v>
      </c>
      <c r="S52" s="28">
        <v>6263.75</v>
      </c>
      <c r="T52" s="20" t="s">
        <v>67</v>
      </c>
      <c r="U52" s="26"/>
    </row>
    <row r="53" spans="1:21" x14ac:dyDescent="0.25">
      <c r="A53" s="207"/>
      <c r="B53" s="188">
        <v>50</v>
      </c>
      <c r="C53" s="30" t="s">
        <v>24</v>
      </c>
      <c r="D53" s="33" t="s">
        <v>103</v>
      </c>
      <c r="E53" s="22" t="s">
        <v>36</v>
      </c>
      <c r="F53" s="25">
        <v>43786</v>
      </c>
      <c r="G53" s="22">
        <v>22</v>
      </c>
      <c r="H53" s="22">
        <v>0</v>
      </c>
      <c r="I53" s="24">
        <v>4</v>
      </c>
      <c r="J53" s="20">
        <v>5</v>
      </c>
      <c r="K53" s="22">
        <v>26</v>
      </c>
      <c r="L53" s="22">
        <v>9500</v>
      </c>
      <c r="M53" s="22">
        <v>0</v>
      </c>
      <c r="N53" s="20">
        <v>1532</v>
      </c>
      <c r="O53" s="22">
        <v>7967</v>
      </c>
      <c r="P53" s="22"/>
      <c r="Q53" s="22">
        <v>7967</v>
      </c>
      <c r="R53" s="28">
        <v>62593.1</v>
      </c>
      <c r="S53" s="28">
        <v>2407.4268999999999</v>
      </c>
      <c r="T53" s="20" t="s">
        <v>67</v>
      </c>
      <c r="U53" s="26"/>
    </row>
    <row r="54" spans="1:21" x14ac:dyDescent="0.25">
      <c r="A54" s="207"/>
      <c r="B54" s="187">
        <v>51</v>
      </c>
      <c r="C54" s="30" t="s">
        <v>24</v>
      </c>
      <c r="D54" s="33" t="s">
        <v>104</v>
      </c>
      <c r="E54" s="22" t="s">
        <v>36</v>
      </c>
      <c r="F54" s="25">
        <v>43814</v>
      </c>
      <c r="G54" s="22">
        <v>27</v>
      </c>
      <c r="H54" s="22">
        <v>0</v>
      </c>
      <c r="I54" s="24">
        <v>4</v>
      </c>
      <c r="J54" s="20"/>
      <c r="K54" s="22" t="s">
        <v>59</v>
      </c>
      <c r="L54" s="22">
        <v>9500</v>
      </c>
      <c r="M54" s="22">
        <v>0</v>
      </c>
      <c r="N54" s="20"/>
      <c r="O54" s="22">
        <v>9500</v>
      </c>
      <c r="P54" s="22"/>
      <c r="Q54" s="22">
        <v>9500</v>
      </c>
      <c r="R54" s="28">
        <v>286040</v>
      </c>
      <c r="S54" s="28">
        <v>11001.538399999999</v>
      </c>
      <c r="T54" s="20" t="s">
        <v>30</v>
      </c>
      <c r="U54" s="26"/>
    </row>
    <row r="55" spans="1:21" ht="15.75" x14ac:dyDescent="0.25">
      <c r="A55" s="207"/>
      <c r="B55" s="212" t="s">
        <v>12</v>
      </c>
      <c r="C55" s="212"/>
      <c r="D55" s="212"/>
      <c r="E55" s="212"/>
      <c r="F55" s="212"/>
      <c r="G55" s="212"/>
      <c r="H55" s="212"/>
      <c r="I55" s="212"/>
      <c r="J55" s="212"/>
      <c r="K55" s="213"/>
      <c r="L55" s="34">
        <v>590000</v>
      </c>
      <c r="M55" s="26"/>
      <c r="N55" s="26"/>
      <c r="O55" s="26">
        <v>594023</v>
      </c>
      <c r="P55" s="26"/>
      <c r="Q55" s="26">
        <v>633323</v>
      </c>
      <c r="R55" s="26"/>
      <c r="S55" s="26"/>
      <c r="T55" s="26"/>
      <c r="U55" s="26"/>
    </row>
    <row r="56" spans="1:21" ht="15.75" x14ac:dyDescent="0.25">
      <c r="A56" s="207"/>
      <c r="B56" s="202" t="s">
        <v>105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3"/>
    </row>
    <row r="57" spans="1:21" ht="36" x14ac:dyDescent="0.25">
      <c r="A57" s="207"/>
      <c r="B57" s="180" t="s">
        <v>0</v>
      </c>
      <c r="C57" s="173" t="s">
        <v>1</v>
      </c>
      <c r="D57" s="176" t="s">
        <v>2</v>
      </c>
      <c r="E57" s="177" t="s">
        <v>3</v>
      </c>
      <c r="F57" s="177" t="s">
        <v>17</v>
      </c>
      <c r="G57" s="177" t="s">
        <v>4</v>
      </c>
      <c r="H57" s="177" t="s">
        <v>5</v>
      </c>
      <c r="I57" s="177" t="s">
        <v>6</v>
      </c>
      <c r="J57" s="177" t="s">
        <v>7</v>
      </c>
      <c r="K57" s="178" t="s">
        <v>16</v>
      </c>
      <c r="L57" s="177" t="s">
        <v>8</v>
      </c>
      <c r="M57" s="177" t="s">
        <v>20</v>
      </c>
      <c r="N57" s="177" t="s">
        <v>9</v>
      </c>
      <c r="O57" s="177" t="s">
        <v>18</v>
      </c>
      <c r="P57" s="177" t="s">
        <v>19</v>
      </c>
      <c r="Q57" s="177" t="s">
        <v>10</v>
      </c>
      <c r="R57" s="177" t="s">
        <v>14</v>
      </c>
      <c r="S57" s="177" t="s">
        <v>15</v>
      </c>
      <c r="T57" s="177" t="s">
        <v>13</v>
      </c>
      <c r="U57" s="177" t="s">
        <v>11</v>
      </c>
    </row>
    <row r="58" spans="1:21" ht="25.5" x14ac:dyDescent="0.25">
      <c r="A58" s="207"/>
      <c r="B58" s="181">
        <v>1</v>
      </c>
      <c r="C58" s="172">
        <v>33143</v>
      </c>
      <c r="D58" s="35" t="s">
        <v>106</v>
      </c>
      <c r="E58" s="172" t="s">
        <v>26</v>
      </c>
      <c r="F58" s="53">
        <v>43027</v>
      </c>
      <c r="G58" s="36">
        <v>27</v>
      </c>
      <c r="H58" s="36">
        <v>0</v>
      </c>
      <c r="I58" s="172">
        <v>4</v>
      </c>
      <c r="J58" s="172"/>
      <c r="K58" s="36" t="s">
        <v>59</v>
      </c>
      <c r="L58" s="172">
        <v>24000</v>
      </c>
      <c r="M58" s="36">
        <v>4000</v>
      </c>
      <c r="N58" s="172">
        <v>0</v>
      </c>
      <c r="O58" s="36">
        <v>28000</v>
      </c>
      <c r="P58" s="36">
        <v>0</v>
      </c>
      <c r="Q58" s="36">
        <f>L58+M58</f>
        <v>28000</v>
      </c>
      <c r="R58" s="172"/>
      <c r="S58" s="172"/>
      <c r="T58" s="172"/>
      <c r="U58" s="172"/>
    </row>
    <row r="59" spans="1:21" x14ac:dyDescent="0.25">
      <c r="A59" s="207"/>
      <c r="B59" s="181">
        <v>2</v>
      </c>
      <c r="C59" s="37">
        <v>31499</v>
      </c>
      <c r="D59" s="38" t="s">
        <v>107</v>
      </c>
      <c r="E59" s="37" t="s">
        <v>34</v>
      </c>
      <c r="F59" s="54">
        <v>42851</v>
      </c>
      <c r="G59" s="36">
        <v>27</v>
      </c>
      <c r="H59" s="36">
        <v>0</v>
      </c>
      <c r="I59" s="172">
        <v>4</v>
      </c>
      <c r="J59" s="170"/>
      <c r="K59" s="36" t="s">
        <v>59</v>
      </c>
      <c r="L59" s="37">
        <v>12500</v>
      </c>
      <c r="M59" s="36">
        <v>0</v>
      </c>
      <c r="N59" s="170">
        <v>0</v>
      </c>
      <c r="O59" s="36">
        <v>12500</v>
      </c>
      <c r="P59" s="36">
        <v>2900</v>
      </c>
      <c r="Q59" s="36">
        <f>O59+P59</f>
        <v>15400</v>
      </c>
      <c r="R59" s="170">
        <v>2134772</v>
      </c>
      <c r="S59" s="170">
        <v>82107</v>
      </c>
      <c r="T59" s="170" t="s">
        <v>28</v>
      </c>
      <c r="U59" s="169"/>
    </row>
    <row r="60" spans="1:21" x14ac:dyDescent="0.25">
      <c r="A60" s="207"/>
      <c r="B60" s="181">
        <v>3</v>
      </c>
      <c r="C60" s="39">
        <v>37436</v>
      </c>
      <c r="D60" s="40" t="s">
        <v>108</v>
      </c>
      <c r="E60" s="41" t="s">
        <v>34</v>
      </c>
      <c r="F60" s="42">
        <v>43651</v>
      </c>
      <c r="G60" s="36">
        <v>27</v>
      </c>
      <c r="H60" s="36">
        <v>0</v>
      </c>
      <c r="I60" s="172">
        <v>4</v>
      </c>
      <c r="J60" s="170"/>
      <c r="K60" s="36" t="s">
        <v>59</v>
      </c>
      <c r="L60" s="37">
        <v>11500</v>
      </c>
      <c r="M60" s="36">
        <v>0</v>
      </c>
      <c r="N60" s="170">
        <v>0</v>
      </c>
      <c r="O60" s="36">
        <v>11500</v>
      </c>
      <c r="P60" s="36">
        <v>2900</v>
      </c>
      <c r="Q60" s="36">
        <f t="shared" ref="Q60:Q76" si="0">O60+P60</f>
        <v>14400</v>
      </c>
      <c r="R60" s="170">
        <v>497715</v>
      </c>
      <c r="S60" s="170">
        <v>19142</v>
      </c>
      <c r="T60" s="170" t="s">
        <v>67</v>
      </c>
      <c r="U60" s="169"/>
    </row>
    <row r="61" spans="1:21" x14ac:dyDescent="0.25">
      <c r="A61" s="207"/>
      <c r="B61" s="181">
        <v>4</v>
      </c>
      <c r="C61" s="125" t="s">
        <v>24</v>
      </c>
      <c r="D61" s="40" t="s">
        <v>109</v>
      </c>
      <c r="E61" s="37" t="s">
        <v>34</v>
      </c>
      <c r="F61" s="54">
        <v>43749</v>
      </c>
      <c r="G61" s="36">
        <v>27</v>
      </c>
      <c r="H61" s="36">
        <v>0</v>
      </c>
      <c r="I61" s="172">
        <v>4</v>
      </c>
      <c r="J61" s="170"/>
      <c r="K61" s="36" t="s">
        <v>59</v>
      </c>
      <c r="L61" s="37">
        <v>11500</v>
      </c>
      <c r="M61" s="36">
        <v>0</v>
      </c>
      <c r="N61" s="170">
        <v>0</v>
      </c>
      <c r="O61" s="36">
        <v>11500</v>
      </c>
      <c r="P61" s="36">
        <v>2900</v>
      </c>
      <c r="Q61" s="36">
        <f>O61+P61</f>
        <v>14400</v>
      </c>
      <c r="R61" s="170">
        <v>844635</v>
      </c>
      <c r="S61" s="170">
        <v>32486</v>
      </c>
      <c r="T61" s="170" t="s">
        <v>29</v>
      </c>
      <c r="U61" s="169"/>
    </row>
    <row r="62" spans="1:21" x14ac:dyDescent="0.25">
      <c r="A62" s="207"/>
      <c r="B62" s="181">
        <v>5</v>
      </c>
      <c r="C62" s="41" t="s">
        <v>24</v>
      </c>
      <c r="D62" s="39" t="s">
        <v>110</v>
      </c>
      <c r="E62" s="41" t="s">
        <v>27</v>
      </c>
      <c r="F62" s="54">
        <v>40570</v>
      </c>
      <c r="G62" s="36">
        <v>25</v>
      </c>
      <c r="H62" s="36">
        <v>0</v>
      </c>
      <c r="I62" s="172">
        <v>4</v>
      </c>
      <c r="J62" s="170">
        <v>2</v>
      </c>
      <c r="K62" s="36" t="s">
        <v>111</v>
      </c>
      <c r="L62" s="41">
        <v>14000</v>
      </c>
      <c r="M62" s="36">
        <v>0</v>
      </c>
      <c r="N62" s="170">
        <v>934</v>
      </c>
      <c r="O62" s="36">
        <v>13066</v>
      </c>
      <c r="P62" s="36">
        <v>4000</v>
      </c>
      <c r="Q62" s="36">
        <f>O62+P62</f>
        <v>17066</v>
      </c>
      <c r="R62" s="170">
        <v>0</v>
      </c>
      <c r="S62" s="170">
        <v>0</v>
      </c>
      <c r="T62" s="170"/>
      <c r="U62" s="169"/>
    </row>
    <row r="63" spans="1:21" x14ac:dyDescent="0.25">
      <c r="A63" s="207"/>
      <c r="B63" s="181">
        <v>6</v>
      </c>
      <c r="C63" s="37">
        <v>29780</v>
      </c>
      <c r="D63" s="38" t="s">
        <v>112</v>
      </c>
      <c r="E63" s="37" t="s">
        <v>36</v>
      </c>
      <c r="F63" s="54">
        <v>42676</v>
      </c>
      <c r="G63" s="36">
        <v>27</v>
      </c>
      <c r="H63" s="36">
        <v>0</v>
      </c>
      <c r="I63" s="172">
        <v>4</v>
      </c>
      <c r="J63" s="170"/>
      <c r="K63" s="36" t="s">
        <v>59</v>
      </c>
      <c r="L63" s="37">
        <v>10500</v>
      </c>
      <c r="M63" s="36">
        <v>0</v>
      </c>
      <c r="N63" s="170">
        <v>0</v>
      </c>
      <c r="O63" s="36">
        <v>10500</v>
      </c>
      <c r="P63" s="36">
        <v>0</v>
      </c>
      <c r="Q63" s="36">
        <f t="shared" si="0"/>
        <v>10500</v>
      </c>
      <c r="R63" s="170">
        <v>299630</v>
      </c>
      <c r="S63" s="170">
        <v>11524</v>
      </c>
      <c r="T63" s="170" t="s">
        <v>30</v>
      </c>
      <c r="U63" s="169"/>
    </row>
    <row r="64" spans="1:21" x14ac:dyDescent="0.25">
      <c r="A64" s="207"/>
      <c r="B64" s="181">
        <v>7</v>
      </c>
      <c r="C64" s="37">
        <v>17354</v>
      </c>
      <c r="D64" s="38" t="s">
        <v>46</v>
      </c>
      <c r="E64" s="37" t="s">
        <v>36</v>
      </c>
      <c r="F64" s="54">
        <v>41379</v>
      </c>
      <c r="G64" s="36">
        <v>27</v>
      </c>
      <c r="H64" s="36">
        <v>0</v>
      </c>
      <c r="I64" s="172">
        <v>4</v>
      </c>
      <c r="J64" s="170"/>
      <c r="K64" s="36" t="s">
        <v>113</v>
      </c>
      <c r="L64" s="37">
        <v>10500</v>
      </c>
      <c r="M64" s="36">
        <v>0</v>
      </c>
      <c r="N64" s="170">
        <v>0</v>
      </c>
      <c r="O64" s="36">
        <v>10500</v>
      </c>
      <c r="P64" s="36">
        <v>0</v>
      </c>
      <c r="Q64" s="36">
        <f t="shared" si="0"/>
        <v>10500</v>
      </c>
      <c r="R64" s="170">
        <v>252125</v>
      </c>
      <c r="S64" s="170">
        <v>9697</v>
      </c>
      <c r="T64" s="170" t="s">
        <v>67</v>
      </c>
      <c r="U64" s="169"/>
    </row>
    <row r="65" spans="1:21" x14ac:dyDescent="0.25">
      <c r="A65" s="207"/>
      <c r="B65" s="181">
        <v>8</v>
      </c>
      <c r="C65" s="37">
        <v>17333</v>
      </c>
      <c r="D65" s="38" t="s">
        <v>64</v>
      </c>
      <c r="E65" s="172" t="s">
        <v>36</v>
      </c>
      <c r="F65" s="54">
        <v>41686</v>
      </c>
      <c r="G65" s="36">
        <v>0</v>
      </c>
      <c r="H65" s="36">
        <v>0</v>
      </c>
      <c r="I65" s="172">
        <v>4</v>
      </c>
      <c r="J65" s="170">
        <v>27</v>
      </c>
      <c r="K65" s="36" t="s">
        <v>114</v>
      </c>
      <c r="L65" s="37">
        <v>10500</v>
      </c>
      <c r="M65" s="36">
        <v>0</v>
      </c>
      <c r="N65" s="170">
        <v>10500</v>
      </c>
      <c r="O65" s="36">
        <v>0</v>
      </c>
      <c r="P65" s="36">
        <v>0</v>
      </c>
      <c r="Q65" s="36">
        <f t="shared" si="0"/>
        <v>0</v>
      </c>
      <c r="R65" s="170">
        <v>25716</v>
      </c>
      <c r="S65" s="170">
        <v>989</v>
      </c>
      <c r="T65" s="170" t="s">
        <v>67</v>
      </c>
      <c r="U65" s="169"/>
    </row>
    <row r="66" spans="1:21" x14ac:dyDescent="0.25">
      <c r="A66" s="207"/>
      <c r="B66" s="181">
        <v>9</v>
      </c>
      <c r="C66" s="37">
        <v>17322</v>
      </c>
      <c r="D66" s="38" t="s">
        <v>115</v>
      </c>
      <c r="E66" s="37" t="s">
        <v>36</v>
      </c>
      <c r="F66" s="54">
        <v>40035</v>
      </c>
      <c r="G66" s="36">
        <v>27</v>
      </c>
      <c r="H66" s="36">
        <v>0</v>
      </c>
      <c r="I66" s="172">
        <v>4</v>
      </c>
      <c r="J66" s="170"/>
      <c r="K66" s="36" t="s">
        <v>59</v>
      </c>
      <c r="L66" s="37">
        <v>10500</v>
      </c>
      <c r="M66" s="36">
        <v>0</v>
      </c>
      <c r="N66" s="170">
        <v>0</v>
      </c>
      <c r="O66" s="36">
        <v>10500</v>
      </c>
      <c r="P66" s="36">
        <v>0</v>
      </c>
      <c r="Q66" s="36">
        <f t="shared" si="0"/>
        <v>10500</v>
      </c>
      <c r="R66" s="170">
        <v>218866</v>
      </c>
      <c r="S66" s="170">
        <v>8417</v>
      </c>
      <c r="T66" s="170" t="s">
        <v>67</v>
      </c>
      <c r="U66" s="169"/>
    </row>
    <row r="67" spans="1:21" x14ac:dyDescent="0.25">
      <c r="A67" s="207"/>
      <c r="B67" s="181">
        <v>10</v>
      </c>
      <c r="C67" s="37">
        <v>17329</v>
      </c>
      <c r="D67" s="38" t="s">
        <v>116</v>
      </c>
      <c r="E67" s="37" t="s">
        <v>36</v>
      </c>
      <c r="F67" s="54">
        <v>41420</v>
      </c>
      <c r="G67" s="36">
        <v>27</v>
      </c>
      <c r="H67" s="36">
        <v>0</v>
      </c>
      <c r="I67" s="172">
        <v>4</v>
      </c>
      <c r="J67" s="170"/>
      <c r="K67" s="36" t="s">
        <v>59</v>
      </c>
      <c r="L67" s="37">
        <v>10500</v>
      </c>
      <c r="M67" s="36">
        <v>0</v>
      </c>
      <c r="N67" s="170">
        <v>0</v>
      </c>
      <c r="O67" s="36">
        <v>10500</v>
      </c>
      <c r="P67" s="36">
        <v>0</v>
      </c>
      <c r="Q67" s="36">
        <f t="shared" si="0"/>
        <v>10500</v>
      </c>
      <c r="R67" s="170">
        <v>134387</v>
      </c>
      <c r="S67" s="170">
        <v>5168</v>
      </c>
      <c r="T67" s="170" t="s">
        <v>67</v>
      </c>
      <c r="U67" s="169"/>
    </row>
    <row r="68" spans="1:21" x14ac:dyDescent="0.25">
      <c r="A68" s="207"/>
      <c r="B68" s="181">
        <v>11</v>
      </c>
      <c r="C68" s="37">
        <v>28018</v>
      </c>
      <c r="D68" s="38" t="s">
        <v>117</v>
      </c>
      <c r="E68" s="37" t="s">
        <v>36</v>
      </c>
      <c r="F68" s="54">
        <v>42516</v>
      </c>
      <c r="G68" s="36">
        <v>27</v>
      </c>
      <c r="H68" s="36">
        <v>0</v>
      </c>
      <c r="I68" s="172">
        <v>4</v>
      </c>
      <c r="J68" s="170"/>
      <c r="K68" s="36" t="s">
        <v>59</v>
      </c>
      <c r="L68" s="37">
        <v>10500</v>
      </c>
      <c r="M68" s="36">
        <v>0</v>
      </c>
      <c r="N68" s="170">
        <v>0</v>
      </c>
      <c r="O68" s="36">
        <v>10500</v>
      </c>
      <c r="P68" s="36">
        <v>0</v>
      </c>
      <c r="Q68" s="36">
        <f t="shared" si="0"/>
        <v>10500</v>
      </c>
      <c r="R68" s="170">
        <v>217063</v>
      </c>
      <c r="S68" s="170">
        <v>8348</v>
      </c>
      <c r="T68" s="170" t="s">
        <v>67</v>
      </c>
      <c r="U68" s="169"/>
    </row>
    <row r="69" spans="1:21" x14ac:dyDescent="0.25">
      <c r="A69" s="207"/>
      <c r="B69" s="181">
        <v>12</v>
      </c>
      <c r="C69" s="37">
        <v>34734</v>
      </c>
      <c r="D69" s="38" t="s">
        <v>118</v>
      </c>
      <c r="E69" s="37" t="s">
        <v>36</v>
      </c>
      <c r="F69" s="54">
        <v>43185</v>
      </c>
      <c r="G69" s="36">
        <v>25</v>
      </c>
      <c r="H69" s="36">
        <v>0</v>
      </c>
      <c r="I69" s="172">
        <v>4</v>
      </c>
      <c r="J69" s="170">
        <v>2</v>
      </c>
      <c r="K69" s="36" t="s">
        <v>111</v>
      </c>
      <c r="L69" s="37">
        <v>9500</v>
      </c>
      <c r="M69" s="36">
        <v>0</v>
      </c>
      <c r="N69" s="170">
        <v>634</v>
      </c>
      <c r="O69" s="36">
        <v>8866</v>
      </c>
      <c r="P69" s="36">
        <v>0</v>
      </c>
      <c r="Q69" s="36">
        <f t="shared" si="0"/>
        <v>8866</v>
      </c>
      <c r="R69" s="170">
        <v>139584</v>
      </c>
      <c r="S69" s="170">
        <v>5368</v>
      </c>
      <c r="T69" s="170" t="s">
        <v>67</v>
      </c>
      <c r="U69" s="169"/>
    </row>
    <row r="70" spans="1:21" x14ac:dyDescent="0.25">
      <c r="A70" s="207"/>
      <c r="B70" s="181">
        <v>13</v>
      </c>
      <c r="C70" s="41">
        <v>34271</v>
      </c>
      <c r="D70" s="40" t="s">
        <v>119</v>
      </c>
      <c r="E70" s="37" t="s">
        <v>36</v>
      </c>
      <c r="F70" s="54">
        <v>43126</v>
      </c>
      <c r="G70" s="36">
        <v>25</v>
      </c>
      <c r="H70" s="36">
        <v>0</v>
      </c>
      <c r="I70" s="172">
        <v>4</v>
      </c>
      <c r="J70" s="170">
        <v>2</v>
      </c>
      <c r="K70" s="36" t="s">
        <v>111</v>
      </c>
      <c r="L70" s="37">
        <v>9500</v>
      </c>
      <c r="M70" s="36">
        <v>0</v>
      </c>
      <c r="N70" s="170">
        <v>634</v>
      </c>
      <c r="O70" s="36">
        <v>8866</v>
      </c>
      <c r="P70" s="36">
        <v>0</v>
      </c>
      <c r="Q70" s="36">
        <f t="shared" si="0"/>
        <v>8866</v>
      </c>
      <c r="R70" s="170">
        <v>171317</v>
      </c>
      <c r="S70" s="170">
        <v>6588</v>
      </c>
      <c r="T70" s="170" t="s">
        <v>67</v>
      </c>
      <c r="U70" s="169"/>
    </row>
    <row r="71" spans="1:21" x14ac:dyDescent="0.25">
      <c r="A71" s="207"/>
      <c r="B71" s="181">
        <v>14</v>
      </c>
      <c r="C71" s="125">
        <v>36304</v>
      </c>
      <c r="D71" s="2" t="s">
        <v>120</v>
      </c>
      <c r="E71" s="37" t="s">
        <v>36</v>
      </c>
      <c r="F71" s="54">
        <v>43445</v>
      </c>
      <c r="G71" s="36">
        <v>27</v>
      </c>
      <c r="H71" s="36">
        <v>0</v>
      </c>
      <c r="I71" s="172">
        <v>4</v>
      </c>
      <c r="J71" s="170"/>
      <c r="K71" s="36" t="s">
        <v>59</v>
      </c>
      <c r="L71" s="37">
        <v>9500</v>
      </c>
      <c r="M71" s="36">
        <v>0</v>
      </c>
      <c r="N71" s="170">
        <v>0</v>
      </c>
      <c r="O71" s="36">
        <v>9500</v>
      </c>
      <c r="P71" s="36">
        <v>0</v>
      </c>
      <c r="Q71" s="36">
        <f t="shared" si="0"/>
        <v>9500</v>
      </c>
      <c r="R71" s="170">
        <v>170256</v>
      </c>
      <c r="S71" s="170">
        <v>6548</v>
      </c>
      <c r="T71" s="170" t="s">
        <v>67</v>
      </c>
      <c r="U71" s="169"/>
    </row>
    <row r="72" spans="1:21" x14ac:dyDescent="0.25">
      <c r="A72" s="207"/>
      <c r="B72" s="181">
        <v>15</v>
      </c>
      <c r="C72" s="125" t="s">
        <v>24</v>
      </c>
      <c r="D72" s="40" t="s">
        <v>121</v>
      </c>
      <c r="E72" s="43" t="s">
        <v>36</v>
      </c>
      <c r="F72" s="54">
        <v>43709</v>
      </c>
      <c r="G72" s="36">
        <v>26</v>
      </c>
      <c r="H72" s="36">
        <v>0</v>
      </c>
      <c r="I72" s="172">
        <v>4</v>
      </c>
      <c r="J72" s="170">
        <v>1</v>
      </c>
      <c r="K72" s="36" t="s">
        <v>122</v>
      </c>
      <c r="L72" s="37">
        <v>9500</v>
      </c>
      <c r="M72" s="36">
        <v>0</v>
      </c>
      <c r="N72" s="170">
        <v>316</v>
      </c>
      <c r="O72" s="36">
        <v>9184</v>
      </c>
      <c r="P72" s="36">
        <v>0</v>
      </c>
      <c r="Q72" s="36">
        <f t="shared" si="0"/>
        <v>9184</v>
      </c>
      <c r="R72" s="170">
        <v>95822</v>
      </c>
      <c r="S72" s="170">
        <v>3685</v>
      </c>
      <c r="T72" s="170" t="s">
        <v>67</v>
      </c>
      <c r="U72" s="169"/>
    </row>
    <row r="73" spans="1:21" x14ac:dyDescent="0.25">
      <c r="A73" s="207"/>
      <c r="B73" s="181">
        <v>16</v>
      </c>
      <c r="C73" s="125" t="s">
        <v>24</v>
      </c>
      <c r="D73" s="40" t="s">
        <v>123</v>
      </c>
      <c r="E73" s="37" t="s">
        <v>36</v>
      </c>
      <c r="F73" s="54">
        <v>43709</v>
      </c>
      <c r="G73" s="36">
        <v>27</v>
      </c>
      <c r="H73" s="36">
        <v>0</v>
      </c>
      <c r="I73" s="172">
        <v>4</v>
      </c>
      <c r="J73" s="170"/>
      <c r="K73" s="36" t="s">
        <v>59</v>
      </c>
      <c r="L73" s="37">
        <v>9500</v>
      </c>
      <c r="M73" s="36">
        <v>0</v>
      </c>
      <c r="N73" s="170">
        <v>0</v>
      </c>
      <c r="O73" s="36">
        <v>9500</v>
      </c>
      <c r="P73" s="36">
        <v>0</v>
      </c>
      <c r="Q73" s="36">
        <f t="shared" si="0"/>
        <v>9500</v>
      </c>
      <c r="R73" s="170">
        <v>80894</v>
      </c>
      <c r="S73" s="170">
        <v>3111</v>
      </c>
      <c r="T73" s="170" t="s">
        <v>67</v>
      </c>
      <c r="U73" s="169"/>
    </row>
    <row r="74" spans="1:21" x14ac:dyDescent="0.25">
      <c r="A74" s="207"/>
      <c r="B74" s="181">
        <v>17</v>
      </c>
      <c r="C74" s="125" t="s">
        <v>24</v>
      </c>
      <c r="D74" s="40" t="s">
        <v>124</v>
      </c>
      <c r="E74" s="37" t="s">
        <v>36</v>
      </c>
      <c r="F74" s="54">
        <v>43712</v>
      </c>
      <c r="G74" s="36">
        <v>27</v>
      </c>
      <c r="H74" s="36">
        <v>0</v>
      </c>
      <c r="I74" s="172">
        <v>4</v>
      </c>
      <c r="J74" s="170"/>
      <c r="K74" s="36" t="s">
        <v>59</v>
      </c>
      <c r="L74" s="37">
        <v>9500</v>
      </c>
      <c r="M74" s="36">
        <v>0</v>
      </c>
      <c r="N74" s="170">
        <v>0</v>
      </c>
      <c r="O74" s="36">
        <v>9500</v>
      </c>
      <c r="P74" s="36">
        <v>0</v>
      </c>
      <c r="Q74" s="36">
        <f t="shared" si="0"/>
        <v>9500</v>
      </c>
      <c r="R74" s="170">
        <v>202608</v>
      </c>
      <c r="S74" s="170">
        <v>7792</v>
      </c>
      <c r="T74" s="170" t="s">
        <v>67</v>
      </c>
      <c r="U74" s="169"/>
    </row>
    <row r="75" spans="1:21" x14ac:dyDescent="0.25">
      <c r="A75" s="207"/>
      <c r="B75" s="181">
        <v>18</v>
      </c>
      <c r="C75" s="125" t="s">
        <v>24</v>
      </c>
      <c r="D75" s="40" t="s">
        <v>125</v>
      </c>
      <c r="E75" s="37" t="s">
        <v>36</v>
      </c>
      <c r="F75" s="54">
        <v>43745</v>
      </c>
      <c r="G75" s="36">
        <v>27</v>
      </c>
      <c r="H75" s="36">
        <v>0</v>
      </c>
      <c r="I75" s="172">
        <v>4</v>
      </c>
      <c r="J75" s="170"/>
      <c r="K75" s="36" t="s">
        <v>59</v>
      </c>
      <c r="L75" s="37">
        <v>9500</v>
      </c>
      <c r="M75" s="36">
        <v>0</v>
      </c>
      <c r="N75" s="170">
        <v>0</v>
      </c>
      <c r="O75" s="36">
        <v>9500</v>
      </c>
      <c r="P75" s="36">
        <v>0</v>
      </c>
      <c r="Q75" s="36">
        <f t="shared" si="0"/>
        <v>9500</v>
      </c>
      <c r="R75" s="170">
        <v>186527</v>
      </c>
      <c r="S75" s="170">
        <v>7174</v>
      </c>
      <c r="T75" s="170" t="s">
        <v>67</v>
      </c>
      <c r="U75" s="169"/>
    </row>
    <row r="76" spans="1:21" x14ac:dyDescent="0.25">
      <c r="A76" s="207"/>
      <c r="B76" s="181">
        <v>19</v>
      </c>
      <c r="C76" s="41" t="s">
        <v>24</v>
      </c>
      <c r="D76" s="39" t="s">
        <v>126</v>
      </c>
      <c r="E76" s="41" t="s">
        <v>36</v>
      </c>
      <c r="F76" s="54">
        <v>43822</v>
      </c>
      <c r="G76" s="36">
        <v>36</v>
      </c>
      <c r="H76" s="36">
        <v>0</v>
      </c>
      <c r="I76" s="172">
        <v>4</v>
      </c>
      <c r="J76" s="170"/>
      <c r="K76" s="36" t="s">
        <v>127</v>
      </c>
      <c r="L76" s="41">
        <v>9500</v>
      </c>
      <c r="M76" s="36">
        <v>0</v>
      </c>
      <c r="N76" s="170">
        <v>0</v>
      </c>
      <c r="O76" s="36">
        <v>12666</v>
      </c>
      <c r="P76" s="36">
        <v>0</v>
      </c>
      <c r="Q76" s="36">
        <f t="shared" si="0"/>
        <v>12666</v>
      </c>
      <c r="R76" s="170">
        <v>150106</v>
      </c>
      <c r="S76" s="170">
        <v>5773</v>
      </c>
      <c r="T76" s="170" t="s">
        <v>67</v>
      </c>
      <c r="U76" s="169"/>
    </row>
    <row r="77" spans="1:21" x14ac:dyDescent="0.25">
      <c r="A77" s="207"/>
      <c r="B77" s="181">
        <v>20</v>
      </c>
      <c r="C77" s="41" t="s">
        <v>24</v>
      </c>
      <c r="D77" s="39" t="s">
        <v>128</v>
      </c>
      <c r="E77" s="41" t="s">
        <v>36</v>
      </c>
      <c r="F77" s="54">
        <v>43831</v>
      </c>
      <c r="G77" s="36">
        <v>27</v>
      </c>
      <c r="H77" s="36">
        <v>0</v>
      </c>
      <c r="I77" s="172">
        <v>4</v>
      </c>
      <c r="J77" s="170"/>
      <c r="K77" s="36" t="s">
        <v>113</v>
      </c>
      <c r="L77" s="41">
        <v>9500</v>
      </c>
      <c r="M77" s="36">
        <v>0</v>
      </c>
      <c r="N77" s="170">
        <v>0</v>
      </c>
      <c r="O77" s="36">
        <v>9500</v>
      </c>
      <c r="P77" s="36">
        <v>0</v>
      </c>
      <c r="Q77" s="36">
        <v>9500</v>
      </c>
      <c r="R77" s="170">
        <v>120525</v>
      </c>
      <c r="S77" s="170">
        <v>4635</v>
      </c>
      <c r="T77" s="170" t="s">
        <v>67</v>
      </c>
      <c r="U77" s="169"/>
    </row>
    <row r="78" spans="1:21" ht="15.75" x14ac:dyDescent="0.25">
      <c r="A78" s="207"/>
      <c r="B78" s="200" t="s">
        <v>12</v>
      </c>
      <c r="C78" s="200"/>
      <c r="D78" s="200"/>
      <c r="E78" s="200"/>
      <c r="F78" s="200"/>
      <c r="G78" s="200"/>
      <c r="H78" s="200"/>
      <c r="I78" s="200"/>
      <c r="J78" s="200"/>
      <c r="K78" s="201"/>
      <c r="L78" s="44">
        <f>SUM(L58:L77)</f>
        <v>222000</v>
      </c>
      <c r="M78" s="169">
        <v>4000</v>
      </c>
      <c r="N78" s="169">
        <f>SUM(N58:N77)</f>
        <v>13018</v>
      </c>
      <c r="O78" s="169">
        <f>SUM(O58:O77)</f>
        <v>216148</v>
      </c>
      <c r="P78" s="169">
        <f>SUM(P58:P77)</f>
        <v>12700</v>
      </c>
      <c r="Q78" s="169">
        <f>SUM(Q58:Q77)</f>
        <v>228848</v>
      </c>
      <c r="R78" s="169">
        <f>SUM(R59:R77)</f>
        <v>5942548</v>
      </c>
      <c r="S78" s="169"/>
      <c r="T78" s="169"/>
      <c r="U78" s="169"/>
    </row>
    <row r="79" spans="1:21" ht="15.75" x14ac:dyDescent="0.25">
      <c r="A79" s="207"/>
      <c r="B79" s="202" t="s">
        <v>431</v>
      </c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3"/>
    </row>
    <row r="80" spans="1:21" ht="36" x14ac:dyDescent="0.25">
      <c r="A80" s="207"/>
      <c r="B80" s="180" t="s">
        <v>0</v>
      </c>
      <c r="C80" s="173" t="s">
        <v>1</v>
      </c>
      <c r="D80" s="176" t="s">
        <v>2</v>
      </c>
      <c r="E80" s="177" t="s">
        <v>3</v>
      </c>
      <c r="F80" s="177" t="s">
        <v>17</v>
      </c>
      <c r="G80" s="177" t="s">
        <v>4</v>
      </c>
      <c r="H80" s="177" t="s">
        <v>5</v>
      </c>
      <c r="I80" s="177" t="s">
        <v>6</v>
      </c>
      <c r="J80" s="177" t="s">
        <v>7</v>
      </c>
      <c r="K80" s="178" t="s">
        <v>16</v>
      </c>
      <c r="L80" s="177" t="s">
        <v>8</v>
      </c>
      <c r="M80" s="177" t="s">
        <v>20</v>
      </c>
      <c r="N80" s="177" t="s">
        <v>9</v>
      </c>
      <c r="O80" s="177" t="s">
        <v>18</v>
      </c>
      <c r="P80" s="177" t="s">
        <v>19</v>
      </c>
      <c r="Q80" s="177" t="s">
        <v>10</v>
      </c>
      <c r="R80" s="177" t="s">
        <v>14</v>
      </c>
      <c r="S80" s="177" t="s">
        <v>15</v>
      </c>
      <c r="T80" s="177" t="s">
        <v>13</v>
      </c>
      <c r="U80" s="177" t="s">
        <v>11</v>
      </c>
    </row>
    <row r="81" spans="1:21" x14ac:dyDescent="0.25">
      <c r="A81" s="207"/>
      <c r="B81" s="181">
        <v>1</v>
      </c>
      <c r="C81" s="173">
        <v>33970</v>
      </c>
      <c r="D81" s="170" t="s">
        <v>129</v>
      </c>
      <c r="E81" s="172" t="s">
        <v>26</v>
      </c>
      <c r="F81" s="52">
        <v>43148</v>
      </c>
      <c r="G81" s="172">
        <v>27</v>
      </c>
      <c r="H81" s="172"/>
      <c r="I81" s="172">
        <v>4</v>
      </c>
      <c r="J81" s="172"/>
      <c r="K81" s="170" t="s">
        <v>113</v>
      </c>
      <c r="L81" s="172">
        <v>24000</v>
      </c>
      <c r="M81" s="172">
        <v>4000</v>
      </c>
      <c r="N81" s="172"/>
      <c r="O81" s="172">
        <v>28000</v>
      </c>
      <c r="P81" s="172"/>
      <c r="Q81" s="172">
        <v>28000</v>
      </c>
      <c r="R81" s="172"/>
      <c r="S81" s="172"/>
      <c r="T81" s="172"/>
      <c r="U81" s="172"/>
    </row>
    <row r="82" spans="1:21" x14ac:dyDescent="0.25">
      <c r="A82" s="207"/>
      <c r="B82" s="182">
        <v>2</v>
      </c>
      <c r="C82" s="134">
        <v>17307</v>
      </c>
      <c r="D82" s="170" t="s">
        <v>130</v>
      </c>
      <c r="E82" s="172" t="s">
        <v>34</v>
      </c>
      <c r="F82" s="50">
        <v>39593</v>
      </c>
      <c r="G82" s="172">
        <v>27</v>
      </c>
      <c r="H82" s="170"/>
      <c r="I82" s="172">
        <v>4</v>
      </c>
      <c r="J82" s="170"/>
      <c r="K82" s="170" t="s">
        <v>113</v>
      </c>
      <c r="L82" s="170">
        <v>13000</v>
      </c>
      <c r="M82" s="170"/>
      <c r="N82" s="170"/>
      <c r="O82" s="170">
        <v>13000</v>
      </c>
      <c r="P82" s="170">
        <v>2950</v>
      </c>
      <c r="Q82" s="170">
        <v>15950</v>
      </c>
      <c r="R82" s="170">
        <v>2468793</v>
      </c>
      <c r="S82" s="170">
        <v>94954</v>
      </c>
      <c r="T82" s="170" t="s">
        <v>28</v>
      </c>
      <c r="U82" s="169"/>
    </row>
    <row r="83" spans="1:21" x14ac:dyDescent="0.25">
      <c r="A83" s="207"/>
      <c r="B83" s="181">
        <v>3</v>
      </c>
      <c r="C83" s="135">
        <v>17308</v>
      </c>
      <c r="D83" s="170" t="s">
        <v>43</v>
      </c>
      <c r="E83" s="172" t="s">
        <v>34</v>
      </c>
      <c r="F83" s="50">
        <v>39874</v>
      </c>
      <c r="G83" s="172">
        <v>27</v>
      </c>
      <c r="H83" s="170"/>
      <c r="I83" s="172">
        <v>4</v>
      </c>
      <c r="J83" s="170"/>
      <c r="K83" s="170" t="s">
        <v>113</v>
      </c>
      <c r="L83" s="170">
        <v>13000</v>
      </c>
      <c r="M83" s="170"/>
      <c r="N83" s="170"/>
      <c r="O83" s="170">
        <v>13000</v>
      </c>
      <c r="P83" s="170">
        <v>2950</v>
      </c>
      <c r="Q83" s="170">
        <v>15950</v>
      </c>
      <c r="R83" s="170">
        <v>2965225</v>
      </c>
      <c r="S83" s="170">
        <v>114047</v>
      </c>
      <c r="T83" s="170" t="s">
        <v>28</v>
      </c>
      <c r="U83" s="169"/>
    </row>
    <row r="84" spans="1:21" x14ac:dyDescent="0.25">
      <c r="A84" s="207"/>
      <c r="B84" s="182">
        <v>4</v>
      </c>
      <c r="C84" s="173">
        <v>17314</v>
      </c>
      <c r="D84" s="170" t="s">
        <v>131</v>
      </c>
      <c r="E84" s="172" t="s">
        <v>34</v>
      </c>
      <c r="F84" s="55">
        <v>41249</v>
      </c>
      <c r="G84" s="172">
        <v>27</v>
      </c>
      <c r="H84" s="170"/>
      <c r="I84" s="172">
        <v>4</v>
      </c>
      <c r="J84" s="170"/>
      <c r="K84" s="170" t="s">
        <v>113</v>
      </c>
      <c r="L84" s="170">
        <v>13000</v>
      </c>
      <c r="M84" s="170"/>
      <c r="N84" s="170"/>
      <c r="O84" s="170">
        <v>13000</v>
      </c>
      <c r="P84" s="170">
        <v>2950</v>
      </c>
      <c r="Q84" s="170">
        <v>15950</v>
      </c>
      <c r="R84" s="170">
        <v>1386179</v>
      </c>
      <c r="S84" s="170">
        <v>53315</v>
      </c>
      <c r="T84" s="170" t="s">
        <v>28</v>
      </c>
      <c r="U84" s="169"/>
    </row>
    <row r="85" spans="1:21" x14ac:dyDescent="0.25">
      <c r="A85" s="207"/>
      <c r="B85" s="181">
        <v>5</v>
      </c>
      <c r="C85" s="173">
        <v>35133</v>
      </c>
      <c r="D85" s="170" t="s">
        <v>132</v>
      </c>
      <c r="E85" s="172" t="s">
        <v>34</v>
      </c>
      <c r="F85" s="50">
        <v>43212</v>
      </c>
      <c r="G85" s="172">
        <v>25</v>
      </c>
      <c r="H85" s="170">
        <v>1</v>
      </c>
      <c r="I85" s="172">
        <v>4</v>
      </c>
      <c r="J85" s="170">
        <v>1</v>
      </c>
      <c r="K85" s="170" t="s">
        <v>133</v>
      </c>
      <c r="L85" s="170">
        <v>12000</v>
      </c>
      <c r="M85" s="170"/>
      <c r="N85" s="170">
        <v>387</v>
      </c>
      <c r="O85" s="170">
        <v>11613</v>
      </c>
      <c r="P85" s="170">
        <v>2760</v>
      </c>
      <c r="Q85" s="170">
        <v>14373</v>
      </c>
      <c r="R85" s="170">
        <v>1407162</v>
      </c>
      <c r="S85" s="170">
        <v>54121</v>
      </c>
      <c r="T85" s="170" t="s">
        <v>28</v>
      </c>
      <c r="U85" s="169"/>
    </row>
    <row r="86" spans="1:21" x14ac:dyDescent="0.25">
      <c r="A86" s="207"/>
      <c r="B86" s="182">
        <v>6</v>
      </c>
      <c r="C86" s="173">
        <v>35992</v>
      </c>
      <c r="D86" s="170" t="s">
        <v>134</v>
      </c>
      <c r="E86" s="172" t="s">
        <v>34</v>
      </c>
      <c r="F86" s="50">
        <v>43364</v>
      </c>
      <c r="G86" s="172">
        <v>27</v>
      </c>
      <c r="H86" s="170"/>
      <c r="I86" s="172">
        <v>4</v>
      </c>
      <c r="J86" s="170"/>
      <c r="K86" s="170" t="s">
        <v>113</v>
      </c>
      <c r="L86" s="170">
        <v>12000</v>
      </c>
      <c r="M86" s="170"/>
      <c r="N86" s="170"/>
      <c r="O86" s="170">
        <v>12000</v>
      </c>
      <c r="P86" s="170">
        <v>2950</v>
      </c>
      <c r="Q86" s="170">
        <v>14950</v>
      </c>
      <c r="R86" s="170">
        <v>1230421</v>
      </c>
      <c r="S86" s="170">
        <v>47324</v>
      </c>
      <c r="T86" s="170" t="s">
        <v>29</v>
      </c>
      <c r="U86" s="169"/>
    </row>
    <row r="87" spans="1:21" x14ac:dyDescent="0.25">
      <c r="A87" s="207"/>
      <c r="B87" s="181">
        <v>7</v>
      </c>
      <c r="C87" s="173">
        <v>36405</v>
      </c>
      <c r="D87" s="170" t="s">
        <v>135</v>
      </c>
      <c r="E87" s="172" t="s">
        <v>34</v>
      </c>
      <c r="F87" s="50">
        <v>43443</v>
      </c>
      <c r="G87" s="172">
        <v>27</v>
      </c>
      <c r="H87" s="170"/>
      <c r="I87" s="172">
        <v>4</v>
      </c>
      <c r="J87" s="170"/>
      <c r="K87" s="170" t="s">
        <v>113</v>
      </c>
      <c r="L87" s="170">
        <v>12000</v>
      </c>
      <c r="M87" s="170"/>
      <c r="N87" s="170"/>
      <c r="O87" s="170">
        <v>12000</v>
      </c>
      <c r="P87" s="170">
        <v>2950</v>
      </c>
      <c r="Q87" s="170">
        <v>14950</v>
      </c>
      <c r="R87" s="170">
        <v>1135583</v>
      </c>
      <c r="S87" s="170">
        <v>43676</v>
      </c>
      <c r="T87" s="170" t="s">
        <v>29</v>
      </c>
      <c r="U87" s="169"/>
    </row>
    <row r="88" spans="1:21" x14ac:dyDescent="0.25">
      <c r="A88" s="207"/>
      <c r="B88" s="182">
        <v>8</v>
      </c>
      <c r="C88" s="173">
        <v>36067</v>
      </c>
      <c r="D88" s="170" t="s">
        <v>136</v>
      </c>
      <c r="E88" s="172" t="s">
        <v>34</v>
      </c>
      <c r="F88" s="50">
        <v>43393</v>
      </c>
      <c r="G88" s="172">
        <v>27</v>
      </c>
      <c r="H88" s="170"/>
      <c r="I88" s="172">
        <v>4</v>
      </c>
      <c r="J88" s="170"/>
      <c r="K88" s="170" t="s">
        <v>113</v>
      </c>
      <c r="L88" s="170">
        <v>12000</v>
      </c>
      <c r="M88" s="170"/>
      <c r="N88" s="170"/>
      <c r="O88" s="170">
        <v>12000</v>
      </c>
      <c r="P88" s="170">
        <v>2950</v>
      </c>
      <c r="Q88" s="170">
        <v>14950</v>
      </c>
      <c r="R88" s="170">
        <v>936151</v>
      </c>
      <c r="S88" s="170">
        <v>36005</v>
      </c>
      <c r="T88" s="170" t="s">
        <v>29</v>
      </c>
      <c r="U88" s="169"/>
    </row>
    <row r="89" spans="1:21" x14ac:dyDescent="0.25">
      <c r="A89" s="207"/>
      <c r="B89" s="181">
        <v>9</v>
      </c>
      <c r="C89" s="173">
        <v>25402</v>
      </c>
      <c r="D89" s="170" t="s">
        <v>137</v>
      </c>
      <c r="E89" s="170" t="s">
        <v>36</v>
      </c>
      <c r="F89" s="50">
        <v>42211</v>
      </c>
      <c r="G89" s="172">
        <v>27</v>
      </c>
      <c r="H89" s="170"/>
      <c r="I89" s="172">
        <v>4</v>
      </c>
      <c r="J89" s="170"/>
      <c r="K89" s="170" t="s">
        <v>113</v>
      </c>
      <c r="L89" s="170">
        <v>10500</v>
      </c>
      <c r="M89" s="170"/>
      <c r="N89" s="170"/>
      <c r="O89" s="170">
        <v>10500</v>
      </c>
      <c r="P89" s="170"/>
      <c r="Q89" s="170">
        <v>10500</v>
      </c>
      <c r="R89" s="170">
        <v>390647</v>
      </c>
      <c r="S89" s="170">
        <v>15024</v>
      </c>
      <c r="T89" s="170" t="s">
        <v>29</v>
      </c>
      <c r="U89" s="169"/>
    </row>
    <row r="90" spans="1:21" x14ac:dyDescent="0.25">
      <c r="A90" s="207"/>
      <c r="B90" s="182">
        <v>10</v>
      </c>
      <c r="C90" s="173">
        <v>29782</v>
      </c>
      <c r="D90" s="170" t="s">
        <v>138</v>
      </c>
      <c r="E90" s="170" t="s">
        <v>36</v>
      </c>
      <c r="F90" s="50">
        <v>42674</v>
      </c>
      <c r="G90" s="172">
        <v>27</v>
      </c>
      <c r="H90" s="170"/>
      <c r="I90" s="172">
        <v>4</v>
      </c>
      <c r="J90" s="170"/>
      <c r="K90" s="170" t="s">
        <v>113</v>
      </c>
      <c r="L90" s="170">
        <v>10500</v>
      </c>
      <c r="M90" s="170"/>
      <c r="N90" s="170"/>
      <c r="O90" s="170">
        <v>10500</v>
      </c>
      <c r="P90" s="170"/>
      <c r="Q90" s="170">
        <v>10500</v>
      </c>
      <c r="R90" s="170">
        <v>208194</v>
      </c>
      <c r="S90" s="170">
        <v>8007</v>
      </c>
      <c r="T90" s="170" t="s">
        <v>67</v>
      </c>
      <c r="U90" s="169"/>
    </row>
    <row r="91" spans="1:21" x14ac:dyDescent="0.25">
      <c r="A91" s="207"/>
      <c r="B91" s="181">
        <v>11</v>
      </c>
      <c r="C91" s="173">
        <v>17318</v>
      </c>
      <c r="D91" s="170" t="s">
        <v>139</v>
      </c>
      <c r="E91" s="170" t="s">
        <v>36</v>
      </c>
      <c r="F91" s="50">
        <v>41596</v>
      </c>
      <c r="G91" s="172">
        <v>27</v>
      </c>
      <c r="H91" s="170"/>
      <c r="I91" s="172">
        <v>4</v>
      </c>
      <c r="J91" s="170"/>
      <c r="K91" s="170" t="s">
        <v>113</v>
      </c>
      <c r="L91" s="170">
        <v>10500</v>
      </c>
      <c r="M91" s="170"/>
      <c r="N91" s="170"/>
      <c r="O91" s="170">
        <v>10500</v>
      </c>
      <c r="P91" s="170"/>
      <c r="Q91" s="170">
        <v>10500</v>
      </c>
      <c r="R91" s="170">
        <v>200761</v>
      </c>
      <c r="S91" s="170">
        <v>7721</v>
      </c>
      <c r="T91" s="170" t="s">
        <v>67</v>
      </c>
      <c r="U91" s="169"/>
    </row>
    <row r="92" spans="1:21" x14ac:dyDescent="0.25">
      <c r="A92" s="207"/>
      <c r="B92" s="182">
        <v>12</v>
      </c>
      <c r="C92" s="173">
        <v>20802</v>
      </c>
      <c r="D92" s="170" t="s">
        <v>140</v>
      </c>
      <c r="E92" s="170" t="s">
        <v>36</v>
      </c>
      <c r="F92" s="170" t="s">
        <v>141</v>
      </c>
      <c r="G92" s="172">
        <v>27</v>
      </c>
      <c r="H92" s="170"/>
      <c r="I92" s="172">
        <v>4</v>
      </c>
      <c r="J92" s="170"/>
      <c r="K92" s="170" t="s">
        <v>113</v>
      </c>
      <c r="L92" s="170">
        <v>10500</v>
      </c>
      <c r="M92" s="170"/>
      <c r="N92" s="170"/>
      <c r="O92" s="170">
        <v>10500</v>
      </c>
      <c r="P92" s="170"/>
      <c r="Q92" s="170">
        <v>10500</v>
      </c>
      <c r="R92" s="170">
        <v>188558</v>
      </c>
      <c r="S92" s="170">
        <v>7252</v>
      </c>
      <c r="T92" s="170" t="s">
        <v>67</v>
      </c>
      <c r="U92" s="169"/>
    </row>
    <row r="93" spans="1:21" x14ac:dyDescent="0.25">
      <c r="A93" s="207"/>
      <c r="B93" s="181">
        <v>13</v>
      </c>
      <c r="C93" s="173">
        <v>17315</v>
      </c>
      <c r="D93" s="170" t="s">
        <v>142</v>
      </c>
      <c r="E93" s="170" t="s">
        <v>36</v>
      </c>
      <c r="F93" s="50">
        <v>41353</v>
      </c>
      <c r="G93" s="172">
        <v>27</v>
      </c>
      <c r="H93" s="170"/>
      <c r="I93" s="172">
        <v>4</v>
      </c>
      <c r="J93" s="170"/>
      <c r="K93" s="170" t="s">
        <v>113</v>
      </c>
      <c r="L93" s="170">
        <v>10500</v>
      </c>
      <c r="M93" s="170"/>
      <c r="N93" s="170"/>
      <c r="O93" s="170">
        <v>10500</v>
      </c>
      <c r="P93" s="170"/>
      <c r="Q93" s="170">
        <v>10500</v>
      </c>
      <c r="R93" s="170">
        <v>103328</v>
      </c>
      <c r="S93" s="170">
        <v>3974</v>
      </c>
      <c r="T93" s="170" t="s">
        <v>67</v>
      </c>
      <c r="U93" s="169"/>
    </row>
    <row r="94" spans="1:21" x14ac:dyDescent="0.25">
      <c r="A94" s="207"/>
      <c r="B94" s="182">
        <v>14</v>
      </c>
      <c r="C94" s="173" t="s">
        <v>24</v>
      </c>
      <c r="D94" s="170" t="s">
        <v>143</v>
      </c>
      <c r="E94" s="170" t="s">
        <v>36</v>
      </c>
      <c r="F94" s="50">
        <v>43795</v>
      </c>
      <c r="G94" s="172">
        <v>27</v>
      </c>
      <c r="H94" s="170"/>
      <c r="I94" s="172">
        <v>4</v>
      </c>
      <c r="J94" s="170"/>
      <c r="K94" s="170" t="s">
        <v>113</v>
      </c>
      <c r="L94" s="170">
        <v>10500</v>
      </c>
      <c r="M94" s="170"/>
      <c r="N94" s="170"/>
      <c r="O94" s="170">
        <v>10500</v>
      </c>
      <c r="P94" s="170"/>
      <c r="Q94" s="170">
        <v>10500</v>
      </c>
      <c r="R94" s="170">
        <v>381656</v>
      </c>
      <c r="S94" s="170">
        <v>14679</v>
      </c>
      <c r="T94" s="170" t="s">
        <v>29</v>
      </c>
      <c r="U94" s="169"/>
    </row>
    <row r="95" spans="1:21" x14ac:dyDescent="0.25">
      <c r="A95" s="207"/>
      <c r="B95" s="181">
        <v>15</v>
      </c>
      <c r="C95" s="173" t="s">
        <v>24</v>
      </c>
      <c r="D95" s="170" t="s">
        <v>144</v>
      </c>
      <c r="E95" s="170" t="s">
        <v>36</v>
      </c>
      <c r="F95" s="50">
        <v>43795</v>
      </c>
      <c r="G95" s="172">
        <v>27</v>
      </c>
      <c r="H95" s="170"/>
      <c r="I95" s="172">
        <v>4</v>
      </c>
      <c r="J95" s="170"/>
      <c r="K95" s="170" t="s">
        <v>113</v>
      </c>
      <c r="L95" s="170">
        <v>10500</v>
      </c>
      <c r="M95" s="170"/>
      <c r="N95" s="170"/>
      <c r="O95" s="170">
        <v>10500</v>
      </c>
      <c r="P95" s="170"/>
      <c r="Q95" s="170">
        <v>10500</v>
      </c>
      <c r="R95" s="170">
        <v>301929</v>
      </c>
      <c r="S95" s="170">
        <v>11612</v>
      </c>
      <c r="T95" s="170" t="s">
        <v>30</v>
      </c>
      <c r="U95" s="169"/>
    </row>
    <row r="96" spans="1:21" x14ac:dyDescent="0.25">
      <c r="A96" s="207"/>
      <c r="B96" s="182">
        <v>16</v>
      </c>
      <c r="C96" s="173" t="s">
        <v>24</v>
      </c>
      <c r="D96" s="170" t="s">
        <v>145</v>
      </c>
      <c r="E96" s="170" t="s">
        <v>36</v>
      </c>
      <c r="F96" s="50">
        <v>43795</v>
      </c>
      <c r="G96" s="172">
        <v>23</v>
      </c>
      <c r="H96" s="170">
        <v>3</v>
      </c>
      <c r="I96" s="172">
        <v>4</v>
      </c>
      <c r="J96" s="170">
        <v>1</v>
      </c>
      <c r="K96" s="170" t="s">
        <v>133</v>
      </c>
      <c r="L96" s="170">
        <v>9500</v>
      </c>
      <c r="M96" s="170"/>
      <c r="N96" s="170">
        <v>306</v>
      </c>
      <c r="O96" s="170">
        <v>9194</v>
      </c>
      <c r="P96" s="170"/>
      <c r="Q96" s="170">
        <v>9194</v>
      </c>
      <c r="R96" s="170">
        <v>184874</v>
      </c>
      <c r="S96" s="170">
        <v>7110</v>
      </c>
      <c r="T96" s="170" t="s">
        <v>67</v>
      </c>
      <c r="U96" s="169"/>
    </row>
    <row r="97" spans="1:21" x14ac:dyDescent="0.25">
      <c r="A97" s="207"/>
      <c r="B97" s="181">
        <v>17</v>
      </c>
      <c r="C97" s="173" t="s">
        <v>24</v>
      </c>
      <c r="D97" s="170" t="s">
        <v>146</v>
      </c>
      <c r="E97" s="170" t="s">
        <v>36</v>
      </c>
      <c r="F97" s="50">
        <v>43795</v>
      </c>
      <c r="G97" s="172">
        <v>27</v>
      </c>
      <c r="H97" s="170"/>
      <c r="I97" s="172">
        <v>4</v>
      </c>
      <c r="J97" s="170"/>
      <c r="K97" s="170" t="s">
        <v>113</v>
      </c>
      <c r="L97" s="170">
        <v>9500</v>
      </c>
      <c r="M97" s="170"/>
      <c r="N97" s="170"/>
      <c r="O97" s="170">
        <v>9500</v>
      </c>
      <c r="P97" s="170"/>
      <c r="Q97" s="170">
        <v>9500</v>
      </c>
      <c r="R97" s="170">
        <v>162013</v>
      </c>
      <c r="S97" s="170">
        <v>6231</v>
      </c>
      <c r="T97" s="170" t="s">
        <v>67</v>
      </c>
      <c r="U97" s="169"/>
    </row>
    <row r="98" spans="1:21" x14ac:dyDescent="0.25">
      <c r="A98" s="207"/>
      <c r="B98" s="182">
        <v>18</v>
      </c>
      <c r="C98" s="173" t="s">
        <v>24</v>
      </c>
      <c r="D98" s="170" t="s">
        <v>147</v>
      </c>
      <c r="E98" s="170" t="s">
        <v>36</v>
      </c>
      <c r="F98" s="50">
        <v>43834</v>
      </c>
      <c r="G98" s="172">
        <v>25</v>
      </c>
      <c r="H98" s="170"/>
      <c r="I98" s="172">
        <v>4</v>
      </c>
      <c r="J98" s="170">
        <v>2</v>
      </c>
      <c r="K98" s="170" t="s">
        <v>148</v>
      </c>
      <c r="L98" s="170">
        <v>9500</v>
      </c>
      <c r="M98" s="170"/>
      <c r="N98" s="170">
        <v>612</v>
      </c>
      <c r="O98" s="170">
        <v>8888</v>
      </c>
      <c r="P98" s="170"/>
      <c r="Q98" s="170">
        <v>8888</v>
      </c>
      <c r="R98" s="170">
        <v>149510</v>
      </c>
      <c r="S98" s="170">
        <v>5750</v>
      </c>
      <c r="T98" s="170" t="s">
        <v>67</v>
      </c>
      <c r="U98" s="169"/>
    </row>
    <row r="99" spans="1:21" x14ac:dyDescent="0.25">
      <c r="A99" s="207"/>
      <c r="B99" s="181">
        <v>19</v>
      </c>
      <c r="C99" s="173" t="s">
        <v>24</v>
      </c>
      <c r="D99" s="170" t="s">
        <v>149</v>
      </c>
      <c r="E99" s="170" t="s">
        <v>36</v>
      </c>
      <c r="F99" s="50">
        <v>43795</v>
      </c>
      <c r="G99" s="172">
        <v>12</v>
      </c>
      <c r="H99" s="170"/>
      <c r="I99" s="172">
        <v>4</v>
      </c>
      <c r="J99" s="170">
        <v>15</v>
      </c>
      <c r="K99" s="170" t="s">
        <v>150</v>
      </c>
      <c r="L99" s="170">
        <v>9500</v>
      </c>
      <c r="M99" s="170"/>
      <c r="N99" s="170">
        <v>4596</v>
      </c>
      <c r="O99" s="170">
        <v>4904</v>
      </c>
      <c r="P99" s="170"/>
      <c r="Q99" s="170">
        <v>4904</v>
      </c>
      <c r="R99" s="170">
        <v>77842</v>
      </c>
      <c r="S99" s="170">
        <v>2993</v>
      </c>
      <c r="T99" s="170" t="s">
        <v>67</v>
      </c>
      <c r="U99" s="169"/>
    </row>
    <row r="100" spans="1:21" x14ac:dyDescent="0.25">
      <c r="A100" s="207"/>
      <c r="B100" s="182">
        <v>20</v>
      </c>
      <c r="C100" s="173" t="s">
        <v>24</v>
      </c>
      <c r="D100" s="170" t="s">
        <v>151</v>
      </c>
      <c r="E100" s="170" t="s">
        <v>36</v>
      </c>
      <c r="F100" s="50">
        <v>43800</v>
      </c>
      <c r="G100" s="172">
        <v>20</v>
      </c>
      <c r="H100" s="170"/>
      <c r="I100" s="172">
        <v>4</v>
      </c>
      <c r="J100" s="170">
        <v>6</v>
      </c>
      <c r="K100" s="170" t="s">
        <v>152</v>
      </c>
      <c r="L100" s="170">
        <v>9500</v>
      </c>
      <c r="M100" s="170"/>
      <c r="N100" s="170">
        <v>1838</v>
      </c>
      <c r="O100" s="170">
        <v>7662</v>
      </c>
      <c r="P100" s="170"/>
      <c r="Q100" s="170">
        <v>7662</v>
      </c>
      <c r="R100" s="170">
        <v>93764</v>
      </c>
      <c r="S100" s="170">
        <v>3606</v>
      </c>
      <c r="T100" s="170" t="s">
        <v>67</v>
      </c>
      <c r="U100" s="169"/>
    </row>
    <row r="101" spans="1:21" ht="15.75" x14ac:dyDescent="0.25">
      <c r="A101" s="207"/>
      <c r="B101" s="200" t="s">
        <v>12</v>
      </c>
      <c r="C101" s="200"/>
      <c r="D101" s="200"/>
      <c r="E101" s="200"/>
      <c r="F101" s="200"/>
      <c r="G101" s="200"/>
      <c r="H101" s="200"/>
      <c r="I101" s="200"/>
      <c r="J101" s="200"/>
      <c r="K101" s="201"/>
      <c r="L101" s="169">
        <f>SUM(L81:L100)</f>
        <v>232000</v>
      </c>
      <c r="M101" s="169">
        <v>4000</v>
      </c>
      <c r="N101" s="169">
        <f>SUM(N81:N100)</f>
        <v>7739</v>
      </c>
      <c r="O101" s="169">
        <f>SUM(O81:O100)</f>
        <v>228261</v>
      </c>
      <c r="P101" s="169">
        <f>SUM(P81:P100)</f>
        <v>20460</v>
      </c>
      <c r="Q101" s="169">
        <f>SUM(Q81:Q100)</f>
        <v>248721</v>
      </c>
      <c r="R101" s="169">
        <f>SUM(R82:R100)</f>
        <v>13972590</v>
      </c>
      <c r="S101" s="169">
        <f>SUM(S82:S100)</f>
        <v>537401</v>
      </c>
      <c r="T101" s="169"/>
      <c r="U101" s="169"/>
    </row>
    <row r="102" spans="1:21" x14ac:dyDescent="0.25">
      <c r="A102" s="207"/>
      <c r="B102" s="214" t="s">
        <v>153</v>
      </c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5"/>
    </row>
    <row r="103" spans="1:21" ht="36" x14ac:dyDescent="0.25">
      <c r="A103" s="207"/>
      <c r="B103" s="180" t="s">
        <v>0</v>
      </c>
      <c r="C103" s="173" t="s">
        <v>1</v>
      </c>
      <c r="D103" s="176" t="s">
        <v>2</v>
      </c>
      <c r="E103" s="177" t="s">
        <v>3</v>
      </c>
      <c r="F103" s="177" t="s">
        <v>17</v>
      </c>
      <c r="G103" s="177" t="s">
        <v>4</v>
      </c>
      <c r="H103" s="177" t="s">
        <v>5</v>
      </c>
      <c r="I103" s="177" t="s">
        <v>6</v>
      </c>
      <c r="J103" s="177" t="s">
        <v>7</v>
      </c>
      <c r="K103" s="178" t="s">
        <v>16</v>
      </c>
      <c r="L103" s="177" t="s">
        <v>8</v>
      </c>
      <c r="M103" s="177" t="s">
        <v>20</v>
      </c>
      <c r="N103" s="177" t="s">
        <v>9</v>
      </c>
      <c r="O103" s="177" t="s">
        <v>18</v>
      </c>
      <c r="P103" s="177" t="s">
        <v>19</v>
      </c>
      <c r="Q103" s="177" t="s">
        <v>10</v>
      </c>
      <c r="R103" s="177" t="s">
        <v>14</v>
      </c>
      <c r="S103" s="177" t="s">
        <v>15</v>
      </c>
      <c r="T103" s="177" t="s">
        <v>13</v>
      </c>
      <c r="U103" s="177" t="s">
        <v>11</v>
      </c>
    </row>
    <row r="104" spans="1:21" ht="25.5" x14ac:dyDescent="0.25">
      <c r="A104" s="207"/>
      <c r="B104" s="181">
        <v>1</v>
      </c>
      <c r="C104" s="173">
        <v>33145</v>
      </c>
      <c r="D104" s="173" t="s">
        <v>154</v>
      </c>
      <c r="E104" s="45" t="s">
        <v>26</v>
      </c>
      <c r="F104" s="46">
        <v>43027</v>
      </c>
      <c r="G104" s="45">
        <v>27</v>
      </c>
      <c r="H104" s="45">
        <v>1</v>
      </c>
      <c r="I104" s="45">
        <v>0</v>
      </c>
      <c r="J104" s="172"/>
      <c r="K104" s="172" t="s">
        <v>59</v>
      </c>
      <c r="L104" s="172">
        <v>24000</v>
      </c>
      <c r="M104" s="172">
        <v>4000</v>
      </c>
      <c r="N104" s="172">
        <v>0</v>
      </c>
      <c r="O104" s="172">
        <v>28000</v>
      </c>
      <c r="P104" s="172">
        <v>0</v>
      </c>
      <c r="Q104" s="172">
        <v>28000</v>
      </c>
      <c r="R104" s="172"/>
      <c r="S104" s="172"/>
      <c r="T104" s="172"/>
      <c r="U104" s="172"/>
    </row>
    <row r="105" spans="1:21" x14ac:dyDescent="0.25">
      <c r="A105" s="207"/>
      <c r="B105" s="182">
        <v>2</v>
      </c>
      <c r="C105" s="134">
        <v>34868</v>
      </c>
      <c r="D105" s="173" t="s">
        <v>155</v>
      </c>
      <c r="E105" s="173" t="s">
        <v>34</v>
      </c>
      <c r="F105" s="47">
        <v>43176</v>
      </c>
      <c r="G105" s="45">
        <v>27</v>
      </c>
      <c r="H105" s="173">
        <v>0</v>
      </c>
      <c r="I105" s="45">
        <v>4</v>
      </c>
      <c r="J105" s="170"/>
      <c r="K105" s="170" t="s">
        <v>59</v>
      </c>
      <c r="L105" s="170">
        <v>12000</v>
      </c>
      <c r="M105" s="170"/>
      <c r="N105" s="170"/>
      <c r="O105" s="170">
        <v>12000</v>
      </c>
      <c r="P105" s="170">
        <v>2950</v>
      </c>
      <c r="Q105" s="170">
        <v>14950</v>
      </c>
      <c r="R105" s="170">
        <v>577234</v>
      </c>
      <c r="S105" s="170">
        <v>22197</v>
      </c>
      <c r="T105" s="170" t="s">
        <v>30</v>
      </c>
      <c r="U105" s="169"/>
    </row>
    <row r="106" spans="1:21" x14ac:dyDescent="0.25">
      <c r="A106" s="207"/>
      <c r="B106" s="181">
        <v>3</v>
      </c>
      <c r="C106" s="135">
        <v>36085</v>
      </c>
      <c r="D106" s="173" t="s">
        <v>156</v>
      </c>
      <c r="E106" s="173" t="s">
        <v>34</v>
      </c>
      <c r="F106" s="47">
        <v>43388</v>
      </c>
      <c r="G106" s="45">
        <v>27</v>
      </c>
      <c r="H106" s="173">
        <v>0</v>
      </c>
      <c r="I106" s="45">
        <v>4</v>
      </c>
      <c r="J106" s="170"/>
      <c r="K106" s="170" t="s">
        <v>59</v>
      </c>
      <c r="L106" s="170">
        <v>12000</v>
      </c>
      <c r="M106" s="170"/>
      <c r="N106" s="170"/>
      <c r="O106" s="170">
        <v>12000</v>
      </c>
      <c r="P106" s="170">
        <v>2950</v>
      </c>
      <c r="Q106" s="170">
        <v>14950</v>
      </c>
      <c r="R106" s="170">
        <v>1363115</v>
      </c>
      <c r="S106" s="170">
        <v>52427</v>
      </c>
      <c r="T106" s="170" t="s">
        <v>28</v>
      </c>
      <c r="U106" s="169"/>
    </row>
    <row r="107" spans="1:21" x14ac:dyDescent="0.25">
      <c r="A107" s="207"/>
      <c r="B107" s="182">
        <v>4</v>
      </c>
      <c r="C107" s="173">
        <v>34100</v>
      </c>
      <c r="D107" s="173" t="s">
        <v>52</v>
      </c>
      <c r="E107" s="48" t="s">
        <v>34</v>
      </c>
      <c r="F107" s="49">
        <v>43126</v>
      </c>
      <c r="G107" s="45">
        <v>27</v>
      </c>
      <c r="H107" s="173">
        <v>0</v>
      </c>
      <c r="I107" s="45">
        <v>4</v>
      </c>
      <c r="J107" s="170"/>
      <c r="K107" s="170" t="s">
        <v>59</v>
      </c>
      <c r="L107" s="170">
        <v>12500</v>
      </c>
      <c r="M107" s="170"/>
      <c r="N107" s="170"/>
      <c r="O107" s="170">
        <v>12500</v>
      </c>
      <c r="P107" s="170">
        <v>2950</v>
      </c>
      <c r="Q107" s="170">
        <v>15450</v>
      </c>
      <c r="R107" s="170">
        <v>726274</v>
      </c>
      <c r="S107" s="170">
        <v>27933</v>
      </c>
      <c r="T107" s="170" t="s">
        <v>30</v>
      </c>
      <c r="U107" s="169"/>
    </row>
    <row r="108" spans="1:21" x14ac:dyDescent="0.25">
      <c r="A108" s="207"/>
      <c r="B108" s="181">
        <v>5</v>
      </c>
      <c r="C108" s="173">
        <v>37541</v>
      </c>
      <c r="D108" s="173" t="s">
        <v>157</v>
      </c>
      <c r="E108" s="173" t="s">
        <v>34</v>
      </c>
      <c r="F108" s="47">
        <v>43674</v>
      </c>
      <c r="G108" s="45">
        <v>27</v>
      </c>
      <c r="H108" s="173">
        <v>0</v>
      </c>
      <c r="I108" s="45">
        <v>4</v>
      </c>
      <c r="J108" s="170"/>
      <c r="K108" s="170" t="s">
        <v>59</v>
      </c>
      <c r="L108" s="170">
        <v>11500</v>
      </c>
      <c r="M108" s="170"/>
      <c r="N108" s="170"/>
      <c r="O108" s="170">
        <v>11500</v>
      </c>
      <c r="P108" s="170">
        <v>2950</v>
      </c>
      <c r="Q108" s="170">
        <v>14450</v>
      </c>
      <c r="R108" s="170">
        <v>277974</v>
      </c>
      <c r="S108" s="170">
        <v>10691</v>
      </c>
      <c r="T108" s="170" t="s">
        <v>67</v>
      </c>
      <c r="U108" s="169"/>
    </row>
    <row r="109" spans="1:21" x14ac:dyDescent="0.25">
      <c r="A109" s="207"/>
      <c r="B109" s="182">
        <v>6</v>
      </c>
      <c r="C109" s="173">
        <v>37911</v>
      </c>
      <c r="D109" s="173" t="s">
        <v>158</v>
      </c>
      <c r="E109" s="173" t="s">
        <v>34</v>
      </c>
      <c r="F109" s="47">
        <v>43702</v>
      </c>
      <c r="G109" s="45">
        <v>27</v>
      </c>
      <c r="H109" s="173">
        <v>0</v>
      </c>
      <c r="I109" s="45">
        <v>4</v>
      </c>
      <c r="J109" s="170"/>
      <c r="K109" s="170" t="s">
        <v>59</v>
      </c>
      <c r="L109" s="170">
        <v>13000</v>
      </c>
      <c r="M109" s="170"/>
      <c r="N109" s="170"/>
      <c r="O109" s="170">
        <v>13000</v>
      </c>
      <c r="P109" s="170">
        <v>2950</v>
      </c>
      <c r="Q109" s="170">
        <v>15950</v>
      </c>
      <c r="R109" s="170">
        <v>1019968</v>
      </c>
      <c r="S109" s="170">
        <v>39229</v>
      </c>
      <c r="T109" s="170" t="s">
        <v>29</v>
      </c>
      <c r="U109" s="169"/>
    </row>
    <row r="110" spans="1:21" x14ac:dyDescent="0.25">
      <c r="A110" s="207"/>
      <c r="B110" s="181">
        <v>7</v>
      </c>
      <c r="C110" s="173" t="s">
        <v>55</v>
      </c>
      <c r="D110" s="173" t="s">
        <v>159</v>
      </c>
      <c r="E110" s="173" t="s">
        <v>34</v>
      </c>
      <c r="F110" s="47">
        <v>43778</v>
      </c>
      <c r="G110" s="45">
        <v>27</v>
      </c>
      <c r="H110" s="173">
        <v>0</v>
      </c>
      <c r="I110" s="45">
        <v>4</v>
      </c>
      <c r="J110" s="170"/>
      <c r="K110" s="170" t="s">
        <v>59</v>
      </c>
      <c r="L110" s="170">
        <v>11500</v>
      </c>
      <c r="M110" s="170"/>
      <c r="N110" s="170"/>
      <c r="O110" s="170">
        <v>11500</v>
      </c>
      <c r="P110" s="170">
        <v>2950</v>
      </c>
      <c r="Q110" s="170">
        <v>14450</v>
      </c>
      <c r="R110" s="170">
        <v>905642</v>
      </c>
      <c r="S110" s="170">
        <v>34832</v>
      </c>
      <c r="T110" s="170" t="s">
        <v>29</v>
      </c>
      <c r="U110" s="169"/>
    </row>
    <row r="111" spans="1:21" x14ac:dyDescent="0.25">
      <c r="A111" s="207"/>
      <c r="B111" s="182">
        <v>8</v>
      </c>
      <c r="C111" s="173">
        <v>17340</v>
      </c>
      <c r="D111" s="173" t="s">
        <v>160</v>
      </c>
      <c r="E111" s="173" t="s">
        <v>36</v>
      </c>
      <c r="F111" s="47">
        <v>41039</v>
      </c>
      <c r="G111" s="45">
        <v>27</v>
      </c>
      <c r="H111" s="173">
        <v>0</v>
      </c>
      <c r="I111" s="45">
        <v>4</v>
      </c>
      <c r="J111" s="170"/>
      <c r="K111" s="170" t="s">
        <v>59</v>
      </c>
      <c r="L111" s="170">
        <v>10500</v>
      </c>
      <c r="M111" s="170"/>
      <c r="N111" s="170"/>
      <c r="O111" s="170">
        <v>10500</v>
      </c>
      <c r="P111" s="170">
        <v>0</v>
      </c>
      <c r="Q111" s="170">
        <v>10500</v>
      </c>
      <c r="R111" s="170">
        <v>405006</v>
      </c>
      <c r="S111" s="170">
        <v>15577</v>
      </c>
      <c r="T111" s="170" t="s">
        <v>29</v>
      </c>
      <c r="U111" s="169"/>
    </row>
    <row r="112" spans="1:21" x14ac:dyDescent="0.25">
      <c r="A112" s="207"/>
      <c r="B112" s="181">
        <v>9</v>
      </c>
      <c r="C112" s="173">
        <v>34101</v>
      </c>
      <c r="D112" s="173" t="s">
        <v>161</v>
      </c>
      <c r="E112" s="173" t="s">
        <v>36</v>
      </c>
      <c r="F112" s="47">
        <v>43131</v>
      </c>
      <c r="G112" s="45">
        <v>19</v>
      </c>
      <c r="H112" s="173">
        <v>0</v>
      </c>
      <c r="I112" s="45">
        <v>2</v>
      </c>
      <c r="J112" s="170">
        <v>9</v>
      </c>
      <c r="K112" s="170" t="s">
        <v>59</v>
      </c>
      <c r="L112" s="170">
        <v>9500</v>
      </c>
      <c r="M112" s="170"/>
      <c r="N112" s="170">
        <v>2850</v>
      </c>
      <c r="O112" s="170">
        <v>6650</v>
      </c>
      <c r="P112" s="170">
        <v>0</v>
      </c>
      <c r="Q112" s="170">
        <v>6650</v>
      </c>
      <c r="R112" s="170">
        <v>76560</v>
      </c>
      <c r="S112" s="170">
        <v>2944</v>
      </c>
      <c r="T112" s="170" t="s">
        <v>67</v>
      </c>
      <c r="U112" s="169"/>
    </row>
    <row r="113" spans="1:21" x14ac:dyDescent="0.25">
      <c r="A113" s="207"/>
      <c r="B113" s="182">
        <v>10</v>
      </c>
      <c r="C113" s="173">
        <v>17342</v>
      </c>
      <c r="D113" s="173" t="s">
        <v>162</v>
      </c>
      <c r="E113" s="173" t="s">
        <v>36</v>
      </c>
      <c r="F113" s="47">
        <v>41116</v>
      </c>
      <c r="G113" s="45">
        <v>27</v>
      </c>
      <c r="H113" s="173">
        <v>0</v>
      </c>
      <c r="I113" s="45">
        <v>4</v>
      </c>
      <c r="J113" s="170"/>
      <c r="K113" s="170" t="s">
        <v>59</v>
      </c>
      <c r="L113" s="170">
        <v>10500</v>
      </c>
      <c r="M113" s="170"/>
      <c r="N113" s="170"/>
      <c r="O113" s="170">
        <v>10500</v>
      </c>
      <c r="P113" s="170">
        <v>0</v>
      </c>
      <c r="Q113" s="170">
        <v>10500</v>
      </c>
      <c r="R113" s="170">
        <v>222091</v>
      </c>
      <c r="S113" s="170">
        <v>8541</v>
      </c>
      <c r="T113" s="170" t="s">
        <v>67</v>
      </c>
      <c r="U113" s="169"/>
    </row>
    <row r="114" spans="1:21" x14ac:dyDescent="0.25">
      <c r="A114" s="207"/>
      <c r="B114" s="181">
        <v>11</v>
      </c>
      <c r="C114" s="173">
        <v>33529</v>
      </c>
      <c r="D114" s="173" t="s">
        <v>163</v>
      </c>
      <c r="E114" s="173" t="s">
        <v>36</v>
      </c>
      <c r="F114" s="47">
        <v>43034</v>
      </c>
      <c r="G114" s="45">
        <v>27</v>
      </c>
      <c r="H114" s="173">
        <v>0</v>
      </c>
      <c r="I114" s="45">
        <v>4</v>
      </c>
      <c r="J114" s="170"/>
      <c r="K114" s="170" t="s">
        <v>59</v>
      </c>
      <c r="L114" s="170">
        <v>10000</v>
      </c>
      <c r="M114" s="170"/>
      <c r="N114" s="170"/>
      <c r="O114" s="170">
        <v>10000</v>
      </c>
      <c r="P114" s="170">
        <v>0</v>
      </c>
      <c r="Q114" s="170">
        <v>10000</v>
      </c>
      <c r="R114" s="170">
        <v>154362</v>
      </c>
      <c r="S114" s="170">
        <v>5937</v>
      </c>
      <c r="T114" s="170" t="s">
        <v>67</v>
      </c>
      <c r="U114" s="169"/>
    </row>
    <row r="115" spans="1:21" x14ac:dyDescent="0.25">
      <c r="A115" s="207"/>
      <c r="B115" s="182">
        <v>12</v>
      </c>
      <c r="C115" s="173">
        <v>18192</v>
      </c>
      <c r="D115" s="173" t="s">
        <v>164</v>
      </c>
      <c r="E115" s="173" t="s">
        <v>36</v>
      </c>
      <c r="F115" s="47">
        <v>41755</v>
      </c>
      <c r="G115" s="45">
        <v>27</v>
      </c>
      <c r="H115" s="173">
        <v>0</v>
      </c>
      <c r="I115" s="45">
        <v>4</v>
      </c>
      <c r="J115" s="170"/>
      <c r="K115" s="170" t="s">
        <v>59</v>
      </c>
      <c r="L115" s="170">
        <v>10500</v>
      </c>
      <c r="M115" s="170"/>
      <c r="N115" s="170"/>
      <c r="O115" s="170">
        <v>10500</v>
      </c>
      <c r="P115" s="170">
        <v>0</v>
      </c>
      <c r="Q115" s="170">
        <v>10500</v>
      </c>
      <c r="R115" s="170">
        <v>164795</v>
      </c>
      <c r="S115" s="170">
        <v>6338</v>
      </c>
      <c r="T115" s="170" t="s">
        <v>67</v>
      </c>
      <c r="U115" s="169"/>
    </row>
    <row r="116" spans="1:21" x14ac:dyDescent="0.25">
      <c r="A116" s="207"/>
      <c r="B116" s="181">
        <v>13</v>
      </c>
      <c r="C116" s="173">
        <v>32896</v>
      </c>
      <c r="D116" s="173" t="s">
        <v>165</v>
      </c>
      <c r="E116" s="173" t="s">
        <v>36</v>
      </c>
      <c r="F116" s="47">
        <v>43004</v>
      </c>
      <c r="G116" s="45">
        <v>27</v>
      </c>
      <c r="H116" s="173">
        <v>0</v>
      </c>
      <c r="I116" s="45">
        <v>4</v>
      </c>
      <c r="J116" s="170"/>
      <c r="K116" s="170" t="s">
        <v>59</v>
      </c>
      <c r="L116" s="170">
        <v>10000</v>
      </c>
      <c r="M116" s="170"/>
      <c r="N116" s="170"/>
      <c r="O116" s="170">
        <v>10000</v>
      </c>
      <c r="P116" s="170">
        <v>0</v>
      </c>
      <c r="Q116" s="170">
        <v>10000</v>
      </c>
      <c r="R116" s="170">
        <v>405787</v>
      </c>
      <c r="S116" s="170">
        <v>15607</v>
      </c>
      <c r="T116" s="170" t="s">
        <v>29</v>
      </c>
      <c r="U116" s="169"/>
    </row>
    <row r="117" spans="1:21" x14ac:dyDescent="0.25">
      <c r="A117" s="207"/>
      <c r="B117" s="182">
        <v>14</v>
      </c>
      <c r="C117" s="173">
        <v>37568</v>
      </c>
      <c r="D117" s="173" t="s">
        <v>166</v>
      </c>
      <c r="E117" s="173" t="s">
        <v>36</v>
      </c>
      <c r="F117" s="47">
        <v>43675</v>
      </c>
      <c r="G117" s="45">
        <v>27</v>
      </c>
      <c r="H117" s="173">
        <v>0</v>
      </c>
      <c r="I117" s="45">
        <v>4</v>
      </c>
      <c r="J117" s="170"/>
      <c r="K117" s="170" t="s">
        <v>59</v>
      </c>
      <c r="L117" s="170">
        <v>10000</v>
      </c>
      <c r="M117" s="170"/>
      <c r="N117" s="170"/>
      <c r="O117" s="170">
        <v>10000</v>
      </c>
      <c r="P117" s="170">
        <v>0</v>
      </c>
      <c r="Q117" s="170">
        <v>10000</v>
      </c>
      <c r="R117" s="170">
        <v>173276</v>
      </c>
      <c r="S117" s="170">
        <v>6664</v>
      </c>
      <c r="T117" s="170" t="s">
        <v>67</v>
      </c>
      <c r="U117" s="169"/>
    </row>
    <row r="118" spans="1:21" x14ac:dyDescent="0.25">
      <c r="A118" s="207"/>
      <c r="B118" s="181">
        <v>15</v>
      </c>
      <c r="C118" s="173">
        <v>37915</v>
      </c>
      <c r="D118" s="173" t="s">
        <v>167</v>
      </c>
      <c r="E118" s="173" t="s">
        <v>36</v>
      </c>
      <c r="F118" s="47">
        <v>43681</v>
      </c>
      <c r="G118" s="45">
        <v>6</v>
      </c>
      <c r="H118" s="173">
        <v>0</v>
      </c>
      <c r="I118" s="45">
        <v>0</v>
      </c>
      <c r="J118" s="170">
        <v>25</v>
      </c>
      <c r="K118" s="170" t="s">
        <v>59</v>
      </c>
      <c r="L118" s="170">
        <v>10000</v>
      </c>
      <c r="M118" s="170"/>
      <c r="N118" s="170">
        <v>8000</v>
      </c>
      <c r="O118" s="170">
        <v>2000</v>
      </c>
      <c r="P118" s="170">
        <v>0</v>
      </c>
      <c r="Q118" s="170">
        <v>2000</v>
      </c>
      <c r="R118" s="170"/>
      <c r="S118" s="170"/>
      <c r="T118" s="170" t="s">
        <v>67</v>
      </c>
      <c r="U118" s="169"/>
    </row>
    <row r="119" spans="1:21" x14ac:dyDescent="0.25">
      <c r="A119" s="207"/>
      <c r="B119" s="182">
        <v>16</v>
      </c>
      <c r="C119" s="173" t="s">
        <v>55</v>
      </c>
      <c r="D119" s="173" t="s">
        <v>168</v>
      </c>
      <c r="E119" s="173" t="s">
        <v>36</v>
      </c>
      <c r="F119" s="47">
        <v>43787</v>
      </c>
      <c r="G119" s="45">
        <v>26</v>
      </c>
      <c r="H119" s="173">
        <v>0</v>
      </c>
      <c r="I119" s="45">
        <v>4</v>
      </c>
      <c r="J119" s="170">
        <v>1</v>
      </c>
      <c r="K119" s="170" t="s">
        <v>59</v>
      </c>
      <c r="L119" s="170">
        <v>9500</v>
      </c>
      <c r="M119" s="170"/>
      <c r="N119" s="170">
        <v>317</v>
      </c>
      <c r="O119" s="170">
        <v>9183</v>
      </c>
      <c r="P119" s="170">
        <v>0</v>
      </c>
      <c r="Q119" s="170">
        <v>9183</v>
      </c>
      <c r="R119" s="170">
        <v>143219</v>
      </c>
      <c r="S119" s="170">
        <v>5508</v>
      </c>
      <c r="T119" s="170" t="s">
        <v>67</v>
      </c>
      <c r="U119" s="169"/>
    </row>
    <row r="120" spans="1:21" x14ac:dyDescent="0.25">
      <c r="A120" s="207"/>
      <c r="B120" s="181">
        <v>17</v>
      </c>
      <c r="C120" s="173" t="s">
        <v>55</v>
      </c>
      <c r="D120" s="173" t="s">
        <v>169</v>
      </c>
      <c r="E120" s="173" t="s">
        <v>36</v>
      </c>
      <c r="F120" s="47">
        <v>43776</v>
      </c>
      <c r="G120" s="45">
        <v>27</v>
      </c>
      <c r="H120" s="173">
        <v>0</v>
      </c>
      <c r="I120" s="45">
        <v>4</v>
      </c>
      <c r="J120" s="170"/>
      <c r="K120" s="170" t="s">
        <v>59</v>
      </c>
      <c r="L120" s="170">
        <v>9500</v>
      </c>
      <c r="M120" s="170"/>
      <c r="N120" s="170"/>
      <c r="O120" s="170">
        <v>9500</v>
      </c>
      <c r="P120" s="170">
        <v>0</v>
      </c>
      <c r="Q120" s="170">
        <v>9500</v>
      </c>
      <c r="R120" s="170">
        <v>261445</v>
      </c>
      <c r="S120" s="170">
        <v>10055</v>
      </c>
      <c r="T120" s="170" t="s">
        <v>67</v>
      </c>
      <c r="U120" s="169"/>
    </row>
    <row r="121" spans="1:21" x14ac:dyDescent="0.25">
      <c r="A121" s="207"/>
      <c r="B121" s="182">
        <v>18</v>
      </c>
      <c r="C121" s="173" t="s">
        <v>55</v>
      </c>
      <c r="D121" s="173" t="s">
        <v>170</v>
      </c>
      <c r="E121" s="173" t="s">
        <v>36</v>
      </c>
      <c r="F121" s="47">
        <v>43775</v>
      </c>
      <c r="G121" s="45">
        <v>27</v>
      </c>
      <c r="H121" s="173">
        <v>0</v>
      </c>
      <c r="I121" s="45">
        <v>4</v>
      </c>
      <c r="J121" s="170"/>
      <c r="K121" s="170" t="s">
        <v>59</v>
      </c>
      <c r="L121" s="170">
        <v>9500</v>
      </c>
      <c r="M121" s="170"/>
      <c r="N121" s="170"/>
      <c r="O121" s="170">
        <v>9500</v>
      </c>
      <c r="P121" s="170">
        <v>0</v>
      </c>
      <c r="Q121" s="170">
        <v>9500</v>
      </c>
      <c r="R121" s="170">
        <v>222655</v>
      </c>
      <c r="S121" s="170">
        <v>8563</v>
      </c>
      <c r="T121" s="170" t="s">
        <v>67</v>
      </c>
      <c r="U121" s="169"/>
    </row>
    <row r="122" spans="1:21" x14ac:dyDescent="0.25">
      <c r="A122" s="207"/>
      <c r="B122" s="181">
        <v>19</v>
      </c>
      <c r="C122" s="173" t="s">
        <v>55</v>
      </c>
      <c r="D122" s="173" t="s">
        <v>171</v>
      </c>
      <c r="E122" s="173" t="s">
        <v>36</v>
      </c>
      <c r="F122" s="47">
        <v>43775</v>
      </c>
      <c r="G122" s="45">
        <v>27</v>
      </c>
      <c r="H122" s="173">
        <v>0</v>
      </c>
      <c r="I122" s="45">
        <v>4</v>
      </c>
      <c r="J122" s="170"/>
      <c r="K122" s="170" t="s">
        <v>59</v>
      </c>
      <c r="L122" s="170">
        <v>9500</v>
      </c>
      <c r="M122" s="170"/>
      <c r="N122" s="170"/>
      <c r="O122" s="170">
        <v>9500</v>
      </c>
      <c r="P122" s="170">
        <v>0</v>
      </c>
      <c r="Q122" s="170">
        <v>9500</v>
      </c>
      <c r="R122" s="170">
        <v>182858</v>
      </c>
      <c r="S122" s="170">
        <v>7033</v>
      </c>
      <c r="T122" s="170" t="s">
        <v>67</v>
      </c>
      <c r="U122" s="169"/>
    </row>
    <row r="123" spans="1:21" x14ac:dyDescent="0.25">
      <c r="A123" s="207"/>
      <c r="B123" s="181">
        <v>20</v>
      </c>
      <c r="C123" s="173" t="s">
        <v>55</v>
      </c>
      <c r="D123" s="173" t="s">
        <v>172</v>
      </c>
      <c r="E123" s="173" t="s">
        <v>36</v>
      </c>
      <c r="F123" s="47">
        <v>43775</v>
      </c>
      <c r="G123" s="45">
        <v>18</v>
      </c>
      <c r="H123" s="173">
        <v>0</v>
      </c>
      <c r="I123" s="45">
        <v>2</v>
      </c>
      <c r="J123" s="170">
        <v>11</v>
      </c>
      <c r="K123" s="170" t="s">
        <v>59</v>
      </c>
      <c r="L123" s="170">
        <v>9500</v>
      </c>
      <c r="M123" s="170"/>
      <c r="N123" s="170">
        <v>3167</v>
      </c>
      <c r="O123" s="170">
        <v>6333</v>
      </c>
      <c r="P123" s="170">
        <v>0</v>
      </c>
      <c r="Q123" s="170">
        <v>6333</v>
      </c>
      <c r="R123" s="170">
        <v>52430</v>
      </c>
      <c r="S123" s="170">
        <v>2016</v>
      </c>
      <c r="T123" s="170" t="s">
        <v>67</v>
      </c>
      <c r="U123" s="169"/>
    </row>
    <row r="124" spans="1:21" x14ac:dyDescent="0.25">
      <c r="A124" s="207"/>
      <c r="B124" s="181">
        <v>21</v>
      </c>
      <c r="C124" s="173" t="s">
        <v>55</v>
      </c>
      <c r="D124" s="173" t="s">
        <v>173</v>
      </c>
      <c r="E124" s="173" t="s">
        <v>36</v>
      </c>
      <c r="F124" s="47">
        <v>43766</v>
      </c>
      <c r="G124" s="45">
        <v>17</v>
      </c>
      <c r="H124" s="173">
        <v>0</v>
      </c>
      <c r="I124" s="45">
        <v>2</v>
      </c>
      <c r="J124" s="170">
        <v>12</v>
      </c>
      <c r="K124" s="170" t="s">
        <v>59</v>
      </c>
      <c r="L124" s="170">
        <v>9500</v>
      </c>
      <c r="M124" s="170"/>
      <c r="N124" s="170">
        <v>3484</v>
      </c>
      <c r="O124" s="170">
        <v>6016</v>
      </c>
      <c r="P124" s="170">
        <v>0</v>
      </c>
      <c r="Q124" s="170">
        <v>6016</v>
      </c>
      <c r="R124" s="170">
        <v>62584</v>
      </c>
      <c r="S124" s="170">
        <v>2407</v>
      </c>
      <c r="T124" s="170" t="s">
        <v>67</v>
      </c>
      <c r="U124" s="169"/>
    </row>
    <row r="125" spans="1:21" x14ac:dyDescent="0.25">
      <c r="A125" s="207"/>
      <c r="B125" s="181">
        <v>22</v>
      </c>
      <c r="C125" s="173" t="s">
        <v>55</v>
      </c>
      <c r="D125" s="173" t="s">
        <v>174</v>
      </c>
      <c r="E125" s="173" t="s">
        <v>36</v>
      </c>
      <c r="F125" s="47">
        <v>43778</v>
      </c>
      <c r="G125" s="45">
        <v>27</v>
      </c>
      <c r="H125" s="173">
        <v>0</v>
      </c>
      <c r="I125" s="45">
        <v>4</v>
      </c>
      <c r="J125" s="170"/>
      <c r="K125" s="170" t="s">
        <v>59</v>
      </c>
      <c r="L125" s="170">
        <v>9500</v>
      </c>
      <c r="M125" s="170"/>
      <c r="N125" s="170"/>
      <c r="O125" s="170">
        <v>9500</v>
      </c>
      <c r="P125" s="170">
        <v>0</v>
      </c>
      <c r="Q125" s="170">
        <v>9500</v>
      </c>
      <c r="R125" s="170">
        <v>189309</v>
      </c>
      <c r="S125" s="170">
        <v>7281</v>
      </c>
      <c r="T125" s="170" t="s">
        <v>67</v>
      </c>
      <c r="U125" s="169"/>
    </row>
    <row r="126" spans="1:21" ht="15.75" x14ac:dyDescent="0.25">
      <c r="A126" s="207"/>
      <c r="B126" s="200" t="s">
        <v>12</v>
      </c>
      <c r="C126" s="200"/>
      <c r="D126" s="200"/>
      <c r="E126" s="200"/>
      <c r="F126" s="200"/>
      <c r="G126" s="200"/>
      <c r="H126" s="200"/>
      <c r="I126" s="200"/>
      <c r="J126" s="200"/>
      <c r="K126" s="201"/>
      <c r="L126" s="169">
        <f t="shared" ref="L126:Q126" si="1">SUM(L104:L125)</f>
        <v>244000</v>
      </c>
      <c r="M126" s="169">
        <f t="shared" si="1"/>
        <v>4000</v>
      </c>
      <c r="N126" s="169">
        <f t="shared" si="1"/>
        <v>17818</v>
      </c>
      <c r="O126" s="169">
        <f t="shared" si="1"/>
        <v>230182</v>
      </c>
      <c r="P126" s="169">
        <f t="shared" si="1"/>
        <v>17700</v>
      </c>
      <c r="Q126" s="169">
        <f t="shared" si="1"/>
        <v>247882</v>
      </c>
      <c r="R126" s="169"/>
      <c r="S126" s="169"/>
      <c r="T126" s="169"/>
      <c r="U126" s="169"/>
    </row>
    <row r="127" spans="1:21" s="171" customFormat="1" ht="15.75" x14ac:dyDescent="0.25">
      <c r="A127" s="207"/>
      <c r="B127" s="202" t="s">
        <v>180</v>
      </c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3"/>
    </row>
    <row r="128" spans="1:21" s="174" customFormat="1" ht="36" x14ac:dyDescent="0.25">
      <c r="A128" s="207"/>
      <c r="B128" s="180" t="s">
        <v>0</v>
      </c>
      <c r="C128" s="173" t="s">
        <v>1</v>
      </c>
      <c r="D128" s="176" t="s">
        <v>2</v>
      </c>
      <c r="E128" s="177" t="s">
        <v>3</v>
      </c>
      <c r="F128" s="177" t="s">
        <v>17</v>
      </c>
      <c r="G128" s="177" t="s">
        <v>4</v>
      </c>
      <c r="H128" s="177" t="s">
        <v>5</v>
      </c>
      <c r="I128" s="177" t="s">
        <v>6</v>
      </c>
      <c r="J128" s="177" t="s">
        <v>7</v>
      </c>
      <c r="K128" s="178" t="s">
        <v>16</v>
      </c>
      <c r="L128" s="177" t="s">
        <v>8</v>
      </c>
      <c r="M128" s="177" t="s">
        <v>20</v>
      </c>
      <c r="N128" s="177" t="s">
        <v>9</v>
      </c>
      <c r="O128" s="177" t="s">
        <v>18</v>
      </c>
      <c r="P128" s="177" t="s">
        <v>19</v>
      </c>
      <c r="Q128" s="177" t="s">
        <v>10</v>
      </c>
      <c r="R128" s="177" t="s">
        <v>14</v>
      </c>
      <c r="S128" s="177" t="s">
        <v>15</v>
      </c>
      <c r="T128" s="177" t="s">
        <v>13</v>
      </c>
      <c r="U128" s="177" t="s">
        <v>11</v>
      </c>
    </row>
    <row r="129" spans="1:22" s="174" customFormat="1" ht="15" customHeight="1" x14ac:dyDescent="0.25">
      <c r="A129" s="207"/>
      <c r="B129" s="181">
        <v>1</v>
      </c>
      <c r="C129" s="56">
        <v>15460</v>
      </c>
      <c r="D129" s="56" t="s">
        <v>181</v>
      </c>
      <c r="E129" s="172" t="s">
        <v>182</v>
      </c>
      <c r="F129" s="57">
        <v>36791</v>
      </c>
      <c r="G129" s="172">
        <v>28</v>
      </c>
      <c r="H129" s="172"/>
      <c r="I129" s="172">
        <v>3</v>
      </c>
      <c r="J129" s="172"/>
      <c r="K129" s="170" t="s">
        <v>183</v>
      </c>
      <c r="L129" s="172">
        <v>80000</v>
      </c>
      <c r="M129" s="172">
        <v>8000</v>
      </c>
      <c r="N129" s="172">
        <f>L129/30*J129</f>
        <v>0</v>
      </c>
      <c r="O129" s="172">
        <f>L129+M129-N129</f>
        <v>88000</v>
      </c>
      <c r="P129" s="172"/>
      <c r="Q129" s="172">
        <f>O129+P129</f>
        <v>88000</v>
      </c>
      <c r="R129" s="172"/>
      <c r="S129" s="172"/>
      <c r="T129" s="172"/>
      <c r="U129" s="172"/>
    </row>
    <row r="130" spans="1:22" s="174" customFormat="1" ht="15" customHeight="1" x14ac:dyDescent="0.25">
      <c r="A130" s="207"/>
      <c r="B130" s="181">
        <v>2</v>
      </c>
      <c r="C130" s="58">
        <v>20803</v>
      </c>
      <c r="D130" s="59" t="s">
        <v>184</v>
      </c>
      <c r="E130" s="170" t="s">
        <v>39</v>
      </c>
      <c r="F130" s="60">
        <v>41963</v>
      </c>
      <c r="G130" s="172">
        <v>28</v>
      </c>
      <c r="H130" s="170"/>
      <c r="I130" s="172">
        <v>3</v>
      </c>
      <c r="J130" s="170"/>
      <c r="K130" s="170" t="s">
        <v>183</v>
      </c>
      <c r="L130" s="170">
        <v>40000</v>
      </c>
      <c r="M130" s="170">
        <v>6000</v>
      </c>
      <c r="N130" s="172">
        <f t="shared" ref="N130:N156" si="2">L130/30*J130</f>
        <v>0</v>
      </c>
      <c r="O130" s="172">
        <f t="shared" ref="O130:O156" si="3">L130+M130-N130</f>
        <v>46000</v>
      </c>
      <c r="P130" s="170"/>
      <c r="Q130" s="172">
        <f t="shared" ref="Q130:Q156" si="4">O130+P130</f>
        <v>46000</v>
      </c>
      <c r="R130" s="170"/>
      <c r="S130" s="170"/>
      <c r="T130" s="170"/>
      <c r="U130" s="169"/>
    </row>
    <row r="131" spans="1:22" s="174" customFormat="1" ht="15" customHeight="1" x14ac:dyDescent="0.25">
      <c r="A131" s="207"/>
      <c r="B131" s="181">
        <v>3</v>
      </c>
      <c r="C131" s="58">
        <v>15013</v>
      </c>
      <c r="D131" s="59" t="s">
        <v>185</v>
      </c>
      <c r="E131" s="170" t="s">
        <v>26</v>
      </c>
      <c r="F131" s="60">
        <v>43027</v>
      </c>
      <c r="G131" s="172">
        <v>28</v>
      </c>
      <c r="H131" s="170"/>
      <c r="I131" s="172">
        <v>3</v>
      </c>
      <c r="J131" s="170"/>
      <c r="K131" s="170" t="s">
        <v>183</v>
      </c>
      <c r="L131" s="170">
        <v>24000</v>
      </c>
      <c r="M131" s="170">
        <v>4000</v>
      </c>
      <c r="N131" s="172">
        <f t="shared" si="2"/>
        <v>0</v>
      </c>
      <c r="O131" s="172">
        <f t="shared" si="3"/>
        <v>28000</v>
      </c>
      <c r="P131" s="170"/>
      <c r="Q131" s="172">
        <f t="shared" si="4"/>
        <v>28000</v>
      </c>
      <c r="R131" s="104"/>
      <c r="S131" s="170"/>
      <c r="T131" s="170"/>
      <c r="U131" s="169"/>
    </row>
    <row r="132" spans="1:22" s="174" customFormat="1" ht="15" customHeight="1" x14ac:dyDescent="0.25">
      <c r="A132" s="207"/>
      <c r="B132" s="181">
        <v>4</v>
      </c>
      <c r="C132" s="58">
        <v>15736</v>
      </c>
      <c r="D132" s="59" t="s">
        <v>186</v>
      </c>
      <c r="E132" s="125" t="s">
        <v>34</v>
      </c>
      <c r="F132" s="61">
        <v>37931</v>
      </c>
      <c r="G132" s="172">
        <v>27</v>
      </c>
      <c r="H132" s="170"/>
      <c r="I132" s="172">
        <v>4</v>
      </c>
      <c r="J132" s="170"/>
      <c r="K132" s="170" t="s">
        <v>183</v>
      </c>
      <c r="L132" s="170">
        <v>13000</v>
      </c>
      <c r="M132" s="170"/>
      <c r="N132" s="172">
        <f t="shared" si="2"/>
        <v>0</v>
      </c>
      <c r="O132" s="172">
        <f t="shared" si="3"/>
        <v>13000</v>
      </c>
      <c r="P132" s="170">
        <v>2200</v>
      </c>
      <c r="Q132" s="172">
        <f t="shared" si="4"/>
        <v>15200</v>
      </c>
      <c r="R132" s="62">
        <v>1026320</v>
      </c>
      <c r="S132" s="62">
        <f>R132/26</f>
        <v>39473.846153846156</v>
      </c>
      <c r="T132" s="170" t="s">
        <v>29</v>
      </c>
      <c r="U132" s="169"/>
    </row>
    <row r="133" spans="1:22" s="174" customFormat="1" ht="15" customHeight="1" x14ac:dyDescent="0.25">
      <c r="A133" s="207"/>
      <c r="B133" s="181">
        <v>5</v>
      </c>
      <c r="C133" s="63">
        <v>15739</v>
      </c>
      <c r="D133" s="59" t="s">
        <v>21</v>
      </c>
      <c r="E133" s="125" t="s">
        <v>34</v>
      </c>
      <c r="F133" s="61">
        <v>40357</v>
      </c>
      <c r="G133" s="172">
        <v>27</v>
      </c>
      <c r="H133" s="170"/>
      <c r="I133" s="172">
        <v>4</v>
      </c>
      <c r="J133" s="170"/>
      <c r="K133" s="170" t="s">
        <v>183</v>
      </c>
      <c r="L133" s="170">
        <v>13000</v>
      </c>
      <c r="M133" s="170"/>
      <c r="N133" s="172">
        <f t="shared" si="2"/>
        <v>0</v>
      </c>
      <c r="O133" s="172">
        <f t="shared" si="3"/>
        <v>13000</v>
      </c>
      <c r="P133" s="170">
        <v>2200</v>
      </c>
      <c r="Q133" s="172">
        <f t="shared" si="4"/>
        <v>15200</v>
      </c>
      <c r="R133" s="64">
        <v>940293</v>
      </c>
      <c r="S133" s="62">
        <f t="shared" ref="S133:S156" si="5">R133/26</f>
        <v>36165.115384615383</v>
      </c>
      <c r="T133" s="170" t="s">
        <v>29</v>
      </c>
      <c r="U133" s="169"/>
    </row>
    <row r="134" spans="1:22" s="174" customFormat="1" ht="15" customHeight="1" x14ac:dyDescent="0.25">
      <c r="A134" s="207"/>
      <c r="B134" s="181">
        <v>6</v>
      </c>
      <c r="C134" s="63">
        <v>33528</v>
      </c>
      <c r="D134" s="59" t="s">
        <v>84</v>
      </c>
      <c r="E134" s="125" t="s">
        <v>34</v>
      </c>
      <c r="F134" s="61">
        <v>43056</v>
      </c>
      <c r="G134" s="172">
        <v>25</v>
      </c>
      <c r="H134" s="170">
        <v>2</v>
      </c>
      <c r="I134" s="172">
        <v>4</v>
      </c>
      <c r="J134" s="170"/>
      <c r="K134" s="170" t="s">
        <v>183</v>
      </c>
      <c r="L134" s="170">
        <v>12000</v>
      </c>
      <c r="M134" s="170"/>
      <c r="N134" s="172">
        <f t="shared" si="2"/>
        <v>0</v>
      </c>
      <c r="O134" s="172">
        <f t="shared" si="3"/>
        <v>12000</v>
      </c>
      <c r="P134" s="170">
        <v>2200</v>
      </c>
      <c r="Q134" s="172">
        <f t="shared" si="4"/>
        <v>14200</v>
      </c>
      <c r="R134" s="64">
        <v>571630</v>
      </c>
      <c r="S134" s="62">
        <f t="shared" si="5"/>
        <v>21985.76923076923</v>
      </c>
      <c r="T134" s="170" t="s">
        <v>30</v>
      </c>
      <c r="U134" s="169"/>
    </row>
    <row r="135" spans="1:22" s="174" customFormat="1" ht="15" customHeight="1" x14ac:dyDescent="0.25">
      <c r="A135" s="207"/>
      <c r="B135" s="181">
        <v>7</v>
      </c>
      <c r="C135" s="65">
        <v>15749</v>
      </c>
      <c r="D135" s="59" t="s">
        <v>187</v>
      </c>
      <c r="E135" s="125" t="s">
        <v>34</v>
      </c>
      <c r="F135" s="61">
        <v>41556</v>
      </c>
      <c r="G135" s="172">
        <v>26</v>
      </c>
      <c r="H135" s="170"/>
      <c r="I135" s="172">
        <v>4</v>
      </c>
      <c r="J135" s="170">
        <v>1</v>
      </c>
      <c r="K135" s="170" t="s">
        <v>188</v>
      </c>
      <c r="L135" s="170">
        <v>13000</v>
      </c>
      <c r="M135" s="170"/>
      <c r="N135" s="137">
        <f t="shared" si="2"/>
        <v>433.33333333333331</v>
      </c>
      <c r="O135" s="137">
        <f t="shared" si="3"/>
        <v>12566.666666666666</v>
      </c>
      <c r="P135" s="170">
        <v>2200</v>
      </c>
      <c r="Q135" s="137">
        <f t="shared" si="4"/>
        <v>14766.666666666666</v>
      </c>
      <c r="R135" s="64">
        <v>1599710</v>
      </c>
      <c r="S135" s="62">
        <f t="shared" si="5"/>
        <v>61527.307692307695</v>
      </c>
      <c r="T135" s="170" t="s">
        <v>28</v>
      </c>
      <c r="U135" s="169"/>
    </row>
    <row r="136" spans="1:22" s="174" customFormat="1" ht="15" customHeight="1" x14ac:dyDescent="0.25">
      <c r="A136" s="207"/>
      <c r="B136" s="181">
        <v>8</v>
      </c>
      <c r="C136" s="58" t="s">
        <v>24</v>
      </c>
      <c r="D136" s="59" t="s">
        <v>189</v>
      </c>
      <c r="E136" s="125" t="s">
        <v>34</v>
      </c>
      <c r="F136" s="61">
        <v>43770</v>
      </c>
      <c r="G136" s="172">
        <v>27</v>
      </c>
      <c r="H136" s="170"/>
      <c r="I136" s="172">
        <v>4</v>
      </c>
      <c r="J136" s="170"/>
      <c r="K136" s="170" t="s">
        <v>183</v>
      </c>
      <c r="L136" s="170">
        <v>13000</v>
      </c>
      <c r="M136" s="170"/>
      <c r="N136" s="137">
        <f t="shared" si="2"/>
        <v>0</v>
      </c>
      <c r="O136" s="137">
        <f t="shared" si="3"/>
        <v>13000</v>
      </c>
      <c r="P136" s="170">
        <v>2200</v>
      </c>
      <c r="Q136" s="172">
        <f t="shared" si="4"/>
        <v>15200</v>
      </c>
      <c r="R136" s="62">
        <v>708271</v>
      </c>
      <c r="S136" s="62">
        <f t="shared" si="5"/>
        <v>27241.192307692309</v>
      </c>
      <c r="T136" s="170" t="s">
        <v>30</v>
      </c>
      <c r="U136" s="169"/>
    </row>
    <row r="137" spans="1:22" s="174" customFormat="1" ht="15" customHeight="1" x14ac:dyDescent="0.25">
      <c r="A137" s="207"/>
      <c r="B137" s="181">
        <v>9</v>
      </c>
      <c r="C137" s="58">
        <v>36967</v>
      </c>
      <c r="D137" s="59" t="s">
        <v>190</v>
      </c>
      <c r="E137" s="125" t="s">
        <v>34</v>
      </c>
      <c r="F137" s="61">
        <v>43556</v>
      </c>
      <c r="G137" s="172">
        <v>23</v>
      </c>
      <c r="H137" s="170">
        <v>2</v>
      </c>
      <c r="I137" s="172">
        <v>4</v>
      </c>
      <c r="J137" s="170">
        <v>2</v>
      </c>
      <c r="K137" s="170" t="s">
        <v>191</v>
      </c>
      <c r="L137" s="170">
        <v>11500</v>
      </c>
      <c r="M137" s="170"/>
      <c r="N137" s="137">
        <f t="shared" si="2"/>
        <v>766.66666666666663</v>
      </c>
      <c r="O137" s="137">
        <f t="shared" si="3"/>
        <v>10733.333333333334</v>
      </c>
      <c r="P137" s="170">
        <v>2200</v>
      </c>
      <c r="Q137" s="137">
        <f t="shared" si="4"/>
        <v>12933.333333333334</v>
      </c>
      <c r="R137" s="62">
        <v>595687</v>
      </c>
      <c r="S137" s="62">
        <f t="shared" si="5"/>
        <v>22911.038461538461</v>
      </c>
      <c r="T137" s="170" t="s">
        <v>30</v>
      </c>
      <c r="U137" s="169"/>
    </row>
    <row r="138" spans="1:22" s="174" customFormat="1" ht="15" customHeight="1" x14ac:dyDescent="0.25">
      <c r="A138" s="207"/>
      <c r="B138" s="181">
        <v>10</v>
      </c>
      <c r="C138" s="58" t="s">
        <v>24</v>
      </c>
      <c r="D138" s="59" t="s">
        <v>192</v>
      </c>
      <c r="E138" s="125" t="s">
        <v>34</v>
      </c>
      <c r="F138" s="66">
        <v>43831</v>
      </c>
      <c r="G138" s="172">
        <v>27</v>
      </c>
      <c r="H138" s="170"/>
      <c r="I138" s="172">
        <v>4</v>
      </c>
      <c r="J138" s="170"/>
      <c r="K138" s="170" t="s">
        <v>183</v>
      </c>
      <c r="L138" s="170">
        <v>13000</v>
      </c>
      <c r="M138" s="170"/>
      <c r="N138" s="172">
        <f t="shared" si="2"/>
        <v>0</v>
      </c>
      <c r="O138" s="172">
        <f t="shared" si="3"/>
        <v>13000</v>
      </c>
      <c r="P138" s="170">
        <v>2200</v>
      </c>
      <c r="Q138" s="172">
        <f t="shared" si="4"/>
        <v>15200</v>
      </c>
      <c r="R138" s="62">
        <v>1252250</v>
      </c>
      <c r="S138" s="62">
        <f t="shared" si="5"/>
        <v>48163.461538461539</v>
      </c>
      <c r="T138" s="170" t="s">
        <v>29</v>
      </c>
      <c r="U138" s="169"/>
    </row>
    <row r="139" spans="1:22" s="174" customFormat="1" ht="15" customHeight="1" x14ac:dyDescent="0.25">
      <c r="A139" s="207"/>
      <c r="B139" s="181">
        <v>11</v>
      </c>
      <c r="C139" s="58">
        <v>15748</v>
      </c>
      <c r="D139" s="59" t="s">
        <v>179</v>
      </c>
      <c r="E139" s="170" t="s">
        <v>193</v>
      </c>
      <c r="F139" s="67">
        <v>41504</v>
      </c>
      <c r="G139" s="172">
        <v>27</v>
      </c>
      <c r="H139" s="170"/>
      <c r="I139" s="172">
        <v>4</v>
      </c>
      <c r="J139" s="170"/>
      <c r="K139" s="170" t="s">
        <v>183</v>
      </c>
      <c r="L139" s="170">
        <v>12000</v>
      </c>
      <c r="M139" s="170"/>
      <c r="N139" s="172">
        <f t="shared" si="2"/>
        <v>0</v>
      </c>
      <c r="O139" s="172">
        <f t="shared" si="3"/>
        <v>12000</v>
      </c>
      <c r="P139" s="170"/>
      <c r="Q139" s="172">
        <f t="shared" si="4"/>
        <v>12000</v>
      </c>
      <c r="R139" s="62">
        <v>0</v>
      </c>
      <c r="S139" s="62">
        <f t="shared" si="5"/>
        <v>0</v>
      </c>
      <c r="T139" s="170"/>
      <c r="U139" s="169"/>
    </row>
    <row r="140" spans="1:22" s="174" customFormat="1" ht="15" customHeight="1" x14ac:dyDescent="0.25">
      <c r="A140" s="207"/>
      <c r="B140" s="181">
        <v>12</v>
      </c>
      <c r="C140" s="68">
        <v>15752</v>
      </c>
      <c r="D140" s="59" t="s">
        <v>23</v>
      </c>
      <c r="E140" s="170" t="s">
        <v>36</v>
      </c>
      <c r="F140" s="61">
        <v>41655</v>
      </c>
      <c r="G140" s="172">
        <v>27</v>
      </c>
      <c r="H140" s="170"/>
      <c r="I140" s="172">
        <v>4</v>
      </c>
      <c r="J140" s="170"/>
      <c r="K140" s="170" t="s">
        <v>183</v>
      </c>
      <c r="L140" s="170">
        <v>10500</v>
      </c>
      <c r="M140" s="170"/>
      <c r="N140" s="172">
        <f t="shared" si="2"/>
        <v>0</v>
      </c>
      <c r="O140" s="172">
        <f t="shared" si="3"/>
        <v>10500</v>
      </c>
      <c r="P140" s="170"/>
      <c r="Q140" s="172">
        <f t="shared" si="4"/>
        <v>10500</v>
      </c>
      <c r="R140" s="69">
        <v>246904</v>
      </c>
      <c r="S140" s="62">
        <f t="shared" si="5"/>
        <v>9496.3076923076915</v>
      </c>
      <c r="T140" s="170"/>
      <c r="U140" s="169"/>
      <c r="V140" s="175"/>
    </row>
    <row r="141" spans="1:22" s="174" customFormat="1" ht="15" customHeight="1" x14ac:dyDescent="0.25">
      <c r="A141" s="207"/>
      <c r="B141" s="181">
        <v>13</v>
      </c>
      <c r="C141" s="58">
        <v>15791</v>
      </c>
      <c r="D141" s="59" t="s">
        <v>194</v>
      </c>
      <c r="E141" s="170" t="s">
        <v>36</v>
      </c>
      <c r="F141" s="61">
        <v>40278</v>
      </c>
      <c r="G141" s="172">
        <v>27</v>
      </c>
      <c r="H141" s="170"/>
      <c r="I141" s="172">
        <v>4</v>
      </c>
      <c r="J141" s="170"/>
      <c r="K141" s="170" t="s">
        <v>183</v>
      </c>
      <c r="L141" s="170">
        <v>10500</v>
      </c>
      <c r="M141" s="170"/>
      <c r="N141" s="172">
        <f t="shared" si="2"/>
        <v>0</v>
      </c>
      <c r="O141" s="172">
        <f t="shared" si="3"/>
        <v>10500</v>
      </c>
      <c r="P141" s="170"/>
      <c r="Q141" s="172">
        <f t="shared" si="4"/>
        <v>10500</v>
      </c>
      <c r="R141" s="69">
        <v>512182</v>
      </c>
      <c r="S141" s="62">
        <f t="shared" si="5"/>
        <v>19699.307692307691</v>
      </c>
      <c r="T141" s="170" t="s">
        <v>28</v>
      </c>
      <c r="U141" s="169"/>
      <c r="V141" s="175"/>
    </row>
    <row r="142" spans="1:22" s="174" customFormat="1" ht="15" customHeight="1" x14ac:dyDescent="0.25">
      <c r="A142" s="207"/>
      <c r="B142" s="181">
        <v>14</v>
      </c>
      <c r="C142" s="63">
        <v>15745</v>
      </c>
      <c r="D142" s="59" t="s">
        <v>195</v>
      </c>
      <c r="E142" s="170" t="s">
        <v>36</v>
      </c>
      <c r="F142" s="61">
        <v>40973</v>
      </c>
      <c r="G142" s="172">
        <v>27</v>
      </c>
      <c r="H142" s="170"/>
      <c r="I142" s="172">
        <v>4</v>
      </c>
      <c r="J142" s="170"/>
      <c r="K142" s="170" t="s">
        <v>183</v>
      </c>
      <c r="L142" s="170">
        <v>10500</v>
      </c>
      <c r="M142" s="170"/>
      <c r="N142" s="172">
        <f t="shared" si="2"/>
        <v>0</v>
      </c>
      <c r="O142" s="172">
        <f t="shared" si="3"/>
        <v>10500</v>
      </c>
      <c r="P142" s="170"/>
      <c r="Q142" s="172">
        <f t="shared" si="4"/>
        <v>10500</v>
      </c>
      <c r="R142" s="69">
        <v>209864</v>
      </c>
      <c r="S142" s="62">
        <f t="shared" si="5"/>
        <v>8071.6923076923076</v>
      </c>
      <c r="T142" s="170"/>
      <c r="U142" s="169"/>
      <c r="V142" s="175"/>
    </row>
    <row r="143" spans="1:22" s="174" customFormat="1" ht="15" customHeight="1" x14ac:dyDescent="0.25">
      <c r="A143" s="207"/>
      <c r="B143" s="181">
        <v>15</v>
      </c>
      <c r="C143" s="63" t="s">
        <v>24</v>
      </c>
      <c r="D143" s="59" t="s">
        <v>196</v>
      </c>
      <c r="E143" s="170" t="s">
        <v>27</v>
      </c>
      <c r="F143" s="66">
        <v>43831</v>
      </c>
      <c r="G143" s="172">
        <v>27</v>
      </c>
      <c r="H143" s="170"/>
      <c r="I143" s="172">
        <v>4</v>
      </c>
      <c r="J143" s="170"/>
      <c r="K143" s="170" t="s">
        <v>183</v>
      </c>
      <c r="L143" s="170">
        <v>13000</v>
      </c>
      <c r="M143" s="170"/>
      <c r="N143" s="172">
        <f t="shared" si="2"/>
        <v>0</v>
      </c>
      <c r="O143" s="172">
        <f t="shared" si="3"/>
        <v>13000</v>
      </c>
      <c r="P143" s="170">
        <v>2200</v>
      </c>
      <c r="Q143" s="172">
        <f t="shared" si="4"/>
        <v>15200</v>
      </c>
      <c r="R143" s="70">
        <v>71228</v>
      </c>
      <c r="S143" s="62">
        <f t="shared" si="5"/>
        <v>2739.5384615384614</v>
      </c>
      <c r="T143" s="170"/>
      <c r="U143" s="169"/>
      <c r="V143" s="175"/>
    </row>
    <row r="144" spans="1:22" s="174" customFormat="1" ht="15" customHeight="1" x14ac:dyDescent="0.25">
      <c r="A144" s="207"/>
      <c r="B144" s="181">
        <v>16</v>
      </c>
      <c r="C144" s="65">
        <v>15751</v>
      </c>
      <c r="D144" s="59" t="s">
        <v>197</v>
      </c>
      <c r="E144" s="170" t="s">
        <v>36</v>
      </c>
      <c r="F144" s="61">
        <v>41655</v>
      </c>
      <c r="G144" s="172">
        <v>27</v>
      </c>
      <c r="H144" s="170"/>
      <c r="I144" s="172">
        <v>4</v>
      </c>
      <c r="J144" s="170"/>
      <c r="K144" s="170" t="s">
        <v>183</v>
      </c>
      <c r="L144" s="170">
        <v>10500</v>
      </c>
      <c r="M144" s="170"/>
      <c r="N144" s="172">
        <f t="shared" si="2"/>
        <v>0</v>
      </c>
      <c r="O144" s="172">
        <f t="shared" si="3"/>
        <v>10500</v>
      </c>
      <c r="P144" s="170"/>
      <c r="Q144" s="172">
        <f t="shared" si="4"/>
        <v>10500</v>
      </c>
      <c r="R144" s="69">
        <v>332583</v>
      </c>
      <c r="S144" s="62">
        <f t="shared" si="5"/>
        <v>12791.653846153846</v>
      </c>
      <c r="T144" s="170" t="s">
        <v>30</v>
      </c>
      <c r="U144" s="169"/>
      <c r="V144" s="175"/>
    </row>
    <row r="145" spans="1:22" s="174" customFormat="1" ht="15" customHeight="1" x14ac:dyDescent="0.25">
      <c r="A145" s="207"/>
      <c r="B145" s="181">
        <v>17</v>
      </c>
      <c r="C145" s="58">
        <v>15788</v>
      </c>
      <c r="D145" s="59" t="s">
        <v>198</v>
      </c>
      <c r="E145" s="170" t="s">
        <v>36</v>
      </c>
      <c r="F145" s="61">
        <v>39975</v>
      </c>
      <c r="G145" s="172">
        <v>27</v>
      </c>
      <c r="H145" s="170"/>
      <c r="I145" s="172">
        <v>4</v>
      </c>
      <c r="J145" s="170"/>
      <c r="K145" s="170" t="s">
        <v>183</v>
      </c>
      <c r="L145" s="170">
        <v>10500</v>
      </c>
      <c r="M145" s="170"/>
      <c r="N145" s="172">
        <f t="shared" si="2"/>
        <v>0</v>
      </c>
      <c r="O145" s="172">
        <f t="shared" si="3"/>
        <v>10500</v>
      </c>
      <c r="P145" s="170"/>
      <c r="Q145" s="172">
        <f t="shared" si="4"/>
        <v>10500</v>
      </c>
      <c r="R145" s="69">
        <v>197901</v>
      </c>
      <c r="S145" s="62">
        <f t="shared" si="5"/>
        <v>7611.5769230769229</v>
      </c>
      <c r="T145" s="170"/>
      <c r="U145" s="169"/>
      <c r="V145" s="175"/>
    </row>
    <row r="146" spans="1:22" s="174" customFormat="1" ht="15" customHeight="1" x14ac:dyDescent="0.25">
      <c r="A146" s="207"/>
      <c r="B146" s="181">
        <v>18</v>
      </c>
      <c r="C146" s="58">
        <v>18228</v>
      </c>
      <c r="D146" s="59" t="s">
        <v>199</v>
      </c>
      <c r="E146" s="170" t="s">
        <v>36</v>
      </c>
      <c r="F146" s="61">
        <v>41754</v>
      </c>
      <c r="G146" s="172">
        <v>27</v>
      </c>
      <c r="H146" s="170"/>
      <c r="I146" s="172">
        <v>4</v>
      </c>
      <c r="J146" s="170"/>
      <c r="K146" s="170" t="s">
        <v>183</v>
      </c>
      <c r="L146" s="170">
        <v>10500</v>
      </c>
      <c r="M146" s="170"/>
      <c r="N146" s="172">
        <f t="shared" si="2"/>
        <v>0</v>
      </c>
      <c r="O146" s="172">
        <f t="shared" si="3"/>
        <v>10500</v>
      </c>
      <c r="P146" s="170"/>
      <c r="Q146" s="172">
        <f t="shared" si="4"/>
        <v>10500</v>
      </c>
      <c r="R146" s="69">
        <v>190400</v>
      </c>
      <c r="S146" s="62">
        <f t="shared" si="5"/>
        <v>7323.0769230769229</v>
      </c>
      <c r="T146" s="170"/>
      <c r="U146" s="169"/>
      <c r="V146" s="175"/>
    </row>
    <row r="147" spans="1:22" s="174" customFormat="1" ht="15" customHeight="1" x14ac:dyDescent="0.25">
      <c r="A147" s="207"/>
      <c r="B147" s="181">
        <v>19</v>
      </c>
      <c r="C147" s="65">
        <v>28783</v>
      </c>
      <c r="D147" s="59" t="s">
        <v>200</v>
      </c>
      <c r="E147" s="170" t="s">
        <v>36</v>
      </c>
      <c r="F147" s="61">
        <v>42575</v>
      </c>
      <c r="G147" s="172">
        <v>27</v>
      </c>
      <c r="H147" s="170"/>
      <c r="I147" s="172">
        <v>4</v>
      </c>
      <c r="J147" s="170"/>
      <c r="K147" s="170" t="s">
        <v>183</v>
      </c>
      <c r="L147" s="170">
        <v>10500</v>
      </c>
      <c r="M147" s="170"/>
      <c r="N147" s="172">
        <f t="shared" si="2"/>
        <v>0</v>
      </c>
      <c r="O147" s="172">
        <f t="shared" si="3"/>
        <v>10500</v>
      </c>
      <c r="P147" s="170"/>
      <c r="Q147" s="172">
        <f t="shared" si="4"/>
        <v>10500</v>
      </c>
      <c r="R147" s="69">
        <v>215290</v>
      </c>
      <c r="S147" s="62">
        <f t="shared" si="5"/>
        <v>8280.3846153846152</v>
      </c>
      <c r="T147" s="170"/>
      <c r="U147" s="169"/>
      <c r="V147" s="175"/>
    </row>
    <row r="148" spans="1:22" s="174" customFormat="1" ht="15" customHeight="1" x14ac:dyDescent="0.25">
      <c r="A148" s="207"/>
      <c r="B148" s="181">
        <v>20</v>
      </c>
      <c r="C148" s="65" t="s">
        <v>24</v>
      </c>
      <c r="D148" s="59" t="s">
        <v>201</v>
      </c>
      <c r="E148" s="170" t="s">
        <v>36</v>
      </c>
      <c r="F148" s="61">
        <v>43776</v>
      </c>
      <c r="G148" s="172">
        <v>27</v>
      </c>
      <c r="H148" s="170"/>
      <c r="I148" s="172">
        <v>4</v>
      </c>
      <c r="J148" s="170"/>
      <c r="K148" s="170" t="s">
        <v>183</v>
      </c>
      <c r="L148" s="170">
        <v>10000</v>
      </c>
      <c r="M148" s="170"/>
      <c r="N148" s="172">
        <f t="shared" si="2"/>
        <v>0</v>
      </c>
      <c r="O148" s="172">
        <f t="shared" si="3"/>
        <v>10000</v>
      </c>
      <c r="P148" s="170"/>
      <c r="Q148" s="172">
        <f t="shared" si="4"/>
        <v>10000</v>
      </c>
      <c r="R148" s="69">
        <v>214402</v>
      </c>
      <c r="S148" s="62">
        <f t="shared" si="5"/>
        <v>8246.2307692307695</v>
      </c>
      <c r="T148" s="170"/>
      <c r="U148" s="169"/>
      <c r="V148" s="175"/>
    </row>
    <row r="149" spans="1:22" s="174" customFormat="1" ht="15" customHeight="1" x14ac:dyDescent="0.25">
      <c r="A149" s="207"/>
      <c r="B149" s="181">
        <v>21</v>
      </c>
      <c r="C149" s="65" t="s">
        <v>24</v>
      </c>
      <c r="D149" s="59" t="s">
        <v>202</v>
      </c>
      <c r="E149" s="170" t="s">
        <v>36</v>
      </c>
      <c r="F149" s="61">
        <v>43770</v>
      </c>
      <c r="G149" s="172">
        <v>27</v>
      </c>
      <c r="H149" s="170"/>
      <c r="I149" s="172">
        <v>4</v>
      </c>
      <c r="J149" s="170"/>
      <c r="K149" s="170" t="s">
        <v>183</v>
      </c>
      <c r="L149" s="170">
        <v>10000</v>
      </c>
      <c r="M149" s="170"/>
      <c r="N149" s="172">
        <f t="shared" si="2"/>
        <v>0</v>
      </c>
      <c r="O149" s="172">
        <f t="shared" si="3"/>
        <v>10000</v>
      </c>
      <c r="P149" s="170"/>
      <c r="Q149" s="172">
        <f t="shared" si="4"/>
        <v>10000</v>
      </c>
      <c r="R149" s="69">
        <v>298111</v>
      </c>
      <c r="S149" s="62">
        <f t="shared" si="5"/>
        <v>11465.807692307691</v>
      </c>
      <c r="T149" s="170" t="s">
        <v>30</v>
      </c>
      <c r="U149" s="169"/>
      <c r="V149" s="175"/>
    </row>
    <row r="150" spans="1:22" s="174" customFormat="1" ht="15" customHeight="1" x14ac:dyDescent="0.25">
      <c r="A150" s="207"/>
      <c r="B150" s="181">
        <v>22</v>
      </c>
      <c r="C150" s="65" t="s">
        <v>24</v>
      </c>
      <c r="D150" s="59" t="s">
        <v>203</v>
      </c>
      <c r="E150" s="170" t="s">
        <v>36</v>
      </c>
      <c r="F150" s="61">
        <v>43795</v>
      </c>
      <c r="G150" s="172">
        <v>26</v>
      </c>
      <c r="H150" s="170"/>
      <c r="I150" s="172">
        <v>4</v>
      </c>
      <c r="J150" s="170">
        <v>1</v>
      </c>
      <c r="K150" s="170" t="s">
        <v>188</v>
      </c>
      <c r="L150" s="170">
        <v>9500</v>
      </c>
      <c r="M150" s="170"/>
      <c r="N150" s="137">
        <f t="shared" si="2"/>
        <v>316.66666666666669</v>
      </c>
      <c r="O150" s="137">
        <f t="shared" si="3"/>
        <v>9183.3333333333339</v>
      </c>
      <c r="P150" s="170"/>
      <c r="Q150" s="137">
        <f t="shared" si="4"/>
        <v>9183.3333333333339</v>
      </c>
      <c r="R150" s="69">
        <v>72181</v>
      </c>
      <c r="S150" s="62">
        <f t="shared" si="5"/>
        <v>2776.1923076923076</v>
      </c>
      <c r="T150" s="170"/>
      <c r="U150" s="169"/>
      <c r="V150" s="175"/>
    </row>
    <row r="151" spans="1:22" s="174" customFormat="1" ht="15" customHeight="1" x14ac:dyDescent="0.25">
      <c r="A151" s="207"/>
      <c r="B151" s="181">
        <v>23</v>
      </c>
      <c r="C151" s="65" t="s">
        <v>24</v>
      </c>
      <c r="D151" s="59" t="s">
        <v>204</v>
      </c>
      <c r="E151" s="170" t="s">
        <v>36</v>
      </c>
      <c r="F151" s="61">
        <v>43795</v>
      </c>
      <c r="G151" s="172">
        <v>27</v>
      </c>
      <c r="H151" s="170"/>
      <c r="I151" s="172">
        <v>4</v>
      </c>
      <c r="J151" s="170"/>
      <c r="K151" s="170">
        <v>30</v>
      </c>
      <c r="L151" s="170">
        <v>9500</v>
      </c>
      <c r="M151" s="170"/>
      <c r="N151" s="137">
        <f t="shared" si="2"/>
        <v>0</v>
      </c>
      <c r="O151" s="137">
        <f t="shared" si="3"/>
        <v>9500</v>
      </c>
      <c r="P151" s="170"/>
      <c r="Q151" s="172">
        <f t="shared" si="4"/>
        <v>9500</v>
      </c>
      <c r="R151" s="69">
        <v>137360</v>
      </c>
      <c r="S151" s="62">
        <f t="shared" si="5"/>
        <v>5283.0769230769229</v>
      </c>
      <c r="T151" s="170"/>
      <c r="U151" s="169"/>
      <c r="V151" s="175"/>
    </row>
    <row r="152" spans="1:22" s="174" customFormat="1" ht="15" customHeight="1" x14ac:dyDescent="0.25">
      <c r="A152" s="207"/>
      <c r="B152" s="181">
        <v>24</v>
      </c>
      <c r="C152" s="65" t="s">
        <v>24</v>
      </c>
      <c r="D152" s="59" t="s">
        <v>205</v>
      </c>
      <c r="E152" s="170" t="s">
        <v>36</v>
      </c>
      <c r="F152" s="61">
        <v>43809</v>
      </c>
      <c r="G152" s="172">
        <v>27</v>
      </c>
      <c r="H152" s="170"/>
      <c r="I152" s="172">
        <v>4</v>
      </c>
      <c r="J152" s="170"/>
      <c r="K152" s="170">
        <v>30</v>
      </c>
      <c r="L152" s="170">
        <v>9500</v>
      </c>
      <c r="M152" s="170"/>
      <c r="N152" s="137">
        <f t="shared" si="2"/>
        <v>0</v>
      </c>
      <c r="O152" s="137">
        <f t="shared" si="3"/>
        <v>9500</v>
      </c>
      <c r="P152" s="170"/>
      <c r="Q152" s="172">
        <f t="shared" si="4"/>
        <v>9500</v>
      </c>
      <c r="R152" s="69">
        <v>98212</v>
      </c>
      <c r="S152" s="62">
        <f t="shared" si="5"/>
        <v>3777.3846153846152</v>
      </c>
      <c r="T152" s="170"/>
      <c r="U152" s="169"/>
      <c r="V152" s="175"/>
    </row>
    <row r="153" spans="1:22" s="174" customFormat="1" ht="15" customHeight="1" x14ac:dyDescent="0.25">
      <c r="A153" s="207"/>
      <c r="B153" s="181">
        <v>25</v>
      </c>
      <c r="C153" s="65" t="s">
        <v>24</v>
      </c>
      <c r="D153" s="15" t="s">
        <v>206</v>
      </c>
      <c r="E153" s="170" t="s">
        <v>36</v>
      </c>
      <c r="F153" s="71">
        <v>43795</v>
      </c>
      <c r="G153" s="172">
        <v>18</v>
      </c>
      <c r="H153" s="170"/>
      <c r="I153" s="172">
        <v>4</v>
      </c>
      <c r="J153" s="170">
        <v>10</v>
      </c>
      <c r="K153" s="170" t="s">
        <v>207</v>
      </c>
      <c r="L153" s="170">
        <v>9500</v>
      </c>
      <c r="M153" s="170"/>
      <c r="N153" s="137">
        <f t="shared" si="2"/>
        <v>3166.666666666667</v>
      </c>
      <c r="O153" s="137">
        <f t="shared" si="3"/>
        <v>6333.333333333333</v>
      </c>
      <c r="P153" s="170"/>
      <c r="Q153" s="137">
        <f t="shared" si="4"/>
        <v>6333.333333333333</v>
      </c>
      <c r="R153" s="72">
        <v>58880</v>
      </c>
      <c r="S153" s="62">
        <f t="shared" si="5"/>
        <v>2264.6153846153848</v>
      </c>
      <c r="T153" s="170"/>
      <c r="U153" s="169"/>
      <c r="V153" s="175"/>
    </row>
    <row r="154" spans="1:22" s="174" customFormat="1" ht="15" customHeight="1" x14ac:dyDescent="0.25">
      <c r="A154" s="207"/>
      <c r="B154" s="181">
        <v>26</v>
      </c>
      <c r="C154" s="65" t="s">
        <v>24</v>
      </c>
      <c r="D154" s="15" t="s">
        <v>208</v>
      </c>
      <c r="E154" s="170" t="s">
        <v>36</v>
      </c>
      <c r="F154" s="71">
        <v>43809</v>
      </c>
      <c r="G154" s="172">
        <v>15</v>
      </c>
      <c r="H154" s="170"/>
      <c r="I154" s="172">
        <v>4</v>
      </c>
      <c r="J154" s="170">
        <v>12</v>
      </c>
      <c r="K154" s="170" t="s">
        <v>207</v>
      </c>
      <c r="L154" s="170">
        <v>9500</v>
      </c>
      <c r="M154" s="170"/>
      <c r="N154" s="137">
        <f t="shared" si="2"/>
        <v>3800</v>
      </c>
      <c r="O154" s="137">
        <f t="shared" si="3"/>
        <v>5700</v>
      </c>
      <c r="P154" s="170"/>
      <c r="Q154" s="172">
        <f t="shared" si="4"/>
        <v>5700</v>
      </c>
      <c r="R154" s="72">
        <v>12140</v>
      </c>
      <c r="S154" s="62">
        <f t="shared" si="5"/>
        <v>466.92307692307691</v>
      </c>
      <c r="T154" s="170"/>
      <c r="U154" s="169"/>
      <c r="V154" s="175"/>
    </row>
    <row r="155" spans="1:22" s="174" customFormat="1" ht="15" customHeight="1" x14ac:dyDescent="0.25">
      <c r="A155" s="207"/>
      <c r="B155" s="181">
        <v>27</v>
      </c>
      <c r="C155" s="65" t="s">
        <v>24</v>
      </c>
      <c r="D155" s="59" t="s">
        <v>209</v>
      </c>
      <c r="E155" s="170" t="s">
        <v>34</v>
      </c>
      <c r="F155" s="71">
        <v>43831</v>
      </c>
      <c r="G155" s="172">
        <v>14</v>
      </c>
      <c r="H155" s="170"/>
      <c r="I155" s="172">
        <v>4</v>
      </c>
      <c r="J155" s="170">
        <v>13</v>
      </c>
      <c r="K155" s="170" t="s">
        <v>210</v>
      </c>
      <c r="L155" s="170">
        <v>11500</v>
      </c>
      <c r="M155" s="170"/>
      <c r="N155" s="137">
        <f t="shared" si="2"/>
        <v>4983.333333333333</v>
      </c>
      <c r="O155" s="137">
        <f t="shared" si="3"/>
        <v>6516.666666666667</v>
      </c>
      <c r="P155" s="170">
        <v>2200</v>
      </c>
      <c r="Q155" s="137">
        <f t="shared" si="4"/>
        <v>8716.6666666666679</v>
      </c>
      <c r="R155" s="72">
        <v>22703</v>
      </c>
      <c r="S155" s="62">
        <f t="shared" si="5"/>
        <v>873.19230769230774</v>
      </c>
      <c r="T155" s="170"/>
      <c r="U155" s="169"/>
      <c r="V155" s="175"/>
    </row>
    <row r="156" spans="1:22" s="174" customFormat="1" ht="15" customHeight="1" x14ac:dyDescent="0.25">
      <c r="A156" s="207"/>
      <c r="B156" s="181">
        <v>28</v>
      </c>
      <c r="C156" s="65" t="s">
        <v>24</v>
      </c>
      <c r="D156" s="59" t="s">
        <v>211</v>
      </c>
      <c r="E156" s="170" t="s">
        <v>36</v>
      </c>
      <c r="F156" s="61">
        <v>43765</v>
      </c>
      <c r="G156" s="172">
        <v>12</v>
      </c>
      <c r="H156" s="170"/>
      <c r="I156" s="172">
        <v>4</v>
      </c>
      <c r="J156" s="170">
        <v>15</v>
      </c>
      <c r="K156" s="170" t="s">
        <v>212</v>
      </c>
      <c r="L156" s="170">
        <v>9500</v>
      </c>
      <c r="M156" s="170"/>
      <c r="N156" s="172">
        <f t="shared" si="2"/>
        <v>4750</v>
      </c>
      <c r="O156" s="172">
        <f t="shared" si="3"/>
        <v>4750</v>
      </c>
      <c r="P156" s="170"/>
      <c r="Q156" s="172">
        <f t="shared" si="4"/>
        <v>4750</v>
      </c>
      <c r="R156" s="69">
        <v>64820</v>
      </c>
      <c r="S156" s="62">
        <f t="shared" si="5"/>
        <v>2493.0769230769229</v>
      </c>
      <c r="T156" s="170"/>
      <c r="U156" s="169"/>
      <c r="V156" s="175"/>
    </row>
    <row r="157" spans="1:22" ht="15.75" x14ac:dyDescent="0.25">
      <c r="A157" s="207"/>
      <c r="B157" s="200" t="s">
        <v>12</v>
      </c>
      <c r="C157" s="200"/>
      <c r="D157" s="200"/>
      <c r="E157" s="200"/>
      <c r="F157" s="200"/>
      <c r="G157" s="200"/>
      <c r="H157" s="200"/>
      <c r="I157" s="200"/>
      <c r="J157" s="200"/>
      <c r="K157" s="201"/>
      <c r="L157" s="169"/>
      <c r="M157" s="169"/>
      <c r="N157" s="169"/>
      <c r="O157" s="169">
        <f>SUM(O129:O156)</f>
        <v>419283.33333333331</v>
      </c>
      <c r="P157" s="169">
        <f t="shared" ref="P157:Q157" si="6">SUM(P129:P156)</f>
        <v>19800</v>
      </c>
      <c r="Q157" s="1">
        <f t="shared" si="6"/>
        <v>439083.33333333331</v>
      </c>
      <c r="R157" s="169"/>
      <c r="S157" s="169"/>
      <c r="T157" s="169"/>
      <c r="U157" s="169"/>
    </row>
    <row r="158" spans="1:22" s="171" customFormat="1" ht="15.75" x14ac:dyDescent="0.25">
      <c r="A158" s="207"/>
      <c r="B158" s="202" t="s">
        <v>213</v>
      </c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3"/>
    </row>
    <row r="159" spans="1:22" s="174" customFormat="1" ht="36" x14ac:dyDescent="0.25">
      <c r="A159" s="207"/>
      <c r="B159" s="180" t="s">
        <v>0</v>
      </c>
      <c r="C159" s="173" t="s">
        <v>1</v>
      </c>
      <c r="D159" s="176" t="s">
        <v>2</v>
      </c>
      <c r="E159" s="177" t="s">
        <v>3</v>
      </c>
      <c r="F159" s="177" t="s">
        <v>17</v>
      </c>
      <c r="G159" s="177" t="s">
        <v>4</v>
      </c>
      <c r="H159" s="177" t="s">
        <v>5</v>
      </c>
      <c r="I159" s="177" t="s">
        <v>6</v>
      </c>
      <c r="J159" s="177" t="s">
        <v>7</v>
      </c>
      <c r="K159" s="178" t="s">
        <v>16</v>
      </c>
      <c r="L159" s="177" t="s">
        <v>8</v>
      </c>
      <c r="M159" s="177" t="s">
        <v>20</v>
      </c>
      <c r="N159" s="177" t="s">
        <v>9</v>
      </c>
      <c r="O159" s="177" t="s">
        <v>18</v>
      </c>
      <c r="P159" s="177" t="s">
        <v>19</v>
      </c>
      <c r="Q159" s="177" t="s">
        <v>10</v>
      </c>
      <c r="R159" s="177" t="s">
        <v>14</v>
      </c>
      <c r="S159" s="177" t="s">
        <v>15</v>
      </c>
      <c r="T159" s="177" t="s">
        <v>13</v>
      </c>
      <c r="U159" s="177" t="s">
        <v>11</v>
      </c>
    </row>
    <row r="160" spans="1:22" s="174" customFormat="1" ht="15" customHeight="1" x14ac:dyDescent="0.25">
      <c r="A160" s="207"/>
      <c r="B160" s="181">
        <v>1</v>
      </c>
      <c r="C160" s="173" t="s">
        <v>24</v>
      </c>
      <c r="D160" s="170" t="s">
        <v>214</v>
      </c>
      <c r="E160" s="172" t="s">
        <v>26</v>
      </c>
      <c r="F160" s="172"/>
      <c r="G160" s="172">
        <v>24</v>
      </c>
      <c r="H160" s="172">
        <v>3</v>
      </c>
      <c r="I160" s="172">
        <v>4</v>
      </c>
      <c r="J160" s="172"/>
      <c r="K160" s="170">
        <v>27</v>
      </c>
      <c r="L160" s="172">
        <v>22000</v>
      </c>
      <c r="M160" s="172">
        <v>4000</v>
      </c>
      <c r="N160" s="172"/>
      <c r="O160" s="172">
        <f>L160+M160-N160</f>
        <v>26000</v>
      </c>
      <c r="P160" s="172"/>
      <c r="Q160" s="172">
        <f t="shared" ref="Q160:Q166" si="7">O160+P160</f>
        <v>26000</v>
      </c>
      <c r="R160" s="172"/>
      <c r="S160" s="172"/>
      <c r="T160" s="172"/>
      <c r="U160" s="172"/>
    </row>
    <row r="161" spans="1:22" s="174" customFormat="1" ht="15" customHeight="1" x14ac:dyDescent="0.25">
      <c r="A161" s="207"/>
      <c r="B161" s="182">
        <v>2</v>
      </c>
      <c r="C161" s="134">
        <v>15812</v>
      </c>
      <c r="D161" s="170" t="s">
        <v>215</v>
      </c>
      <c r="E161" s="170" t="s">
        <v>34</v>
      </c>
      <c r="F161" s="170"/>
      <c r="G161" s="172">
        <v>27</v>
      </c>
      <c r="H161" s="170"/>
      <c r="I161" s="172">
        <v>4</v>
      </c>
      <c r="J161" s="170"/>
      <c r="K161" s="170">
        <v>27</v>
      </c>
      <c r="L161" s="170">
        <v>15000</v>
      </c>
      <c r="M161" s="170"/>
      <c r="N161" s="170"/>
      <c r="O161" s="170">
        <v>15000</v>
      </c>
      <c r="P161" s="170">
        <v>2200</v>
      </c>
      <c r="Q161" s="170">
        <f t="shared" si="7"/>
        <v>17200</v>
      </c>
      <c r="R161" s="170">
        <v>5327980</v>
      </c>
      <c r="S161" s="170">
        <v>197332</v>
      </c>
      <c r="T161" s="170" t="s">
        <v>28</v>
      </c>
      <c r="U161" s="169"/>
    </row>
    <row r="162" spans="1:22" s="174" customFormat="1" ht="15" customHeight="1" x14ac:dyDescent="0.25">
      <c r="A162" s="207"/>
      <c r="B162" s="181">
        <v>3</v>
      </c>
      <c r="C162" s="135">
        <v>35867</v>
      </c>
      <c r="D162" s="170" t="s">
        <v>216</v>
      </c>
      <c r="E162" s="170" t="s">
        <v>34</v>
      </c>
      <c r="F162" s="170"/>
      <c r="G162" s="172">
        <v>27</v>
      </c>
      <c r="H162" s="170">
        <v>1</v>
      </c>
      <c r="I162" s="172">
        <v>4</v>
      </c>
      <c r="J162" s="170"/>
      <c r="K162" s="170">
        <v>27</v>
      </c>
      <c r="L162" s="170">
        <v>13500</v>
      </c>
      <c r="M162" s="170"/>
      <c r="N162" s="170"/>
      <c r="O162" s="170">
        <v>13500</v>
      </c>
      <c r="P162" s="170">
        <v>2200</v>
      </c>
      <c r="Q162" s="170">
        <f t="shared" si="7"/>
        <v>15700</v>
      </c>
      <c r="R162" s="170">
        <v>901760</v>
      </c>
      <c r="S162" s="170">
        <v>33398</v>
      </c>
      <c r="T162" s="170" t="s">
        <v>29</v>
      </c>
      <c r="U162" s="169"/>
    </row>
    <row r="163" spans="1:22" s="174" customFormat="1" ht="15" customHeight="1" x14ac:dyDescent="0.25">
      <c r="A163" s="207"/>
      <c r="B163" s="182">
        <v>4</v>
      </c>
      <c r="C163" s="173">
        <v>27015</v>
      </c>
      <c r="D163" s="170" t="s">
        <v>217</v>
      </c>
      <c r="E163" s="125" t="s">
        <v>34</v>
      </c>
      <c r="F163" s="125"/>
      <c r="G163" s="172">
        <v>24</v>
      </c>
      <c r="H163" s="170">
        <v>3</v>
      </c>
      <c r="I163" s="172">
        <v>4</v>
      </c>
      <c r="J163" s="170"/>
      <c r="K163" s="170">
        <v>27</v>
      </c>
      <c r="L163" s="170">
        <v>15000</v>
      </c>
      <c r="M163" s="170"/>
      <c r="N163" s="170"/>
      <c r="O163" s="170">
        <v>15000</v>
      </c>
      <c r="P163" s="170">
        <v>2200</v>
      </c>
      <c r="Q163" s="170">
        <f t="shared" si="7"/>
        <v>17200</v>
      </c>
      <c r="R163" s="170">
        <v>2592410</v>
      </c>
      <c r="S163" s="170">
        <v>96015</v>
      </c>
      <c r="T163" s="170" t="s">
        <v>28</v>
      </c>
      <c r="U163" s="169"/>
    </row>
    <row r="164" spans="1:22" s="174" customFormat="1" ht="15" customHeight="1" x14ac:dyDescent="0.25">
      <c r="A164" s="207"/>
      <c r="B164" s="181">
        <v>5</v>
      </c>
      <c r="C164" s="173">
        <v>28024</v>
      </c>
      <c r="D164" s="170" t="s">
        <v>218</v>
      </c>
      <c r="E164" s="170" t="s">
        <v>34</v>
      </c>
      <c r="F164" s="170"/>
      <c r="G164" s="172">
        <v>26</v>
      </c>
      <c r="H164" s="170">
        <v>1</v>
      </c>
      <c r="I164" s="172">
        <v>4</v>
      </c>
      <c r="J164" s="170"/>
      <c r="K164" s="170">
        <v>27</v>
      </c>
      <c r="L164" s="170">
        <v>15000</v>
      </c>
      <c r="M164" s="170"/>
      <c r="N164" s="170"/>
      <c r="O164" s="170">
        <v>15000</v>
      </c>
      <c r="P164" s="170">
        <v>2200</v>
      </c>
      <c r="Q164" s="170">
        <f t="shared" si="7"/>
        <v>17200</v>
      </c>
      <c r="R164" s="170">
        <v>1823675</v>
      </c>
      <c r="S164" s="170">
        <v>67543</v>
      </c>
      <c r="T164" s="170" t="s">
        <v>28</v>
      </c>
      <c r="U164" s="169"/>
    </row>
    <row r="165" spans="1:22" s="174" customFormat="1" ht="15" customHeight="1" x14ac:dyDescent="0.25">
      <c r="A165" s="207"/>
      <c r="B165" s="182">
        <v>6</v>
      </c>
      <c r="C165" s="173" t="s">
        <v>24</v>
      </c>
      <c r="D165" s="170" t="s">
        <v>219</v>
      </c>
      <c r="E165" s="170" t="s">
        <v>27</v>
      </c>
      <c r="F165" s="170"/>
      <c r="G165" s="172">
        <v>27</v>
      </c>
      <c r="H165" s="170"/>
      <c r="I165" s="172">
        <v>4</v>
      </c>
      <c r="J165" s="170"/>
      <c r="K165" s="170">
        <v>27</v>
      </c>
      <c r="L165" s="170">
        <v>12000</v>
      </c>
      <c r="M165" s="170"/>
      <c r="N165" s="170"/>
      <c r="O165" s="170">
        <v>12000</v>
      </c>
      <c r="P165" s="170">
        <v>2200</v>
      </c>
      <c r="Q165" s="170">
        <f t="shared" si="7"/>
        <v>14200</v>
      </c>
      <c r="R165" s="170">
        <v>680175</v>
      </c>
      <c r="S165" s="170">
        <v>25191</v>
      </c>
      <c r="T165" s="170" t="s">
        <v>30</v>
      </c>
      <c r="U165" s="169"/>
    </row>
    <row r="166" spans="1:22" s="174" customFormat="1" ht="15" customHeight="1" x14ac:dyDescent="0.25">
      <c r="A166" s="207"/>
      <c r="B166" s="181">
        <v>7</v>
      </c>
      <c r="C166" s="173" t="s">
        <v>24</v>
      </c>
      <c r="D166" s="170" t="s">
        <v>220</v>
      </c>
      <c r="E166" s="170" t="s">
        <v>34</v>
      </c>
      <c r="F166" s="170"/>
      <c r="G166" s="172">
        <v>25</v>
      </c>
      <c r="H166" s="170">
        <v>2</v>
      </c>
      <c r="I166" s="172">
        <v>4</v>
      </c>
      <c r="J166" s="170"/>
      <c r="K166" s="170">
        <v>27</v>
      </c>
      <c r="L166" s="170">
        <v>12000</v>
      </c>
      <c r="M166" s="170"/>
      <c r="N166" s="170"/>
      <c r="O166" s="170">
        <v>12000</v>
      </c>
      <c r="P166" s="170">
        <v>2200</v>
      </c>
      <c r="Q166" s="170">
        <f t="shared" si="7"/>
        <v>14200</v>
      </c>
      <c r="R166" s="170">
        <v>589950</v>
      </c>
      <c r="S166" s="170">
        <v>21850</v>
      </c>
      <c r="T166" s="170" t="s">
        <v>30</v>
      </c>
      <c r="U166" s="169"/>
    </row>
    <row r="167" spans="1:22" s="174" customFormat="1" ht="15" customHeight="1" x14ac:dyDescent="0.25">
      <c r="A167" s="207"/>
      <c r="B167" s="182">
        <v>8</v>
      </c>
      <c r="C167" s="173">
        <v>15795</v>
      </c>
      <c r="D167" s="170" t="s">
        <v>221</v>
      </c>
      <c r="E167" s="170" t="s">
        <v>36</v>
      </c>
      <c r="F167" s="170"/>
      <c r="G167" s="172">
        <v>27</v>
      </c>
      <c r="H167" s="170"/>
      <c r="I167" s="172">
        <v>4</v>
      </c>
      <c r="J167" s="170"/>
      <c r="K167" s="170">
        <v>27</v>
      </c>
      <c r="L167" s="170">
        <v>10000</v>
      </c>
      <c r="M167" s="170"/>
      <c r="N167" s="170"/>
      <c r="O167" s="170">
        <v>10000</v>
      </c>
      <c r="P167" s="170"/>
      <c r="Q167" s="170">
        <v>10000</v>
      </c>
      <c r="R167" s="170">
        <v>312350</v>
      </c>
      <c r="S167" s="170">
        <v>11568</v>
      </c>
      <c r="T167" s="170" t="s">
        <v>30</v>
      </c>
      <c r="U167" s="169"/>
    </row>
    <row r="168" spans="1:22" s="174" customFormat="1" ht="15" customHeight="1" x14ac:dyDescent="0.25">
      <c r="A168" s="207"/>
      <c r="B168" s="181">
        <v>9</v>
      </c>
      <c r="C168" s="173">
        <v>25125</v>
      </c>
      <c r="D168" s="170" t="s">
        <v>222</v>
      </c>
      <c r="E168" s="170" t="s">
        <v>36</v>
      </c>
      <c r="F168" s="170"/>
      <c r="G168" s="172">
        <v>27</v>
      </c>
      <c r="H168" s="170"/>
      <c r="I168" s="172">
        <v>4</v>
      </c>
      <c r="J168" s="170"/>
      <c r="K168" s="170">
        <v>27</v>
      </c>
      <c r="L168" s="170">
        <v>10000</v>
      </c>
      <c r="M168" s="170"/>
      <c r="N168" s="170"/>
      <c r="O168" s="170">
        <v>10000</v>
      </c>
      <c r="P168" s="170"/>
      <c r="Q168" s="170">
        <v>10000</v>
      </c>
      <c r="R168" s="170">
        <v>199050</v>
      </c>
      <c r="S168" s="170">
        <v>7372</v>
      </c>
      <c r="T168" s="170"/>
      <c r="U168" s="169"/>
    </row>
    <row r="169" spans="1:22" s="174" customFormat="1" ht="15" customHeight="1" x14ac:dyDescent="0.25">
      <c r="A169" s="207"/>
      <c r="B169" s="182">
        <v>10</v>
      </c>
      <c r="C169" s="173">
        <v>19868</v>
      </c>
      <c r="D169" s="170" t="s">
        <v>223</v>
      </c>
      <c r="E169" s="170" t="s">
        <v>36</v>
      </c>
      <c r="F169" s="170"/>
      <c r="G169" s="172">
        <v>27</v>
      </c>
      <c r="H169" s="170"/>
      <c r="I169" s="172">
        <v>4</v>
      </c>
      <c r="J169" s="170"/>
      <c r="K169" s="170">
        <v>27</v>
      </c>
      <c r="L169" s="170">
        <v>9500</v>
      </c>
      <c r="M169" s="170"/>
      <c r="N169" s="170"/>
      <c r="O169" s="170">
        <v>9500</v>
      </c>
      <c r="P169" s="170"/>
      <c r="Q169" s="170">
        <v>9500</v>
      </c>
      <c r="R169" s="170">
        <v>167000</v>
      </c>
      <c r="S169" s="170">
        <v>6185</v>
      </c>
      <c r="T169" s="170"/>
      <c r="U169" s="169"/>
    </row>
    <row r="170" spans="1:22" s="174" customFormat="1" ht="15" customHeight="1" x14ac:dyDescent="0.25">
      <c r="A170" s="207"/>
      <c r="B170" s="181">
        <v>11</v>
      </c>
      <c r="C170" s="173">
        <v>15800</v>
      </c>
      <c r="D170" s="170" t="s">
        <v>224</v>
      </c>
      <c r="E170" s="170" t="s">
        <v>36</v>
      </c>
      <c r="F170" s="170"/>
      <c r="G170" s="172">
        <v>27</v>
      </c>
      <c r="H170" s="170"/>
      <c r="I170" s="172">
        <v>4</v>
      </c>
      <c r="J170" s="170"/>
      <c r="K170" s="170">
        <v>27</v>
      </c>
      <c r="L170" s="170">
        <v>10000</v>
      </c>
      <c r="M170" s="170"/>
      <c r="N170" s="170"/>
      <c r="O170" s="170">
        <v>10000</v>
      </c>
      <c r="P170" s="170"/>
      <c r="Q170" s="170">
        <v>10000</v>
      </c>
      <c r="R170" s="170">
        <v>303400</v>
      </c>
      <c r="S170" s="170">
        <v>11237</v>
      </c>
      <c r="T170" s="170" t="s">
        <v>30</v>
      </c>
      <c r="U170" s="169"/>
    </row>
    <row r="171" spans="1:22" s="174" customFormat="1" ht="15" customHeight="1" x14ac:dyDescent="0.25">
      <c r="A171" s="207"/>
      <c r="B171" s="182">
        <v>12</v>
      </c>
      <c r="C171" s="173">
        <v>34848</v>
      </c>
      <c r="D171" s="170" t="s">
        <v>225</v>
      </c>
      <c r="E171" s="170" t="s">
        <v>36</v>
      </c>
      <c r="F171" s="170"/>
      <c r="G171" s="172">
        <v>27</v>
      </c>
      <c r="H171" s="170"/>
      <c r="I171" s="172">
        <v>4</v>
      </c>
      <c r="J171" s="170"/>
      <c r="K171" s="170">
        <v>27</v>
      </c>
      <c r="L171" s="170">
        <v>9500</v>
      </c>
      <c r="M171" s="170"/>
      <c r="N171" s="170"/>
      <c r="O171" s="170">
        <v>9500</v>
      </c>
      <c r="P171" s="170"/>
      <c r="Q171" s="170">
        <v>9500</v>
      </c>
      <c r="R171" s="170">
        <v>277100</v>
      </c>
      <c r="S171" s="170">
        <v>10262</v>
      </c>
      <c r="T171" s="170"/>
      <c r="U171" s="169"/>
      <c r="V171" s="175"/>
    </row>
    <row r="172" spans="1:22" s="174" customFormat="1" ht="15" customHeight="1" x14ac:dyDescent="0.25">
      <c r="A172" s="207"/>
      <c r="B172" s="181">
        <v>13</v>
      </c>
      <c r="C172" s="173">
        <v>34939</v>
      </c>
      <c r="D172" s="170" t="s">
        <v>40</v>
      </c>
      <c r="E172" s="170" t="s">
        <v>36</v>
      </c>
      <c r="F172" s="170"/>
      <c r="G172" s="172">
        <v>27</v>
      </c>
      <c r="H172" s="170"/>
      <c r="I172" s="172">
        <v>4</v>
      </c>
      <c r="J172" s="170"/>
      <c r="K172" s="170">
        <v>27</v>
      </c>
      <c r="L172" s="170">
        <v>9500</v>
      </c>
      <c r="M172" s="170"/>
      <c r="N172" s="170"/>
      <c r="O172" s="170">
        <v>9500</v>
      </c>
      <c r="P172" s="170"/>
      <c r="Q172" s="170">
        <v>9500</v>
      </c>
      <c r="R172" s="170">
        <v>150350</v>
      </c>
      <c r="S172" s="170">
        <v>5568</v>
      </c>
      <c r="T172" s="170"/>
      <c r="U172" s="169"/>
      <c r="V172" s="175"/>
    </row>
    <row r="173" spans="1:22" s="174" customFormat="1" ht="15" customHeight="1" x14ac:dyDescent="0.25">
      <c r="A173" s="207"/>
      <c r="B173" s="182">
        <v>14</v>
      </c>
      <c r="C173" s="173">
        <v>15799</v>
      </c>
      <c r="D173" s="170" t="s">
        <v>226</v>
      </c>
      <c r="E173" s="170" t="s">
        <v>36</v>
      </c>
      <c r="F173" s="170"/>
      <c r="G173" s="172">
        <v>27</v>
      </c>
      <c r="H173" s="170"/>
      <c r="I173" s="172">
        <v>4</v>
      </c>
      <c r="J173" s="170"/>
      <c r="K173" s="170">
        <v>27</v>
      </c>
      <c r="L173" s="170">
        <v>12000</v>
      </c>
      <c r="M173" s="170"/>
      <c r="N173" s="170"/>
      <c r="O173" s="170">
        <v>12000</v>
      </c>
      <c r="P173" s="170"/>
      <c r="Q173" s="170">
        <v>12000</v>
      </c>
      <c r="R173" s="170">
        <v>459100</v>
      </c>
      <c r="S173" s="170">
        <v>17003</v>
      </c>
      <c r="T173" s="170" t="s">
        <v>28</v>
      </c>
      <c r="U173" s="169"/>
      <c r="V173" s="175"/>
    </row>
    <row r="174" spans="1:22" s="174" customFormat="1" ht="15" customHeight="1" x14ac:dyDescent="0.25">
      <c r="A174" s="207"/>
      <c r="B174" s="181">
        <v>15</v>
      </c>
      <c r="C174" s="173" t="s">
        <v>24</v>
      </c>
      <c r="D174" s="170" t="s">
        <v>227</v>
      </c>
      <c r="E174" s="170" t="s">
        <v>36</v>
      </c>
      <c r="F174" s="170"/>
      <c r="G174" s="172">
        <v>25</v>
      </c>
      <c r="H174" s="170">
        <v>2</v>
      </c>
      <c r="I174" s="172">
        <v>4</v>
      </c>
      <c r="J174" s="170"/>
      <c r="K174" s="170">
        <v>27</v>
      </c>
      <c r="L174" s="170">
        <v>12000</v>
      </c>
      <c r="M174" s="170"/>
      <c r="N174" s="170"/>
      <c r="O174" s="170">
        <v>12000</v>
      </c>
      <c r="P174" s="170"/>
      <c r="Q174" s="170">
        <v>12000</v>
      </c>
      <c r="R174" s="170">
        <v>521700</v>
      </c>
      <c r="S174" s="170">
        <v>19322</v>
      </c>
      <c r="T174" s="170" t="s">
        <v>28</v>
      </c>
      <c r="U174" s="169"/>
      <c r="V174" s="175"/>
    </row>
    <row r="175" spans="1:22" ht="15.75" x14ac:dyDescent="0.25">
      <c r="A175" s="207"/>
      <c r="B175" s="200" t="s">
        <v>12</v>
      </c>
      <c r="C175" s="200"/>
      <c r="D175" s="200"/>
      <c r="E175" s="200"/>
      <c r="F175" s="200"/>
      <c r="G175" s="200"/>
      <c r="H175" s="200"/>
      <c r="I175" s="200"/>
      <c r="J175" s="200"/>
      <c r="K175" s="201"/>
      <c r="L175" s="169">
        <f>SUM(L160:L174)</f>
        <v>187000</v>
      </c>
      <c r="M175" s="169">
        <f>SUM(M160:M174)</f>
        <v>4000</v>
      </c>
      <c r="N175" s="169"/>
      <c r="O175" s="169">
        <f>SUM(O160:O174)</f>
        <v>191000</v>
      </c>
      <c r="P175" s="169">
        <f>SUM(P160:P174)</f>
        <v>13200</v>
      </c>
      <c r="Q175" s="169">
        <f>SUM(Q160:Q174)</f>
        <v>204200</v>
      </c>
      <c r="R175" s="169"/>
      <c r="S175" s="169"/>
      <c r="T175" s="169"/>
      <c r="U175" s="169"/>
    </row>
    <row r="176" spans="1:22" s="73" customFormat="1" ht="15.75" x14ac:dyDescent="0.25">
      <c r="A176" s="207"/>
      <c r="B176" s="218" t="s">
        <v>228</v>
      </c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20"/>
    </row>
    <row r="177" spans="1:22" s="78" customFormat="1" ht="36" x14ac:dyDescent="0.25">
      <c r="A177" s="207"/>
      <c r="B177" s="189" t="s">
        <v>0</v>
      </c>
      <c r="C177" s="75" t="s">
        <v>1</v>
      </c>
      <c r="D177" s="74" t="s">
        <v>2</v>
      </c>
      <c r="E177" s="76" t="s">
        <v>3</v>
      </c>
      <c r="F177" s="76" t="s">
        <v>17</v>
      </c>
      <c r="G177" s="76" t="s">
        <v>4</v>
      </c>
      <c r="H177" s="76" t="s">
        <v>5</v>
      </c>
      <c r="I177" s="76" t="s">
        <v>6</v>
      </c>
      <c r="J177" s="76" t="s">
        <v>7</v>
      </c>
      <c r="K177" s="77" t="s">
        <v>16</v>
      </c>
      <c r="L177" s="76" t="s">
        <v>8</v>
      </c>
      <c r="M177" s="76" t="s">
        <v>20</v>
      </c>
      <c r="N177" s="76" t="s">
        <v>9</v>
      </c>
      <c r="O177" s="76" t="s">
        <v>18</v>
      </c>
      <c r="P177" s="76" t="s">
        <v>19</v>
      </c>
      <c r="Q177" s="76" t="s">
        <v>10</v>
      </c>
      <c r="R177" s="76" t="s">
        <v>14</v>
      </c>
      <c r="S177" s="76" t="s">
        <v>15</v>
      </c>
      <c r="T177" s="76" t="s">
        <v>13</v>
      </c>
      <c r="U177" s="76" t="s">
        <v>11</v>
      </c>
    </row>
    <row r="178" spans="1:22" s="78" customFormat="1" ht="25.5" x14ac:dyDescent="0.25">
      <c r="A178" s="207"/>
      <c r="B178" s="190">
        <v>1</v>
      </c>
      <c r="C178" s="75">
        <v>37171</v>
      </c>
      <c r="D178" s="79" t="s">
        <v>229</v>
      </c>
      <c r="E178" s="80" t="s">
        <v>26</v>
      </c>
      <c r="F178" s="81">
        <v>43635</v>
      </c>
      <c r="G178" s="80">
        <v>27</v>
      </c>
      <c r="H178" s="80"/>
      <c r="I178" s="80">
        <v>4</v>
      </c>
      <c r="J178" s="80"/>
      <c r="K178" s="80" t="s">
        <v>230</v>
      </c>
      <c r="L178" s="80">
        <v>22000</v>
      </c>
      <c r="M178" s="80">
        <v>4000</v>
      </c>
      <c r="N178" s="80"/>
      <c r="O178" s="80">
        <v>26000</v>
      </c>
      <c r="P178" s="80"/>
      <c r="Q178" s="80">
        <v>26000</v>
      </c>
      <c r="R178" s="80"/>
      <c r="S178" s="80"/>
      <c r="T178" s="80"/>
      <c r="U178" s="193"/>
    </row>
    <row r="179" spans="1:22" s="78" customFormat="1" ht="15" customHeight="1" x14ac:dyDescent="0.25">
      <c r="A179" s="207"/>
      <c r="B179" s="191">
        <v>2</v>
      </c>
      <c r="C179" s="82" t="s">
        <v>24</v>
      </c>
      <c r="D179" s="79" t="s">
        <v>231</v>
      </c>
      <c r="E179" s="80" t="s">
        <v>34</v>
      </c>
      <c r="F179" s="83">
        <v>43508</v>
      </c>
      <c r="G179" s="80">
        <v>27</v>
      </c>
      <c r="H179" s="79"/>
      <c r="I179" s="80">
        <v>4</v>
      </c>
      <c r="J179" s="79"/>
      <c r="K179" s="79" t="s">
        <v>230</v>
      </c>
      <c r="L179" s="79">
        <v>15000</v>
      </c>
      <c r="M179" s="79"/>
      <c r="N179" s="79"/>
      <c r="O179" s="79">
        <v>15000</v>
      </c>
      <c r="P179" s="79">
        <v>2200</v>
      </c>
      <c r="Q179" s="79">
        <v>17200</v>
      </c>
      <c r="R179" s="79">
        <v>1919751</v>
      </c>
      <c r="S179" s="79">
        <v>87261</v>
      </c>
      <c r="T179" s="84" t="s">
        <v>28</v>
      </c>
      <c r="U179" s="193"/>
    </row>
    <row r="180" spans="1:22" s="78" customFormat="1" ht="15" customHeight="1" x14ac:dyDescent="0.25">
      <c r="A180" s="207"/>
      <c r="B180" s="190">
        <v>3</v>
      </c>
      <c r="C180" s="85">
        <v>15774</v>
      </c>
      <c r="D180" s="79" t="s">
        <v>232</v>
      </c>
      <c r="E180" s="80" t="s">
        <v>34</v>
      </c>
      <c r="F180" s="79" t="s">
        <v>233</v>
      </c>
      <c r="G180" s="80">
        <v>7</v>
      </c>
      <c r="H180" s="79"/>
      <c r="I180" s="80">
        <v>4</v>
      </c>
      <c r="J180" s="79">
        <v>20</v>
      </c>
      <c r="K180" s="79" t="s">
        <v>234</v>
      </c>
      <c r="L180" s="79">
        <v>542000</v>
      </c>
      <c r="M180" s="79"/>
      <c r="N180" s="79"/>
      <c r="O180" s="79">
        <v>11500</v>
      </c>
      <c r="P180" s="79">
        <v>2200</v>
      </c>
      <c r="Q180" s="79">
        <v>13700</v>
      </c>
      <c r="R180" s="79">
        <v>432000</v>
      </c>
      <c r="S180" s="79">
        <v>16542</v>
      </c>
      <c r="T180" s="79" t="s">
        <v>31</v>
      </c>
      <c r="U180" s="194"/>
    </row>
    <row r="181" spans="1:22" s="78" customFormat="1" ht="15" customHeight="1" x14ac:dyDescent="0.25">
      <c r="A181" s="207"/>
      <c r="B181" s="191">
        <v>4</v>
      </c>
      <c r="C181" s="75">
        <v>22596</v>
      </c>
      <c r="D181" s="79" t="s">
        <v>235</v>
      </c>
      <c r="E181" s="80" t="s">
        <v>34</v>
      </c>
      <c r="F181" s="142" t="s">
        <v>236</v>
      </c>
      <c r="G181" s="80">
        <v>27</v>
      </c>
      <c r="H181" s="79"/>
      <c r="I181" s="80">
        <v>4</v>
      </c>
      <c r="J181" s="79"/>
      <c r="K181" s="79" t="s">
        <v>230</v>
      </c>
      <c r="L181" s="79">
        <v>15000</v>
      </c>
      <c r="M181" s="79"/>
      <c r="N181" s="79"/>
      <c r="O181" s="79">
        <v>15000</v>
      </c>
      <c r="P181" s="79">
        <v>2200</v>
      </c>
      <c r="Q181" s="79">
        <v>17200</v>
      </c>
      <c r="R181" s="79">
        <v>1530026</v>
      </c>
      <c r="S181" s="79">
        <v>56667</v>
      </c>
      <c r="T181" s="84" t="s">
        <v>28</v>
      </c>
      <c r="U181" s="193"/>
    </row>
    <row r="182" spans="1:22" s="78" customFormat="1" ht="15" customHeight="1" x14ac:dyDescent="0.25">
      <c r="A182" s="207"/>
      <c r="B182" s="190">
        <v>5</v>
      </c>
      <c r="C182" s="75">
        <v>36772</v>
      </c>
      <c r="D182" s="79" t="s">
        <v>237</v>
      </c>
      <c r="E182" s="80" t="s">
        <v>34</v>
      </c>
      <c r="F182" s="83">
        <v>43710</v>
      </c>
      <c r="G182" s="80">
        <v>27</v>
      </c>
      <c r="H182" s="79"/>
      <c r="I182" s="80">
        <v>4</v>
      </c>
      <c r="J182" s="79"/>
      <c r="K182" s="79" t="s">
        <v>230</v>
      </c>
      <c r="L182" s="79">
        <v>12000</v>
      </c>
      <c r="M182" s="79"/>
      <c r="N182" s="79"/>
      <c r="O182" s="79">
        <v>12000</v>
      </c>
      <c r="P182" s="79">
        <v>2200</v>
      </c>
      <c r="Q182" s="79">
        <v>14200</v>
      </c>
      <c r="R182" s="79">
        <v>542231</v>
      </c>
      <c r="S182" s="79">
        <v>20082</v>
      </c>
      <c r="T182" s="79" t="s">
        <v>37</v>
      </c>
      <c r="U182" s="194"/>
    </row>
    <row r="183" spans="1:22" s="78" customFormat="1" ht="15" customHeight="1" x14ac:dyDescent="0.25">
      <c r="A183" s="207"/>
      <c r="B183" s="191">
        <v>6</v>
      </c>
      <c r="C183" s="75" t="s">
        <v>24</v>
      </c>
      <c r="D183" s="79" t="s">
        <v>238</v>
      </c>
      <c r="E183" s="80" t="s">
        <v>34</v>
      </c>
      <c r="F183" s="83">
        <v>46375</v>
      </c>
      <c r="G183" s="80">
        <v>27</v>
      </c>
      <c r="H183" s="79"/>
      <c r="I183" s="80">
        <v>4</v>
      </c>
      <c r="J183" s="79"/>
      <c r="K183" s="79" t="s">
        <v>230</v>
      </c>
      <c r="L183" s="79">
        <v>11500</v>
      </c>
      <c r="M183" s="79"/>
      <c r="N183" s="79"/>
      <c r="O183" s="79">
        <v>11500</v>
      </c>
      <c r="P183" s="79">
        <v>2200</v>
      </c>
      <c r="Q183" s="79">
        <v>13700</v>
      </c>
      <c r="R183" s="79">
        <v>496042</v>
      </c>
      <c r="S183" s="79">
        <v>18372</v>
      </c>
      <c r="T183" s="84" t="s">
        <v>31</v>
      </c>
      <c r="U183" s="193" t="s">
        <v>239</v>
      </c>
    </row>
    <row r="184" spans="1:22" s="78" customFormat="1" ht="15" customHeight="1" x14ac:dyDescent="0.25">
      <c r="A184" s="207"/>
      <c r="B184" s="190">
        <v>7</v>
      </c>
      <c r="C184" s="75">
        <v>15761</v>
      </c>
      <c r="D184" s="79" t="s">
        <v>240</v>
      </c>
      <c r="E184" s="79" t="s">
        <v>36</v>
      </c>
      <c r="F184" s="79" t="s">
        <v>241</v>
      </c>
      <c r="G184" s="80">
        <v>27</v>
      </c>
      <c r="H184" s="79"/>
      <c r="I184" s="80">
        <v>4</v>
      </c>
      <c r="J184" s="79"/>
      <c r="K184" s="79" t="s">
        <v>230</v>
      </c>
      <c r="L184" s="79">
        <v>10000</v>
      </c>
      <c r="M184" s="79"/>
      <c r="N184" s="79"/>
      <c r="O184" s="79">
        <v>10000</v>
      </c>
      <c r="P184" s="79"/>
      <c r="Q184" s="79">
        <v>10000</v>
      </c>
      <c r="R184" s="79">
        <v>301057</v>
      </c>
      <c r="S184" s="79">
        <v>11150</v>
      </c>
      <c r="T184" s="84" t="s">
        <v>37</v>
      </c>
      <c r="U184" s="193"/>
    </row>
    <row r="185" spans="1:22" s="78" customFormat="1" ht="15" customHeight="1" x14ac:dyDescent="0.25">
      <c r="A185" s="207"/>
      <c r="B185" s="191">
        <v>8</v>
      </c>
      <c r="C185" s="75">
        <v>15776</v>
      </c>
      <c r="D185" s="79" t="s">
        <v>242</v>
      </c>
      <c r="E185" s="79" t="s">
        <v>36</v>
      </c>
      <c r="F185" s="79" t="s">
        <v>243</v>
      </c>
      <c r="G185" s="80">
        <v>27</v>
      </c>
      <c r="H185" s="79"/>
      <c r="I185" s="80">
        <v>4</v>
      </c>
      <c r="J185" s="79"/>
      <c r="K185" s="79" t="s">
        <v>230</v>
      </c>
      <c r="L185" s="79">
        <v>9500</v>
      </c>
      <c r="M185" s="79"/>
      <c r="N185" s="79"/>
      <c r="O185" s="79">
        <v>9500</v>
      </c>
      <c r="P185" s="79"/>
      <c r="Q185" s="79">
        <v>9500</v>
      </c>
      <c r="R185" s="79">
        <v>241302</v>
      </c>
      <c r="S185" s="79">
        <v>8937</v>
      </c>
      <c r="T185" s="84" t="s">
        <v>31</v>
      </c>
      <c r="U185" s="193"/>
    </row>
    <row r="186" spans="1:22" s="78" customFormat="1" ht="15" customHeight="1" x14ac:dyDescent="0.25">
      <c r="A186" s="207"/>
      <c r="B186" s="190">
        <v>9</v>
      </c>
      <c r="C186" s="75">
        <v>15763</v>
      </c>
      <c r="D186" s="79" t="s">
        <v>244</v>
      </c>
      <c r="E186" s="79" t="s">
        <v>36</v>
      </c>
      <c r="F186" s="79" t="s">
        <v>245</v>
      </c>
      <c r="G186" s="80">
        <v>27</v>
      </c>
      <c r="H186" s="79"/>
      <c r="I186" s="80">
        <v>4</v>
      </c>
      <c r="J186" s="79"/>
      <c r="K186" s="79" t="s">
        <v>230</v>
      </c>
      <c r="L186" s="79">
        <v>9500</v>
      </c>
      <c r="M186" s="79"/>
      <c r="N186" s="79"/>
      <c r="O186" s="79">
        <v>9500</v>
      </c>
      <c r="P186" s="79"/>
      <c r="Q186" s="79">
        <v>9500</v>
      </c>
      <c r="R186" s="79">
        <v>218016</v>
      </c>
      <c r="S186" s="79">
        <v>8074</v>
      </c>
      <c r="T186" s="84" t="s">
        <v>31</v>
      </c>
      <c r="U186" s="193"/>
    </row>
    <row r="187" spans="1:22" s="78" customFormat="1" ht="15" customHeight="1" x14ac:dyDescent="0.25">
      <c r="A187" s="207"/>
      <c r="B187" s="191">
        <v>10</v>
      </c>
      <c r="C187" s="75">
        <v>15783</v>
      </c>
      <c r="D187" s="79" t="s">
        <v>246</v>
      </c>
      <c r="E187" s="79" t="s">
        <v>36</v>
      </c>
      <c r="F187" s="83">
        <v>41793</v>
      </c>
      <c r="G187" s="80">
        <v>27</v>
      </c>
      <c r="H187" s="79"/>
      <c r="I187" s="80">
        <v>4</v>
      </c>
      <c r="J187" s="79"/>
      <c r="K187" s="79" t="s">
        <v>230</v>
      </c>
      <c r="L187" s="79">
        <v>9500</v>
      </c>
      <c r="M187" s="79"/>
      <c r="N187" s="79"/>
      <c r="O187" s="79">
        <v>9500</v>
      </c>
      <c r="P187" s="79"/>
      <c r="Q187" s="79">
        <v>9500</v>
      </c>
      <c r="R187" s="79">
        <v>200811</v>
      </c>
      <c r="S187" s="79">
        <v>7437</v>
      </c>
      <c r="T187" s="84" t="s">
        <v>31</v>
      </c>
      <c r="U187" s="193"/>
    </row>
    <row r="188" spans="1:22" s="78" customFormat="1" ht="15" customHeight="1" x14ac:dyDescent="0.25">
      <c r="A188" s="207"/>
      <c r="B188" s="190">
        <v>11</v>
      </c>
      <c r="C188" s="75">
        <v>15773</v>
      </c>
      <c r="D188" s="79" t="s">
        <v>247</v>
      </c>
      <c r="E188" s="79" t="s">
        <v>36</v>
      </c>
      <c r="F188" s="83">
        <v>40917</v>
      </c>
      <c r="G188" s="80">
        <v>27</v>
      </c>
      <c r="H188" s="79"/>
      <c r="I188" s="80">
        <v>4</v>
      </c>
      <c r="J188" s="79"/>
      <c r="K188" s="79" t="s">
        <v>230</v>
      </c>
      <c r="L188" s="79">
        <v>9500</v>
      </c>
      <c r="M188" s="79"/>
      <c r="N188" s="79"/>
      <c r="O188" s="79">
        <v>9500</v>
      </c>
      <c r="P188" s="79"/>
      <c r="Q188" s="79">
        <v>9500</v>
      </c>
      <c r="R188" s="79">
        <v>285933</v>
      </c>
      <c r="S188" s="79">
        <v>10590</v>
      </c>
      <c r="T188" s="84" t="s">
        <v>31</v>
      </c>
      <c r="U188" s="193"/>
    </row>
    <row r="189" spans="1:22" s="78" customFormat="1" ht="15" customHeight="1" x14ac:dyDescent="0.25">
      <c r="A189" s="207"/>
      <c r="B189" s="191">
        <v>12</v>
      </c>
      <c r="C189" s="75">
        <v>30776</v>
      </c>
      <c r="D189" s="79" t="s">
        <v>248</v>
      </c>
      <c r="E189" s="79" t="s">
        <v>36</v>
      </c>
      <c r="F189" s="79" t="s">
        <v>249</v>
      </c>
      <c r="G189" s="80">
        <v>27</v>
      </c>
      <c r="H189" s="79"/>
      <c r="I189" s="80">
        <v>4</v>
      </c>
      <c r="J189" s="79"/>
      <c r="K189" s="79" t="s">
        <v>230</v>
      </c>
      <c r="L189" s="79">
        <v>12000</v>
      </c>
      <c r="M189" s="79"/>
      <c r="N189" s="79"/>
      <c r="O189" s="79">
        <v>12000</v>
      </c>
      <c r="P189" s="79"/>
      <c r="Q189" s="79">
        <v>12000</v>
      </c>
      <c r="R189" s="79">
        <v>462300</v>
      </c>
      <c r="S189" s="79">
        <v>17122</v>
      </c>
      <c r="T189" s="84" t="s">
        <v>28</v>
      </c>
      <c r="U189" s="195"/>
    </row>
    <row r="190" spans="1:22" s="78" customFormat="1" ht="15" customHeight="1" x14ac:dyDescent="0.25">
      <c r="A190" s="207"/>
      <c r="B190" s="190">
        <v>13</v>
      </c>
      <c r="C190" s="75">
        <v>21287</v>
      </c>
      <c r="D190" s="79" t="s">
        <v>250</v>
      </c>
      <c r="E190" s="79" t="s">
        <v>36</v>
      </c>
      <c r="F190" s="83">
        <v>41863</v>
      </c>
      <c r="G190" s="80">
        <v>27</v>
      </c>
      <c r="H190" s="79"/>
      <c r="I190" s="80">
        <v>4</v>
      </c>
      <c r="J190" s="79"/>
      <c r="K190" s="79" t="s">
        <v>230</v>
      </c>
      <c r="L190" s="79">
        <v>9500</v>
      </c>
      <c r="M190" s="79"/>
      <c r="N190" s="79"/>
      <c r="O190" s="79">
        <v>9500</v>
      </c>
      <c r="P190" s="79"/>
      <c r="Q190" s="79">
        <v>9500</v>
      </c>
      <c r="R190" s="79">
        <v>191407</v>
      </c>
      <c r="S190" s="79">
        <v>7089</v>
      </c>
      <c r="T190" s="84" t="s">
        <v>31</v>
      </c>
      <c r="U190" s="195"/>
    </row>
    <row r="191" spans="1:22" s="78" customFormat="1" ht="15" customHeight="1" x14ac:dyDescent="0.25">
      <c r="A191" s="207"/>
      <c r="B191" s="191">
        <v>14</v>
      </c>
      <c r="C191" s="75">
        <v>34852</v>
      </c>
      <c r="D191" s="79" t="s">
        <v>251</v>
      </c>
      <c r="E191" s="79" t="s">
        <v>36</v>
      </c>
      <c r="F191" s="83">
        <v>43104</v>
      </c>
      <c r="G191" s="80">
        <v>26</v>
      </c>
      <c r="H191" s="79"/>
      <c r="I191" s="80">
        <v>4</v>
      </c>
      <c r="J191" s="79"/>
      <c r="K191" s="79" t="s">
        <v>252</v>
      </c>
      <c r="L191" s="79">
        <v>9500</v>
      </c>
      <c r="M191" s="79"/>
      <c r="N191" s="79">
        <v>316</v>
      </c>
      <c r="O191" s="79">
        <v>9184</v>
      </c>
      <c r="P191" s="79"/>
      <c r="Q191" s="79">
        <v>9184</v>
      </c>
      <c r="R191" s="79">
        <v>135554</v>
      </c>
      <c r="S191" s="79">
        <v>5020</v>
      </c>
      <c r="T191" s="79" t="s">
        <v>31</v>
      </c>
      <c r="U191" s="84"/>
      <c r="V191" s="86"/>
    </row>
    <row r="192" spans="1:22" s="78" customFormat="1" ht="15" customHeight="1" x14ac:dyDescent="0.25">
      <c r="A192" s="207"/>
      <c r="B192" s="190">
        <v>15</v>
      </c>
      <c r="C192" s="75">
        <v>35169</v>
      </c>
      <c r="D192" s="79" t="s">
        <v>253</v>
      </c>
      <c r="E192" s="79" t="s">
        <v>36</v>
      </c>
      <c r="F192" s="83">
        <v>43286</v>
      </c>
      <c r="G192" s="80">
        <v>21</v>
      </c>
      <c r="H192" s="79"/>
      <c r="I192" s="80">
        <v>6</v>
      </c>
      <c r="J192" s="79"/>
      <c r="K192" s="79" t="s">
        <v>254</v>
      </c>
      <c r="L192" s="79">
        <v>9500</v>
      </c>
      <c r="M192" s="79"/>
      <c r="N192" s="79">
        <v>1900</v>
      </c>
      <c r="O192" s="79">
        <v>7600</v>
      </c>
      <c r="P192" s="79"/>
      <c r="Q192" s="79">
        <v>7600</v>
      </c>
      <c r="R192" s="79">
        <v>168043</v>
      </c>
      <c r="S192" s="79">
        <v>6224</v>
      </c>
      <c r="T192" s="79" t="s">
        <v>31</v>
      </c>
      <c r="U192" s="84"/>
      <c r="V192" s="86"/>
    </row>
    <row r="193" spans="1:22" s="78" customFormat="1" ht="15" customHeight="1" x14ac:dyDescent="0.25">
      <c r="A193" s="207"/>
      <c r="B193" s="191">
        <v>16</v>
      </c>
      <c r="C193" s="75">
        <v>36290</v>
      </c>
      <c r="D193" s="79" t="s">
        <v>255</v>
      </c>
      <c r="E193" s="79" t="s">
        <v>36</v>
      </c>
      <c r="F193" s="83">
        <v>43111</v>
      </c>
      <c r="G193" s="80">
        <v>27</v>
      </c>
      <c r="H193" s="79"/>
      <c r="I193" s="80">
        <v>4</v>
      </c>
      <c r="J193" s="79"/>
      <c r="K193" s="79" t="s">
        <v>230</v>
      </c>
      <c r="L193" s="79">
        <v>9500</v>
      </c>
      <c r="M193" s="79"/>
      <c r="N193" s="79"/>
      <c r="O193" s="79">
        <v>9500</v>
      </c>
      <c r="P193" s="79"/>
      <c r="Q193" s="79">
        <v>9500</v>
      </c>
      <c r="R193" s="79">
        <v>153041</v>
      </c>
      <c r="S193" s="79">
        <v>5668</v>
      </c>
      <c r="T193" s="79" t="s">
        <v>31</v>
      </c>
      <c r="U193" s="84"/>
      <c r="V193" s="86"/>
    </row>
    <row r="194" spans="1:22" s="78" customFormat="1" ht="15" customHeight="1" x14ac:dyDescent="0.25">
      <c r="A194" s="207"/>
      <c r="B194" s="190">
        <v>17</v>
      </c>
      <c r="C194" s="75">
        <v>36643</v>
      </c>
      <c r="D194" s="79" t="s">
        <v>256</v>
      </c>
      <c r="E194" s="79" t="s">
        <v>36</v>
      </c>
      <c r="F194" s="83">
        <v>43466</v>
      </c>
      <c r="G194" s="80">
        <v>27</v>
      </c>
      <c r="H194" s="79"/>
      <c r="I194" s="80">
        <v>4</v>
      </c>
      <c r="J194" s="79"/>
      <c r="K194" s="79" t="s">
        <v>230</v>
      </c>
      <c r="L194" s="79">
        <v>9500</v>
      </c>
      <c r="M194" s="79"/>
      <c r="N194" s="79"/>
      <c r="O194" s="79">
        <v>9500</v>
      </c>
      <c r="P194" s="79"/>
      <c r="Q194" s="79">
        <v>9500</v>
      </c>
      <c r="R194" s="79">
        <v>275359</v>
      </c>
      <c r="S194" s="79">
        <v>10198</v>
      </c>
      <c r="T194" s="79" t="s">
        <v>31</v>
      </c>
      <c r="U194" s="84"/>
      <c r="V194" s="86"/>
    </row>
    <row r="195" spans="1:22" s="78" customFormat="1" ht="15" customHeight="1" x14ac:dyDescent="0.25">
      <c r="A195" s="207"/>
      <c r="B195" s="191">
        <v>18</v>
      </c>
      <c r="C195" s="75" t="s">
        <v>24</v>
      </c>
      <c r="D195" s="79" t="s">
        <v>257</v>
      </c>
      <c r="E195" s="79" t="s">
        <v>36</v>
      </c>
      <c r="F195" s="83">
        <v>43591</v>
      </c>
      <c r="G195" s="80">
        <v>27</v>
      </c>
      <c r="H195" s="79"/>
      <c r="I195" s="80">
        <v>4</v>
      </c>
      <c r="J195" s="79"/>
      <c r="K195" s="79" t="s">
        <v>258</v>
      </c>
      <c r="L195" s="79">
        <v>9500</v>
      </c>
      <c r="M195" s="79"/>
      <c r="N195" s="79"/>
      <c r="O195" s="79">
        <v>9500</v>
      </c>
      <c r="P195" s="79"/>
      <c r="Q195" s="79">
        <v>9500</v>
      </c>
      <c r="R195" s="79">
        <v>196200</v>
      </c>
      <c r="S195" s="79">
        <v>7259</v>
      </c>
      <c r="T195" s="79" t="s">
        <v>31</v>
      </c>
      <c r="U195" s="84"/>
      <c r="V195" s="86"/>
    </row>
    <row r="196" spans="1:22" s="78" customFormat="1" ht="15" customHeight="1" x14ac:dyDescent="0.25">
      <c r="A196" s="207"/>
      <c r="B196" s="191">
        <v>19</v>
      </c>
      <c r="C196" s="5" t="s">
        <v>177</v>
      </c>
      <c r="D196" s="9" t="s">
        <v>259</v>
      </c>
      <c r="E196" s="79" t="s">
        <v>36</v>
      </c>
      <c r="F196" s="10" t="s">
        <v>260</v>
      </c>
      <c r="G196" s="10">
        <v>27</v>
      </c>
      <c r="H196" s="10"/>
      <c r="I196" s="10">
        <v>4</v>
      </c>
      <c r="J196" s="10"/>
      <c r="K196" s="9" t="s">
        <v>258</v>
      </c>
      <c r="L196" s="10">
        <v>9500</v>
      </c>
      <c r="M196" s="10"/>
      <c r="N196" s="10"/>
      <c r="O196" s="10">
        <v>9500</v>
      </c>
      <c r="P196" s="10"/>
      <c r="Q196" s="10">
        <v>9500</v>
      </c>
      <c r="R196" s="10">
        <v>201000</v>
      </c>
      <c r="S196" s="10">
        <v>7444</v>
      </c>
      <c r="T196" s="10" t="s">
        <v>31</v>
      </c>
      <c r="U196" s="10"/>
      <c r="V196" s="86"/>
    </row>
    <row r="197" spans="1:22" s="78" customFormat="1" ht="15" customHeight="1" x14ac:dyDescent="0.25">
      <c r="A197" s="207"/>
      <c r="B197" s="190">
        <v>20</v>
      </c>
      <c r="C197" s="11" t="s">
        <v>177</v>
      </c>
      <c r="D197" s="9" t="s">
        <v>261</v>
      </c>
      <c r="E197" s="79" t="s">
        <v>36</v>
      </c>
      <c r="F197" s="9" t="s">
        <v>262</v>
      </c>
      <c r="G197" s="10">
        <v>27</v>
      </c>
      <c r="H197" s="9"/>
      <c r="I197" s="10">
        <v>4</v>
      </c>
      <c r="J197" s="9"/>
      <c r="K197" s="9" t="s">
        <v>258</v>
      </c>
      <c r="L197" s="9">
        <v>9500</v>
      </c>
      <c r="M197" s="9"/>
      <c r="N197" s="9"/>
      <c r="O197" s="9">
        <v>9500</v>
      </c>
      <c r="P197" s="9"/>
      <c r="Q197" s="9">
        <v>9500</v>
      </c>
      <c r="R197" s="9">
        <v>212247</v>
      </c>
      <c r="S197" s="9">
        <v>7861</v>
      </c>
      <c r="T197" s="9" t="s">
        <v>31</v>
      </c>
      <c r="U197" s="12"/>
      <c r="V197" s="86"/>
    </row>
    <row r="198" spans="1:22" s="78" customFormat="1" ht="15" customHeight="1" x14ac:dyDescent="0.25">
      <c r="A198" s="207"/>
      <c r="B198" s="191">
        <v>21</v>
      </c>
      <c r="C198" s="13" t="s">
        <v>177</v>
      </c>
      <c r="D198" s="9" t="s">
        <v>263</v>
      </c>
      <c r="E198" s="79" t="s">
        <v>36</v>
      </c>
      <c r="F198" s="87">
        <v>44136</v>
      </c>
      <c r="G198" s="10">
        <v>27</v>
      </c>
      <c r="H198" s="9"/>
      <c r="I198" s="10">
        <v>4</v>
      </c>
      <c r="J198" s="9"/>
      <c r="K198" s="9" t="s">
        <v>258</v>
      </c>
      <c r="L198" s="9">
        <v>9500</v>
      </c>
      <c r="M198" s="9"/>
      <c r="N198" s="9"/>
      <c r="O198" s="9">
        <v>9500</v>
      </c>
      <c r="P198" s="9"/>
      <c r="Q198" s="9">
        <v>9500</v>
      </c>
      <c r="R198" s="9">
        <v>211450</v>
      </c>
      <c r="S198" s="9">
        <v>7754</v>
      </c>
      <c r="T198" s="9" t="s">
        <v>31</v>
      </c>
      <c r="U198" s="12"/>
      <c r="V198" s="86"/>
    </row>
    <row r="199" spans="1:22" s="78" customFormat="1" ht="15" customHeight="1" x14ac:dyDescent="0.25">
      <c r="A199" s="207"/>
      <c r="B199" s="191">
        <v>22</v>
      </c>
      <c r="C199" s="5" t="s">
        <v>177</v>
      </c>
      <c r="D199" s="9" t="s">
        <v>264</v>
      </c>
      <c r="E199" s="79" t="s">
        <v>34</v>
      </c>
      <c r="F199" s="88">
        <v>43831</v>
      </c>
      <c r="G199" s="10">
        <v>27</v>
      </c>
      <c r="H199" s="9"/>
      <c r="I199" s="10">
        <v>4</v>
      </c>
      <c r="J199" s="9"/>
      <c r="K199" s="9" t="s">
        <v>258</v>
      </c>
      <c r="L199" s="9">
        <v>11500</v>
      </c>
      <c r="M199" s="9"/>
      <c r="N199" s="9"/>
      <c r="O199" s="9">
        <v>11500</v>
      </c>
      <c r="P199" s="9">
        <v>2200</v>
      </c>
      <c r="Q199" s="9">
        <v>13700</v>
      </c>
      <c r="R199" s="9">
        <v>563887</v>
      </c>
      <c r="S199" s="9">
        <v>18980</v>
      </c>
      <c r="T199" s="9" t="s">
        <v>37</v>
      </c>
      <c r="U199" s="12"/>
      <c r="V199" s="86"/>
    </row>
    <row r="200" spans="1:22" s="78" customFormat="1" ht="38.25" x14ac:dyDescent="0.25">
      <c r="A200" s="207"/>
      <c r="B200" s="190">
        <v>23</v>
      </c>
      <c r="C200" s="75" t="s">
        <v>177</v>
      </c>
      <c r="D200" s="80" t="s">
        <v>265</v>
      </c>
      <c r="E200" s="79" t="s">
        <v>36</v>
      </c>
      <c r="F200" s="83">
        <v>43807</v>
      </c>
      <c r="G200" s="80">
        <v>27</v>
      </c>
      <c r="H200" s="79"/>
      <c r="I200" s="80">
        <v>4</v>
      </c>
      <c r="J200" s="79"/>
      <c r="K200" s="79" t="s">
        <v>258</v>
      </c>
      <c r="L200" s="79">
        <v>12000</v>
      </c>
      <c r="M200" s="79"/>
      <c r="N200" s="79"/>
      <c r="O200" s="79">
        <v>12000</v>
      </c>
      <c r="P200" s="79"/>
      <c r="Q200" s="79">
        <v>12000</v>
      </c>
      <c r="R200" s="79">
        <v>461000</v>
      </c>
      <c r="S200" s="79">
        <v>17074</v>
      </c>
      <c r="T200" s="79" t="s">
        <v>28</v>
      </c>
      <c r="U200" s="84"/>
      <c r="V200" s="86"/>
    </row>
    <row r="201" spans="1:22" s="78" customFormat="1" ht="25.5" x14ac:dyDescent="0.25">
      <c r="A201" s="207"/>
      <c r="B201" s="191">
        <v>24</v>
      </c>
      <c r="C201" s="75" t="s">
        <v>177</v>
      </c>
      <c r="D201" s="80" t="s">
        <v>266</v>
      </c>
      <c r="E201" s="79" t="s">
        <v>36</v>
      </c>
      <c r="F201" s="79" t="s">
        <v>267</v>
      </c>
      <c r="G201" s="80">
        <v>27</v>
      </c>
      <c r="H201" s="79"/>
      <c r="I201" s="80">
        <v>4</v>
      </c>
      <c r="J201" s="79"/>
      <c r="K201" s="79" t="s">
        <v>268</v>
      </c>
      <c r="L201" s="79">
        <v>10000</v>
      </c>
      <c r="M201" s="79"/>
      <c r="N201" s="79"/>
      <c r="O201" s="79">
        <v>10000</v>
      </c>
      <c r="P201" s="79"/>
      <c r="Q201" s="79">
        <v>10000</v>
      </c>
      <c r="R201" s="79">
        <v>304281</v>
      </c>
      <c r="S201" s="79">
        <v>11269</v>
      </c>
      <c r="T201" s="79" t="s">
        <v>37</v>
      </c>
      <c r="U201" s="84"/>
      <c r="V201" s="86"/>
    </row>
    <row r="202" spans="1:22" s="89" customFormat="1" ht="15.75" x14ac:dyDescent="0.25">
      <c r="A202" s="207"/>
      <c r="B202" s="221" t="s">
        <v>12</v>
      </c>
      <c r="C202" s="221"/>
      <c r="D202" s="221"/>
      <c r="E202" s="221"/>
      <c r="F202" s="221"/>
      <c r="G202" s="221"/>
      <c r="H202" s="221"/>
      <c r="I202" s="221"/>
      <c r="J202" s="221"/>
      <c r="K202" s="222"/>
      <c r="L202" s="84"/>
      <c r="M202" s="84"/>
      <c r="N202" s="84"/>
      <c r="O202" s="84">
        <f>SUM(O178:O201)</f>
        <v>267784</v>
      </c>
      <c r="P202" s="84">
        <f t="shared" ref="P202:Q202" si="8">SUM(P178:P201)</f>
        <v>13200</v>
      </c>
      <c r="Q202" s="84">
        <f t="shared" si="8"/>
        <v>280984</v>
      </c>
      <c r="R202" s="84"/>
      <c r="S202" s="84"/>
      <c r="T202" s="84"/>
      <c r="U202" s="84"/>
    </row>
    <row r="203" spans="1:22" s="73" customFormat="1" ht="15.75" x14ac:dyDescent="0.25">
      <c r="A203" s="207"/>
      <c r="B203" s="218" t="s">
        <v>269</v>
      </c>
      <c r="C203" s="219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20"/>
    </row>
    <row r="204" spans="1:22" s="78" customFormat="1" ht="36" x14ac:dyDescent="0.25">
      <c r="A204" s="207"/>
      <c r="B204" s="189" t="s">
        <v>0</v>
      </c>
      <c r="C204" s="75" t="s">
        <v>1</v>
      </c>
      <c r="D204" s="74" t="s">
        <v>2</v>
      </c>
      <c r="E204" s="76" t="s">
        <v>3</v>
      </c>
      <c r="F204" s="76" t="s">
        <v>17</v>
      </c>
      <c r="G204" s="76" t="s">
        <v>4</v>
      </c>
      <c r="H204" s="76" t="s">
        <v>5</v>
      </c>
      <c r="I204" s="76" t="s">
        <v>6</v>
      </c>
      <c r="J204" s="76" t="s">
        <v>7</v>
      </c>
      <c r="K204" s="77" t="s">
        <v>16</v>
      </c>
      <c r="L204" s="76" t="s">
        <v>8</v>
      </c>
      <c r="M204" s="76" t="s">
        <v>20</v>
      </c>
      <c r="N204" s="76" t="s">
        <v>9</v>
      </c>
      <c r="O204" s="76" t="s">
        <v>18</v>
      </c>
      <c r="P204" s="76" t="s">
        <v>19</v>
      </c>
      <c r="Q204" s="76" t="s">
        <v>10</v>
      </c>
      <c r="R204" s="76" t="s">
        <v>14</v>
      </c>
      <c r="S204" s="76" t="s">
        <v>15</v>
      </c>
      <c r="T204" s="76" t="s">
        <v>13</v>
      </c>
      <c r="U204" s="76" t="s">
        <v>11</v>
      </c>
    </row>
    <row r="205" spans="1:22" s="78" customFormat="1" ht="15" customHeight="1" x14ac:dyDescent="0.25">
      <c r="A205" s="207"/>
      <c r="B205" s="190">
        <v>1</v>
      </c>
      <c r="C205" s="75">
        <v>16817</v>
      </c>
      <c r="D205" s="79" t="s">
        <v>270</v>
      </c>
      <c r="E205" s="80" t="s">
        <v>54</v>
      </c>
      <c r="F205" s="80" t="s">
        <v>271</v>
      </c>
      <c r="G205" s="80">
        <v>28</v>
      </c>
      <c r="H205" s="80"/>
      <c r="I205" s="80">
        <v>3</v>
      </c>
      <c r="J205" s="80"/>
      <c r="K205" s="79">
        <v>31</v>
      </c>
      <c r="L205" s="80">
        <v>28000</v>
      </c>
      <c r="M205" s="80">
        <v>4000</v>
      </c>
      <c r="N205" s="80"/>
      <c r="O205" s="80">
        <v>32000</v>
      </c>
      <c r="P205" s="80"/>
      <c r="Q205" s="80">
        <v>32000</v>
      </c>
      <c r="R205" s="80"/>
      <c r="S205" s="80"/>
      <c r="T205" s="80"/>
      <c r="U205" s="80"/>
    </row>
    <row r="206" spans="1:22" s="78" customFormat="1" ht="15" customHeight="1" x14ac:dyDescent="0.25">
      <c r="A206" s="207"/>
      <c r="B206" s="191">
        <v>2</v>
      </c>
      <c r="C206" s="82">
        <v>15822</v>
      </c>
      <c r="D206" s="79" t="s">
        <v>272</v>
      </c>
      <c r="E206" s="79" t="s">
        <v>34</v>
      </c>
      <c r="F206" s="79" t="s">
        <v>273</v>
      </c>
      <c r="G206" s="80">
        <v>27</v>
      </c>
      <c r="H206" s="79"/>
      <c r="I206" s="80">
        <v>4</v>
      </c>
      <c r="J206" s="79"/>
      <c r="K206" s="79">
        <v>31</v>
      </c>
      <c r="L206" s="79">
        <v>15000</v>
      </c>
      <c r="M206" s="79"/>
      <c r="N206" s="79"/>
      <c r="O206" s="79">
        <v>15000</v>
      </c>
      <c r="P206" s="79">
        <v>2200</v>
      </c>
      <c r="Q206" s="79">
        <v>17200</v>
      </c>
      <c r="R206" s="79">
        <v>1936920</v>
      </c>
      <c r="S206" s="79">
        <v>71738</v>
      </c>
      <c r="T206" s="79" t="s">
        <v>28</v>
      </c>
      <c r="U206" s="84"/>
    </row>
    <row r="207" spans="1:22" s="78" customFormat="1" ht="15" customHeight="1" x14ac:dyDescent="0.25">
      <c r="A207" s="207"/>
      <c r="B207" s="190">
        <v>3</v>
      </c>
      <c r="C207" s="85">
        <v>35018</v>
      </c>
      <c r="D207" s="79" t="s">
        <v>274</v>
      </c>
      <c r="E207" s="79" t="s">
        <v>34</v>
      </c>
      <c r="F207" s="79" t="s">
        <v>275</v>
      </c>
      <c r="G207" s="80">
        <v>27</v>
      </c>
      <c r="H207" s="79"/>
      <c r="I207" s="80">
        <v>4</v>
      </c>
      <c r="J207" s="79"/>
      <c r="K207" s="79">
        <v>31</v>
      </c>
      <c r="L207" s="79">
        <v>15000</v>
      </c>
      <c r="M207" s="79"/>
      <c r="N207" s="79"/>
      <c r="O207" s="79">
        <v>15000</v>
      </c>
      <c r="P207" s="79">
        <v>2200</v>
      </c>
      <c r="Q207" s="79">
        <v>17200</v>
      </c>
      <c r="R207" s="79">
        <v>1753905</v>
      </c>
      <c r="S207" s="79">
        <v>64959</v>
      </c>
      <c r="T207" s="79" t="s">
        <v>28</v>
      </c>
      <c r="U207" s="84"/>
    </row>
    <row r="208" spans="1:22" s="78" customFormat="1" ht="15" customHeight="1" x14ac:dyDescent="0.25">
      <c r="A208" s="207"/>
      <c r="B208" s="191">
        <v>4</v>
      </c>
      <c r="C208" s="75">
        <v>37571</v>
      </c>
      <c r="D208" s="79" t="s">
        <v>276</v>
      </c>
      <c r="E208" s="142" t="s">
        <v>34</v>
      </c>
      <c r="F208" s="142" t="s">
        <v>277</v>
      </c>
      <c r="G208" s="80">
        <v>27</v>
      </c>
      <c r="H208" s="79"/>
      <c r="I208" s="80">
        <v>4</v>
      </c>
      <c r="J208" s="79"/>
      <c r="K208" s="79">
        <v>31</v>
      </c>
      <c r="L208" s="79">
        <v>15000</v>
      </c>
      <c r="M208" s="79"/>
      <c r="N208" s="79"/>
      <c r="O208" s="79">
        <v>15000</v>
      </c>
      <c r="P208" s="79">
        <v>2200</v>
      </c>
      <c r="Q208" s="79">
        <v>17200</v>
      </c>
      <c r="R208" s="79">
        <v>2177967</v>
      </c>
      <c r="S208" s="79">
        <v>80665</v>
      </c>
      <c r="T208" s="79" t="s">
        <v>28</v>
      </c>
      <c r="U208" s="84"/>
    </row>
    <row r="209" spans="1:21" s="78" customFormat="1" ht="15" customHeight="1" x14ac:dyDescent="0.25">
      <c r="A209" s="207"/>
      <c r="B209" s="190">
        <v>5</v>
      </c>
      <c r="C209" s="75" t="s">
        <v>24</v>
      </c>
      <c r="D209" s="79" t="s">
        <v>278</v>
      </c>
      <c r="E209" s="79" t="s">
        <v>34</v>
      </c>
      <c r="F209" s="79" t="s">
        <v>48</v>
      </c>
      <c r="G209" s="80">
        <v>27</v>
      </c>
      <c r="H209" s="79"/>
      <c r="I209" s="80">
        <v>4</v>
      </c>
      <c r="J209" s="79"/>
      <c r="K209" s="79">
        <v>31</v>
      </c>
      <c r="L209" s="79">
        <v>15000</v>
      </c>
      <c r="M209" s="79"/>
      <c r="N209" s="79"/>
      <c r="O209" s="79">
        <v>15000</v>
      </c>
      <c r="P209" s="79">
        <v>2200</v>
      </c>
      <c r="Q209" s="79">
        <v>17200</v>
      </c>
      <c r="R209" s="79">
        <v>1380830</v>
      </c>
      <c r="S209" s="79">
        <v>51142</v>
      </c>
      <c r="T209" s="79" t="s">
        <v>28</v>
      </c>
      <c r="U209" s="84"/>
    </row>
    <row r="210" spans="1:21" s="78" customFormat="1" ht="15" customHeight="1" x14ac:dyDescent="0.25">
      <c r="A210" s="207"/>
      <c r="B210" s="191">
        <v>6</v>
      </c>
      <c r="C210" s="75" t="s">
        <v>24</v>
      </c>
      <c r="D210" s="79" t="s">
        <v>279</v>
      </c>
      <c r="E210" s="79" t="s">
        <v>36</v>
      </c>
      <c r="F210" s="79" t="s">
        <v>53</v>
      </c>
      <c r="G210" s="80">
        <v>27</v>
      </c>
      <c r="H210" s="79"/>
      <c r="I210" s="80">
        <v>4</v>
      </c>
      <c r="J210" s="79"/>
      <c r="K210" s="79">
        <v>31</v>
      </c>
      <c r="L210" s="79">
        <v>10000</v>
      </c>
      <c r="M210" s="79"/>
      <c r="N210" s="79"/>
      <c r="O210" s="79">
        <v>10000</v>
      </c>
      <c r="P210" s="79"/>
      <c r="Q210" s="79">
        <v>10000</v>
      </c>
      <c r="R210" s="79">
        <v>288313</v>
      </c>
      <c r="S210" s="79">
        <v>10618</v>
      </c>
      <c r="T210" s="79" t="s">
        <v>30</v>
      </c>
      <c r="U210" s="84"/>
    </row>
    <row r="211" spans="1:21" s="89" customFormat="1" ht="15.75" x14ac:dyDescent="0.25">
      <c r="A211" s="207"/>
      <c r="B211" s="221" t="s">
        <v>12</v>
      </c>
      <c r="C211" s="221"/>
      <c r="D211" s="221"/>
      <c r="E211" s="221"/>
      <c r="F211" s="221"/>
      <c r="G211" s="221"/>
      <c r="H211" s="221"/>
      <c r="I211" s="221"/>
      <c r="J211" s="221"/>
      <c r="K211" s="222"/>
      <c r="L211" s="84">
        <v>98000</v>
      </c>
      <c r="M211" s="84">
        <v>4000</v>
      </c>
      <c r="N211" s="84"/>
      <c r="O211" s="84">
        <v>102000</v>
      </c>
      <c r="P211" s="84"/>
      <c r="Q211" s="84">
        <v>8800</v>
      </c>
      <c r="R211" s="84">
        <v>110800</v>
      </c>
      <c r="S211" s="84"/>
      <c r="T211" s="84"/>
      <c r="U211" s="84"/>
    </row>
    <row r="212" spans="1:21" ht="15.75" x14ac:dyDescent="0.25">
      <c r="A212" s="207"/>
      <c r="B212" s="202" t="s">
        <v>280</v>
      </c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3"/>
    </row>
    <row r="213" spans="1:21" ht="36" x14ac:dyDescent="0.25">
      <c r="A213" s="207"/>
      <c r="B213" s="180" t="s">
        <v>0</v>
      </c>
      <c r="C213" s="173" t="s">
        <v>1</v>
      </c>
      <c r="D213" s="176" t="s">
        <v>2</v>
      </c>
      <c r="E213" s="177" t="s">
        <v>3</v>
      </c>
      <c r="F213" s="177" t="s">
        <v>17</v>
      </c>
      <c r="G213" s="177" t="s">
        <v>4</v>
      </c>
      <c r="H213" s="177" t="s">
        <v>5</v>
      </c>
      <c r="I213" s="177" t="s">
        <v>6</v>
      </c>
      <c r="J213" s="177" t="s">
        <v>7</v>
      </c>
      <c r="K213" s="178" t="s">
        <v>16</v>
      </c>
      <c r="L213" s="177" t="s">
        <v>8</v>
      </c>
      <c r="M213" s="177" t="s">
        <v>20</v>
      </c>
      <c r="N213" s="177" t="s">
        <v>9</v>
      </c>
      <c r="O213" s="177" t="s">
        <v>18</v>
      </c>
      <c r="P213" s="177" t="s">
        <v>19</v>
      </c>
      <c r="Q213" s="177" t="s">
        <v>10</v>
      </c>
      <c r="R213" s="177" t="s">
        <v>14</v>
      </c>
      <c r="S213" s="177" t="s">
        <v>15</v>
      </c>
      <c r="T213" s="177" t="s">
        <v>13</v>
      </c>
      <c r="U213" s="177" t="s">
        <v>11</v>
      </c>
    </row>
    <row r="214" spans="1:21" x14ac:dyDescent="0.25">
      <c r="A214" s="207"/>
      <c r="B214" s="180">
        <v>1</v>
      </c>
      <c r="C214" s="90">
        <v>15182</v>
      </c>
      <c r="D214" s="91" t="s">
        <v>281</v>
      </c>
      <c r="E214" s="91" t="s">
        <v>39</v>
      </c>
      <c r="F214" s="92">
        <v>40279</v>
      </c>
      <c r="G214" s="93">
        <v>28</v>
      </c>
      <c r="H214" s="172"/>
      <c r="I214" s="93">
        <v>3</v>
      </c>
      <c r="J214" s="170"/>
      <c r="K214" s="93">
        <v>31</v>
      </c>
      <c r="L214" s="94">
        <v>45000</v>
      </c>
      <c r="M214" s="172">
        <v>6000</v>
      </c>
      <c r="N214" s="172"/>
      <c r="O214" s="95">
        <v>51000</v>
      </c>
      <c r="P214" s="172"/>
      <c r="Q214" s="96">
        <v>51000</v>
      </c>
      <c r="R214" s="172"/>
      <c r="S214" s="172"/>
      <c r="T214" s="172"/>
      <c r="U214" s="196"/>
    </row>
    <row r="215" spans="1:21" x14ac:dyDescent="0.25">
      <c r="A215" s="207"/>
      <c r="B215" s="180">
        <v>2</v>
      </c>
      <c r="C215" s="90">
        <v>28749</v>
      </c>
      <c r="D215" s="91" t="s">
        <v>282</v>
      </c>
      <c r="E215" s="91" t="s">
        <v>26</v>
      </c>
      <c r="F215" s="98" t="s">
        <v>283</v>
      </c>
      <c r="G215" s="93">
        <v>26</v>
      </c>
      <c r="H215" s="172">
        <v>2</v>
      </c>
      <c r="I215" s="93">
        <v>3</v>
      </c>
      <c r="J215" s="170"/>
      <c r="K215" s="93">
        <v>31</v>
      </c>
      <c r="L215" s="94">
        <v>22000</v>
      </c>
      <c r="M215" s="172">
        <v>4000</v>
      </c>
      <c r="N215" s="172"/>
      <c r="O215" s="95">
        <v>26000</v>
      </c>
      <c r="P215" s="93"/>
      <c r="Q215" s="96">
        <v>26000</v>
      </c>
      <c r="R215" s="172"/>
      <c r="S215" s="97"/>
      <c r="T215" s="97"/>
      <c r="U215" s="196"/>
    </row>
    <row r="216" spans="1:21" ht="22.5" x14ac:dyDescent="0.25">
      <c r="A216" s="207"/>
      <c r="B216" s="180">
        <v>3</v>
      </c>
      <c r="C216" s="90" t="s">
        <v>24</v>
      </c>
      <c r="D216" s="91" t="s">
        <v>284</v>
      </c>
      <c r="E216" s="91" t="s">
        <v>27</v>
      </c>
      <c r="F216" s="92">
        <v>43627</v>
      </c>
      <c r="G216" s="93">
        <v>27</v>
      </c>
      <c r="H216" s="172"/>
      <c r="I216" s="93">
        <v>4</v>
      </c>
      <c r="J216" s="170"/>
      <c r="K216" s="93">
        <v>31</v>
      </c>
      <c r="L216" s="99">
        <v>13500</v>
      </c>
      <c r="M216" s="172"/>
      <c r="N216" s="172"/>
      <c r="O216" s="95">
        <v>13500</v>
      </c>
      <c r="P216" s="93">
        <v>12420</v>
      </c>
      <c r="Q216" s="96">
        <v>25920</v>
      </c>
      <c r="R216" s="172">
        <v>196358</v>
      </c>
      <c r="S216" s="97"/>
      <c r="T216" s="97"/>
      <c r="U216" s="197" t="s">
        <v>285</v>
      </c>
    </row>
    <row r="217" spans="1:21" x14ac:dyDescent="0.25">
      <c r="A217" s="207"/>
      <c r="B217" s="180">
        <v>4</v>
      </c>
      <c r="C217" s="90" t="s">
        <v>24</v>
      </c>
      <c r="D217" s="91" t="s">
        <v>286</v>
      </c>
      <c r="E217" s="91" t="s">
        <v>27</v>
      </c>
      <c r="F217" s="100" t="s">
        <v>287</v>
      </c>
      <c r="G217" s="93">
        <v>27</v>
      </c>
      <c r="H217" s="172"/>
      <c r="I217" s="93">
        <v>4</v>
      </c>
      <c r="J217" s="170"/>
      <c r="K217" s="93">
        <v>31</v>
      </c>
      <c r="L217" s="99">
        <v>13500</v>
      </c>
      <c r="M217" s="172"/>
      <c r="N217" s="172"/>
      <c r="O217" s="95">
        <v>13500</v>
      </c>
      <c r="P217" s="101">
        <v>6210</v>
      </c>
      <c r="Q217" s="96">
        <v>19710</v>
      </c>
      <c r="R217" s="172">
        <v>198977</v>
      </c>
      <c r="S217" s="97"/>
      <c r="T217" s="97"/>
      <c r="U217" s="196"/>
    </row>
    <row r="218" spans="1:21" x14ac:dyDescent="0.25">
      <c r="A218" s="207"/>
      <c r="B218" s="180">
        <v>5</v>
      </c>
      <c r="C218" s="90">
        <v>16228</v>
      </c>
      <c r="D218" s="91" t="s">
        <v>288</v>
      </c>
      <c r="E218" s="91" t="s">
        <v>34</v>
      </c>
      <c r="F218" s="92">
        <v>39093</v>
      </c>
      <c r="G218" s="93">
        <v>27</v>
      </c>
      <c r="H218" s="172"/>
      <c r="I218" s="93">
        <v>4</v>
      </c>
      <c r="J218" s="170"/>
      <c r="K218" s="93">
        <v>31</v>
      </c>
      <c r="L218" s="94">
        <v>13000</v>
      </c>
      <c r="M218" s="172"/>
      <c r="N218" s="172"/>
      <c r="O218" s="95">
        <v>13000</v>
      </c>
      <c r="P218" s="102">
        <v>2200</v>
      </c>
      <c r="Q218" s="96">
        <v>15200</v>
      </c>
      <c r="R218" s="120">
        <v>906671</v>
      </c>
      <c r="S218" s="119">
        <v>34871.961538461539</v>
      </c>
      <c r="T218" s="97" t="s">
        <v>29</v>
      </c>
      <c r="U218" s="196"/>
    </row>
    <row r="219" spans="1:21" x14ac:dyDescent="0.25">
      <c r="A219" s="207"/>
      <c r="B219" s="180">
        <v>6</v>
      </c>
      <c r="C219" s="90">
        <v>16227</v>
      </c>
      <c r="D219" s="91" t="s">
        <v>289</v>
      </c>
      <c r="E219" s="91" t="s">
        <v>34</v>
      </c>
      <c r="F219" s="92">
        <v>38323</v>
      </c>
      <c r="G219" s="93">
        <v>25</v>
      </c>
      <c r="H219" s="172">
        <v>2</v>
      </c>
      <c r="I219" s="93">
        <v>4</v>
      </c>
      <c r="J219" s="170"/>
      <c r="K219" s="93">
        <v>31</v>
      </c>
      <c r="L219" s="94">
        <v>13000</v>
      </c>
      <c r="M219" s="172"/>
      <c r="N219" s="172"/>
      <c r="O219" s="95">
        <v>13000</v>
      </c>
      <c r="P219" s="102">
        <v>2127</v>
      </c>
      <c r="Q219" s="96">
        <v>15127</v>
      </c>
      <c r="R219" s="120">
        <v>885944</v>
      </c>
      <c r="S219" s="119">
        <v>34074.769230769234</v>
      </c>
      <c r="T219" s="97" t="s">
        <v>29</v>
      </c>
      <c r="U219" s="196"/>
    </row>
    <row r="220" spans="1:21" x14ac:dyDescent="0.25">
      <c r="A220" s="207"/>
      <c r="B220" s="180">
        <v>7</v>
      </c>
      <c r="C220" s="90">
        <v>16236</v>
      </c>
      <c r="D220" s="91" t="s">
        <v>175</v>
      </c>
      <c r="E220" s="91" t="s">
        <v>34</v>
      </c>
      <c r="F220" s="98" t="s">
        <v>290</v>
      </c>
      <c r="G220" s="93">
        <v>25</v>
      </c>
      <c r="H220" s="172">
        <v>2</v>
      </c>
      <c r="I220" s="93">
        <v>4</v>
      </c>
      <c r="J220" s="170"/>
      <c r="K220" s="93">
        <v>31</v>
      </c>
      <c r="L220" s="94">
        <v>13000</v>
      </c>
      <c r="M220" s="172"/>
      <c r="N220" s="172"/>
      <c r="O220" s="95">
        <v>13000</v>
      </c>
      <c r="P220" s="102">
        <v>2127</v>
      </c>
      <c r="Q220" s="96">
        <v>15127</v>
      </c>
      <c r="R220" s="120">
        <v>785546</v>
      </c>
      <c r="S220" s="119">
        <v>30213.307692307691</v>
      </c>
      <c r="T220" s="97" t="s">
        <v>29</v>
      </c>
      <c r="U220" s="196"/>
    </row>
    <row r="221" spans="1:21" x14ac:dyDescent="0.25">
      <c r="A221" s="207"/>
      <c r="B221" s="180">
        <v>8</v>
      </c>
      <c r="C221" s="90">
        <v>19392</v>
      </c>
      <c r="D221" s="91" t="s">
        <v>291</v>
      </c>
      <c r="E221" s="91" t="s">
        <v>34</v>
      </c>
      <c r="F221" s="92">
        <v>40579</v>
      </c>
      <c r="G221" s="93">
        <v>27</v>
      </c>
      <c r="H221" s="172"/>
      <c r="I221" s="93">
        <v>4</v>
      </c>
      <c r="J221" s="170"/>
      <c r="K221" s="93">
        <v>31</v>
      </c>
      <c r="L221" s="94">
        <v>13000</v>
      </c>
      <c r="M221" s="172"/>
      <c r="N221" s="172"/>
      <c r="O221" s="95">
        <v>13000</v>
      </c>
      <c r="P221" s="102">
        <v>2200</v>
      </c>
      <c r="Q221" s="96">
        <v>15200</v>
      </c>
      <c r="R221" s="120">
        <v>784554</v>
      </c>
      <c r="S221" s="119">
        <v>30175.153846153848</v>
      </c>
      <c r="T221" s="97" t="s">
        <v>29</v>
      </c>
      <c r="U221" s="196"/>
    </row>
    <row r="222" spans="1:21" x14ac:dyDescent="0.25">
      <c r="A222" s="207"/>
      <c r="B222" s="180">
        <v>9</v>
      </c>
      <c r="C222" s="90">
        <v>35014</v>
      </c>
      <c r="D222" s="91" t="s">
        <v>292</v>
      </c>
      <c r="E222" s="91" t="s">
        <v>34</v>
      </c>
      <c r="F222" s="98" t="s">
        <v>293</v>
      </c>
      <c r="G222" s="93">
        <v>27</v>
      </c>
      <c r="H222" s="172"/>
      <c r="I222" s="93">
        <v>4</v>
      </c>
      <c r="J222" s="170"/>
      <c r="K222" s="93">
        <v>31</v>
      </c>
      <c r="L222" s="94">
        <v>12000</v>
      </c>
      <c r="M222" s="172"/>
      <c r="N222" s="172"/>
      <c r="O222" s="95">
        <v>12000</v>
      </c>
      <c r="P222" s="103">
        <v>2200</v>
      </c>
      <c r="Q222" s="96">
        <v>14200</v>
      </c>
      <c r="R222" s="120">
        <v>476966</v>
      </c>
      <c r="S222" s="119">
        <v>18344.846153846152</v>
      </c>
      <c r="T222" s="97" t="s">
        <v>31</v>
      </c>
      <c r="U222" s="196"/>
    </row>
    <row r="223" spans="1:21" x14ac:dyDescent="0.25">
      <c r="A223" s="207"/>
      <c r="B223" s="180">
        <v>10</v>
      </c>
      <c r="C223" s="90">
        <v>37209</v>
      </c>
      <c r="D223" s="91" t="s">
        <v>294</v>
      </c>
      <c r="E223" s="91" t="s">
        <v>34</v>
      </c>
      <c r="F223" s="92">
        <v>43650</v>
      </c>
      <c r="G223" s="93">
        <v>27</v>
      </c>
      <c r="H223" s="172"/>
      <c r="I223" s="93">
        <v>4</v>
      </c>
      <c r="J223" s="170"/>
      <c r="K223" s="93">
        <v>31</v>
      </c>
      <c r="L223" s="94">
        <v>11500</v>
      </c>
      <c r="M223" s="172"/>
      <c r="N223" s="172"/>
      <c r="O223" s="95">
        <v>11500</v>
      </c>
      <c r="P223" s="102">
        <v>2200</v>
      </c>
      <c r="Q223" s="96">
        <v>13700</v>
      </c>
      <c r="R223" s="120">
        <v>264606</v>
      </c>
      <c r="S223" s="119">
        <v>10177.153846153846</v>
      </c>
      <c r="T223" s="97" t="s">
        <v>31</v>
      </c>
      <c r="U223" s="196"/>
    </row>
    <row r="224" spans="1:21" x14ac:dyDescent="0.25">
      <c r="A224" s="207"/>
      <c r="B224" s="180">
        <v>11</v>
      </c>
      <c r="C224" s="90">
        <v>37448</v>
      </c>
      <c r="D224" s="91" t="s">
        <v>295</v>
      </c>
      <c r="E224" s="91" t="s">
        <v>34</v>
      </c>
      <c r="F224" s="98" t="s">
        <v>296</v>
      </c>
      <c r="G224" s="93">
        <v>27</v>
      </c>
      <c r="H224" s="172"/>
      <c r="I224" s="93">
        <v>4</v>
      </c>
      <c r="J224" s="170"/>
      <c r="K224" s="93">
        <v>31</v>
      </c>
      <c r="L224" s="94">
        <v>11500</v>
      </c>
      <c r="M224" s="172"/>
      <c r="N224" s="172"/>
      <c r="O224" s="95">
        <v>11500</v>
      </c>
      <c r="P224" s="102">
        <v>2200</v>
      </c>
      <c r="Q224" s="96">
        <v>13700</v>
      </c>
      <c r="R224" s="120">
        <v>373437</v>
      </c>
      <c r="S224" s="119">
        <v>14362.961538461539</v>
      </c>
      <c r="T224" s="97" t="s">
        <v>31</v>
      </c>
      <c r="U224" s="196"/>
    </row>
    <row r="225" spans="1:21" ht="22.5" x14ac:dyDescent="0.25">
      <c r="A225" s="207"/>
      <c r="B225" s="180">
        <v>12</v>
      </c>
      <c r="C225" s="90" t="s">
        <v>24</v>
      </c>
      <c r="D225" s="91" t="s">
        <v>297</v>
      </c>
      <c r="E225" s="91" t="s">
        <v>34</v>
      </c>
      <c r="F225" s="98" t="s">
        <v>298</v>
      </c>
      <c r="G225" s="93">
        <v>27</v>
      </c>
      <c r="H225" s="172"/>
      <c r="I225" s="93">
        <v>4</v>
      </c>
      <c r="J225" s="170"/>
      <c r="K225" s="93">
        <v>31</v>
      </c>
      <c r="L225" s="94">
        <v>11500</v>
      </c>
      <c r="M225" s="172"/>
      <c r="N225" s="172"/>
      <c r="O225" s="95">
        <v>11500</v>
      </c>
      <c r="P225" s="102">
        <v>4400</v>
      </c>
      <c r="Q225" s="96">
        <v>15900</v>
      </c>
      <c r="R225" s="120">
        <v>412806</v>
      </c>
      <c r="S225" s="119">
        <v>15877.153846153846</v>
      </c>
      <c r="T225" s="97" t="s">
        <v>31</v>
      </c>
      <c r="U225" s="197" t="s">
        <v>299</v>
      </c>
    </row>
    <row r="226" spans="1:21" ht="22.5" x14ac:dyDescent="0.25">
      <c r="A226" s="207"/>
      <c r="B226" s="180">
        <v>13</v>
      </c>
      <c r="C226" s="90">
        <v>37897</v>
      </c>
      <c r="D226" s="91" t="s">
        <v>300</v>
      </c>
      <c r="E226" s="91" t="s">
        <v>34</v>
      </c>
      <c r="F226" s="92">
        <v>43474</v>
      </c>
      <c r="G226" s="93">
        <v>27</v>
      </c>
      <c r="H226" s="172"/>
      <c r="I226" s="93">
        <v>4</v>
      </c>
      <c r="J226" s="170"/>
      <c r="K226" s="93">
        <v>31</v>
      </c>
      <c r="L226" s="94">
        <v>11500</v>
      </c>
      <c r="M226" s="172"/>
      <c r="N226" s="172"/>
      <c r="O226" s="95">
        <v>11500</v>
      </c>
      <c r="P226" s="102">
        <v>4400</v>
      </c>
      <c r="Q226" s="96">
        <v>15900</v>
      </c>
      <c r="R226" s="120">
        <v>378442</v>
      </c>
      <c r="S226" s="119">
        <v>14555.461538461539</v>
      </c>
      <c r="T226" s="97" t="s">
        <v>31</v>
      </c>
      <c r="U226" s="197" t="s">
        <v>301</v>
      </c>
    </row>
    <row r="227" spans="1:21" x14ac:dyDescent="0.25">
      <c r="A227" s="207"/>
      <c r="B227" s="192">
        <v>14</v>
      </c>
      <c r="C227" s="90">
        <v>37734</v>
      </c>
      <c r="D227" s="91" t="s">
        <v>302</v>
      </c>
      <c r="E227" s="91" t="s">
        <v>36</v>
      </c>
      <c r="F227" s="126">
        <v>43474</v>
      </c>
      <c r="G227" s="127">
        <v>27</v>
      </c>
      <c r="H227" s="128"/>
      <c r="I227" s="127">
        <v>4</v>
      </c>
      <c r="J227" s="129"/>
      <c r="K227" s="127">
        <v>31</v>
      </c>
      <c r="L227" s="94">
        <v>9500</v>
      </c>
      <c r="M227" s="128"/>
      <c r="N227" s="128"/>
      <c r="O227" s="130">
        <v>9500</v>
      </c>
      <c r="P227" s="128"/>
      <c r="Q227" s="131">
        <v>9500</v>
      </c>
      <c r="R227" s="132">
        <v>209047</v>
      </c>
      <c r="S227" s="133">
        <v>8040.2692307692305</v>
      </c>
      <c r="T227" s="129" t="s">
        <v>31</v>
      </c>
      <c r="U227" s="198"/>
    </row>
    <row r="228" spans="1:21" x14ac:dyDescent="0.25">
      <c r="A228" s="207"/>
      <c r="B228" s="180">
        <v>15</v>
      </c>
      <c r="C228" s="90" t="s">
        <v>24</v>
      </c>
      <c r="D228" s="91" t="s">
        <v>303</v>
      </c>
      <c r="E228" s="91" t="s">
        <v>36</v>
      </c>
      <c r="F228" s="92">
        <v>43686</v>
      </c>
      <c r="G228" s="93">
        <v>27</v>
      </c>
      <c r="H228" s="172"/>
      <c r="I228" s="93">
        <v>4</v>
      </c>
      <c r="J228" s="170"/>
      <c r="K228" s="93">
        <v>31</v>
      </c>
      <c r="L228" s="94">
        <v>9500</v>
      </c>
      <c r="M228" s="172"/>
      <c r="N228" s="172"/>
      <c r="O228" s="95">
        <v>9500</v>
      </c>
      <c r="P228" s="172"/>
      <c r="Q228" s="96">
        <v>9500</v>
      </c>
      <c r="R228" s="120">
        <v>149806</v>
      </c>
      <c r="S228" s="119">
        <v>5761.7692307692305</v>
      </c>
      <c r="T228" s="170" t="s">
        <v>67</v>
      </c>
      <c r="U228" s="97"/>
    </row>
    <row r="229" spans="1:21" x14ac:dyDescent="0.25">
      <c r="A229" s="207"/>
      <c r="B229" s="180">
        <v>16</v>
      </c>
      <c r="C229" s="90">
        <v>37703</v>
      </c>
      <c r="D229" s="91" t="s">
        <v>304</v>
      </c>
      <c r="E229" s="91" t="s">
        <v>36</v>
      </c>
      <c r="F229" s="92">
        <v>43474</v>
      </c>
      <c r="G229" s="93">
        <v>27</v>
      </c>
      <c r="H229" s="172"/>
      <c r="I229" s="93">
        <v>4</v>
      </c>
      <c r="J229" s="170"/>
      <c r="K229" s="93">
        <v>31</v>
      </c>
      <c r="L229" s="94">
        <v>10000</v>
      </c>
      <c r="M229" s="172"/>
      <c r="N229" s="172"/>
      <c r="O229" s="95">
        <v>10000</v>
      </c>
      <c r="P229" s="172"/>
      <c r="Q229" s="96">
        <v>10000</v>
      </c>
      <c r="R229" s="120">
        <v>367329</v>
      </c>
      <c r="S229" s="119">
        <v>14128.038461538461</v>
      </c>
      <c r="T229" s="170" t="s">
        <v>29</v>
      </c>
      <c r="U229" s="97"/>
    </row>
    <row r="230" spans="1:21" x14ac:dyDescent="0.25">
      <c r="A230" s="207"/>
      <c r="B230" s="180">
        <v>17</v>
      </c>
      <c r="C230" s="90" t="s">
        <v>24</v>
      </c>
      <c r="D230" s="91" t="s">
        <v>305</v>
      </c>
      <c r="E230" s="91" t="s">
        <v>36</v>
      </c>
      <c r="F230" s="98" t="s">
        <v>44</v>
      </c>
      <c r="G230" s="93">
        <v>27</v>
      </c>
      <c r="H230" s="172"/>
      <c r="I230" s="93">
        <v>4</v>
      </c>
      <c r="J230" s="170"/>
      <c r="K230" s="93">
        <v>31</v>
      </c>
      <c r="L230" s="94">
        <v>10500</v>
      </c>
      <c r="M230" s="172"/>
      <c r="N230" s="172"/>
      <c r="O230" s="95">
        <v>10500</v>
      </c>
      <c r="P230" s="172"/>
      <c r="Q230" s="96">
        <v>10500</v>
      </c>
      <c r="R230" s="120">
        <v>267584</v>
      </c>
      <c r="S230" s="119">
        <v>10291.692307692309</v>
      </c>
      <c r="T230" s="170" t="s">
        <v>31</v>
      </c>
      <c r="U230" s="97"/>
    </row>
    <row r="231" spans="1:21" x14ac:dyDescent="0.25">
      <c r="A231" s="207"/>
      <c r="B231" s="180">
        <v>18</v>
      </c>
      <c r="C231" s="90">
        <v>16225</v>
      </c>
      <c r="D231" s="91" t="s">
        <v>306</v>
      </c>
      <c r="E231" s="91" t="s">
        <v>36</v>
      </c>
      <c r="F231" s="92">
        <v>39114</v>
      </c>
      <c r="G231" s="93">
        <v>27</v>
      </c>
      <c r="H231" s="172"/>
      <c r="I231" s="93">
        <v>4</v>
      </c>
      <c r="J231" s="170"/>
      <c r="K231" s="93">
        <v>31</v>
      </c>
      <c r="L231" s="94">
        <v>10500</v>
      </c>
      <c r="M231" s="172"/>
      <c r="N231" s="172"/>
      <c r="O231" s="95">
        <v>10500</v>
      </c>
      <c r="P231" s="172"/>
      <c r="Q231" s="96">
        <v>10500</v>
      </c>
      <c r="R231" s="120">
        <v>304311</v>
      </c>
      <c r="S231" s="119">
        <v>11704.26923076923</v>
      </c>
      <c r="T231" s="170" t="s">
        <v>30</v>
      </c>
      <c r="U231" s="97"/>
    </row>
    <row r="232" spans="1:21" x14ac:dyDescent="0.25">
      <c r="A232" s="207"/>
      <c r="B232" s="180">
        <v>19</v>
      </c>
      <c r="C232" s="90">
        <v>16223</v>
      </c>
      <c r="D232" s="91" t="s">
        <v>307</v>
      </c>
      <c r="E232" s="91" t="s">
        <v>36</v>
      </c>
      <c r="F232" s="92">
        <v>35585</v>
      </c>
      <c r="G232" s="93">
        <v>27</v>
      </c>
      <c r="H232" s="104"/>
      <c r="I232" s="93">
        <v>4</v>
      </c>
      <c r="J232" s="104"/>
      <c r="K232" s="93">
        <v>31</v>
      </c>
      <c r="L232" s="94">
        <v>10500</v>
      </c>
      <c r="M232" s="172"/>
      <c r="N232" s="172"/>
      <c r="O232" s="95">
        <v>10500</v>
      </c>
      <c r="P232" s="172"/>
      <c r="Q232" s="96">
        <v>10500</v>
      </c>
      <c r="R232" s="120">
        <v>307498</v>
      </c>
      <c r="S232" s="119">
        <v>11826.846153846154</v>
      </c>
      <c r="T232" s="170" t="s">
        <v>30</v>
      </c>
      <c r="U232" s="105"/>
    </row>
    <row r="233" spans="1:21" x14ac:dyDescent="0.25">
      <c r="A233" s="207"/>
      <c r="B233" s="180">
        <v>20</v>
      </c>
      <c r="C233" s="90">
        <v>16224</v>
      </c>
      <c r="D233" s="91" t="s">
        <v>308</v>
      </c>
      <c r="E233" s="91" t="s">
        <v>36</v>
      </c>
      <c r="F233" s="92">
        <v>36039</v>
      </c>
      <c r="G233" s="93">
        <v>27</v>
      </c>
      <c r="H233" s="106"/>
      <c r="I233" s="93">
        <v>4</v>
      </c>
      <c r="J233" s="106"/>
      <c r="K233" s="93">
        <v>31</v>
      </c>
      <c r="L233" s="94">
        <v>10500</v>
      </c>
      <c r="M233" s="107"/>
      <c r="N233" s="107"/>
      <c r="O233" s="95">
        <v>10500</v>
      </c>
      <c r="P233" s="107"/>
      <c r="Q233" s="96">
        <v>10500</v>
      </c>
      <c r="R233" s="120">
        <v>302440</v>
      </c>
      <c r="S233" s="119">
        <v>11632.307692307691</v>
      </c>
      <c r="T233" s="170" t="s">
        <v>30</v>
      </c>
      <c r="U233" s="105"/>
    </row>
    <row r="234" spans="1:21" x14ac:dyDescent="0.25">
      <c r="A234" s="207"/>
      <c r="B234" s="180">
        <v>21</v>
      </c>
      <c r="C234" s="90">
        <v>16232</v>
      </c>
      <c r="D234" s="91" t="s">
        <v>309</v>
      </c>
      <c r="E234" s="91" t="s">
        <v>36</v>
      </c>
      <c r="F234" s="92">
        <v>40579</v>
      </c>
      <c r="G234" s="93">
        <v>27</v>
      </c>
      <c r="H234" s="106"/>
      <c r="I234" s="93">
        <v>4</v>
      </c>
      <c r="J234" s="106"/>
      <c r="K234" s="93">
        <v>31</v>
      </c>
      <c r="L234" s="94">
        <v>10500</v>
      </c>
      <c r="M234" s="107"/>
      <c r="N234" s="107"/>
      <c r="O234" s="95">
        <v>10500</v>
      </c>
      <c r="P234" s="107"/>
      <c r="Q234" s="96">
        <v>10500</v>
      </c>
      <c r="R234" s="120">
        <v>202752</v>
      </c>
      <c r="S234" s="119">
        <v>7798.1538461538457</v>
      </c>
      <c r="T234" s="170" t="s">
        <v>67</v>
      </c>
      <c r="U234" s="105"/>
    </row>
    <row r="235" spans="1:21" x14ac:dyDescent="0.25">
      <c r="A235" s="207"/>
      <c r="B235" s="180">
        <v>22</v>
      </c>
      <c r="C235" s="90">
        <v>16231</v>
      </c>
      <c r="D235" s="91" t="s">
        <v>310</v>
      </c>
      <c r="E235" s="91" t="s">
        <v>36</v>
      </c>
      <c r="F235" s="108" t="s">
        <v>311</v>
      </c>
      <c r="G235" s="93">
        <v>27</v>
      </c>
      <c r="H235" s="106"/>
      <c r="I235" s="93">
        <v>4</v>
      </c>
      <c r="J235" s="106"/>
      <c r="K235" s="93">
        <v>31</v>
      </c>
      <c r="L235" s="94">
        <v>10500</v>
      </c>
      <c r="M235" s="107"/>
      <c r="N235" s="107"/>
      <c r="O235" s="95">
        <v>10500</v>
      </c>
      <c r="P235" s="107"/>
      <c r="Q235" s="96">
        <v>10500</v>
      </c>
      <c r="R235" s="120">
        <v>133335</v>
      </c>
      <c r="S235" s="119">
        <v>5128.2692307692305</v>
      </c>
      <c r="T235" s="170" t="s">
        <v>67</v>
      </c>
      <c r="U235" s="109"/>
    </row>
    <row r="236" spans="1:21" x14ac:dyDescent="0.25">
      <c r="A236" s="207"/>
      <c r="B236" s="180">
        <v>23</v>
      </c>
      <c r="C236" s="90">
        <v>16242</v>
      </c>
      <c r="D236" s="91" t="s">
        <v>312</v>
      </c>
      <c r="E236" s="91" t="s">
        <v>36</v>
      </c>
      <c r="F236" s="98" t="s">
        <v>313</v>
      </c>
      <c r="G236" s="93">
        <v>27</v>
      </c>
      <c r="H236" s="106"/>
      <c r="I236" s="93">
        <v>4</v>
      </c>
      <c r="J236" s="106"/>
      <c r="K236" s="93">
        <v>31</v>
      </c>
      <c r="L236" s="94">
        <v>10500</v>
      </c>
      <c r="M236" s="107"/>
      <c r="N236" s="107"/>
      <c r="O236" s="95">
        <v>10500</v>
      </c>
      <c r="P236" s="107"/>
      <c r="Q236" s="96">
        <v>10500</v>
      </c>
      <c r="R236" s="120">
        <v>202270</v>
      </c>
      <c r="S236" s="119">
        <v>7779.6153846153848</v>
      </c>
      <c r="T236" s="170" t="s">
        <v>67</v>
      </c>
      <c r="U236" s="105"/>
    </row>
    <row r="237" spans="1:21" x14ac:dyDescent="0.25">
      <c r="A237" s="207"/>
      <c r="B237" s="180">
        <v>24</v>
      </c>
      <c r="C237" s="90">
        <v>16245</v>
      </c>
      <c r="D237" s="91" t="s">
        <v>314</v>
      </c>
      <c r="E237" s="91" t="s">
        <v>36</v>
      </c>
      <c r="F237" s="98" t="s">
        <v>178</v>
      </c>
      <c r="G237" s="93">
        <v>24</v>
      </c>
      <c r="H237" s="106">
        <v>3</v>
      </c>
      <c r="I237" s="93">
        <v>4</v>
      </c>
      <c r="J237" s="106"/>
      <c r="K237" s="93">
        <v>31</v>
      </c>
      <c r="L237" s="94">
        <v>10500</v>
      </c>
      <c r="M237" s="107"/>
      <c r="N237" s="107">
        <v>1050</v>
      </c>
      <c r="O237" s="95">
        <v>9450</v>
      </c>
      <c r="P237" s="107"/>
      <c r="Q237" s="96">
        <v>9450</v>
      </c>
      <c r="R237" s="120">
        <v>215195</v>
      </c>
      <c r="S237" s="119">
        <v>8276.7307692307695</v>
      </c>
      <c r="T237" s="170" t="s">
        <v>67</v>
      </c>
      <c r="U237" s="105"/>
    </row>
    <row r="238" spans="1:21" x14ac:dyDescent="0.25">
      <c r="A238" s="207"/>
      <c r="B238" s="180">
        <v>25</v>
      </c>
      <c r="C238" s="90">
        <v>30589</v>
      </c>
      <c r="D238" s="91" t="s">
        <v>315</v>
      </c>
      <c r="E238" s="91" t="s">
        <v>36</v>
      </c>
      <c r="F238" s="92">
        <v>42979</v>
      </c>
      <c r="G238" s="93">
        <v>27</v>
      </c>
      <c r="H238" s="105"/>
      <c r="I238" s="93">
        <v>4</v>
      </c>
      <c r="J238" s="105"/>
      <c r="K238" s="93">
        <v>31</v>
      </c>
      <c r="L238" s="94">
        <v>10000</v>
      </c>
      <c r="M238" s="110"/>
      <c r="N238" s="110"/>
      <c r="O238" s="95">
        <v>10000</v>
      </c>
      <c r="P238" s="110"/>
      <c r="Q238" s="96">
        <v>10000</v>
      </c>
      <c r="R238" s="121">
        <v>114803</v>
      </c>
      <c r="S238" s="119">
        <v>4415.5</v>
      </c>
      <c r="T238" s="97" t="s">
        <v>67</v>
      </c>
      <c r="U238" s="105"/>
    </row>
    <row r="239" spans="1:21" x14ac:dyDescent="0.25">
      <c r="A239" s="207"/>
      <c r="B239" s="180">
        <v>26</v>
      </c>
      <c r="C239" s="90">
        <v>30959</v>
      </c>
      <c r="D239" s="91" t="s">
        <v>316</v>
      </c>
      <c r="E239" s="91" t="s">
        <v>36</v>
      </c>
      <c r="F239" s="98" t="s">
        <v>317</v>
      </c>
      <c r="G239" s="93">
        <v>27</v>
      </c>
      <c r="H239" s="105"/>
      <c r="I239" s="93">
        <v>4</v>
      </c>
      <c r="J239" s="105"/>
      <c r="K239" s="93">
        <v>31</v>
      </c>
      <c r="L239" s="94">
        <v>10000</v>
      </c>
      <c r="M239" s="110"/>
      <c r="N239" s="110"/>
      <c r="O239" s="95">
        <v>10000</v>
      </c>
      <c r="P239" s="110"/>
      <c r="Q239" s="96">
        <v>10000</v>
      </c>
      <c r="R239" s="121">
        <v>305099</v>
      </c>
      <c r="S239" s="119">
        <v>11734.576923076924</v>
      </c>
      <c r="T239" s="97" t="s">
        <v>30</v>
      </c>
      <c r="U239" s="105"/>
    </row>
    <row r="240" spans="1:21" x14ac:dyDescent="0.25">
      <c r="A240" s="207"/>
      <c r="B240" s="180">
        <v>27</v>
      </c>
      <c r="C240" s="90">
        <v>31029</v>
      </c>
      <c r="D240" s="91" t="s">
        <v>318</v>
      </c>
      <c r="E240" s="91" t="s">
        <v>36</v>
      </c>
      <c r="F240" s="98" t="s">
        <v>319</v>
      </c>
      <c r="G240" s="93">
        <v>27</v>
      </c>
      <c r="H240" s="105"/>
      <c r="I240" s="93">
        <v>4</v>
      </c>
      <c r="J240" s="105"/>
      <c r="K240" s="93">
        <v>31</v>
      </c>
      <c r="L240" s="94">
        <v>10000</v>
      </c>
      <c r="M240" s="110"/>
      <c r="N240" s="110"/>
      <c r="O240" s="95">
        <v>10000</v>
      </c>
      <c r="P240" s="110"/>
      <c r="Q240" s="96">
        <v>10000</v>
      </c>
      <c r="R240" s="121">
        <v>245418</v>
      </c>
      <c r="S240" s="119">
        <v>9439.1538461538457</v>
      </c>
      <c r="T240" s="97" t="s">
        <v>31</v>
      </c>
      <c r="U240" s="105"/>
    </row>
    <row r="241" spans="1:21" x14ac:dyDescent="0.25">
      <c r="A241" s="207"/>
      <c r="B241" s="180">
        <v>28</v>
      </c>
      <c r="C241" s="90">
        <v>33274</v>
      </c>
      <c r="D241" s="91" t="s">
        <v>320</v>
      </c>
      <c r="E241" s="91" t="s">
        <v>36</v>
      </c>
      <c r="F241" s="92">
        <v>42866</v>
      </c>
      <c r="G241" s="93">
        <v>27</v>
      </c>
      <c r="H241" s="105"/>
      <c r="I241" s="93">
        <v>4</v>
      </c>
      <c r="J241" s="105"/>
      <c r="K241" s="93">
        <v>31</v>
      </c>
      <c r="L241" s="94">
        <v>10000</v>
      </c>
      <c r="M241" s="110"/>
      <c r="N241" s="110"/>
      <c r="O241" s="95">
        <v>10000</v>
      </c>
      <c r="P241" s="110"/>
      <c r="Q241" s="96">
        <v>10000</v>
      </c>
      <c r="R241" s="121">
        <v>135692</v>
      </c>
      <c r="S241" s="119">
        <v>5218.9230769230771</v>
      </c>
      <c r="T241" s="97" t="s">
        <v>67</v>
      </c>
      <c r="U241" s="105"/>
    </row>
    <row r="242" spans="1:21" x14ac:dyDescent="0.25">
      <c r="A242" s="207"/>
      <c r="B242" s="180">
        <v>29</v>
      </c>
      <c r="C242" s="90">
        <v>29328</v>
      </c>
      <c r="D242" s="91" t="s">
        <v>321</v>
      </c>
      <c r="E242" s="91" t="s">
        <v>36</v>
      </c>
      <c r="F242" s="98" t="s">
        <v>322</v>
      </c>
      <c r="G242" s="93">
        <v>27</v>
      </c>
      <c r="H242" s="105"/>
      <c r="I242" s="93">
        <v>4</v>
      </c>
      <c r="J242" s="105"/>
      <c r="K242" s="93">
        <v>31</v>
      </c>
      <c r="L242" s="94">
        <v>10500</v>
      </c>
      <c r="M242" s="110"/>
      <c r="N242" s="110"/>
      <c r="O242" s="95">
        <v>10500</v>
      </c>
      <c r="P242" s="110"/>
      <c r="Q242" s="96">
        <v>10500</v>
      </c>
      <c r="R242" s="121">
        <v>183484</v>
      </c>
      <c r="S242" s="119">
        <v>7057.0769230769229</v>
      </c>
      <c r="T242" s="97" t="s">
        <v>67</v>
      </c>
      <c r="U242" s="105"/>
    </row>
    <row r="243" spans="1:21" x14ac:dyDescent="0.25">
      <c r="A243" s="207"/>
      <c r="B243" s="180">
        <v>30</v>
      </c>
      <c r="C243" s="90">
        <v>28778</v>
      </c>
      <c r="D243" s="91" t="s">
        <v>323</v>
      </c>
      <c r="E243" s="91" t="s">
        <v>36</v>
      </c>
      <c r="F243" s="92">
        <v>42408</v>
      </c>
      <c r="G243" s="93">
        <v>27</v>
      </c>
      <c r="H243" s="105"/>
      <c r="I243" s="93">
        <v>4</v>
      </c>
      <c r="J243" s="105"/>
      <c r="K243" s="93">
        <v>31</v>
      </c>
      <c r="L243" s="94">
        <v>10500</v>
      </c>
      <c r="M243" s="110"/>
      <c r="N243" s="110"/>
      <c r="O243" s="95">
        <v>10500</v>
      </c>
      <c r="P243" s="110"/>
      <c r="Q243" s="96">
        <v>10500</v>
      </c>
      <c r="R243" s="121">
        <v>142319</v>
      </c>
      <c r="S243" s="119">
        <v>5473.8076923076924</v>
      </c>
      <c r="T243" s="97" t="s">
        <v>67</v>
      </c>
      <c r="U243" s="105"/>
    </row>
    <row r="244" spans="1:21" x14ac:dyDescent="0.25">
      <c r="A244" s="207"/>
      <c r="B244" s="180">
        <v>31</v>
      </c>
      <c r="C244" s="90">
        <v>16249</v>
      </c>
      <c r="D244" s="91" t="s">
        <v>324</v>
      </c>
      <c r="E244" s="91" t="s">
        <v>36</v>
      </c>
      <c r="F244" s="98" t="s">
        <v>325</v>
      </c>
      <c r="G244" s="93">
        <v>27</v>
      </c>
      <c r="H244" s="105"/>
      <c r="I244" s="93">
        <v>4</v>
      </c>
      <c r="J244" s="105"/>
      <c r="K244" s="93">
        <v>31</v>
      </c>
      <c r="L244" s="94">
        <v>10500</v>
      </c>
      <c r="M244" s="110"/>
      <c r="N244" s="110"/>
      <c r="O244" s="95">
        <v>10500</v>
      </c>
      <c r="P244" s="110"/>
      <c r="Q244" s="96">
        <v>10500</v>
      </c>
      <c r="R244" s="121">
        <v>474953</v>
      </c>
      <c r="S244" s="119">
        <v>18267.423076923078</v>
      </c>
      <c r="T244" s="97" t="s">
        <v>28</v>
      </c>
      <c r="U244" s="105"/>
    </row>
    <row r="245" spans="1:21" x14ac:dyDescent="0.25">
      <c r="A245" s="207"/>
      <c r="B245" s="180">
        <v>32</v>
      </c>
      <c r="C245" s="90">
        <v>31386</v>
      </c>
      <c r="D245" s="91" t="s">
        <v>326</v>
      </c>
      <c r="E245" s="91" t="s">
        <v>36</v>
      </c>
      <c r="F245" s="98" t="s">
        <v>319</v>
      </c>
      <c r="G245" s="93">
        <v>27</v>
      </c>
      <c r="H245" s="105"/>
      <c r="I245" s="93">
        <v>4</v>
      </c>
      <c r="J245" s="105"/>
      <c r="K245" s="93">
        <v>31</v>
      </c>
      <c r="L245" s="94">
        <v>10000</v>
      </c>
      <c r="M245" s="110"/>
      <c r="N245" s="110"/>
      <c r="O245" s="95">
        <v>10000</v>
      </c>
      <c r="P245" s="110"/>
      <c r="Q245" s="96">
        <v>10000</v>
      </c>
      <c r="R245" s="121">
        <v>468388</v>
      </c>
      <c r="S245" s="119">
        <v>18014.923076923078</v>
      </c>
      <c r="T245" s="97" t="s">
        <v>28</v>
      </c>
      <c r="U245" s="105"/>
    </row>
    <row r="246" spans="1:21" x14ac:dyDescent="0.25">
      <c r="A246" s="207"/>
      <c r="B246" s="180">
        <v>33</v>
      </c>
      <c r="C246" s="90">
        <v>18234</v>
      </c>
      <c r="D246" s="91" t="s">
        <v>327</v>
      </c>
      <c r="E246" s="91" t="s">
        <v>36</v>
      </c>
      <c r="F246" s="98" t="s">
        <v>328</v>
      </c>
      <c r="G246" s="93">
        <v>27</v>
      </c>
      <c r="H246" s="105"/>
      <c r="I246" s="93">
        <v>4</v>
      </c>
      <c r="J246" s="105"/>
      <c r="K246" s="93">
        <v>31</v>
      </c>
      <c r="L246" s="94">
        <v>10500</v>
      </c>
      <c r="M246" s="110"/>
      <c r="N246" s="110"/>
      <c r="O246" s="95">
        <v>10500</v>
      </c>
      <c r="P246" s="110"/>
      <c r="Q246" s="96">
        <v>10500</v>
      </c>
      <c r="R246" s="121">
        <v>226678</v>
      </c>
      <c r="S246" s="119">
        <v>8718.3846153846152</v>
      </c>
      <c r="T246" s="97" t="s">
        <v>67</v>
      </c>
      <c r="U246" s="105"/>
    </row>
    <row r="247" spans="1:21" x14ac:dyDescent="0.25">
      <c r="A247" s="207"/>
      <c r="B247" s="180">
        <v>34</v>
      </c>
      <c r="C247" s="90">
        <v>32996</v>
      </c>
      <c r="D247" s="91" t="s">
        <v>329</v>
      </c>
      <c r="E247" s="91" t="s">
        <v>36</v>
      </c>
      <c r="F247" s="92">
        <v>43018</v>
      </c>
      <c r="G247" s="93">
        <v>27</v>
      </c>
      <c r="H247" s="105"/>
      <c r="I247" s="93">
        <v>4</v>
      </c>
      <c r="J247" s="105"/>
      <c r="K247" s="93">
        <v>31</v>
      </c>
      <c r="L247" s="94">
        <v>10000</v>
      </c>
      <c r="M247" s="110"/>
      <c r="N247" s="110"/>
      <c r="O247" s="95">
        <v>10000</v>
      </c>
      <c r="P247" s="110"/>
      <c r="Q247" s="96">
        <v>10000</v>
      </c>
      <c r="R247" s="121">
        <v>224215</v>
      </c>
      <c r="S247" s="119">
        <v>8623.6538461538457</v>
      </c>
      <c r="T247" s="97" t="s">
        <v>67</v>
      </c>
      <c r="U247" s="105"/>
    </row>
    <row r="248" spans="1:21" x14ac:dyDescent="0.25">
      <c r="A248" s="207"/>
      <c r="B248" s="180">
        <v>35</v>
      </c>
      <c r="C248" s="90">
        <v>36330</v>
      </c>
      <c r="D248" s="91" t="s">
        <v>330</v>
      </c>
      <c r="E248" s="91" t="s">
        <v>36</v>
      </c>
      <c r="F248" s="92">
        <v>43261</v>
      </c>
      <c r="G248" s="93">
        <v>27</v>
      </c>
      <c r="H248" s="105"/>
      <c r="I248" s="93">
        <v>4</v>
      </c>
      <c r="J248" s="105"/>
      <c r="K248" s="93">
        <v>31</v>
      </c>
      <c r="L248" s="94">
        <v>9500</v>
      </c>
      <c r="M248" s="110"/>
      <c r="N248" s="110"/>
      <c r="O248" s="95">
        <v>9500</v>
      </c>
      <c r="P248" s="110"/>
      <c r="Q248" s="96">
        <v>9500</v>
      </c>
      <c r="R248" s="121">
        <v>463203</v>
      </c>
      <c r="S248" s="119">
        <v>17815.5</v>
      </c>
      <c r="T248" s="97" t="s">
        <v>28</v>
      </c>
      <c r="U248" s="105"/>
    </row>
    <row r="249" spans="1:21" x14ac:dyDescent="0.25">
      <c r="A249" s="207"/>
      <c r="B249" s="180">
        <v>36</v>
      </c>
      <c r="C249" s="90" t="s">
        <v>24</v>
      </c>
      <c r="D249" s="91" t="s">
        <v>331</v>
      </c>
      <c r="E249" s="91" t="s">
        <v>36</v>
      </c>
      <c r="F249" s="105" t="s">
        <v>41</v>
      </c>
      <c r="G249" s="93">
        <v>27</v>
      </c>
      <c r="H249" s="105"/>
      <c r="I249" s="93">
        <v>4</v>
      </c>
      <c r="J249" s="105"/>
      <c r="K249" s="93">
        <v>31</v>
      </c>
      <c r="L249" s="94">
        <v>9500</v>
      </c>
      <c r="M249" s="110"/>
      <c r="N249" s="110"/>
      <c r="O249" s="95">
        <v>9500</v>
      </c>
      <c r="P249" s="110"/>
      <c r="Q249" s="96">
        <v>9500</v>
      </c>
      <c r="R249" s="121">
        <v>465595</v>
      </c>
      <c r="S249" s="119">
        <v>17907.5</v>
      </c>
      <c r="T249" s="97" t="s">
        <v>28</v>
      </c>
      <c r="U249" s="105"/>
    </row>
    <row r="250" spans="1:21" x14ac:dyDescent="0.25">
      <c r="A250" s="207"/>
      <c r="B250" s="180">
        <v>37</v>
      </c>
      <c r="C250" s="90" t="s">
        <v>24</v>
      </c>
      <c r="D250" s="91" t="s">
        <v>332</v>
      </c>
      <c r="E250" s="91" t="s">
        <v>36</v>
      </c>
      <c r="F250" s="111" t="s">
        <v>41</v>
      </c>
      <c r="G250" s="93">
        <v>27</v>
      </c>
      <c r="H250" s="105"/>
      <c r="I250" s="93">
        <v>4</v>
      </c>
      <c r="J250" s="105"/>
      <c r="K250" s="93">
        <v>31</v>
      </c>
      <c r="L250" s="94">
        <v>11000</v>
      </c>
      <c r="M250" s="110"/>
      <c r="N250" s="110"/>
      <c r="O250" s="95">
        <v>11000</v>
      </c>
      <c r="P250" s="110"/>
      <c r="Q250" s="96">
        <v>11000</v>
      </c>
      <c r="R250" s="121">
        <v>253949</v>
      </c>
      <c r="S250" s="119">
        <v>9767.2692307692305</v>
      </c>
      <c r="T250" s="97" t="s">
        <v>31</v>
      </c>
      <c r="U250" s="105"/>
    </row>
    <row r="251" spans="1:21" x14ac:dyDescent="0.25">
      <c r="A251" s="207"/>
      <c r="B251" s="180">
        <v>38</v>
      </c>
      <c r="C251" s="90" t="s">
        <v>24</v>
      </c>
      <c r="D251" s="91" t="s">
        <v>333</v>
      </c>
      <c r="E251" s="91" t="s">
        <v>36</v>
      </c>
      <c r="F251" s="111">
        <v>43764</v>
      </c>
      <c r="G251" s="93">
        <v>27</v>
      </c>
      <c r="H251" s="105"/>
      <c r="I251" s="93">
        <v>4</v>
      </c>
      <c r="J251" s="105"/>
      <c r="K251" s="93">
        <v>31</v>
      </c>
      <c r="L251" s="94">
        <v>9500</v>
      </c>
      <c r="M251" s="110"/>
      <c r="N251" s="110"/>
      <c r="O251" s="95">
        <v>9500</v>
      </c>
      <c r="P251" s="110"/>
      <c r="Q251" s="96">
        <v>9500</v>
      </c>
      <c r="R251" s="121">
        <v>215285</v>
      </c>
      <c r="S251" s="119">
        <v>8280.1923076923085</v>
      </c>
      <c r="T251" s="97" t="s">
        <v>67</v>
      </c>
      <c r="U251" s="105"/>
    </row>
    <row r="252" spans="1:21" x14ac:dyDescent="0.25">
      <c r="A252" s="207"/>
      <c r="B252" s="180">
        <v>39</v>
      </c>
      <c r="C252" s="90" t="s">
        <v>24</v>
      </c>
      <c r="D252" s="91" t="s">
        <v>334</v>
      </c>
      <c r="E252" s="91" t="s">
        <v>36</v>
      </c>
      <c r="F252" s="105" t="s">
        <v>38</v>
      </c>
      <c r="G252" s="93">
        <v>27</v>
      </c>
      <c r="H252" s="105"/>
      <c r="I252" s="93">
        <v>4</v>
      </c>
      <c r="J252" s="105"/>
      <c r="K252" s="93">
        <v>31</v>
      </c>
      <c r="L252" s="94">
        <v>9500</v>
      </c>
      <c r="M252" s="110"/>
      <c r="N252" s="110"/>
      <c r="O252" s="95">
        <v>9500</v>
      </c>
      <c r="P252" s="110"/>
      <c r="Q252" s="96">
        <v>9500</v>
      </c>
      <c r="R252" s="121">
        <v>204911</v>
      </c>
      <c r="S252" s="119">
        <v>7881.1923076923076</v>
      </c>
      <c r="T252" s="97" t="s">
        <v>67</v>
      </c>
      <c r="U252" s="105"/>
    </row>
    <row r="253" spans="1:21" x14ac:dyDescent="0.25">
      <c r="A253" s="207"/>
      <c r="B253" s="180">
        <v>40</v>
      </c>
      <c r="C253" s="90" t="s">
        <v>24</v>
      </c>
      <c r="D253" s="91" t="s">
        <v>335</v>
      </c>
      <c r="E253" s="91" t="s">
        <v>36</v>
      </c>
      <c r="F253" s="105" t="s">
        <v>41</v>
      </c>
      <c r="G253" s="93">
        <v>27</v>
      </c>
      <c r="H253" s="105"/>
      <c r="I253" s="93">
        <v>4</v>
      </c>
      <c r="J253" s="105"/>
      <c r="K253" s="93">
        <v>31</v>
      </c>
      <c r="L253" s="94">
        <v>9500</v>
      </c>
      <c r="M253" s="110"/>
      <c r="N253" s="110"/>
      <c r="O253" s="95">
        <v>9500</v>
      </c>
      <c r="P253" s="110"/>
      <c r="Q253" s="96">
        <v>9500</v>
      </c>
      <c r="R253" s="121">
        <v>227105</v>
      </c>
      <c r="S253" s="119">
        <v>8734.8076923076915</v>
      </c>
      <c r="T253" s="97" t="s">
        <v>67</v>
      </c>
      <c r="U253" s="105"/>
    </row>
    <row r="254" spans="1:21" x14ac:dyDescent="0.25">
      <c r="A254" s="207"/>
      <c r="B254" s="180">
        <v>41</v>
      </c>
      <c r="C254" s="90" t="s">
        <v>24</v>
      </c>
      <c r="D254" s="91" t="s">
        <v>336</v>
      </c>
      <c r="E254" s="91" t="s">
        <v>36</v>
      </c>
      <c r="F254" s="105" t="s">
        <v>41</v>
      </c>
      <c r="G254" s="93">
        <v>27</v>
      </c>
      <c r="H254" s="105"/>
      <c r="I254" s="93">
        <v>4</v>
      </c>
      <c r="J254" s="105"/>
      <c r="K254" s="93">
        <v>31</v>
      </c>
      <c r="L254" s="94">
        <v>9500</v>
      </c>
      <c r="M254" s="110"/>
      <c r="N254" s="110"/>
      <c r="O254" s="95">
        <v>9500</v>
      </c>
      <c r="P254" s="110"/>
      <c r="Q254" s="96">
        <v>9500</v>
      </c>
      <c r="R254" s="121">
        <v>155013</v>
      </c>
      <c r="S254" s="119">
        <v>5962.0384615384619</v>
      </c>
      <c r="T254" s="97" t="s">
        <v>67</v>
      </c>
      <c r="U254" s="98"/>
    </row>
    <row r="255" spans="1:21" x14ac:dyDescent="0.25">
      <c r="A255" s="207"/>
      <c r="B255" s="180">
        <v>42</v>
      </c>
      <c r="C255" s="90" t="s">
        <v>24</v>
      </c>
      <c r="D255" s="91" t="s">
        <v>337</v>
      </c>
      <c r="E255" s="91" t="s">
        <v>36</v>
      </c>
      <c r="F255" s="105" t="s">
        <v>41</v>
      </c>
      <c r="G255" s="93">
        <v>27</v>
      </c>
      <c r="H255" s="105"/>
      <c r="I255" s="93">
        <v>4</v>
      </c>
      <c r="J255" s="105"/>
      <c r="K255" s="93">
        <v>31</v>
      </c>
      <c r="L255" s="94">
        <v>10000</v>
      </c>
      <c r="M255" s="110"/>
      <c r="N255" s="110"/>
      <c r="O255" s="95">
        <v>10000</v>
      </c>
      <c r="P255" s="110"/>
      <c r="Q255" s="96">
        <v>10000</v>
      </c>
      <c r="R255" s="121">
        <v>162223</v>
      </c>
      <c r="S255" s="119">
        <v>6239.3461538461543</v>
      </c>
      <c r="T255" s="97" t="s">
        <v>67</v>
      </c>
      <c r="U255" s="98"/>
    </row>
    <row r="256" spans="1:21" x14ac:dyDescent="0.25">
      <c r="A256" s="207"/>
      <c r="B256" s="180">
        <v>43</v>
      </c>
      <c r="C256" s="90" t="s">
        <v>24</v>
      </c>
      <c r="D256" s="91" t="s">
        <v>338</v>
      </c>
      <c r="E256" s="91" t="s">
        <v>36</v>
      </c>
      <c r="F256" s="105" t="s">
        <v>339</v>
      </c>
      <c r="G256" s="93">
        <v>27</v>
      </c>
      <c r="H256" s="105"/>
      <c r="I256" s="93">
        <v>4</v>
      </c>
      <c r="J256" s="105"/>
      <c r="K256" s="93">
        <v>31</v>
      </c>
      <c r="L256" s="94">
        <v>9500</v>
      </c>
      <c r="M256" s="110"/>
      <c r="N256" s="110"/>
      <c r="O256" s="95">
        <v>9500</v>
      </c>
      <c r="P256" s="110"/>
      <c r="Q256" s="96">
        <v>9500</v>
      </c>
      <c r="R256" s="121">
        <v>128035</v>
      </c>
      <c r="S256" s="119">
        <v>4924.4230769230771</v>
      </c>
      <c r="T256" s="97" t="s">
        <v>67</v>
      </c>
      <c r="U256" s="98"/>
    </row>
    <row r="257" spans="1:22" x14ac:dyDescent="0.25">
      <c r="A257" s="207"/>
      <c r="B257" s="180">
        <v>44</v>
      </c>
      <c r="C257" s="112" t="s">
        <v>24</v>
      </c>
      <c r="D257" s="112" t="s">
        <v>340</v>
      </c>
      <c r="E257" s="112" t="s">
        <v>36</v>
      </c>
      <c r="F257" s="112" t="s">
        <v>341</v>
      </c>
      <c r="G257" s="113">
        <v>43</v>
      </c>
      <c r="H257" s="112"/>
      <c r="I257" s="113">
        <v>5</v>
      </c>
      <c r="J257" s="112"/>
      <c r="K257" s="113">
        <v>48</v>
      </c>
      <c r="L257" s="112">
        <v>9500</v>
      </c>
      <c r="M257" s="112"/>
      <c r="N257" s="112"/>
      <c r="O257" s="112">
        <v>15200</v>
      </c>
      <c r="P257" s="112"/>
      <c r="Q257" s="112">
        <v>15200</v>
      </c>
      <c r="R257" s="122">
        <v>185805</v>
      </c>
      <c r="S257" s="119">
        <v>7146.3461538461543</v>
      </c>
      <c r="T257" s="124" t="s">
        <v>67</v>
      </c>
      <c r="U257" s="113" t="s">
        <v>341</v>
      </c>
    </row>
    <row r="258" spans="1:22" x14ac:dyDescent="0.25">
      <c r="A258" s="207"/>
      <c r="B258" s="180">
        <v>45</v>
      </c>
      <c r="C258" s="114" t="s">
        <v>24</v>
      </c>
      <c r="D258" s="114" t="s">
        <v>342</v>
      </c>
      <c r="E258" s="114" t="s">
        <v>36</v>
      </c>
      <c r="F258" s="115">
        <v>43837</v>
      </c>
      <c r="G258" s="116">
        <v>22</v>
      </c>
      <c r="H258" s="114"/>
      <c r="I258" s="116">
        <v>3</v>
      </c>
      <c r="J258" s="114"/>
      <c r="K258" s="116">
        <v>25</v>
      </c>
      <c r="L258" s="114">
        <v>9500</v>
      </c>
      <c r="M258" s="114"/>
      <c r="N258" s="114"/>
      <c r="O258" s="114">
        <v>7916</v>
      </c>
      <c r="P258" s="114"/>
      <c r="Q258" s="114">
        <v>7916</v>
      </c>
      <c r="R258" s="123">
        <v>83907</v>
      </c>
      <c r="S258" s="119">
        <v>3227.1923076923076</v>
      </c>
      <c r="T258" s="125" t="s">
        <v>67</v>
      </c>
      <c r="U258" s="117">
        <v>43837</v>
      </c>
    </row>
    <row r="259" spans="1:22" ht="15.75" x14ac:dyDescent="0.25">
      <c r="A259" s="207"/>
      <c r="B259" s="201" t="s">
        <v>12</v>
      </c>
      <c r="C259" s="205"/>
      <c r="D259" s="205"/>
      <c r="E259" s="205"/>
      <c r="F259" s="205"/>
      <c r="G259" s="205"/>
      <c r="H259" s="205"/>
      <c r="I259" s="205"/>
      <c r="J259" s="205"/>
      <c r="K259" s="205"/>
      <c r="L259" s="169"/>
      <c r="M259" s="169"/>
      <c r="N259" s="169"/>
      <c r="O259" s="118">
        <v>538566</v>
      </c>
      <c r="P259" s="114">
        <v>42684</v>
      </c>
      <c r="Q259" s="118">
        <v>581250</v>
      </c>
      <c r="R259" s="118">
        <v>13391954</v>
      </c>
      <c r="S259" s="118">
        <v>499869.9615384615</v>
      </c>
      <c r="T259" s="118"/>
      <c r="U259" s="169"/>
    </row>
    <row r="260" spans="1:22" ht="15.75" x14ac:dyDescent="0.25">
      <c r="A260" s="207"/>
      <c r="B260" s="202" t="s">
        <v>343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3"/>
      <c r="V260" s="171"/>
    </row>
    <row r="261" spans="1:22" ht="36" x14ac:dyDescent="0.25">
      <c r="A261" s="207"/>
      <c r="B261" s="180" t="s">
        <v>0</v>
      </c>
      <c r="C261" s="173" t="s">
        <v>1</v>
      </c>
      <c r="D261" s="176" t="s">
        <v>2</v>
      </c>
      <c r="E261" s="177" t="s">
        <v>3</v>
      </c>
      <c r="F261" s="177" t="s">
        <v>17</v>
      </c>
      <c r="G261" s="177" t="s">
        <v>4</v>
      </c>
      <c r="H261" s="177" t="s">
        <v>5</v>
      </c>
      <c r="I261" s="177" t="s">
        <v>6</v>
      </c>
      <c r="J261" s="177" t="s">
        <v>7</v>
      </c>
      <c r="K261" s="178" t="s">
        <v>16</v>
      </c>
      <c r="L261" s="177" t="s">
        <v>8</v>
      </c>
      <c r="M261" s="177" t="s">
        <v>20</v>
      </c>
      <c r="N261" s="177" t="s">
        <v>9</v>
      </c>
      <c r="O261" s="177" t="s">
        <v>18</v>
      </c>
      <c r="P261" s="177" t="s">
        <v>19</v>
      </c>
      <c r="Q261" s="177" t="s">
        <v>10</v>
      </c>
      <c r="R261" s="177" t="s">
        <v>14</v>
      </c>
      <c r="S261" s="177" t="s">
        <v>15</v>
      </c>
      <c r="T261" s="177" t="s">
        <v>13</v>
      </c>
      <c r="U261" s="177" t="s">
        <v>11</v>
      </c>
      <c r="V261" s="174"/>
    </row>
    <row r="262" spans="1:22" x14ac:dyDescent="0.25">
      <c r="A262" s="207"/>
      <c r="B262" s="181">
        <v>1</v>
      </c>
      <c r="C262" s="173">
        <v>37970</v>
      </c>
      <c r="D262" s="170" t="s">
        <v>344</v>
      </c>
      <c r="E262" s="172" t="s">
        <v>42</v>
      </c>
      <c r="F262" s="138">
        <v>43687</v>
      </c>
      <c r="G262" s="172">
        <v>26</v>
      </c>
      <c r="H262" s="172">
        <v>2</v>
      </c>
      <c r="I262" s="172">
        <v>3</v>
      </c>
      <c r="J262" s="172"/>
      <c r="K262" s="170">
        <v>31</v>
      </c>
      <c r="L262" s="172">
        <v>19800</v>
      </c>
      <c r="M262" s="172">
        <v>4000</v>
      </c>
      <c r="N262" s="172"/>
      <c r="O262" s="172">
        <v>23800</v>
      </c>
      <c r="P262" s="172"/>
      <c r="Q262" s="172">
        <v>23800</v>
      </c>
      <c r="R262" s="172"/>
      <c r="S262" s="137"/>
      <c r="T262" s="172"/>
      <c r="U262" s="172"/>
      <c r="V262" s="174"/>
    </row>
    <row r="263" spans="1:22" x14ac:dyDescent="0.25">
      <c r="A263" s="207"/>
      <c r="B263" s="182">
        <v>2</v>
      </c>
      <c r="C263" s="134">
        <v>16216</v>
      </c>
      <c r="D263" s="170" t="s">
        <v>345</v>
      </c>
      <c r="E263" s="179" t="s">
        <v>34</v>
      </c>
      <c r="F263" s="139">
        <v>38962</v>
      </c>
      <c r="G263" s="172">
        <v>27</v>
      </c>
      <c r="H263" s="170"/>
      <c r="I263" s="172">
        <v>4</v>
      </c>
      <c r="J263" s="170"/>
      <c r="K263" s="170">
        <v>31</v>
      </c>
      <c r="L263" s="170">
        <v>13000</v>
      </c>
      <c r="M263" s="170"/>
      <c r="N263" s="170"/>
      <c r="O263" s="170">
        <v>13000</v>
      </c>
      <c r="P263" s="170">
        <v>2750</v>
      </c>
      <c r="Q263" s="172">
        <v>15750</v>
      </c>
      <c r="R263" s="136">
        <v>861147</v>
      </c>
      <c r="S263" s="137">
        <v>33121.038461538461</v>
      </c>
      <c r="T263" s="170" t="s">
        <v>29</v>
      </c>
      <c r="U263" s="169"/>
      <c r="V263" s="174"/>
    </row>
    <row r="264" spans="1:22" x14ac:dyDescent="0.25">
      <c r="A264" s="207"/>
      <c r="B264" s="181">
        <v>3</v>
      </c>
      <c r="C264" s="135">
        <v>35022</v>
      </c>
      <c r="D264" s="170" t="s">
        <v>346</v>
      </c>
      <c r="E264" s="179" t="s">
        <v>34</v>
      </c>
      <c r="F264" s="139">
        <v>43200</v>
      </c>
      <c r="G264" s="172">
        <v>27</v>
      </c>
      <c r="H264" s="170"/>
      <c r="I264" s="172">
        <v>4</v>
      </c>
      <c r="J264" s="170"/>
      <c r="K264" s="170">
        <v>31</v>
      </c>
      <c r="L264" s="170">
        <v>12000</v>
      </c>
      <c r="M264" s="170"/>
      <c r="N264" s="170"/>
      <c r="O264" s="170">
        <v>12000</v>
      </c>
      <c r="P264" s="170">
        <v>2750</v>
      </c>
      <c r="Q264" s="172">
        <v>14750</v>
      </c>
      <c r="R264" s="140">
        <v>371413.2</v>
      </c>
      <c r="S264" s="137">
        <v>14285.123076923077</v>
      </c>
      <c r="T264" s="170" t="s">
        <v>31</v>
      </c>
      <c r="U264" s="169"/>
      <c r="V264" s="174"/>
    </row>
    <row r="265" spans="1:22" x14ac:dyDescent="0.25">
      <c r="A265" s="207"/>
      <c r="B265" s="182">
        <v>4</v>
      </c>
      <c r="C265" s="173">
        <v>37692</v>
      </c>
      <c r="D265" s="170" t="s">
        <v>347</v>
      </c>
      <c r="E265" s="174" t="s">
        <v>34</v>
      </c>
      <c r="F265" s="139">
        <v>43660</v>
      </c>
      <c r="G265" s="172">
        <v>27</v>
      </c>
      <c r="H265" s="170"/>
      <c r="I265" s="172">
        <v>4</v>
      </c>
      <c r="J265" s="170"/>
      <c r="K265" s="170">
        <v>31</v>
      </c>
      <c r="L265" s="170">
        <v>11500</v>
      </c>
      <c r="M265" s="170"/>
      <c r="N265" s="170"/>
      <c r="O265" s="170">
        <v>11500</v>
      </c>
      <c r="P265" s="170">
        <v>2750</v>
      </c>
      <c r="Q265" s="172">
        <v>14250</v>
      </c>
      <c r="R265" s="140">
        <v>435425.7</v>
      </c>
      <c r="S265" s="137">
        <v>16747.142307692309</v>
      </c>
      <c r="T265" s="170" t="s">
        <v>31</v>
      </c>
      <c r="U265" s="169"/>
      <c r="V265" s="174"/>
    </row>
    <row r="266" spans="1:22" x14ac:dyDescent="0.25">
      <c r="A266" s="207"/>
      <c r="B266" s="181">
        <v>5</v>
      </c>
      <c r="C266" s="173">
        <v>37729</v>
      </c>
      <c r="D266" s="170" t="s">
        <v>348</v>
      </c>
      <c r="E266" s="179" t="s">
        <v>34</v>
      </c>
      <c r="F266" s="139">
        <v>43676</v>
      </c>
      <c r="G266" s="172">
        <v>27</v>
      </c>
      <c r="H266" s="170"/>
      <c r="I266" s="172">
        <v>4</v>
      </c>
      <c r="J266" s="170"/>
      <c r="K266" s="170">
        <v>31</v>
      </c>
      <c r="L266" s="170">
        <v>11500</v>
      </c>
      <c r="M266" s="170"/>
      <c r="N266" s="170"/>
      <c r="O266" s="170">
        <v>11500</v>
      </c>
      <c r="P266" s="170">
        <v>2750</v>
      </c>
      <c r="Q266" s="172">
        <v>14250</v>
      </c>
      <c r="R266" s="140">
        <v>408717.5</v>
      </c>
      <c r="S266" s="137">
        <v>15719.903846153846</v>
      </c>
      <c r="T266" s="170" t="s">
        <v>31</v>
      </c>
      <c r="U266" s="169"/>
      <c r="V266" s="174"/>
    </row>
    <row r="267" spans="1:22" x14ac:dyDescent="0.25">
      <c r="A267" s="207"/>
      <c r="B267" s="182">
        <v>6</v>
      </c>
      <c r="C267" s="173">
        <v>16257</v>
      </c>
      <c r="D267" s="170" t="s">
        <v>349</v>
      </c>
      <c r="E267" s="179" t="s">
        <v>36</v>
      </c>
      <c r="F267" s="139">
        <v>41391</v>
      </c>
      <c r="G267" s="172">
        <v>27</v>
      </c>
      <c r="H267" s="170"/>
      <c r="I267" s="172">
        <v>4</v>
      </c>
      <c r="J267" s="170"/>
      <c r="K267" s="170">
        <v>31</v>
      </c>
      <c r="L267" s="170">
        <v>10500</v>
      </c>
      <c r="M267" s="170"/>
      <c r="N267" s="170"/>
      <c r="O267" s="170">
        <v>10500</v>
      </c>
      <c r="P267" s="170"/>
      <c r="Q267" s="172">
        <v>10500</v>
      </c>
      <c r="R267" s="140">
        <v>296171.5</v>
      </c>
      <c r="S267" s="137">
        <v>11391.211538461539</v>
      </c>
      <c r="T267" s="170" t="s">
        <v>30</v>
      </c>
      <c r="U267" s="169"/>
      <c r="V267" s="174"/>
    </row>
    <row r="268" spans="1:22" x14ac:dyDescent="0.25">
      <c r="A268" s="207"/>
      <c r="B268" s="181">
        <v>7</v>
      </c>
      <c r="C268" s="173" t="s">
        <v>24</v>
      </c>
      <c r="D268" s="170" t="s">
        <v>350</v>
      </c>
      <c r="E268" s="179" t="s">
        <v>36</v>
      </c>
      <c r="F268" s="139">
        <v>43831</v>
      </c>
      <c r="G268" s="172">
        <v>27</v>
      </c>
      <c r="H268" s="170"/>
      <c r="I268" s="172">
        <v>4</v>
      </c>
      <c r="J268" s="170"/>
      <c r="K268" s="170">
        <v>31</v>
      </c>
      <c r="L268" s="170">
        <v>10500</v>
      </c>
      <c r="M268" s="170"/>
      <c r="N268" s="170"/>
      <c r="O268" s="170">
        <v>10500</v>
      </c>
      <c r="P268" s="170"/>
      <c r="Q268" s="172">
        <v>10500</v>
      </c>
      <c r="R268" s="141">
        <v>265230.09999999998</v>
      </c>
      <c r="S268" s="137">
        <v>10201.157692307692</v>
      </c>
      <c r="T268" s="170" t="s">
        <v>31</v>
      </c>
      <c r="U268" s="169"/>
      <c r="V268" s="174"/>
    </row>
    <row r="269" spans="1:22" x14ac:dyDescent="0.25">
      <c r="A269" s="207"/>
      <c r="B269" s="182">
        <v>8</v>
      </c>
      <c r="C269" s="173">
        <v>16217</v>
      </c>
      <c r="D269" s="170" t="s">
        <v>351</v>
      </c>
      <c r="E269" s="179" t="s">
        <v>36</v>
      </c>
      <c r="F269" s="139">
        <v>39264</v>
      </c>
      <c r="G269" s="172">
        <v>27</v>
      </c>
      <c r="H269" s="170"/>
      <c r="I269" s="172">
        <v>4</v>
      </c>
      <c r="J269" s="170"/>
      <c r="K269" s="170">
        <v>31</v>
      </c>
      <c r="L269" s="170">
        <v>10500</v>
      </c>
      <c r="M269" s="170"/>
      <c r="N269" s="170"/>
      <c r="O269" s="170">
        <v>10500</v>
      </c>
      <c r="P269" s="170"/>
      <c r="Q269" s="172">
        <v>10500</v>
      </c>
      <c r="R269" s="140">
        <v>279584.5</v>
      </c>
      <c r="S269" s="137">
        <v>10753.25</v>
      </c>
      <c r="T269" s="170" t="s">
        <v>31</v>
      </c>
      <c r="U269" s="169"/>
      <c r="V269" s="174"/>
    </row>
    <row r="270" spans="1:22" x14ac:dyDescent="0.25">
      <c r="A270" s="207"/>
      <c r="B270" s="181">
        <v>9</v>
      </c>
      <c r="C270" s="173">
        <v>16219</v>
      </c>
      <c r="D270" s="170" t="s">
        <v>35</v>
      </c>
      <c r="E270" s="179" t="s">
        <v>36</v>
      </c>
      <c r="F270" s="139">
        <v>40887</v>
      </c>
      <c r="G270" s="172">
        <v>27</v>
      </c>
      <c r="H270" s="170"/>
      <c r="I270" s="172">
        <v>4</v>
      </c>
      <c r="J270" s="170"/>
      <c r="K270" s="170">
        <v>31</v>
      </c>
      <c r="L270" s="170">
        <v>10500</v>
      </c>
      <c r="M270" s="170"/>
      <c r="N270" s="170"/>
      <c r="O270" s="170">
        <v>10500</v>
      </c>
      <c r="P270" s="170"/>
      <c r="Q270" s="172">
        <v>10500</v>
      </c>
      <c r="R270" s="140">
        <v>178576</v>
      </c>
      <c r="S270" s="137">
        <v>6868.3076923076924</v>
      </c>
      <c r="T270" s="170" t="s">
        <v>31</v>
      </c>
      <c r="U270" s="169"/>
      <c r="V270" s="174"/>
    </row>
    <row r="271" spans="1:22" x14ac:dyDescent="0.25">
      <c r="A271" s="207"/>
      <c r="B271" s="182">
        <v>10</v>
      </c>
      <c r="C271" s="173">
        <v>22581</v>
      </c>
      <c r="D271" s="170" t="s">
        <v>352</v>
      </c>
      <c r="E271" s="179" t="s">
        <v>36</v>
      </c>
      <c r="F271" s="139">
        <v>42005</v>
      </c>
      <c r="G271" s="172">
        <v>27</v>
      </c>
      <c r="H271" s="170"/>
      <c r="I271" s="172">
        <v>4</v>
      </c>
      <c r="J271" s="170"/>
      <c r="K271" s="170">
        <v>31</v>
      </c>
      <c r="L271" s="170">
        <v>10500</v>
      </c>
      <c r="M271" s="170"/>
      <c r="N271" s="170"/>
      <c r="O271" s="170">
        <v>10500</v>
      </c>
      <c r="P271" s="170"/>
      <c r="Q271" s="172">
        <v>10500</v>
      </c>
      <c r="R271" s="140">
        <v>319750.7</v>
      </c>
      <c r="S271" s="137">
        <v>12298.103846153846</v>
      </c>
      <c r="T271" s="170" t="s">
        <v>30</v>
      </c>
      <c r="U271" s="169"/>
      <c r="V271" s="174"/>
    </row>
    <row r="272" spans="1:22" x14ac:dyDescent="0.25">
      <c r="A272" s="207"/>
      <c r="B272" s="181">
        <v>11</v>
      </c>
      <c r="C272" s="173">
        <v>36238</v>
      </c>
      <c r="D272" s="170" t="s">
        <v>353</v>
      </c>
      <c r="E272" s="179" t="s">
        <v>36</v>
      </c>
      <c r="F272" s="139">
        <v>43376</v>
      </c>
      <c r="G272" s="172">
        <v>27</v>
      </c>
      <c r="H272" s="170"/>
      <c r="I272" s="172">
        <v>4</v>
      </c>
      <c r="J272" s="170"/>
      <c r="K272" s="170">
        <v>31</v>
      </c>
      <c r="L272" s="170">
        <v>9500</v>
      </c>
      <c r="M272" s="170"/>
      <c r="N272" s="170"/>
      <c r="O272" s="170">
        <v>9500</v>
      </c>
      <c r="P272" s="170"/>
      <c r="Q272" s="172">
        <v>9500</v>
      </c>
      <c r="R272" s="140">
        <v>292544.2</v>
      </c>
      <c r="S272" s="137">
        <v>11251.7</v>
      </c>
      <c r="T272" s="170" t="s">
        <v>30</v>
      </c>
      <c r="U272" s="169"/>
      <c r="V272" s="174"/>
    </row>
    <row r="273" spans="1:22" x14ac:dyDescent="0.25">
      <c r="A273" s="207"/>
      <c r="B273" s="182">
        <v>12</v>
      </c>
      <c r="C273" s="173">
        <v>37726</v>
      </c>
      <c r="D273" s="170" t="s">
        <v>354</v>
      </c>
      <c r="E273" s="179" t="s">
        <v>36</v>
      </c>
      <c r="F273" s="139">
        <v>43684</v>
      </c>
      <c r="G273" s="172">
        <v>27</v>
      </c>
      <c r="H273" s="170"/>
      <c r="I273" s="172">
        <v>4</v>
      </c>
      <c r="J273" s="170"/>
      <c r="K273" s="170">
        <v>31</v>
      </c>
      <c r="L273" s="170">
        <v>9500</v>
      </c>
      <c r="M273" s="170"/>
      <c r="N273" s="170"/>
      <c r="O273" s="170">
        <v>9500</v>
      </c>
      <c r="P273" s="170"/>
      <c r="Q273" s="172">
        <v>9500</v>
      </c>
      <c r="R273" s="140">
        <v>264448</v>
      </c>
      <c r="S273" s="137">
        <v>10171.076923076924</v>
      </c>
      <c r="T273" s="170" t="s">
        <v>31</v>
      </c>
      <c r="U273" s="169"/>
      <c r="V273" s="175"/>
    </row>
    <row r="274" spans="1:22" x14ac:dyDescent="0.25">
      <c r="A274" s="207"/>
      <c r="B274" s="181">
        <v>13</v>
      </c>
      <c r="C274" s="173" t="s">
        <v>24</v>
      </c>
      <c r="D274" s="170" t="s">
        <v>355</v>
      </c>
      <c r="E274" s="179" t="s">
        <v>36</v>
      </c>
      <c r="F274" s="139">
        <v>43765</v>
      </c>
      <c r="G274" s="172">
        <v>27</v>
      </c>
      <c r="H274" s="170"/>
      <c r="I274" s="172">
        <v>4</v>
      </c>
      <c r="J274" s="170"/>
      <c r="K274" s="170">
        <v>31</v>
      </c>
      <c r="L274" s="170">
        <v>9500</v>
      </c>
      <c r="M274" s="170"/>
      <c r="N274" s="170"/>
      <c r="O274" s="170">
        <v>9500</v>
      </c>
      <c r="P274" s="170"/>
      <c r="Q274" s="172">
        <v>9500</v>
      </c>
      <c r="R274" s="140">
        <v>130430.2</v>
      </c>
      <c r="S274" s="137">
        <v>5016.5461538461541</v>
      </c>
      <c r="T274" s="170" t="s">
        <v>31</v>
      </c>
      <c r="U274" s="169"/>
      <c r="V274" s="175"/>
    </row>
    <row r="275" spans="1:22" x14ac:dyDescent="0.25">
      <c r="A275" s="207"/>
      <c r="B275" s="182">
        <v>14</v>
      </c>
      <c r="C275" s="173" t="s">
        <v>24</v>
      </c>
      <c r="D275" s="170" t="s">
        <v>356</v>
      </c>
      <c r="E275" s="179" t="s">
        <v>36</v>
      </c>
      <c r="F275" s="139">
        <v>43770</v>
      </c>
      <c r="G275" s="172">
        <v>27</v>
      </c>
      <c r="H275" s="170"/>
      <c r="I275" s="172">
        <v>4</v>
      </c>
      <c r="J275" s="170"/>
      <c r="K275" s="170">
        <v>31</v>
      </c>
      <c r="L275" s="170">
        <v>9500</v>
      </c>
      <c r="M275" s="170"/>
      <c r="N275" s="170"/>
      <c r="O275" s="170">
        <v>9500</v>
      </c>
      <c r="P275" s="170"/>
      <c r="Q275" s="172">
        <v>9500</v>
      </c>
      <c r="R275" s="140">
        <v>309759.8</v>
      </c>
      <c r="S275" s="137">
        <v>11913.83846153846</v>
      </c>
      <c r="T275" s="170" t="s">
        <v>30</v>
      </c>
      <c r="U275" s="169"/>
      <c r="V275" s="175"/>
    </row>
    <row r="276" spans="1:22" ht="15.75" x14ac:dyDescent="0.25">
      <c r="A276" s="207"/>
      <c r="B276" s="200" t="s">
        <v>12</v>
      </c>
      <c r="C276" s="200"/>
      <c r="D276" s="200"/>
      <c r="E276" s="200"/>
      <c r="F276" s="200"/>
      <c r="G276" s="200"/>
      <c r="H276" s="200"/>
      <c r="I276" s="200"/>
      <c r="J276" s="200"/>
      <c r="K276" s="201"/>
      <c r="L276" s="169">
        <v>158300</v>
      </c>
      <c r="M276" s="169">
        <v>4000</v>
      </c>
      <c r="N276" s="169">
        <v>0</v>
      </c>
      <c r="O276" s="169">
        <v>162300</v>
      </c>
      <c r="P276" s="169">
        <v>11000</v>
      </c>
      <c r="Q276" s="169">
        <v>173300</v>
      </c>
      <c r="R276" s="169">
        <v>4413198.4000000004</v>
      </c>
      <c r="S276" s="169">
        <v>169738.40000000005</v>
      </c>
      <c r="T276" s="169"/>
      <c r="U276" s="169"/>
    </row>
    <row r="277" spans="1:22" s="3" customFormat="1" ht="15.75" x14ac:dyDescent="0.25">
      <c r="A277" s="207"/>
      <c r="B277" s="223" t="s">
        <v>357</v>
      </c>
      <c r="C277" s="224"/>
      <c r="D277" s="224"/>
      <c r="E277" s="224"/>
      <c r="F277" s="224"/>
      <c r="G277" s="224"/>
      <c r="H277" s="224"/>
      <c r="I277" s="224"/>
      <c r="J277" s="224"/>
      <c r="K277" s="224"/>
      <c r="L277" s="224"/>
      <c r="M277" s="224"/>
      <c r="N277" s="224"/>
      <c r="O277" s="224"/>
      <c r="P277" s="224"/>
      <c r="Q277" s="224"/>
      <c r="R277" s="224"/>
      <c r="S277" s="224"/>
      <c r="T277" s="224"/>
      <c r="U277" s="225"/>
    </row>
    <row r="278" spans="1:22" s="8" customFormat="1" ht="36" x14ac:dyDescent="0.25">
      <c r="A278" s="207"/>
      <c r="B278" s="183" t="s">
        <v>0</v>
      </c>
      <c r="C278" s="5" t="s">
        <v>1</v>
      </c>
      <c r="D278" s="4" t="s">
        <v>2</v>
      </c>
      <c r="E278" s="6" t="s">
        <v>3</v>
      </c>
      <c r="F278" s="6" t="s">
        <v>17</v>
      </c>
      <c r="G278" s="6" t="s">
        <v>4</v>
      </c>
      <c r="H278" s="6" t="s">
        <v>5</v>
      </c>
      <c r="I278" s="6" t="s">
        <v>6</v>
      </c>
      <c r="J278" s="6" t="s">
        <v>7</v>
      </c>
      <c r="K278" s="7" t="s">
        <v>16</v>
      </c>
      <c r="L278" s="6" t="s">
        <v>8</v>
      </c>
      <c r="M278" s="6" t="s">
        <v>20</v>
      </c>
      <c r="N278" s="6" t="s">
        <v>9</v>
      </c>
      <c r="O278" s="6" t="s">
        <v>18</v>
      </c>
      <c r="P278" s="6" t="s">
        <v>19</v>
      </c>
      <c r="Q278" s="6" t="s">
        <v>10</v>
      </c>
      <c r="R278" s="6" t="s">
        <v>14</v>
      </c>
      <c r="S278" s="6" t="s">
        <v>15</v>
      </c>
      <c r="T278" s="6" t="s">
        <v>13</v>
      </c>
      <c r="U278" s="6" t="s">
        <v>11</v>
      </c>
    </row>
    <row r="279" spans="1:22" s="8" customFormat="1" ht="21" customHeight="1" x14ac:dyDescent="0.25">
      <c r="A279" s="207"/>
      <c r="B279" s="184">
        <v>1</v>
      </c>
      <c r="C279" s="143" t="s">
        <v>55</v>
      </c>
      <c r="D279" s="144" t="s">
        <v>365</v>
      </c>
      <c r="E279" s="145" t="s">
        <v>26</v>
      </c>
      <c r="F279" s="146">
        <v>43597</v>
      </c>
      <c r="G279" s="10">
        <v>27</v>
      </c>
      <c r="H279" s="10"/>
      <c r="I279" s="10">
        <v>4</v>
      </c>
      <c r="J279" s="10"/>
      <c r="K279" s="9">
        <v>31</v>
      </c>
      <c r="L279" s="147">
        <v>22000</v>
      </c>
      <c r="M279" s="10">
        <v>8000</v>
      </c>
      <c r="N279" s="10"/>
      <c r="O279" s="10">
        <v>30000</v>
      </c>
      <c r="P279" s="10"/>
      <c r="Q279" s="10">
        <f>O279</f>
        <v>30000</v>
      </c>
      <c r="R279" s="10"/>
      <c r="S279" s="10"/>
      <c r="T279" s="10"/>
      <c r="U279" s="6" t="s">
        <v>366</v>
      </c>
    </row>
    <row r="280" spans="1:22" s="8" customFormat="1" ht="15" customHeight="1" x14ac:dyDescent="0.25">
      <c r="A280" s="207"/>
      <c r="B280" s="185">
        <v>2</v>
      </c>
      <c r="C280" s="148">
        <v>16196</v>
      </c>
      <c r="D280" s="144" t="s">
        <v>367</v>
      </c>
      <c r="E280" s="145" t="s">
        <v>34</v>
      </c>
      <c r="F280" s="146">
        <v>40350</v>
      </c>
      <c r="G280" s="10">
        <v>27</v>
      </c>
      <c r="H280" s="9"/>
      <c r="I280" s="10">
        <v>4</v>
      </c>
      <c r="J280" s="10"/>
      <c r="K280" s="9">
        <v>31</v>
      </c>
      <c r="L280" s="147">
        <v>13000</v>
      </c>
      <c r="M280" s="9"/>
      <c r="N280" s="9"/>
      <c r="O280" s="9">
        <f>L280</f>
        <v>13000</v>
      </c>
      <c r="P280" s="9">
        <v>2750</v>
      </c>
      <c r="Q280" s="9">
        <f>O280+P280</f>
        <v>15750</v>
      </c>
      <c r="R280" s="9">
        <v>464262</v>
      </c>
      <c r="S280" s="149">
        <f>R280/26</f>
        <v>17856.23076923077</v>
      </c>
      <c r="T280" s="9" t="s">
        <v>31</v>
      </c>
      <c r="U280" s="12"/>
    </row>
    <row r="281" spans="1:22" s="8" customFormat="1" ht="15" customHeight="1" x14ac:dyDescent="0.25">
      <c r="A281" s="207"/>
      <c r="B281" s="184">
        <v>3</v>
      </c>
      <c r="C281" s="148">
        <v>16200</v>
      </c>
      <c r="D281" s="150" t="s">
        <v>368</v>
      </c>
      <c r="E281" s="145" t="s">
        <v>34</v>
      </c>
      <c r="F281" s="146">
        <v>41269</v>
      </c>
      <c r="G281" s="10">
        <v>27</v>
      </c>
      <c r="H281" s="9"/>
      <c r="I281" s="10">
        <v>4</v>
      </c>
      <c r="J281" s="10"/>
      <c r="K281" s="9">
        <v>31</v>
      </c>
      <c r="L281" s="147">
        <v>13000</v>
      </c>
      <c r="M281" s="9"/>
      <c r="N281" s="9"/>
      <c r="O281" s="9">
        <f t="shared" ref="O281:O304" si="9">L281</f>
        <v>13000</v>
      </c>
      <c r="P281" s="9">
        <v>2750</v>
      </c>
      <c r="Q281" s="9">
        <f t="shared" ref="Q281:Q298" si="10">O281+P281</f>
        <v>15750</v>
      </c>
      <c r="R281" s="9">
        <v>1389713</v>
      </c>
      <c r="S281" s="149">
        <f t="shared" ref="S281:S344" si="11">R281/26</f>
        <v>53450.5</v>
      </c>
      <c r="T281" s="9" t="s">
        <v>28</v>
      </c>
      <c r="U281" s="12"/>
    </row>
    <row r="282" spans="1:22" s="8" customFormat="1" ht="15" customHeight="1" x14ac:dyDescent="0.25">
      <c r="A282" s="207"/>
      <c r="B282" s="185">
        <v>4</v>
      </c>
      <c r="C282" s="148">
        <v>33253</v>
      </c>
      <c r="D282" s="144" t="s">
        <v>369</v>
      </c>
      <c r="E282" s="145" t="s">
        <v>34</v>
      </c>
      <c r="F282" s="146">
        <v>43033</v>
      </c>
      <c r="G282" s="10">
        <v>27</v>
      </c>
      <c r="H282" s="9"/>
      <c r="I282" s="10">
        <v>4</v>
      </c>
      <c r="J282" s="10"/>
      <c r="K282" s="9">
        <v>31</v>
      </c>
      <c r="L282" s="147">
        <v>12500</v>
      </c>
      <c r="M282" s="9"/>
      <c r="N282" s="9"/>
      <c r="O282" s="9">
        <f t="shared" si="9"/>
        <v>12500</v>
      </c>
      <c r="P282" s="9">
        <v>2750</v>
      </c>
      <c r="Q282" s="9">
        <f t="shared" si="10"/>
        <v>15250</v>
      </c>
      <c r="R282" s="9">
        <v>584045</v>
      </c>
      <c r="S282" s="149">
        <f t="shared" si="11"/>
        <v>22463.26923076923</v>
      </c>
      <c r="T282" s="9" t="s">
        <v>30</v>
      </c>
      <c r="U282" s="12"/>
    </row>
    <row r="283" spans="1:22" s="8" customFormat="1" ht="15" customHeight="1" x14ac:dyDescent="0.25">
      <c r="A283" s="207"/>
      <c r="B283" s="184">
        <v>5</v>
      </c>
      <c r="C283" s="148">
        <v>32709</v>
      </c>
      <c r="D283" s="144" t="s">
        <v>370</v>
      </c>
      <c r="E283" s="145" t="s">
        <v>34</v>
      </c>
      <c r="F283" s="146">
        <v>42936</v>
      </c>
      <c r="G283" s="10">
        <v>27</v>
      </c>
      <c r="H283" s="9"/>
      <c r="I283" s="10">
        <v>4</v>
      </c>
      <c r="J283" s="10"/>
      <c r="K283" s="9">
        <v>31</v>
      </c>
      <c r="L283" s="147">
        <v>12500</v>
      </c>
      <c r="M283" s="9"/>
      <c r="N283" s="9"/>
      <c r="O283" s="9">
        <f t="shared" si="9"/>
        <v>12500</v>
      </c>
      <c r="P283" s="9">
        <v>2750</v>
      </c>
      <c r="Q283" s="9">
        <f t="shared" si="10"/>
        <v>15250</v>
      </c>
      <c r="R283" s="9">
        <v>671775</v>
      </c>
      <c r="S283" s="149">
        <f t="shared" si="11"/>
        <v>25837.5</v>
      </c>
      <c r="T283" s="9" t="s">
        <v>30</v>
      </c>
      <c r="U283" s="12"/>
    </row>
    <row r="284" spans="1:22" s="8" customFormat="1" ht="15" customHeight="1" x14ac:dyDescent="0.25">
      <c r="A284" s="207"/>
      <c r="B284" s="185">
        <v>6</v>
      </c>
      <c r="C284" s="148">
        <v>32994</v>
      </c>
      <c r="D284" s="144" t="s">
        <v>371</v>
      </c>
      <c r="E284" s="145" t="s">
        <v>34</v>
      </c>
      <c r="F284" s="146">
        <v>43000</v>
      </c>
      <c r="G284" s="10">
        <v>27</v>
      </c>
      <c r="H284" s="9"/>
      <c r="I284" s="10">
        <v>4</v>
      </c>
      <c r="J284" s="10"/>
      <c r="K284" s="9">
        <v>31</v>
      </c>
      <c r="L284" s="147">
        <v>12500</v>
      </c>
      <c r="M284" s="9"/>
      <c r="N284" s="9"/>
      <c r="O284" s="9">
        <f t="shared" si="9"/>
        <v>12500</v>
      </c>
      <c r="P284" s="9">
        <v>2750</v>
      </c>
      <c r="Q284" s="9">
        <f t="shared" si="10"/>
        <v>15250</v>
      </c>
      <c r="R284" s="9">
        <v>1326950</v>
      </c>
      <c r="S284" s="149">
        <f t="shared" si="11"/>
        <v>51036.538461538461</v>
      </c>
      <c r="T284" s="9" t="s">
        <v>28</v>
      </c>
      <c r="U284" s="12"/>
    </row>
    <row r="285" spans="1:22" s="8" customFormat="1" ht="15" customHeight="1" x14ac:dyDescent="0.25">
      <c r="A285" s="207"/>
      <c r="B285" s="184">
        <v>7</v>
      </c>
      <c r="C285" s="148">
        <v>35854</v>
      </c>
      <c r="D285" s="144" t="s">
        <v>372</v>
      </c>
      <c r="E285" s="145" t="s">
        <v>34</v>
      </c>
      <c r="F285" s="146">
        <v>43368</v>
      </c>
      <c r="G285" s="10">
        <v>27</v>
      </c>
      <c r="H285" s="9"/>
      <c r="I285" s="10">
        <v>4</v>
      </c>
      <c r="J285" s="10"/>
      <c r="K285" s="9">
        <v>31</v>
      </c>
      <c r="L285" s="147">
        <v>12000</v>
      </c>
      <c r="M285" s="9"/>
      <c r="N285" s="9"/>
      <c r="O285" s="9">
        <f t="shared" si="9"/>
        <v>12000</v>
      </c>
      <c r="P285" s="9">
        <v>2750</v>
      </c>
      <c r="Q285" s="9">
        <f t="shared" si="10"/>
        <v>14750</v>
      </c>
      <c r="R285" s="9">
        <v>161869</v>
      </c>
      <c r="S285" s="149">
        <f t="shared" si="11"/>
        <v>6225.7307692307695</v>
      </c>
      <c r="T285" s="9" t="s">
        <v>31</v>
      </c>
      <c r="U285" s="12"/>
    </row>
    <row r="286" spans="1:22" s="8" customFormat="1" ht="15" customHeight="1" x14ac:dyDescent="0.25">
      <c r="A286" s="207"/>
      <c r="B286" s="185">
        <v>8</v>
      </c>
      <c r="C286" s="148">
        <v>37118</v>
      </c>
      <c r="D286" s="144" t="s">
        <v>373</v>
      </c>
      <c r="E286" s="145" t="s">
        <v>34</v>
      </c>
      <c r="F286" s="146">
        <v>43556</v>
      </c>
      <c r="G286" s="10">
        <v>27</v>
      </c>
      <c r="H286" s="9"/>
      <c r="I286" s="10">
        <v>4</v>
      </c>
      <c r="J286" s="10"/>
      <c r="K286" s="9">
        <v>31</v>
      </c>
      <c r="L286" s="147">
        <v>11500</v>
      </c>
      <c r="M286" s="9"/>
      <c r="N286" s="9"/>
      <c r="O286" s="9">
        <f t="shared" si="9"/>
        <v>11500</v>
      </c>
      <c r="P286" s="9">
        <v>2750</v>
      </c>
      <c r="Q286" s="9">
        <f t="shared" si="10"/>
        <v>14250</v>
      </c>
      <c r="R286" s="9">
        <v>151277</v>
      </c>
      <c r="S286" s="149">
        <f t="shared" si="11"/>
        <v>5818.3461538461543</v>
      </c>
      <c r="T286" s="9" t="s">
        <v>31</v>
      </c>
      <c r="U286" s="12"/>
    </row>
    <row r="287" spans="1:22" s="8" customFormat="1" ht="15" customHeight="1" x14ac:dyDescent="0.25">
      <c r="A287" s="207"/>
      <c r="B287" s="184">
        <v>9</v>
      </c>
      <c r="C287" s="148">
        <v>37563</v>
      </c>
      <c r="D287" s="144" t="s">
        <v>374</v>
      </c>
      <c r="E287" s="145" t="s">
        <v>34</v>
      </c>
      <c r="F287" s="146">
        <v>43674</v>
      </c>
      <c r="G287" s="10">
        <v>27</v>
      </c>
      <c r="H287" s="9"/>
      <c r="I287" s="10">
        <v>4</v>
      </c>
      <c r="J287" s="10"/>
      <c r="K287" s="9">
        <v>31</v>
      </c>
      <c r="L287" s="147">
        <v>11500</v>
      </c>
      <c r="M287" s="9"/>
      <c r="N287" s="9"/>
      <c r="O287" s="9">
        <f t="shared" si="9"/>
        <v>11500</v>
      </c>
      <c r="P287" s="9">
        <v>2750</v>
      </c>
      <c r="Q287" s="9">
        <f t="shared" si="10"/>
        <v>14250</v>
      </c>
      <c r="R287" s="9">
        <v>487147</v>
      </c>
      <c r="S287" s="149">
        <f t="shared" si="11"/>
        <v>18736.423076923078</v>
      </c>
      <c r="T287" s="9" t="s">
        <v>31</v>
      </c>
      <c r="U287" s="12"/>
    </row>
    <row r="288" spans="1:22" s="8" customFormat="1" ht="15" customHeight="1" x14ac:dyDescent="0.25">
      <c r="A288" s="207"/>
      <c r="B288" s="185">
        <v>10</v>
      </c>
      <c r="C288" s="148">
        <v>35770</v>
      </c>
      <c r="D288" s="144" t="s">
        <v>375</v>
      </c>
      <c r="E288" s="145" t="s">
        <v>34</v>
      </c>
      <c r="F288" s="146">
        <v>43360</v>
      </c>
      <c r="G288" s="10">
        <v>27</v>
      </c>
      <c r="H288" s="9"/>
      <c r="I288" s="10">
        <v>4</v>
      </c>
      <c r="J288" s="10"/>
      <c r="K288" s="9">
        <v>31</v>
      </c>
      <c r="L288" s="147">
        <v>12000</v>
      </c>
      <c r="M288" s="9"/>
      <c r="N288" s="9"/>
      <c r="O288" s="9">
        <f t="shared" si="9"/>
        <v>12000</v>
      </c>
      <c r="P288" s="9">
        <v>2750</v>
      </c>
      <c r="Q288" s="9">
        <f t="shared" si="10"/>
        <v>14750</v>
      </c>
      <c r="R288" s="9">
        <v>441610</v>
      </c>
      <c r="S288" s="149">
        <f t="shared" si="11"/>
        <v>16985</v>
      </c>
      <c r="T288" s="9" t="s">
        <v>31</v>
      </c>
      <c r="U288" s="12"/>
    </row>
    <row r="289" spans="1:22" s="8" customFormat="1" ht="15" customHeight="1" x14ac:dyDescent="0.25">
      <c r="A289" s="207"/>
      <c r="B289" s="184">
        <v>11</v>
      </c>
      <c r="C289" s="143" t="s">
        <v>55</v>
      </c>
      <c r="D289" s="144" t="s">
        <v>376</v>
      </c>
      <c r="E289" s="145" t="s">
        <v>34</v>
      </c>
      <c r="F289" s="146" t="s">
        <v>38</v>
      </c>
      <c r="G289" s="10">
        <v>27</v>
      </c>
      <c r="H289" s="9"/>
      <c r="I289" s="10">
        <v>4</v>
      </c>
      <c r="J289" s="10"/>
      <c r="K289" s="9">
        <v>31</v>
      </c>
      <c r="L289" s="147">
        <v>11500</v>
      </c>
      <c r="M289" s="9"/>
      <c r="N289" s="9"/>
      <c r="O289" s="9">
        <f t="shared" si="9"/>
        <v>11500</v>
      </c>
      <c r="P289" s="9">
        <v>2750</v>
      </c>
      <c r="Q289" s="9">
        <f t="shared" si="10"/>
        <v>14250</v>
      </c>
      <c r="R289" s="9">
        <v>285399</v>
      </c>
      <c r="S289" s="149">
        <f t="shared" si="11"/>
        <v>10976.884615384615</v>
      </c>
      <c r="T289" s="9" t="s">
        <v>31</v>
      </c>
      <c r="U289" s="12"/>
    </row>
    <row r="290" spans="1:22" s="8" customFormat="1" ht="15" customHeight="1" x14ac:dyDescent="0.25">
      <c r="A290" s="207"/>
      <c r="B290" s="185">
        <v>12</v>
      </c>
      <c r="C290" s="148">
        <v>16192</v>
      </c>
      <c r="D290" s="144" t="s">
        <v>377</v>
      </c>
      <c r="E290" s="145" t="s">
        <v>36</v>
      </c>
      <c r="F290" s="146">
        <v>39593</v>
      </c>
      <c r="G290" s="10">
        <v>27</v>
      </c>
      <c r="H290" s="9"/>
      <c r="I290" s="10">
        <v>4</v>
      </c>
      <c r="J290" s="10"/>
      <c r="K290" s="9">
        <v>31</v>
      </c>
      <c r="L290" s="147">
        <v>10500</v>
      </c>
      <c r="M290" s="9"/>
      <c r="N290" s="9"/>
      <c r="O290" s="9">
        <f t="shared" si="9"/>
        <v>10500</v>
      </c>
      <c r="P290" s="9"/>
      <c r="Q290" s="9">
        <f t="shared" si="10"/>
        <v>10500</v>
      </c>
      <c r="R290" s="9">
        <v>316614</v>
      </c>
      <c r="S290" s="149">
        <f t="shared" si="11"/>
        <v>12177.461538461539</v>
      </c>
      <c r="T290" s="9" t="s">
        <v>30</v>
      </c>
      <c r="U290" s="12"/>
      <c r="V290" s="151"/>
    </row>
    <row r="291" spans="1:22" s="8" customFormat="1" ht="15" customHeight="1" x14ac:dyDescent="0.25">
      <c r="A291" s="207"/>
      <c r="B291" s="184">
        <v>13</v>
      </c>
      <c r="C291" s="148">
        <v>16193</v>
      </c>
      <c r="D291" s="144" t="s">
        <v>378</v>
      </c>
      <c r="E291" s="145" t="s">
        <v>36</v>
      </c>
      <c r="F291" s="146">
        <v>40082</v>
      </c>
      <c r="G291" s="10">
        <v>27</v>
      </c>
      <c r="H291" s="9"/>
      <c r="I291" s="10">
        <v>4</v>
      </c>
      <c r="J291" s="10"/>
      <c r="K291" s="9">
        <v>31</v>
      </c>
      <c r="L291" s="147">
        <v>10500</v>
      </c>
      <c r="M291" s="9"/>
      <c r="N291" s="9"/>
      <c r="O291" s="9">
        <f t="shared" si="9"/>
        <v>10500</v>
      </c>
      <c r="P291" s="9"/>
      <c r="Q291" s="9">
        <f t="shared" si="10"/>
        <v>10500</v>
      </c>
      <c r="R291" s="9">
        <v>164503</v>
      </c>
      <c r="S291" s="149">
        <f t="shared" si="11"/>
        <v>6327.0384615384619</v>
      </c>
      <c r="T291" s="9" t="s">
        <v>31</v>
      </c>
      <c r="U291" s="12"/>
      <c r="V291" s="151"/>
    </row>
    <row r="292" spans="1:22" s="8" customFormat="1" ht="15" customHeight="1" x14ac:dyDescent="0.25">
      <c r="A292" s="207"/>
      <c r="B292" s="185">
        <v>14</v>
      </c>
      <c r="C292" s="148">
        <v>16195</v>
      </c>
      <c r="D292" s="144" t="s">
        <v>379</v>
      </c>
      <c r="E292" s="145" t="s">
        <v>36</v>
      </c>
      <c r="F292" s="146">
        <v>40354</v>
      </c>
      <c r="G292" s="10">
        <v>27</v>
      </c>
      <c r="H292" s="9"/>
      <c r="I292" s="10">
        <v>4</v>
      </c>
      <c r="J292" s="10"/>
      <c r="K292" s="9">
        <v>31</v>
      </c>
      <c r="L292" s="147">
        <v>10500</v>
      </c>
      <c r="M292" s="9"/>
      <c r="N292" s="9"/>
      <c r="O292" s="9">
        <f t="shared" si="9"/>
        <v>10500</v>
      </c>
      <c r="P292" s="9"/>
      <c r="Q292" s="9">
        <f t="shared" si="10"/>
        <v>10500</v>
      </c>
      <c r="R292" s="9">
        <v>172064</v>
      </c>
      <c r="S292" s="149">
        <f t="shared" si="11"/>
        <v>6617.8461538461543</v>
      </c>
      <c r="T292" s="9" t="s">
        <v>31</v>
      </c>
      <c r="U292" s="12"/>
      <c r="V292" s="151"/>
    </row>
    <row r="293" spans="1:22" s="8" customFormat="1" ht="15" customHeight="1" x14ac:dyDescent="0.25">
      <c r="A293" s="207"/>
      <c r="B293" s="184">
        <v>15</v>
      </c>
      <c r="C293" s="148">
        <v>16201</v>
      </c>
      <c r="D293" s="144" t="s">
        <v>380</v>
      </c>
      <c r="E293" s="145" t="s">
        <v>36</v>
      </c>
      <c r="F293" s="146">
        <v>41268</v>
      </c>
      <c r="G293" s="10">
        <v>27</v>
      </c>
      <c r="H293" s="9"/>
      <c r="I293" s="10">
        <v>4</v>
      </c>
      <c r="J293" s="10"/>
      <c r="K293" s="9">
        <v>31</v>
      </c>
      <c r="L293" s="147">
        <v>10500</v>
      </c>
      <c r="M293" s="9"/>
      <c r="N293" s="9"/>
      <c r="O293" s="9">
        <f t="shared" si="9"/>
        <v>10500</v>
      </c>
      <c r="P293" s="9"/>
      <c r="Q293" s="9">
        <f t="shared" si="10"/>
        <v>10500</v>
      </c>
      <c r="R293" s="9">
        <v>295865</v>
      </c>
      <c r="S293" s="149">
        <f t="shared" si="11"/>
        <v>11379.423076923076</v>
      </c>
      <c r="T293" s="9" t="s">
        <v>30</v>
      </c>
      <c r="U293" s="12"/>
      <c r="V293" s="151"/>
    </row>
    <row r="294" spans="1:22" s="8" customFormat="1" ht="15" customHeight="1" x14ac:dyDescent="0.25">
      <c r="A294" s="207"/>
      <c r="B294" s="185">
        <v>16</v>
      </c>
      <c r="C294" s="148">
        <v>16202</v>
      </c>
      <c r="D294" s="144" t="s">
        <v>381</v>
      </c>
      <c r="E294" s="145" t="s">
        <v>36</v>
      </c>
      <c r="F294" s="146">
        <v>41268</v>
      </c>
      <c r="G294" s="10">
        <v>27</v>
      </c>
      <c r="H294" s="9"/>
      <c r="I294" s="10">
        <v>4</v>
      </c>
      <c r="J294" s="10"/>
      <c r="K294" s="9">
        <v>31</v>
      </c>
      <c r="L294" s="147">
        <v>10500</v>
      </c>
      <c r="M294" s="9"/>
      <c r="N294" s="9"/>
      <c r="O294" s="9">
        <f t="shared" si="9"/>
        <v>10500</v>
      </c>
      <c r="P294" s="9"/>
      <c r="Q294" s="9">
        <f t="shared" si="10"/>
        <v>10500</v>
      </c>
      <c r="R294" s="9">
        <v>276621</v>
      </c>
      <c r="S294" s="149">
        <f t="shared" si="11"/>
        <v>10639.26923076923</v>
      </c>
      <c r="T294" s="9" t="s">
        <v>31</v>
      </c>
      <c r="U294" s="12"/>
      <c r="V294" s="151"/>
    </row>
    <row r="295" spans="1:22" s="8" customFormat="1" ht="15" customHeight="1" x14ac:dyDescent="0.25">
      <c r="A295" s="207"/>
      <c r="B295" s="184">
        <v>17</v>
      </c>
      <c r="C295" s="148">
        <v>16204</v>
      </c>
      <c r="D295" s="144" t="s">
        <v>382</v>
      </c>
      <c r="E295" s="145" t="s">
        <v>36</v>
      </c>
      <c r="F295" s="146">
        <v>41522</v>
      </c>
      <c r="G295" s="10">
        <v>27</v>
      </c>
      <c r="H295" s="9"/>
      <c r="I295" s="10">
        <v>4</v>
      </c>
      <c r="J295" s="10"/>
      <c r="K295" s="9">
        <v>31</v>
      </c>
      <c r="L295" s="147">
        <v>10500</v>
      </c>
      <c r="M295" s="9"/>
      <c r="N295" s="9"/>
      <c r="O295" s="9">
        <f t="shared" si="9"/>
        <v>10500</v>
      </c>
      <c r="P295" s="9"/>
      <c r="Q295" s="9">
        <f t="shared" si="10"/>
        <v>10500</v>
      </c>
      <c r="R295" s="9">
        <v>294988</v>
      </c>
      <c r="S295" s="149">
        <f t="shared" si="11"/>
        <v>11345.692307692309</v>
      </c>
      <c r="T295" s="9" t="s">
        <v>30</v>
      </c>
      <c r="U295" s="12"/>
      <c r="V295" s="151"/>
    </row>
    <row r="296" spans="1:22" s="8" customFormat="1" ht="15" customHeight="1" x14ac:dyDescent="0.25">
      <c r="A296" s="207"/>
      <c r="B296" s="185">
        <v>18</v>
      </c>
      <c r="C296" s="148">
        <v>16211</v>
      </c>
      <c r="D296" s="144" t="s">
        <v>383</v>
      </c>
      <c r="E296" s="145" t="s">
        <v>36</v>
      </c>
      <c r="F296" s="146">
        <v>41710</v>
      </c>
      <c r="G296" s="10">
        <v>27</v>
      </c>
      <c r="H296" s="9"/>
      <c r="I296" s="10">
        <v>4</v>
      </c>
      <c r="J296" s="10"/>
      <c r="K296" s="9">
        <v>31</v>
      </c>
      <c r="L296" s="147">
        <v>10500</v>
      </c>
      <c r="M296" s="9"/>
      <c r="N296" s="9"/>
      <c r="O296" s="9">
        <f t="shared" si="9"/>
        <v>10500</v>
      </c>
      <c r="P296" s="9"/>
      <c r="Q296" s="9">
        <f t="shared" si="10"/>
        <v>10500</v>
      </c>
      <c r="R296" s="9">
        <v>255491</v>
      </c>
      <c r="S296" s="149">
        <f t="shared" si="11"/>
        <v>9826.5769230769238</v>
      </c>
      <c r="T296" s="9" t="s">
        <v>31</v>
      </c>
      <c r="U296" s="12"/>
      <c r="V296" s="151"/>
    </row>
    <row r="297" spans="1:22" s="8" customFormat="1" ht="15" customHeight="1" x14ac:dyDescent="0.25">
      <c r="A297" s="207"/>
      <c r="B297" s="184">
        <v>19</v>
      </c>
      <c r="C297" s="148">
        <v>16254</v>
      </c>
      <c r="D297" s="150" t="s">
        <v>384</v>
      </c>
      <c r="E297" s="145" t="s">
        <v>36</v>
      </c>
      <c r="F297" s="146">
        <v>41374</v>
      </c>
      <c r="G297" s="10">
        <v>27</v>
      </c>
      <c r="H297" s="9"/>
      <c r="I297" s="10">
        <v>4</v>
      </c>
      <c r="J297" s="10">
        <v>4</v>
      </c>
      <c r="K297" s="9">
        <v>31</v>
      </c>
      <c r="L297" s="147">
        <v>10500</v>
      </c>
      <c r="M297" s="9"/>
      <c r="N297" s="9">
        <f>L297-O297</f>
        <v>1355</v>
      </c>
      <c r="O297" s="9">
        <v>9145</v>
      </c>
      <c r="P297" s="9"/>
      <c r="Q297" s="9">
        <f t="shared" si="10"/>
        <v>9145</v>
      </c>
      <c r="R297" s="9">
        <v>64828</v>
      </c>
      <c r="S297" s="149">
        <f t="shared" si="11"/>
        <v>2493.3846153846152</v>
      </c>
      <c r="T297" s="9" t="s">
        <v>31</v>
      </c>
      <c r="U297" s="12"/>
      <c r="V297" s="151"/>
    </row>
    <row r="298" spans="1:22" s="8" customFormat="1" ht="15" customHeight="1" x14ac:dyDescent="0.25">
      <c r="A298" s="207"/>
      <c r="B298" s="185">
        <v>20</v>
      </c>
      <c r="C298" s="148">
        <v>23999</v>
      </c>
      <c r="D298" s="144" t="s">
        <v>385</v>
      </c>
      <c r="E298" s="145" t="s">
        <v>36</v>
      </c>
      <c r="F298" s="146">
        <v>42061</v>
      </c>
      <c r="G298" s="10">
        <v>27</v>
      </c>
      <c r="H298" s="9"/>
      <c r="I298" s="10">
        <v>4</v>
      </c>
      <c r="J298" s="10"/>
      <c r="K298" s="9">
        <v>31</v>
      </c>
      <c r="L298" s="147">
        <v>10500</v>
      </c>
      <c r="M298" s="9"/>
      <c r="N298" s="9"/>
      <c r="O298" s="9">
        <f t="shared" si="9"/>
        <v>10500</v>
      </c>
      <c r="P298" s="9"/>
      <c r="Q298" s="9">
        <f t="shared" si="10"/>
        <v>10500</v>
      </c>
      <c r="R298" s="9">
        <v>295270</v>
      </c>
      <c r="S298" s="149">
        <f t="shared" si="11"/>
        <v>11356.538461538461</v>
      </c>
      <c r="T298" s="9" t="s">
        <v>30</v>
      </c>
      <c r="U298" s="12"/>
      <c r="V298" s="151"/>
    </row>
    <row r="299" spans="1:22" s="51" customFormat="1" ht="15" customHeight="1" x14ac:dyDescent="0.15">
      <c r="A299" s="207"/>
      <c r="B299" s="184">
        <v>21</v>
      </c>
      <c r="C299" s="148">
        <v>26783</v>
      </c>
      <c r="D299" s="144" t="s">
        <v>386</v>
      </c>
      <c r="E299" s="145" t="s">
        <v>36</v>
      </c>
      <c r="F299" s="152">
        <v>42364</v>
      </c>
      <c r="G299" s="10">
        <v>27</v>
      </c>
      <c r="H299" s="10"/>
      <c r="I299" s="10">
        <v>4</v>
      </c>
      <c r="J299" s="10"/>
      <c r="K299" s="9">
        <v>31</v>
      </c>
      <c r="L299" s="147">
        <v>10500</v>
      </c>
      <c r="M299" s="10"/>
      <c r="N299" s="10"/>
      <c r="O299" s="10">
        <f t="shared" si="9"/>
        <v>10500</v>
      </c>
      <c r="P299" s="10"/>
      <c r="Q299" s="10">
        <f t="shared" ref="Q299:Q344" si="12">O299</f>
        <v>10500</v>
      </c>
      <c r="R299" s="10">
        <v>154389</v>
      </c>
      <c r="S299" s="149">
        <f t="shared" si="11"/>
        <v>5938.0384615384619</v>
      </c>
      <c r="T299" s="10" t="s">
        <v>31</v>
      </c>
      <c r="U299" s="10"/>
    </row>
    <row r="300" spans="1:22" s="51" customFormat="1" ht="15" customHeight="1" x14ac:dyDescent="0.15">
      <c r="A300" s="207"/>
      <c r="B300" s="185">
        <v>22</v>
      </c>
      <c r="C300" s="148">
        <v>28279</v>
      </c>
      <c r="D300" s="144" t="s">
        <v>176</v>
      </c>
      <c r="E300" s="145" t="s">
        <v>36</v>
      </c>
      <c r="F300" s="152">
        <v>42533</v>
      </c>
      <c r="G300" s="10">
        <v>27</v>
      </c>
      <c r="H300" s="9"/>
      <c r="I300" s="10">
        <v>4</v>
      </c>
      <c r="J300" s="10"/>
      <c r="K300" s="9">
        <v>31</v>
      </c>
      <c r="L300" s="147">
        <v>10500</v>
      </c>
      <c r="M300" s="9"/>
      <c r="N300" s="9"/>
      <c r="O300" s="10">
        <f t="shared" si="9"/>
        <v>10500</v>
      </c>
      <c r="P300" s="9"/>
      <c r="Q300" s="10">
        <f t="shared" si="12"/>
        <v>10500</v>
      </c>
      <c r="R300" s="9">
        <v>254142</v>
      </c>
      <c r="S300" s="149">
        <f t="shared" si="11"/>
        <v>9774.6923076923085</v>
      </c>
      <c r="T300" s="9" t="s">
        <v>31</v>
      </c>
      <c r="U300" s="12"/>
    </row>
    <row r="301" spans="1:22" s="51" customFormat="1" ht="15" customHeight="1" x14ac:dyDescent="0.15">
      <c r="A301" s="207"/>
      <c r="B301" s="184">
        <v>23</v>
      </c>
      <c r="C301" s="148">
        <v>30104</v>
      </c>
      <c r="D301" s="144" t="s">
        <v>387</v>
      </c>
      <c r="E301" s="145" t="s">
        <v>36</v>
      </c>
      <c r="F301" s="152">
        <v>42668</v>
      </c>
      <c r="G301" s="10">
        <v>27</v>
      </c>
      <c r="H301" s="9"/>
      <c r="I301" s="10">
        <v>4</v>
      </c>
      <c r="J301" s="10"/>
      <c r="K301" s="9">
        <v>31</v>
      </c>
      <c r="L301" s="147">
        <v>10500</v>
      </c>
      <c r="M301" s="9"/>
      <c r="N301" s="9"/>
      <c r="O301" s="10">
        <f t="shared" si="9"/>
        <v>10500</v>
      </c>
      <c r="P301" s="9"/>
      <c r="Q301" s="10">
        <f t="shared" si="12"/>
        <v>10500</v>
      </c>
      <c r="R301" s="9">
        <v>102634</v>
      </c>
      <c r="S301" s="149">
        <f t="shared" si="11"/>
        <v>3947.4615384615386</v>
      </c>
      <c r="T301" s="9" t="s">
        <v>31</v>
      </c>
      <c r="U301" s="12"/>
    </row>
    <row r="302" spans="1:22" s="51" customFormat="1" ht="15" customHeight="1" x14ac:dyDescent="0.15">
      <c r="A302" s="207"/>
      <c r="B302" s="184">
        <v>24</v>
      </c>
      <c r="C302" s="148">
        <v>30592</v>
      </c>
      <c r="D302" s="144" t="s">
        <v>388</v>
      </c>
      <c r="E302" s="145" t="s">
        <v>36</v>
      </c>
      <c r="F302" s="152">
        <v>42729</v>
      </c>
      <c r="G302" s="10">
        <v>27</v>
      </c>
      <c r="H302" s="9"/>
      <c r="I302" s="10">
        <v>4</v>
      </c>
      <c r="J302" s="10"/>
      <c r="K302" s="9">
        <v>31</v>
      </c>
      <c r="L302" s="147">
        <v>10000</v>
      </c>
      <c r="M302" s="9"/>
      <c r="N302" s="9"/>
      <c r="O302" s="10">
        <f t="shared" si="9"/>
        <v>10000</v>
      </c>
      <c r="P302" s="9"/>
      <c r="Q302" s="10">
        <f t="shared" si="12"/>
        <v>10000</v>
      </c>
      <c r="R302" s="9">
        <v>85385</v>
      </c>
      <c r="S302" s="149">
        <f t="shared" si="11"/>
        <v>3284.0384615384614</v>
      </c>
      <c r="T302" s="9" t="s">
        <v>31</v>
      </c>
      <c r="U302" s="12"/>
    </row>
    <row r="303" spans="1:22" s="51" customFormat="1" ht="15" customHeight="1" x14ac:dyDescent="0.15">
      <c r="A303" s="207"/>
      <c r="B303" s="185">
        <v>25</v>
      </c>
      <c r="C303" s="148">
        <v>31243</v>
      </c>
      <c r="D303" s="144" t="s">
        <v>389</v>
      </c>
      <c r="E303" s="145" t="s">
        <v>36</v>
      </c>
      <c r="F303" s="152">
        <v>42819</v>
      </c>
      <c r="G303" s="10">
        <v>27</v>
      </c>
      <c r="H303" s="9"/>
      <c r="I303" s="10">
        <v>4</v>
      </c>
      <c r="J303" s="10"/>
      <c r="K303" s="9">
        <v>31</v>
      </c>
      <c r="L303" s="147">
        <v>10000</v>
      </c>
      <c r="M303" s="9"/>
      <c r="N303" s="9"/>
      <c r="O303" s="10">
        <f t="shared" si="9"/>
        <v>10000</v>
      </c>
      <c r="P303" s="9"/>
      <c r="Q303" s="10">
        <f t="shared" si="12"/>
        <v>10000</v>
      </c>
      <c r="R303" s="9">
        <v>114679</v>
      </c>
      <c r="S303" s="149">
        <f t="shared" si="11"/>
        <v>4410.7307692307695</v>
      </c>
      <c r="T303" s="9" t="s">
        <v>31</v>
      </c>
      <c r="U303" s="12"/>
    </row>
    <row r="304" spans="1:22" s="51" customFormat="1" ht="15" customHeight="1" x14ac:dyDescent="0.15">
      <c r="A304" s="207"/>
      <c r="B304" s="184">
        <v>26</v>
      </c>
      <c r="C304" s="148">
        <v>31363</v>
      </c>
      <c r="D304" s="144" t="s">
        <v>390</v>
      </c>
      <c r="E304" s="145" t="s">
        <v>36</v>
      </c>
      <c r="F304" s="152">
        <v>42814</v>
      </c>
      <c r="G304" s="10">
        <v>27</v>
      </c>
      <c r="H304" s="9"/>
      <c r="I304" s="10">
        <v>4</v>
      </c>
      <c r="J304" s="10"/>
      <c r="K304" s="9">
        <v>31</v>
      </c>
      <c r="L304" s="147">
        <v>10000</v>
      </c>
      <c r="M304" s="9"/>
      <c r="N304" s="9"/>
      <c r="O304" s="10">
        <f t="shared" si="9"/>
        <v>10000</v>
      </c>
      <c r="P304" s="9"/>
      <c r="Q304" s="10">
        <f t="shared" si="12"/>
        <v>10000</v>
      </c>
      <c r="R304" s="9">
        <v>88689</v>
      </c>
      <c r="S304" s="149">
        <f t="shared" si="11"/>
        <v>3411.1153846153848</v>
      </c>
      <c r="T304" s="9" t="s">
        <v>31</v>
      </c>
      <c r="U304" s="12"/>
    </row>
    <row r="305" spans="1:21" s="51" customFormat="1" ht="15" customHeight="1" x14ac:dyDescent="0.15">
      <c r="A305" s="207"/>
      <c r="B305" s="184">
        <v>27</v>
      </c>
      <c r="C305" s="148">
        <v>33304</v>
      </c>
      <c r="D305" s="150" t="s">
        <v>391</v>
      </c>
      <c r="E305" s="145" t="s">
        <v>36</v>
      </c>
      <c r="F305" s="152">
        <v>43033</v>
      </c>
      <c r="G305" s="10">
        <v>27</v>
      </c>
      <c r="H305" s="9"/>
      <c r="I305" s="10">
        <v>4</v>
      </c>
      <c r="J305" s="10">
        <v>8</v>
      </c>
      <c r="K305" s="9">
        <v>31</v>
      </c>
      <c r="L305" s="147">
        <v>10000</v>
      </c>
      <c r="M305" s="9"/>
      <c r="N305" s="9">
        <f>L305-O305</f>
        <v>2580</v>
      </c>
      <c r="O305" s="10">
        <v>7420</v>
      </c>
      <c r="P305" s="9"/>
      <c r="Q305" s="10">
        <f t="shared" si="12"/>
        <v>7420</v>
      </c>
      <c r="R305" s="9">
        <v>55451</v>
      </c>
      <c r="S305" s="149">
        <f t="shared" si="11"/>
        <v>2132.7307692307691</v>
      </c>
      <c r="T305" s="9" t="s">
        <v>31</v>
      </c>
      <c r="U305" s="12"/>
    </row>
    <row r="306" spans="1:21" s="51" customFormat="1" ht="15" customHeight="1" x14ac:dyDescent="0.15">
      <c r="A306" s="207"/>
      <c r="B306" s="185">
        <v>28</v>
      </c>
      <c r="C306" s="148">
        <v>34304</v>
      </c>
      <c r="D306" s="144" t="s">
        <v>392</v>
      </c>
      <c r="E306" s="145" t="s">
        <v>36</v>
      </c>
      <c r="F306" s="152">
        <v>43162</v>
      </c>
      <c r="G306" s="10">
        <v>27</v>
      </c>
      <c r="H306" s="9"/>
      <c r="I306" s="10">
        <v>4</v>
      </c>
      <c r="J306" s="10"/>
      <c r="K306" s="9">
        <v>31</v>
      </c>
      <c r="L306" s="147">
        <v>10000</v>
      </c>
      <c r="M306" s="9"/>
      <c r="N306" s="9"/>
      <c r="O306" s="10">
        <f t="shared" ref="O306:O343" si="13">L306</f>
        <v>10000</v>
      </c>
      <c r="P306" s="9"/>
      <c r="Q306" s="10">
        <f t="shared" si="12"/>
        <v>10000</v>
      </c>
      <c r="R306" s="9">
        <v>180991</v>
      </c>
      <c r="S306" s="149">
        <f t="shared" si="11"/>
        <v>6961.1923076923076</v>
      </c>
      <c r="T306" s="9" t="s">
        <v>31</v>
      </c>
      <c r="U306" s="12"/>
    </row>
    <row r="307" spans="1:21" s="51" customFormat="1" ht="15" customHeight="1" x14ac:dyDescent="0.15">
      <c r="A307" s="207"/>
      <c r="B307" s="184">
        <v>29</v>
      </c>
      <c r="C307" s="148">
        <v>34339</v>
      </c>
      <c r="D307" s="144" t="s">
        <v>393</v>
      </c>
      <c r="E307" s="145" t="s">
        <v>36</v>
      </c>
      <c r="F307" s="152">
        <v>43160</v>
      </c>
      <c r="G307" s="10">
        <v>27</v>
      </c>
      <c r="H307" s="9"/>
      <c r="I307" s="10">
        <v>4</v>
      </c>
      <c r="J307" s="10"/>
      <c r="K307" s="9">
        <v>31</v>
      </c>
      <c r="L307" s="147">
        <v>10000</v>
      </c>
      <c r="M307" s="9"/>
      <c r="N307" s="9"/>
      <c r="O307" s="10">
        <f t="shared" si="13"/>
        <v>10000</v>
      </c>
      <c r="P307" s="9"/>
      <c r="Q307" s="10">
        <f t="shared" si="12"/>
        <v>10000</v>
      </c>
      <c r="R307" s="9">
        <v>209620</v>
      </c>
      <c r="S307" s="149">
        <f t="shared" si="11"/>
        <v>8062.3076923076924</v>
      </c>
      <c r="T307" s="9" t="s">
        <v>31</v>
      </c>
      <c r="U307" s="12"/>
    </row>
    <row r="308" spans="1:21" s="51" customFormat="1" ht="15" customHeight="1" x14ac:dyDescent="0.15">
      <c r="A308" s="207"/>
      <c r="B308" s="184">
        <v>30</v>
      </c>
      <c r="C308" s="148">
        <v>34980</v>
      </c>
      <c r="D308" s="144" t="s">
        <v>394</v>
      </c>
      <c r="E308" s="145" t="s">
        <v>36</v>
      </c>
      <c r="F308" s="152">
        <v>43193</v>
      </c>
      <c r="G308" s="10">
        <v>27</v>
      </c>
      <c r="H308" s="9"/>
      <c r="I308" s="10">
        <v>4</v>
      </c>
      <c r="J308" s="10"/>
      <c r="K308" s="9">
        <v>31</v>
      </c>
      <c r="L308" s="147">
        <v>10000</v>
      </c>
      <c r="M308" s="9"/>
      <c r="N308" s="9"/>
      <c r="O308" s="10">
        <f t="shared" si="13"/>
        <v>10000</v>
      </c>
      <c r="P308" s="9"/>
      <c r="Q308" s="10">
        <f t="shared" si="12"/>
        <v>10000</v>
      </c>
      <c r="R308" s="9">
        <v>141621</v>
      </c>
      <c r="S308" s="149">
        <f t="shared" si="11"/>
        <v>5446.9615384615381</v>
      </c>
      <c r="T308" s="9" t="s">
        <v>31</v>
      </c>
      <c r="U308" s="12"/>
    </row>
    <row r="309" spans="1:21" s="51" customFormat="1" ht="15" customHeight="1" x14ac:dyDescent="0.15">
      <c r="A309" s="207"/>
      <c r="B309" s="185">
        <v>31</v>
      </c>
      <c r="C309" s="148">
        <v>35010</v>
      </c>
      <c r="D309" s="144" t="s">
        <v>395</v>
      </c>
      <c r="E309" s="145" t="s">
        <v>36</v>
      </c>
      <c r="F309" s="152">
        <v>43191</v>
      </c>
      <c r="G309" s="10">
        <v>27</v>
      </c>
      <c r="H309" s="9"/>
      <c r="I309" s="10">
        <v>4</v>
      </c>
      <c r="J309" s="10"/>
      <c r="K309" s="9">
        <v>31</v>
      </c>
      <c r="L309" s="147">
        <v>10000</v>
      </c>
      <c r="M309" s="9"/>
      <c r="N309" s="9"/>
      <c r="O309" s="10">
        <f t="shared" si="13"/>
        <v>10000</v>
      </c>
      <c r="P309" s="9"/>
      <c r="Q309" s="10">
        <f t="shared" si="12"/>
        <v>10000</v>
      </c>
      <c r="R309" s="9">
        <v>174097</v>
      </c>
      <c r="S309" s="149">
        <f t="shared" si="11"/>
        <v>6696.0384615384619</v>
      </c>
      <c r="T309" s="9" t="s">
        <v>31</v>
      </c>
      <c r="U309" s="12"/>
    </row>
    <row r="310" spans="1:21" s="51" customFormat="1" ht="15" customHeight="1" x14ac:dyDescent="0.15">
      <c r="A310" s="207"/>
      <c r="B310" s="184">
        <v>32</v>
      </c>
      <c r="C310" s="148">
        <v>35015</v>
      </c>
      <c r="D310" s="144" t="s">
        <v>396</v>
      </c>
      <c r="E310" s="145" t="s">
        <v>36</v>
      </c>
      <c r="F310" s="152">
        <v>43184</v>
      </c>
      <c r="G310" s="10">
        <v>27</v>
      </c>
      <c r="H310" s="9"/>
      <c r="I310" s="10">
        <v>4</v>
      </c>
      <c r="J310" s="10"/>
      <c r="K310" s="9">
        <v>31</v>
      </c>
      <c r="L310" s="147">
        <v>10000</v>
      </c>
      <c r="M310" s="9"/>
      <c r="N310" s="9"/>
      <c r="O310" s="10">
        <f t="shared" si="13"/>
        <v>10000</v>
      </c>
      <c r="P310" s="9"/>
      <c r="Q310" s="10">
        <f t="shared" si="12"/>
        <v>10000</v>
      </c>
      <c r="R310" s="9">
        <v>295217</v>
      </c>
      <c r="S310" s="149">
        <f t="shared" si="11"/>
        <v>11354.5</v>
      </c>
      <c r="T310" s="9" t="s">
        <v>30</v>
      </c>
      <c r="U310" s="12"/>
    </row>
    <row r="311" spans="1:21" s="51" customFormat="1" ht="15" customHeight="1" x14ac:dyDescent="0.15">
      <c r="A311" s="207"/>
      <c r="B311" s="184">
        <v>33</v>
      </c>
      <c r="C311" s="148">
        <v>35017</v>
      </c>
      <c r="D311" s="144" t="s">
        <v>397</v>
      </c>
      <c r="E311" s="145" t="s">
        <v>36</v>
      </c>
      <c r="F311" s="152">
        <v>43184</v>
      </c>
      <c r="G311" s="10">
        <v>27</v>
      </c>
      <c r="H311" s="9"/>
      <c r="I311" s="10">
        <v>4</v>
      </c>
      <c r="J311" s="10"/>
      <c r="K311" s="9">
        <v>31</v>
      </c>
      <c r="L311" s="147">
        <v>10000</v>
      </c>
      <c r="M311" s="9"/>
      <c r="N311" s="9"/>
      <c r="O311" s="10">
        <f t="shared" si="13"/>
        <v>10000</v>
      </c>
      <c r="P311" s="9"/>
      <c r="Q311" s="10">
        <f t="shared" si="12"/>
        <v>10000</v>
      </c>
      <c r="R311" s="9">
        <v>248829</v>
      </c>
      <c r="S311" s="149">
        <f t="shared" si="11"/>
        <v>9570.3461538461543</v>
      </c>
      <c r="T311" s="9" t="s">
        <v>31</v>
      </c>
      <c r="U311" s="12"/>
    </row>
    <row r="312" spans="1:21" s="51" customFormat="1" ht="15" customHeight="1" x14ac:dyDescent="0.15">
      <c r="A312" s="207"/>
      <c r="B312" s="185">
        <v>34</v>
      </c>
      <c r="C312" s="148">
        <v>35020</v>
      </c>
      <c r="D312" s="144" t="s">
        <v>398</v>
      </c>
      <c r="E312" s="145" t="s">
        <v>36</v>
      </c>
      <c r="F312" s="152">
        <v>43192</v>
      </c>
      <c r="G312" s="10">
        <v>27</v>
      </c>
      <c r="H312" s="9"/>
      <c r="I312" s="10">
        <v>4</v>
      </c>
      <c r="J312" s="10"/>
      <c r="K312" s="9">
        <v>31</v>
      </c>
      <c r="L312" s="147">
        <v>10000</v>
      </c>
      <c r="M312" s="9"/>
      <c r="N312" s="9"/>
      <c r="O312" s="10">
        <f t="shared" si="13"/>
        <v>10000</v>
      </c>
      <c r="P312" s="9"/>
      <c r="Q312" s="10">
        <f t="shared" si="12"/>
        <v>10000</v>
      </c>
      <c r="R312" s="9">
        <v>121439</v>
      </c>
      <c r="S312" s="149">
        <f t="shared" si="11"/>
        <v>4670.7307692307695</v>
      </c>
      <c r="T312" s="9" t="s">
        <v>31</v>
      </c>
      <c r="U312" s="12"/>
    </row>
    <row r="313" spans="1:21" s="51" customFormat="1" ht="15" customHeight="1" x14ac:dyDescent="0.15">
      <c r="A313" s="207"/>
      <c r="B313" s="184">
        <v>35</v>
      </c>
      <c r="C313" s="148">
        <v>36239</v>
      </c>
      <c r="D313" s="144" t="s">
        <v>399</v>
      </c>
      <c r="E313" s="145" t="s">
        <v>36</v>
      </c>
      <c r="F313" s="152">
        <v>43393</v>
      </c>
      <c r="G313" s="10">
        <v>27</v>
      </c>
      <c r="H313" s="9"/>
      <c r="I313" s="10">
        <v>4</v>
      </c>
      <c r="J313" s="10"/>
      <c r="K313" s="9">
        <v>31</v>
      </c>
      <c r="L313" s="147">
        <v>10000</v>
      </c>
      <c r="M313" s="9"/>
      <c r="N313" s="9"/>
      <c r="O313" s="10">
        <f t="shared" si="13"/>
        <v>10000</v>
      </c>
      <c r="P313" s="9"/>
      <c r="Q313" s="10">
        <f t="shared" si="12"/>
        <v>10000</v>
      </c>
      <c r="R313" s="9">
        <v>301590</v>
      </c>
      <c r="S313" s="149">
        <f t="shared" si="11"/>
        <v>11599.615384615385</v>
      </c>
      <c r="T313" s="9" t="s">
        <v>30</v>
      </c>
      <c r="U313" s="12"/>
    </row>
    <row r="314" spans="1:21" s="51" customFormat="1" ht="15" customHeight="1" x14ac:dyDescent="0.15">
      <c r="A314" s="207"/>
      <c r="B314" s="184">
        <v>36</v>
      </c>
      <c r="C314" s="148">
        <v>37664</v>
      </c>
      <c r="D314" s="144" t="s">
        <v>400</v>
      </c>
      <c r="E314" s="145" t="s">
        <v>36</v>
      </c>
      <c r="F314" s="152">
        <v>43674</v>
      </c>
      <c r="G314" s="10">
        <v>27</v>
      </c>
      <c r="H314" s="9"/>
      <c r="I314" s="10">
        <v>4</v>
      </c>
      <c r="J314" s="10"/>
      <c r="K314" s="9">
        <v>31</v>
      </c>
      <c r="L314" s="147">
        <v>9500</v>
      </c>
      <c r="M314" s="9"/>
      <c r="N314" s="9"/>
      <c r="O314" s="10">
        <f t="shared" si="13"/>
        <v>9500</v>
      </c>
      <c r="P314" s="9"/>
      <c r="Q314" s="10">
        <f t="shared" si="12"/>
        <v>9500</v>
      </c>
      <c r="R314" s="9">
        <v>164107</v>
      </c>
      <c r="S314" s="149">
        <f t="shared" si="11"/>
        <v>6311.8076923076924</v>
      </c>
      <c r="T314" s="9" t="s">
        <v>31</v>
      </c>
      <c r="U314" s="12"/>
    </row>
    <row r="315" spans="1:21" s="51" customFormat="1" ht="15" customHeight="1" x14ac:dyDescent="0.15">
      <c r="A315" s="207"/>
      <c r="B315" s="185">
        <v>37</v>
      </c>
      <c r="C315" s="148">
        <v>37728</v>
      </c>
      <c r="D315" s="144" t="s">
        <v>369</v>
      </c>
      <c r="E315" s="145" t="s">
        <v>36</v>
      </c>
      <c r="F315" s="152">
        <v>43674</v>
      </c>
      <c r="G315" s="10">
        <v>27</v>
      </c>
      <c r="H315" s="9"/>
      <c r="I315" s="10">
        <v>4</v>
      </c>
      <c r="J315" s="10"/>
      <c r="K315" s="9">
        <v>31</v>
      </c>
      <c r="L315" s="147">
        <v>9500</v>
      </c>
      <c r="M315" s="9"/>
      <c r="N315" s="9"/>
      <c r="O315" s="10">
        <f t="shared" si="13"/>
        <v>9500</v>
      </c>
      <c r="P315" s="9"/>
      <c r="Q315" s="10">
        <f t="shared" si="12"/>
        <v>9500</v>
      </c>
      <c r="R315" s="9">
        <v>286436</v>
      </c>
      <c r="S315" s="149">
        <f t="shared" si="11"/>
        <v>11016.76923076923</v>
      </c>
      <c r="T315" s="9" t="s">
        <v>30</v>
      </c>
      <c r="U315" s="12"/>
    </row>
    <row r="316" spans="1:21" s="51" customFormat="1" ht="15" customHeight="1" x14ac:dyDescent="0.15">
      <c r="A316" s="207"/>
      <c r="B316" s="184">
        <v>38</v>
      </c>
      <c r="C316" s="148">
        <v>37730</v>
      </c>
      <c r="D316" s="144" t="s">
        <v>401</v>
      </c>
      <c r="E316" s="145" t="s">
        <v>36</v>
      </c>
      <c r="F316" s="152">
        <v>43674</v>
      </c>
      <c r="G316" s="10">
        <v>27</v>
      </c>
      <c r="H316" s="9"/>
      <c r="I316" s="10">
        <v>4</v>
      </c>
      <c r="J316" s="10"/>
      <c r="K316" s="9">
        <v>31</v>
      </c>
      <c r="L316" s="147">
        <v>9500</v>
      </c>
      <c r="M316" s="9"/>
      <c r="N316" s="9"/>
      <c r="O316" s="10">
        <f t="shared" si="13"/>
        <v>9500</v>
      </c>
      <c r="P316" s="9"/>
      <c r="Q316" s="10">
        <f t="shared" si="12"/>
        <v>9500</v>
      </c>
      <c r="R316" s="9">
        <v>154153</v>
      </c>
      <c r="S316" s="149">
        <f t="shared" si="11"/>
        <v>5928.9615384615381</v>
      </c>
      <c r="T316" s="9" t="s">
        <v>31</v>
      </c>
      <c r="U316" s="12"/>
    </row>
    <row r="317" spans="1:21" s="51" customFormat="1" ht="15" customHeight="1" x14ac:dyDescent="0.2">
      <c r="A317" s="207"/>
      <c r="B317" s="184">
        <v>39</v>
      </c>
      <c r="C317" s="153" t="s">
        <v>402</v>
      </c>
      <c r="D317" s="154" t="s">
        <v>403</v>
      </c>
      <c r="E317" s="153" t="s">
        <v>36</v>
      </c>
      <c r="F317" s="155" t="s">
        <v>45</v>
      </c>
      <c r="G317" s="10">
        <v>27</v>
      </c>
      <c r="H317" s="9"/>
      <c r="I317" s="10">
        <v>4</v>
      </c>
      <c r="J317" s="10"/>
      <c r="K317" s="9">
        <v>31</v>
      </c>
      <c r="L317" s="147">
        <v>9500</v>
      </c>
      <c r="M317" s="9"/>
      <c r="N317" s="9"/>
      <c r="O317" s="10">
        <f t="shared" si="13"/>
        <v>9500</v>
      </c>
      <c r="P317" s="9"/>
      <c r="Q317" s="10">
        <f t="shared" si="12"/>
        <v>9500</v>
      </c>
      <c r="R317" s="9">
        <v>90025</v>
      </c>
      <c r="S317" s="149">
        <f t="shared" si="11"/>
        <v>3462.5</v>
      </c>
      <c r="T317" s="9" t="s">
        <v>31</v>
      </c>
      <c r="U317" s="12"/>
    </row>
    <row r="318" spans="1:21" s="51" customFormat="1" ht="15" customHeight="1" x14ac:dyDescent="0.2">
      <c r="A318" s="207"/>
      <c r="B318" s="185">
        <v>40</v>
      </c>
      <c r="C318" s="153" t="s">
        <v>402</v>
      </c>
      <c r="D318" s="154" t="s">
        <v>404</v>
      </c>
      <c r="E318" s="153" t="s">
        <v>36</v>
      </c>
      <c r="F318" s="156">
        <v>43474</v>
      </c>
      <c r="G318" s="10">
        <v>27</v>
      </c>
      <c r="H318" s="9"/>
      <c r="I318" s="10">
        <v>4</v>
      </c>
      <c r="J318" s="10"/>
      <c r="K318" s="9">
        <v>31</v>
      </c>
      <c r="L318" s="147">
        <v>10000</v>
      </c>
      <c r="M318" s="9"/>
      <c r="N318" s="9"/>
      <c r="O318" s="10">
        <f t="shared" si="13"/>
        <v>10000</v>
      </c>
      <c r="P318" s="9"/>
      <c r="Q318" s="10">
        <f t="shared" si="12"/>
        <v>10000</v>
      </c>
      <c r="R318" s="9">
        <v>315293</v>
      </c>
      <c r="S318" s="149">
        <f t="shared" si="11"/>
        <v>12126.653846153846</v>
      </c>
      <c r="T318" s="9" t="s">
        <v>30</v>
      </c>
      <c r="U318" s="12"/>
    </row>
    <row r="319" spans="1:21" s="51" customFormat="1" ht="15" customHeight="1" x14ac:dyDescent="0.2">
      <c r="A319" s="207"/>
      <c r="B319" s="184">
        <v>41</v>
      </c>
      <c r="C319" s="153" t="s">
        <v>402</v>
      </c>
      <c r="D319" s="154" t="s">
        <v>405</v>
      </c>
      <c r="E319" s="153" t="s">
        <v>36</v>
      </c>
      <c r="F319" s="156">
        <v>43474</v>
      </c>
      <c r="G319" s="10">
        <v>27</v>
      </c>
      <c r="H319" s="10"/>
      <c r="I319" s="10">
        <v>4</v>
      </c>
      <c r="J319" s="10"/>
      <c r="K319" s="9">
        <v>31</v>
      </c>
      <c r="L319" s="147">
        <v>10000</v>
      </c>
      <c r="M319" s="10"/>
      <c r="N319" s="10"/>
      <c r="O319" s="10">
        <f t="shared" si="13"/>
        <v>10000</v>
      </c>
      <c r="P319" s="10"/>
      <c r="Q319" s="10">
        <f t="shared" si="12"/>
        <v>10000</v>
      </c>
      <c r="R319" s="10">
        <v>188208</v>
      </c>
      <c r="S319" s="149">
        <f t="shared" si="11"/>
        <v>7238.7692307692305</v>
      </c>
      <c r="T319" s="10" t="s">
        <v>31</v>
      </c>
      <c r="U319" s="10"/>
    </row>
    <row r="320" spans="1:21" s="51" customFormat="1" ht="15" customHeight="1" x14ac:dyDescent="0.15">
      <c r="A320" s="207"/>
      <c r="B320" s="185">
        <v>42</v>
      </c>
      <c r="C320" s="157">
        <v>32998</v>
      </c>
      <c r="D320" s="158" t="s">
        <v>406</v>
      </c>
      <c r="E320" s="145" t="s">
        <v>36</v>
      </c>
      <c r="F320" s="159">
        <v>43003</v>
      </c>
      <c r="G320" s="10">
        <v>27</v>
      </c>
      <c r="H320" s="9"/>
      <c r="I320" s="10">
        <v>4</v>
      </c>
      <c r="J320" s="10"/>
      <c r="K320" s="9">
        <v>31</v>
      </c>
      <c r="L320" s="160">
        <v>10000</v>
      </c>
      <c r="M320" s="9"/>
      <c r="N320" s="9"/>
      <c r="O320" s="10">
        <f t="shared" si="13"/>
        <v>10000</v>
      </c>
      <c r="P320" s="10"/>
      <c r="Q320" s="10">
        <f t="shared" si="12"/>
        <v>10000</v>
      </c>
      <c r="R320" s="9">
        <v>302944</v>
      </c>
      <c r="S320" s="149">
        <f t="shared" si="11"/>
        <v>11651.692307692309</v>
      </c>
      <c r="T320" s="9" t="s">
        <v>30</v>
      </c>
      <c r="U320" s="12"/>
    </row>
    <row r="321" spans="1:21" s="51" customFormat="1" ht="15" customHeight="1" x14ac:dyDescent="0.2">
      <c r="A321" s="207"/>
      <c r="B321" s="184">
        <v>43</v>
      </c>
      <c r="C321" s="153" t="s">
        <v>402</v>
      </c>
      <c r="D321" s="154" t="s">
        <v>407</v>
      </c>
      <c r="E321" s="153" t="s">
        <v>36</v>
      </c>
      <c r="F321" s="161" t="s">
        <v>408</v>
      </c>
      <c r="G321" s="10">
        <v>27</v>
      </c>
      <c r="H321" s="9"/>
      <c r="I321" s="10">
        <v>4</v>
      </c>
      <c r="J321" s="9"/>
      <c r="K321" s="9">
        <v>31</v>
      </c>
      <c r="L321" s="147">
        <v>9500</v>
      </c>
      <c r="M321" s="9"/>
      <c r="N321" s="9"/>
      <c r="O321" s="10">
        <f t="shared" si="13"/>
        <v>9500</v>
      </c>
      <c r="P321" s="10"/>
      <c r="Q321" s="10">
        <f t="shared" si="12"/>
        <v>9500</v>
      </c>
      <c r="R321" s="9">
        <v>188425</v>
      </c>
      <c r="S321" s="149">
        <f t="shared" si="11"/>
        <v>7247.1153846153848</v>
      </c>
      <c r="T321" s="9" t="s">
        <v>31</v>
      </c>
      <c r="U321" s="12"/>
    </row>
    <row r="322" spans="1:21" s="51" customFormat="1" ht="15" customHeight="1" x14ac:dyDescent="0.2">
      <c r="A322" s="207"/>
      <c r="B322" s="184">
        <v>44</v>
      </c>
      <c r="C322" s="153" t="s">
        <v>402</v>
      </c>
      <c r="D322" s="154" t="s">
        <v>409</v>
      </c>
      <c r="E322" s="153" t="s">
        <v>36</v>
      </c>
      <c r="F322" s="161" t="s">
        <v>408</v>
      </c>
      <c r="G322" s="10">
        <v>27</v>
      </c>
      <c r="H322" s="9"/>
      <c r="I322" s="10">
        <v>4</v>
      </c>
      <c r="J322" s="9"/>
      <c r="K322" s="9">
        <v>31</v>
      </c>
      <c r="L322" s="147">
        <v>9500</v>
      </c>
      <c r="M322" s="9"/>
      <c r="N322" s="9"/>
      <c r="O322" s="10">
        <f t="shared" si="13"/>
        <v>9500</v>
      </c>
      <c r="P322" s="10"/>
      <c r="Q322" s="10">
        <f t="shared" si="12"/>
        <v>9500</v>
      </c>
      <c r="R322" s="9">
        <v>143533</v>
      </c>
      <c r="S322" s="149">
        <f t="shared" si="11"/>
        <v>5520.5</v>
      </c>
      <c r="T322" s="9" t="s">
        <v>31</v>
      </c>
      <c r="U322" s="12"/>
    </row>
    <row r="323" spans="1:21" s="51" customFormat="1" ht="15" customHeight="1" x14ac:dyDescent="0.15">
      <c r="A323" s="207"/>
      <c r="B323" s="185">
        <v>45</v>
      </c>
      <c r="C323" s="162" t="s">
        <v>55</v>
      </c>
      <c r="D323" s="163" t="s">
        <v>22</v>
      </c>
      <c r="E323" s="145" t="s">
        <v>36</v>
      </c>
      <c r="F323" s="156" t="s">
        <v>410</v>
      </c>
      <c r="G323" s="10">
        <v>27</v>
      </c>
      <c r="H323" s="9"/>
      <c r="I323" s="10">
        <v>4</v>
      </c>
      <c r="J323" s="9"/>
      <c r="K323" s="9">
        <v>31</v>
      </c>
      <c r="L323" s="147">
        <v>9500</v>
      </c>
      <c r="M323" s="9"/>
      <c r="N323" s="9"/>
      <c r="O323" s="10">
        <f t="shared" si="13"/>
        <v>9500</v>
      </c>
      <c r="P323" s="10"/>
      <c r="Q323" s="10">
        <f t="shared" si="12"/>
        <v>9500</v>
      </c>
      <c r="R323" s="9">
        <v>183678</v>
      </c>
      <c r="S323" s="149">
        <f t="shared" si="11"/>
        <v>7064.5384615384619</v>
      </c>
      <c r="T323" s="9" t="s">
        <v>31</v>
      </c>
      <c r="U323" s="12"/>
    </row>
    <row r="324" spans="1:21" s="51" customFormat="1" ht="15" customHeight="1" x14ac:dyDescent="0.15">
      <c r="A324" s="207"/>
      <c r="B324" s="184">
        <v>46</v>
      </c>
      <c r="C324" s="143" t="s">
        <v>55</v>
      </c>
      <c r="D324" s="144" t="s">
        <v>411</v>
      </c>
      <c r="E324" s="145" t="s">
        <v>36</v>
      </c>
      <c r="F324" s="156">
        <v>43477</v>
      </c>
      <c r="G324" s="10">
        <v>27</v>
      </c>
      <c r="H324" s="9"/>
      <c r="I324" s="10">
        <v>4</v>
      </c>
      <c r="J324" s="10"/>
      <c r="K324" s="9">
        <v>31</v>
      </c>
      <c r="L324" s="147">
        <v>9500</v>
      </c>
      <c r="M324" s="9"/>
      <c r="N324" s="9"/>
      <c r="O324" s="10">
        <f t="shared" si="13"/>
        <v>9500</v>
      </c>
      <c r="P324" s="10"/>
      <c r="Q324" s="10">
        <f t="shared" si="12"/>
        <v>9500</v>
      </c>
      <c r="R324" s="9">
        <v>247926</v>
      </c>
      <c r="S324" s="149">
        <f t="shared" si="11"/>
        <v>9535.6153846153848</v>
      </c>
      <c r="T324" s="9" t="s">
        <v>31</v>
      </c>
      <c r="U324" s="12"/>
    </row>
    <row r="325" spans="1:21" s="51" customFormat="1" ht="15" customHeight="1" x14ac:dyDescent="0.2">
      <c r="A325" s="207"/>
      <c r="B325" s="184">
        <v>47</v>
      </c>
      <c r="C325" s="153" t="s">
        <v>55</v>
      </c>
      <c r="D325" s="154" t="s">
        <v>412</v>
      </c>
      <c r="E325" s="153" t="s">
        <v>36</v>
      </c>
      <c r="F325" s="161" t="s">
        <v>38</v>
      </c>
      <c r="G325" s="10">
        <v>27</v>
      </c>
      <c r="H325" s="9"/>
      <c r="I325" s="10">
        <v>4</v>
      </c>
      <c r="J325" s="9"/>
      <c r="K325" s="9">
        <v>31</v>
      </c>
      <c r="L325" s="147">
        <v>10000</v>
      </c>
      <c r="M325" s="9"/>
      <c r="N325" s="9"/>
      <c r="O325" s="10">
        <f t="shared" si="13"/>
        <v>10000</v>
      </c>
      <c r="P325" s="10"/>
      <c r="Q325" s="10">
        <f t="shared" si="12"/>
        <v>10000</v>
      </c>
      <c r="R325" s="9">
        <v>151123</v>
      </c>
      <c r="S325" s="149">
        <f t="shared" si="11"/>
        <v>5812.4230769230771</v>
      </c>
      <c r="T325" s="9" t="s">
        <v>31</v>
      </c>
      <c r="U325" s="12"/>
    </row>
    <row r="326" spans="1:21" s="51" customFormat="1" ht="15" customHeight="1" x14ac:dyDescent="0.2">
      <c r="A326" s="207"/>
      <c r="B326" s="185">
        <v>48</v>
      </c>
      <c r="C326" s="153" t="s">
        <v>55</v>
      </c>
      <c r="D326" s="154" t="s">
        <v>413</v>
      </c>
      <c r="E326" s="153" t="s">
        <v>36</v>
      </c>
      <c r="F326" s="161" t="s">
        <v>38</v>
      </c>
      <c r="G326" s="10">
        <v>27</v>
      </c>
      <c r="H326" s="9"/>
      <c r="I326" s="10">
        <v>4</v>
      </c>
      <c r="J326" s="9"/>
      <c r="K326" s="9">
        <v>31</v>
      </c>
      <c r="L326" s="147">
        <v>10000</v>
      </c>
      <c r="M326" s="9"/>
      <c r="N326" s="9"/>
      <c r="O326" s="10">
        <f t="shared" si="13"/>
        <v>10000</v>
      </c>
      <c r="P326" s="10"/>
      <c r="Q326" s="10">
        <f t="shared" si="12"/>
        <v>10000</v>
      </c>
      <c r="R326" s="9">
        <v>144770</v>
      </c>
      <c r="S326" s="149">
        <f t="shared" si="11"/>
        <v>5568.0769230769229</v>
      </c>
      <c r="T326" s="9" t="s">
        <v>31</v>
      </c>
      <c r="U326" s="12"/>
    </row>
    <row r="327" spans="1:21" s="51" customFormat="1" ht="15" customHeight="1" x14ac:dyDescent="0.2">
      <c r="A327" s="207"/>
      <c r="B327" s="184">
        <v>49</v>
      </c>
      <c r="C327" s="153" t="s">
        <v>55</v>
      </c>
      <c r="D327" s="154" t="s">
        <v>414</v>
      </c>
      <c r="E327" s="153" t="s">
        <v>36</v>
      </c>
      <c r="F327" s="161" t="s">
        <v>38</v>
      </c>
      <c r="G327" s="10">
        <v>27</v>
      </c>
      <c r="H327" s="9"/>
      <c r="I327" s="10">
        <v>4</v>
      </c>
      <c r="J327" s="9"/>
      <c r="K327" s="9">
        <v>31</v>
      </c>
      <c r="L327" s="147">
        <v>10000</v>
      </c>
      <c r="M327" s="9"/>
      <c r="N327" s="9"/>
      <c r="O327" s="10">
        <f t="shared" si="13"/>
        <v>10000</v>
      </c>
      <c r="P327" s="10"/>
      <c r="Q327" s="10">
        <f t="shared" si="12"/>
        <v>10000</v>
      </c>
      <c r="R327" s="9">
        <v>123324</v>
      </c>
      <c r="S327" s="149">
        <f t="shared" si="11"/>
        <v>4743.2307692307695</v>
      </c>
      <c r="T327" s="9" t="s">
        <v>31</v>
      </c>
      <c r="U327" s="12"/>
    </row>
    <row r="328" spans="1:21" s="51" customFormat="1" ht="15" customHeight="1" x14ac:dyDescent="0.2">
      <c r="A328" s="207"/>
      <c r="B328" s="184">
        <v>50</v>
      </c>
      <c r="C328" s="153" t="s">
        <v>55</v>
      </c>
      <c r="D328" s="154" t="s">
        <v>415</v>
      </c>
      <c r="E328" s="153" t="s">
        <v>36</v>
      </c>
      <c r="F328" s="161" t="s">
        <v>38</v>
      </c>
      <c r="G328" s="10">
        <v>27</v>
      </c>
      <c r="H328" s="9"/>
      <c r="I328" s="10">
        <v>4</v>
      </c>
      <c r="J328" s="9"/>
      <c r="K328" s="9">
        <v>31</v>
      </c>
      <c r="L328" s="147">
        <v>10000</v>
      </c>
      <c r="M328" s="9"/>
      <c r="N328" s="9"/>
      <c r="O328" s="10">
        <f t="shared" si="13"/>
        <v>10000</v>
      </c>
      <c r="P328" s="10"/>
      <c r="Q328" s="10">
        <f t="shared" si="12"/>
        <v>10000</v>
      </c>
      <c r="R328" s="9">
        <v>285274</v>
      </c>
      <c r="S328" s="149">
        <f t="shared" si="11"/>
        <v>10972.076923076924</v>
      </c>
      <c r="T328" s="9" t="s">
        <v>31</v>
      </c>
      <c r="U328" s="12"/>
    </row>
    <row r="329" spans="1:21" s="51" customFormat="1" ht="15" customHeight="1" x14ac:dyDescent="0.2">
      <c r="A329" s="207"/>
      <c r="B329" s="185">
        <v>51</v>
      </c>
      <c r="C329" s="153" t="s">
        <v>55</v>
      </c>
      <c r="D329" s="154" t="s">
        <v>416</v>
      </c>
      <c r="E329" s="153" t="s">
        <v>36</v>
      </c>
      <c r="F329" s="156">
        <v>43627</v>
      </c>
      <c r="G329" s="10">
        <v>27</v>
      </c>
      <c r="H329" s="9"/>
      <c r="I329" s="10">
        <v>4</v>
      </c>
      <c r="J329" s="9"/>
      <c r="K329" s="9">
        <v>31</v>
      </c>
      <c r="L329" s="147">
        <v>10000</v>
      </c>
      <c r="M329" s="9"/>
      <c r="N329" s="9"/>
      <c r="O329" s="10">
        <f t="shared" si="13"/>
        <v>10000</v>
      </c>
      <c r="P329" s="10"/>
      <c r="Q329" s="10">
        <f t="shared" si="12"/>
        <v>10000</v>
      </c>
      <c r="R329" s="9">
        <v>219380</v>
      </c>
      <c r="S329" s="149">
        <f t="shared" si="11"/>
        <v>8437.6923076923085</v>
      </c>
      <c r="T329" s="9" t="s">
        <v>31</v>
      </c>
      <c r="U329" s="12"/>
    </row>
    <row r="330" spans="1:21" s="51" customFormat="1" ht="15" customHeight="1" x14ac:dyDescent="0.2">
      <c r="A330" s="207"/>
      <c r="B330" s="184">
        <v>52</v>
      </c>
      <c r="C330" s="153" t="s">
        <v>55</v>
      </c>
      <c r="D330" s="154" t="s">
        <v>417</v>
      </c>
      <c r="E330" s="153" t="s">
        <v>36</v>
      </c>
      <c r="F330" s="161" t="s">
        <v>38</v>
      </c>
      <c r="G330" s="10">
        <v>27</v>
      </c>
      <c r="H330" s="9"/>
      <c r="I330" s="10">
        <v>4</v>
      </c>
      <c r="J330" s="9"/>
      <c r="K330" s="9">
        <v>31</v>
      </c>
      <c r="L330" s="147">
        <v>9500</v>
      </c>
      <c r="M330" s="9"/>
      <c r="N330" s="9"/>
      <c r="O330" s="10">
        <f t="shared" si="13"/>
        <v>9500</v>
      </c>
      <c r="P330" s="10"/>
      <c r="Q330" s="10">
        <f t="shared" si="12"/>
        <v>9500</v>
      </c>
      <c r="R330" s="9">
        <v>134424</v>
      </c>
      <c r="S330" s="149">
        <f t="shared" si="11"/>
        <v>5170.1538461538457</v>
      </c>
      <c r="T330" s="9" t="s">
        <v>31</v>
      </c>
      <c r="U330" s="12"/>
    </row>
    <row r="331" spans="1:21" s="51" customFormat="1" ht="15" customHeight="1" x14ac:dyDescent="0.2">
      <c r="A331" s="207"/>
      <c r="B331" s="184">
        <v>53</v>
      </c>
      <c r="C331" s="153" t="s">
        <v>55</v>
      </c>
      <c r="D331" s="154" t="s">
        <v>418</v>
      </c>
      <c r="E331" s="153" t="s">
        <v>36</v>
      </c>
      <c r="F331" s="156">
        <v>43627</v>
      </c>
      <c r="G331" s="10">
        <v>27</v>
      </c>
      <c r="H331" s="9"/>
      <c r="I331" s="10">
        <v>4</v>
      </c>
      <c r="J331" s="9"/>
      <c r="K331" s="9">
        <v>31</v>
      </c>
      <c r="L331" s="147">
        <v>10000</v>
      </c>
      <c r="M331" s="9"/>
      <c r="N331" s="9"/>
      <c r="O331" s="10">
        <f t="shared" si="13"/>
        <v>10000</v>
      </c>
      <c r="P331" s="10"/>
      <c r="Q331" s="10">
        <f t="shared" si="12"/>
        <v>10000</v>
      </c>
      <c r="R331" s="9">
        <v>125960</v>
      </c>
      <c r="S331" s="149">
        <f t="shared" si="11"/>
        <v>4844.6153846153848</v>
      </c>
      <c r="T331" s="9" t="s">
        <v>31</v>
      </c>
      <c r="U331" s="12"/>
    </row>
    <row r="332" spans="1:21" s="51" customFormat="1" ht="15" customHeight="1" x14ac:dyDescent="0.2">
      <c r="A332" s="207"/>
      <c r="B332" s="185">
        <v>54</v>
      </c>
      <c r="C332" s="153" t="s">
        <v>55</v>
      </c>
      <c r="D332" s="154" t="s">
        <v>419</v>
      </c>
      <c r="E332" s="153" t="s">
        <v>36</v>
      </c>
      <c r="F332" s="161" t="s">
        <v>38</v>
      </c>
      <c r="G332" s="10">
        <v>27</v>
      </c>
      <c r="H332" s="9"/>
      <c r="I332" s="10">
        <v>4</v>
      </c>
      <c r="J332" s="9"/>
      <c r="K332" s="9">
        <v>31</v>
      </c>
      <c r="L332" s="147">
        <v>10000</v>
      </c>
      <c r="M332" s="9"/>
      <c r="N332" s="9"/>
      <c r="O332" s="10">
        <f t="shared" si="13"/>
        <v>10000</v>
      </c>
      <c r="P332" s="10"/>
      <c r="Q332" s="10">
        <f t="shared" si="12"/>
        <v>10000</v>
      </c>
      <c r="R332" s="9">
        <v>168436</v>
      </c>
      <c r="S332" s="149">
        <f t="shared" si="11"/>
        <v>6478.3076923076924</v>
      </c>
      <c r="T332" s="9" t="s">
        <v>31</v>
      </c>
      <c r="U332" s="12"/>
    </row>
    <row r="333" spans="1:21" s="51" customFormat="1" ht="15" customHeight="1" x14ac:dyDescent="0.2">
      <c r="A333" s="207"/>
      <c r="B333" s="184">
        <v>55</v>
      </c>
      <c r="C333" s="153" t="s">
        <v>55</v>
      </c>
      <c r="D333" s="154" t="s">
        <v>420</v>
      </c>
      <c r="E333" s="153" t="s">
        <v>36</v>
      </c>
      <c r="F333" s="164">
        <v>43476</v>
      </c>
      <c r="G333" s="10">
        <v>27</v>
      </c>
      <c r="H333" s="9"/>
      <c r="I333" s="10">
        <v>4</v>
      </c>
      <c r="J333" s="9"/>
      <c r="K333" s="9">
        <v>31</v>
      </c>
      <c r="L333" s="160">
        <v>10000</v>
      </c>
      <c r="M333" s="9"/>
      <c r="N333" s="9"/>
      <c r="O333" s="10">
        <f t="shared" si="13"/>
        <v>10000</v>
      </c>
      <c r="P333" s="10"/>
      <c r="Q333" s="10">
        <f t="shared" si="12"/>
        <v>10000</v>
      </c>
      <c r="R333" s="9">
        <v>128084</v>
      </c>
      <c r="S333" s="149">
        <f t="shared" si="11"/>
        <v>4926.3076923076924</v>
      </c>
      <c r="T333" s="9" t="s">
        <v>31</v>
      </c>
      <c r="U333" s="12"/>
    </row>
    <row r="334" spans="1:21" s="51" customFormat="1" ht="15" customHeight="1" x14ac:dyDescent="0.15">
      <c r="A334" s="207"/>
      <c r="B334" s="184">
        <v>56</v>
      </c>
      <c r="C334" s="143" t="s">
        <v>55</v>
      </c>
      <c r="D334" s="144" t="s">
        <v>421</v>
      </c>
      <c r="E334" s="145" t="s">
        <v>36</v>
      </c>
      <c r="F334" s="152" t="s">
        <v>422</v>
      </c>
      <c r="G334" s="10">
        <v>27</v>
      </c>
      <c r="H334" s="9"/>
      <c r="I334" s="10">
        <v>4</v>
      </c>
      <c r="J334" s="9"/>
      <c r="K334" s="9">
        <v>31</v>
      </c>
      <c r="L334" s="147">
        <v>10000</v>
      </c>
      <c r="M334" s="9"/>
      <c r="N334" s="9"/>
      <c r="O334" s="10">
        <f t="shared" si="13"/>
        <v>10000</v>
      </c>
      <c r="P334" s="10"/>
      <c r="Q334" s="10">
        <f t="shared" si="12"/>
        <v>10000</v>
      </c>
      <c r="R334" s="9">
        <v>186768</v>
      </c>
      <c r="S334" s="149">
        <f t="shared" si="11"/>
        <v>7183.3846153846152</v>
      </c>
      <c r="T334" s="9" t="s">
        <v>31</v>
      </c>
      <c r="U334" s="12"/>
    </row>
    <row r="335" spans="1:21" s="51" customFormat="1" ht="15" customHeight="1" x14ac:dyDescent="0.2">
      <c r="A335" s="207"/>
      <c r="B335" s="185">
        <v>57</v>
      </c>
      <c r="C335" s="143" t="s">
        <v>55</v>
      </c>
      <c r="D335" s="154" t="s">
        <v>423</v>
      </c>
      <c r="E335" s="145" t="s">
        <v>36</v>
      </c>
      <c r="F335" s="156" t="s">
        <v>50</v>
      </c>
      <c r="G335" s="10">
        <v>27</v>
      </c>
      <c r="H335" s="9"/>
      <c r="I335" s="10">
        <v>4</v>
      </c>
      <c r="J335" s="9"/>
      <c r="K335" s="9">
        <v>31</v>
      </c>
      <c r="L335" s="147">
        <v>9500</v>
      </c>
      <c r="M335" s="9"/>
      <c r="N335" s="9"/>
      <c r="O335" s="10">
        <f t="shared" si="13"/>
        <v>9500</v>
      </c>
      <c r="P335" s="10"/>
      <c r="Q335" s="10">
        <f t="shared" si="12"/>
        <v>9500</v>
      </c>
      <c r="R335" s="9">
        <v>148501</v>
      </c>
      <c r="S335" s="149">
        <f t="shared" si="11"/>
        <v>5711.5769230769229</v>
      </c>
      <c r="T335" s="9" t="s">
        <v>31</v>
      </c>
      <c r="U335" s="12"/>
    </row>
    <row r="336" spans="1:21" s="51" customFormat="1" ht="15" customHeight="1" x14ac:dyDescent="0.2">
      <c r="A336" s="207"/>
      <c r="B336" s="184">
        <v>58</v>
      </c>
      <c r="C336" s="143" t="s">
        <v>55</v>
      </c>
      <c r="D336" s="154" t="s">
        <v>424</v>
      </c>
      <c r="E336" s="145" t="s">
        <v>36</v>
      </c>
      <c r="F336" s="156" t="s">
        <v>425</v>
      </c>
      <c r="G336" s="10">
        <v>27</v>
      </c>
      <c r="H336" s="9"/>
      <c r="I336" s="10">
        <v>4</v>
      </c>
      <c r="J336" s="9"/>
      <c r="K336" s="9">
        <v>31</v>
      </c>
      <c r="L336" s="147">
        <v>9500</v>
      </c>
      <c r="M336" s="9"/>
      <c r="N336" s="9"/>
      <c r="O336" s="10">
        <f t="shared" si="13"/>
        <v>9500</v>
      </c>
      <c r="P336" s="10"/>
      <c r="Q336" s="10">
        <f t="shared" si="12"/>
        <v>9500</v>
      </c>
      <c r="R336" s="9">
        <v>161162</v>
      </c>
      <c r="S336" s="149">
        <f t="shared" si="11"/>
        <v>6198.5384615384619</v>
      </c>
      <c r="T336" s="9" t="s">
        <v>31</v>
      </c>
      <c r="U336" s="12"/>
    </row>
    <row r="337" spans="1:21" s="51" customFormat="1" ht="15" customHeight="1" x14ac:dyDescent="0.15">
      <c r="A337" s="207"/>
      <c r="B337" s="184">
        <v>59</v>
      </c>
      <c r="C337" s="143" t="s">
        <v>55</v>
      </c>
      <c r="D337" s="144" t="s">
        <v>426</v>
      </c>
      <c r="E337" s="145" t="s">
        <v>36</v>
      </c>
      <c r="F337" s="156" t="s">
        <v>427</v>
      </c>
      <c r="G337" s="10">
        <v>27</v>
      </c>
      <c r="H337" s="9"/>
      <c r="I337" s="10">
        <v>4</v>
      </c>
      <c r="J337" s="9"/>
      <c r="K337" s="9">
        <v>31</v>
      </c>
      <c r="L337" s="147">
        <v>9500</v>
      </c>
      <c r="M337" s="9"/>
      <c r="N337" s="9"/>
      <c r="O337" s="10">
        <f t="shared" si="13"/>
        <v>9500</v>
      </c>
      <c r="P337" s="10"/>
      <c r="Q337" s="10">
        <f t="shared" si="12"/>
        <v>9500</v>
      </c>
      <c r="R337" s="9">
        <v>105006</v>
      </c>
      <c r="S337" s="149">
        <f t="shared" si="11"/>
        <v>4038.6923076923076</v>
      </c>
      <c r="T337" s="9" t="s">
        <v>31</v>
      </c>
      <c r="U337" s="12"/>
    </row>
    <row r="338" spans="1:21" s="51" customFormat="1" ht="15" customHeight="1" x14ac:dyDescent="0.15">
      <c r="A338" s="207"/>
      <c r="B338" s="185">
        <v>60</v>
      </c>
      <c r="C338" s="143" t="s">
        <v>55</v>
      </c>
      <c r="D338" s="144" t="s">
        <v>428</v>
      </c>
      <c r="E338" s="145" t="s">
        <v>36</v>
      </c>
      <c r="F338" s="156" t="s">
        <v>429</v>
      </c>
      <c r="G338" s="10">
        <v>27</v>
      </c>
      <c r="H338" s="9"/>
      <c r="I338" s="10">
        <v>4</v>
      </c>
      <c r="J338" s="9"/>
      <c r="K338" s="9">
        <v>31</v>
      </c>
      <c r="L338" s="147">
        <v>9500</v>
      </c>
      <c r="M338" s="9"/>
      <c r="N338" s="9"/>
      <c r="O338" s="10">
        <f t="shared" si="13"/>
        <v>9500</v>
      </c>
      <c r="P338" s="10"/>
      <c r="Q338" s="10">
        <f t="shared" si="12"/>
        <v>9500</v>
      </c>
      <c r="R338" s="9">
        <v>121568</v>
      </c>
      <c r="S338" s="149">
        <f t="shared" si="11"/>
        <v>4675.6923076923076</v>
      </c>
      <c r="T338" s="9" t="s">
        <v>31</v>
      </c>
      <c r="U338" s="12"/>
    </row>
    <row r="339" spans="1:21" s="51" customFormat="1" ht="15" customHeight="1" x14ac:dyDescent="0.15">
      <c r="A339" s="207"/>
      <c r="B339" s="184">
        <v>61</v>
      </c>
      <c r="C339" s="143" t="s">
        <v>55</v>
      </c>
      <c r="D339" s="144" t="s">
        <v>358</v>
      </c>
      <c r="E339" s="145" t="s">
        <v>36</v>
      </c>
      <c r="F339" s="156" t="s">
        <v>359</v>
      </c>
      <c r="G339" s="10">
        <v>27</v>
      </c>
      <c r="H339" s="10"/>
      <c r="I339" s="10">
        <v>4</v>
      </c>
      <c r="J339" s="10"/>
      <c r="K339" s="9">
        <v>31</v>
      </c>
      <c r="L339" s="147">
        <v>9500</v>
      </c>
      <c r="M339" s="10"/>
      <c r="N339" s="10"/>
      <c r="O339" s="10">
        <f t="shared" si="13"/>
        <v>9500</v>
      </c>
      <c r="P339" s="10"/>
      <c r="Q339" s="10">
        <f t="shared" si="12"/>
        <v>9500</v>
      </c>
      <c r="R339" s="10">
        <v>118410</v>
      </c>
      <c r="S339" s="149">
        <f t="shared" si="11"/>
        <v>4554.2307692307695</v>
      </c>
      <c r="T339" s="9" t="s">
        <v>31</v>
      </c>
      <c r="U339" s="10"/>
    </row>
    <row r="340" spans="1:21" s="51" customFormat="1" ht="15" customHeight="1" x14ac:dyDescent="0.25">
      <c r="A340" s="207"/>
      <c r="B340" s="185">
        <v>62</v>
      </c>
      <c r="C340" s="143" t="s">
        <v>55</v>
      </c>
      <c r="D340" s="165" t="s">
        <v>360</v>
      </c>
      <c r="E340" s="145" t="s">
        <v>36</v>
      </c>
      <c r="F340" s="14" t="s">
        <v>41</v>
      </c>
      <c r="G340" s="10">
        <v>27</v>
      </c>
      <c r="H340" s="9"/>
      <c r="I340" s="10">
        <v>4</v>
      </c>
      <c r="J340" s="10"/>
      <c r="K340" s="9">
        <v>31</v>
      </c>
      <c r="L340" s="9">
        <v>9500</v>
      </c>
      <c r="M340" s="9"/>
      <c r="N340" s="9"/>
      <c r="O340" s="10">
        <f t="shared" si="13"/>
        <v>9500</v>
      </c>
      <c r="P340" s="9"/>
      <c r="Q340" s="10">
        <f t="shared" si="12"/>
        <v>9500</v>
      </c>
      <c r="R340" s="9">
        <v>128381</v>
      </c>
      <c r="S340" s="149">
        <f t="shared" si="11"/>
        <v>4937.7307692307695</v>
      </c>
      <c r="T340" s="9" t="s">
        <v>31</v>
      </c>
      <c r="U340" s="12"/>
    </row>
    <row r="341" spans="1:21" s="51" customFormat="1" ht="15" customHeight="1" x14ac:dyDescent="0.25">
      <c r="A341" s="207"/>
      <c r="B341" s="184">
        <v>63</v>
      </c>
      <c r="C341" s="143" t="s">
        <v>55</v>
      </c>
      <c r="D341" s="166" t="s">
        <v>361</v>
      </c>
      <c r="E341" s="145" t="s">
        <v>36</v>
      </c>
      <c r="F341" s="9" t="s">
        <v>48</v>
      </c>
      <c r="G341" s="10">
        <v>27</v>
      </c>
      <c r="H341" s="9"/>
      <c r="I341" s="10">
        <v>4</v>
      </c>
      <c r="J341" s="10"/>
      <c r="K341" s="9">
        <v>31</v>
      </c>
      <c r="L341" s="9">
        <v>9500</v>
      </c>
      <c r="M341" s="9"/>
      <c r="N341" s="9"/>
      <c r="O341" s="10">
        <f t="shared" si="13"/>
        <v>9500</v>
      </c>
      <c r="P341" s="9"/>
      <c r="Q341" s="10">
        <f t="shared" si="12"/>
        <v>9500</v>
      </c>
      <c r="R341" s="9">
        <v>180976</v>
      </c>
      <c r="S341" s="149">
        <f t="shared" si="11"/>
        <v>6960.6153846153848</v>
      </c>
      <c r="T341" s="9" t="s">
        <v>31</v>
      </c>
      <c r="U341" s="12"/>
    </row>
    <row r="342" spans="1:21" s="51" customFormat="1" ht="15" customHeight="1" x14ac:dyDescent="0.25">
      <c r="A342" s="207"/>
      <c r="B342" s="185">
        <v>64</v>
      </c>
      <c r="C342" s="143" t="s">
        <v>55</v>
      </c>
      <c r="D342" s="167" t="s">
        <v>362</v>
      </c>
      <c r="E342" s="145" t="s">
        <v>36</v>
      </c>
      <c r="F342" s="9" t="s">
        <v>48</v>
      </c>
      <c r="G342" s="10">
        <v>27</v>
      </c>
      <c r="H342" s="9"/>
      <c r="I342" s="10">
        <v>4</v>
      </c>
      <c r="J342" s="10"/>
      <c r="K342" s="9">
        <v>31</v>
      </c>
      <c r="L342" s="9">
        <v>9500</v>
      </c>
      <c r="M342" s="9"/>
      <c r="N342" s="9"/>
      <c r="O342" s="10">
        <f t="shared" si="13"/>
        <v>9500</v>
      </c>
      <c r="P342" s="9"/>
      <c r="Q342" s="10">
        <f t="shared" si="12"/>
        <v>9500</v>
      </c>
      <c r="R342" s="9">
        <v>89426</v>
      </c>
      <c r="S342" s="149">
        <f t="shared" si="11"/>
        <v>3439.4615384615386</v>
      </c>
      <c r="T342" s="9" t="s">
        <v>31</v>
      </c>
      <c r="U342" s="12"/>
    </row>
    <row r="343" spans="1:21" s="51" customFormat="1" ht="15" customHeight="1" x14ac:dyDescent="0.25">
      <c r="A343" s="207"/>
      <c r="B343" s="184">
        <v>65</v>
      </c>
      <c r="C343" s="143" t="s">
        <v>55</v>
      </c>
      <c r="D343" s="167" t="s">
        <v>363</v>
      </c>
      <c r="E343" s="145" t="s">
        <v>36</v>
      </c>
      <c r="F343" s="9" t="s">
        <v>48</v>
      </c>
      <c r="G343" s="10">
        <v>27</v>
      </c>
      <c r="H343" s="9"/>
      <c r="I343" s="10">
        <v>4</v>
      </c>
      <c r="J343" s="10"/>
      <c r="K343" s="9">
        <v>31</v>
      </c>
      <c r="L343" s="9">
        <v>9500</v>
      </c>
      <c r="M343" s="9"/>
      <c r="N343" s="9"/>
      <c r="O343" s="10">
        <f t="shared" si="13"/>
        <v>9500</v>
      </c>
      <c r="P343" s="9"/>
      <c r="Q343" s="10">
        <f t="shared" si="12"/>
        <v>9500</v>
      </c>
      <c r="R343" s="9">
        <v>91632</v>
      </c>
      <c r="S343" s="149">
        <f t="shared" si="11"/>
        <v>3524.3076923076924</v>
      </c>
      <c r="T343" s="9" t="s">
        <v>31</v>
      </c>
      <c r="U343" s="12"/>
    </row>
    <row r="344" spans="1:21" s="51" customFormat="1" ht="15" customHeight="1" x14ac:dyDescent="0.25">
      <c r="A344" s="207"/>
      <c r="B344" s="185">
        <v>66</v>
      </c>
      <c r="C344" s="143" t="s">
        <v>55</v>
      </c>
      <c r="D344" s="166" t="s">
        <v>56</v>
      </c>
      <c r="E344" s="145" t="s">
        <v>36</v>
      </c>
      <c r="F344" s="9" t="s">
        <v>364</v>
      </c>
      <c r="G344" s="10">
        <v>27</v>
      </c>
      <c r="H344" s="9"/>
      <c r="I344" s="10">
        <v>4</v>
      </c>
      <c r="J344" s="10">
        <v>9</v>
      </c>
      <c r="K344" s="9">
        <v>31</v>
      </c>
      <c r="L344" s="9">
        <v>9500</v>
      </c>
      <c r="M344" s="9"/>
      <c r="N344" s="9">
        <f>L344-O344</f>
        <v>2758</v>
      </c>
      <c r="O344" s="10">
        <v>6742</v>
      </c>
      <c r="P344" s="9"/>
      <c r="Q344" s="10">
        <f t="shared" si="12"/>
        <v>6742</v>
      </c>
      <c r="R344" s="9">
        <v>54356</v>
      </c>
      <c r="S344" s="149">
        <f t="shared" si="11"/>
        <v>2090.6153846153848</v>
      </c>
      <c r="T344" s="9" t="s">
        <v>31</v>
      </c>
      <c r="U344" s="12"/>
    </row>
    <row r="345" spans="1:21" s="51" customFormat="1" ht="15.75" x14ac:dyDescent="0.25">
      <c r="A345" s="208"/>
      <c r="B345" s="216" t="s">
        <v>12</v>
      </c>
      <c r="C345" s="216"/>
      <c r="D345" s="216"/>
      <c r="E345" s="216"/>
      <c r="F345" s="216"/>
      <c r="G345" s="216"/>
      <c r="H345" s="216"/>
      <c r="I345" s="216"/>
      <c r="J345" s="216"/>
      <c r="K345" s="217"/>
      <c r="L345" s="12">
        <f>SUM(L279:L344)</f>
        <v>690500</v>
      </c>
      <c r="M345" s="12">
        <f t="shared" ref="M345:T345" si="14">SUM(M279:M344)</f>
        <v>8000</v>
      </c>
      <c r="N345" s="12">
        <f t="shared" si="14"/>
        <v>6693</v>
      </c>
      <c r="O345" s="12">
        <f t="shared" si="14"/>
        <v>691807</v>
      </c>
      <c r="P345" s="12">
        <f t="shared" si="14"/>
        <v>27500</v>
      </c>
      <c r="Q345" s="12">
        <f t="shared" si="14"/>
        <v>719307</v>
      </c>
      <c r="R345" s="12">
        <f t="shared" si="14"/>
        <v>15760753</v>
      </c>
      <c r="S345" s="12">
        <f t="shared" si="14"/>
        <v>606182.80769230763</v>
      </c>
      <c r="T345" s="12">
        <f t="shared" si="14"/>
        <v>0</v>
      </c>
      <c r="U345" s="12"/>
    </row>
  </sheetData>
  <autoFilter ref="E1:E345"/>
  <mergeCells count="24">
    <mergeCell ref="B260:U260"/>
    <mergeCell ref="B276:K276"/>
    <mergeCell ref="B277:U277"/>
    <mergeCell ref="B202:K202"/>
    <mergeCell ref="B203:U203"/>
    <mergeCell ref="B211:K211"/>
    <mergeCell ref="B212:U212"/>
    <mergeCell ref="B259:K259"/>
    <mergeCell ref="A3:A345"/>
    <mergeCell ref="B2:U2"/>
    <mergeCell ref="B55:K55"/>
    <mergeCell ref="B56:U56"/>
    <mergeCell ref="B1:U1"/>
    <mergeCell ref="B127:U127"/>
    <mergeCell ref="B157:K157"/>
    <mergeCell ref="B158:U158"/>
    <mergeCell ref="B175:K175"/>
    <mergeCell ref="B78:K78"/>
    <mergeCell ref="B79:U79"/>
    <mergeCell ref="B101:K101"/>
    <mergeCell ref="B102:U102"/>
    <mergeCell ref="B126:K126"/>
    <mergeCell ref="B345:K345"/>
    <mergeCell ref="B176:U1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Dhk.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2020-02-03T10:53:52Z</dcterms:modified>
</cp:coreProperties>
</file>