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7" i="1"/>
  <c r="P7"/>
  <c r="Q6"/>
  <c r="P6"/>
  <c r="Q5"/>
  <c r="P5"/>
  <c r="Q4"/>
  <c r="P4"/>
  <c r="Q3"/>
  <c r="P3"/>
  <c r="O3"/>
  <c r="F4"/>
  <c r="G4" s="1"/>
  <c r="F5"/>
  <c r="G5" s="1"/>
  <c r="F6"/>
  <c r="G6" s="1"/>
  <c r="F7"/>
  <c r="G7" s="1"/>
  <c r="F3"/>
  <c r="G3" s="1"/>
  <c r="E2"/>
</calcChain>
</file>

<file path=xl/sharedStrings.xml><?xml version="1.0" encoding="utf-8"?>
<sst xmlns="http://schemas.openxmlformats.org/spreadsheetml/2006/main" count="26" uniqueCount="17">
  <si>
    <t>Year</t>
  </si>
  <si>
    <t>Ri</t>
  </si>
  <si>
    <t>Rm</t>
  </si>
  <si>
    <t>Rf</t>
  </si>
  <si>
    <t>2011-12</t>
  </si>
  <si>
    <t>2012-13</t>
  </si>
  <si>
    <t>2013-14</t>
  </si>
  <si>
    <t>2014-15</t>
  </si>
  <si>
    <t>2015-16</t>
  </si>
  <si>
    <t>2016-17</t>
  </si>
  <si>
    <t>beta</t>
  </si>
  <si>
    <t>rf + B(Rm - Rf)</t>
  </si>
  <si>
    <t>Cost of equity (Ke)</t>
  </si>
  <si>
    <t>Rm-Rf</t>
  </si>
  <si>
    <t>Years</t>
  </si>
  <si>
    <t>Beta</t>
  </si>
  <si>
    <t>Cost Of Equity(Ke)=Rf + B(Rm - Rf)</t>
  </si>
</sst>
</file>

<file path=xl/styles.xml><?xml version="1.0" encoding="utf-8"?>
<styleSheet xmlns="http://schemas.openxmlformats.org/spreadsheetml/2006/main">
  <numFmts count="1">
    <numFmt numFmtId="166" formatCode="0.0000"/>
  </numFmts>
  <fonts count="7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9" tint="-0.249977111117893"/>
      <name val="Times New Roman"/>
      <family val="1"/>
    </font>
    <font>
      <sz val="12"/>
      <color theme="6" tint="-0.249977111117893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200">
                <a:latin typeface="Times New Roman" pitchFamily="18" charset="0"/>
                <a:cs typeface="Times New Roman" pitchFamily="18" charset="0"/>
              </a:rPr>
              <a:t>Cost Of Equity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dLbls>
            <c:dLbl>
              <c:idx val="0"/>
              <c:layout>
                <c:manualLayout>
                  <c:x val="2.7775590551181104E-3"/>
                  <c:y val="-8.7962962962962965E-2"/>
                </c:manualLayout>
              </c:layout>
              <c:dLblPos val="inEnd"/>
              <c:showVal val="1"/>
            </c:dLbl>
            <c:dLbl>
              <c:idx val="1"/>
              <c:layout>
                <c:manualLayout>
                  <c:x val="-2.7777777777777779E-3"/>
                  <c:y val="-8.3333333333333329E-2"/>
                </c:manualLayout>
              </c:layout>
              <c:dLblPos val="inEnd"/>
              <c:showVal val="1"/>
            </c:dLbl>
            <c:dLbl>
              <c:idx val="2"/>
              <c:layout>
                <c:manualLayout>
                  <c:x val="0"/>
                  <c:y val="-0.10648148148148148"/>
                </c:manualLayout>
              </c:layout>
              <c:dLblPos val="inEnd"/>
              <c:showVal val="1"/>
            </c:dLbl>
            <c:dLbl>
              <c:idx val="3"/>
              <c:layout>
                <c:manualLayout>
                  <c:x val="0"/>
                  <c:y val="-6.9444444444444448E-2"/>
                </c:manualLayout>
              </c:layout>
              <c:dLblPos val="inEnd"/>
              <c:showVal val="1"/>
            </c:dLbl>
            <c:dLbl>
              <c:idx val="4"/>
              <c:layout>
                <c:manualLayout>
                  <c:x val="2.7775590551181104E-3"/>
                  <c:y val="-9.7222222222222265E-2"/>
                </c:manualLayout>
              </c:layout>
              <c:dLblPos val="inEnd"/>
              <c:showVal val="1"/>
            </c:dLbl>
            <c:dLblPos val="inEnd"/>
            <c:showVal val="1"/>
          </c:dLbls>
          <c:cat>
            <c:strRef>
              <c:f>Sheet1!$A$3:$A$7</c:f>
              <c:strCache>
                <c:ptCount val="5"/>
                <c:pt idx="0">
                  <c:v>2012-13</c:v>
                </c:pt>
                <c:pt idx="1">
                  <c:v>2013-14</c:v>
                </c:pt>
                <c:pt idx="2">
                  <c:v>2014-15</c:v>
                </c:pt>
                <c:pt idx="3">
                  <c:v>2015-16</c:v>
                </c:pt>
                <c:pt idx="4">
                  <c:v>2016-17</c:v>
                </c:pt>
              </c:strCache>
            </c:strRef>
          </c:cat>
          <c:val>
            <c:numRef>
              <c:f>Sheet1!$G$3:$G$7</c:f>
              <c:numCache>
                <c:formatCode>0.00%</c:formatCode>
                <c:ptCount val="5"/>
                <c:pt idx="0">
                  <c:v>0.11668847826569612</c:v>
                </c:pt>
                <c:pt idx="1">
                  <c:v>0.1166646427973512</c:v>
                </c:pt>
                <c:pt idx="2">
                  <c:v>0.28526407131922005</c:v>
                </c:pt>
                <c:pt idx="3">
                  <c:v>-7.2353171600793673E-2</c:v>
                </c:pt>
                <c:pt idx="4">
                  <c:v>0.21013646649671847</c:v>
                </c:pt>
              </c:numCache>
            </c:numRef>
          </c:val>
        </c:ser>
        <c:gapWidth val="300"/>
        <c:axId val="75511296"/>
        <c:axId val="75513216"/>
      </c:barChart>
      <c:catAx>
        <c:axId val="75511296"/>
        <c:scaling>
          <c:orientation val="minMax"/>
        </c:scaling>
        <c:axPos val="b"/>
        <c:majorTickMark val="none"/>
        <c:tickLblPos val="nextTo"/>
        <c:crossAx val="75513216"/>
        <c:crosses val="autoZero"/>
        <c:auto val="1"/>
        <c:lblAlgn val="ctr"/>
        <c:lblOffset val="100"/>
      </c:catAx>
      <c:valAx>
        <c:axId val="75513216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755112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11</xdr:row>
      <xdr:rowOff>0</xdr:rowOff>
    </xdr:from>
    <xdr:to>
      <xdr:col>12</xdr:col>
      <xdr:colOff>581025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A6" workbookViewId="0">
      <selection activeCell="K2" sqref="K2:Q7"/>
    </sheetView>
  </sheetViews>
  <sheetFormatPr defaultRowHeight="15"/>
  <cols>
    <col min="2" max="2" width="11.7109375" customWidth="1"/>
    <col min="3" max="3" width="12.7109375" customWidth="1"/>
    <col min="4" max="4" width="11.140625" customWidth="1"/>
    <col min="9" max="9" width="13.42578125" customWidth="1"/>
    <col min="16" max="16" width="10.42578125" customWidth="1"/>
    <col min="17" max="17" width="21.42578125" customWidth="1"/>
  </cols>
  <sheetData>
    <row r="1" spans="1:18" ht="15.75">
      <c r="A1" s="2" t="s">
        <v>0</v>
      </c>
      <c r="B1" s="3" t="s">
        <v>1</v>
      </c>
      <c r="C1" s="4" t="s">
        <v>2</v>
      </c>
      <c r="D1" s="5" t="s">
        <v>3</v>
      </c>
      <c r="E1" s="6" t="s">
        <v>10</v>
      </c>
      <c r="F1" s="2" t="s">
        <v>13</v>
      </c>
      <c r="G1" s="7" t="s">
        <v>11</v>
      </c>
      <c r="H1" s="12"/>
      <c r="I1" s="1" t="s">
        <v>12</v>
      </c>
      <c r="J1" s="1"/>
      <c r="R1" s="12"/>
    </row>
    <row r="2" spans="1:18" ht="30.75" customHeight="1">
      <c r="A2" s="2" t="s">
        <v>4</v>
      </c>
      <c r="B2" s="8">
        <v>-0.11674607656274584</v>
      </c>
      <c r="C2" s="8">
        <v>-3.5969223535362464E-2</v>
      </c>
      <c r="D2" s="8">
        <v>3.1162830449972513E-2</v>
      </c>
      <c r="E2" s="2">
        <f>COVAR(B3:B7,C3:C7)/VAR(C3:C7)</f>
        <v>2.3049023730840239</v>
      </c>
      <c r="F2" s="2"/>
      <c r="G2" s="2"/>
      <c r="H2" s="11"/>
      <c r="K2" s="13" t="s">
        <v>14</v>
      </c>
      <c r="L2" s="14" t="s">
        <v>1</v>
      </c>
      <c r="M2" s="14" t="s">
        <v>2</v>
      </c>
      <c r="N2" s="14" t="s">
        <v>3</v>
      </c>
      <c r="O2" s="14" t="s">
        <v>15</v>
      </c>
      <c r="P2" s="14" t="s">
        <v>13</v>
      </c>
      <c r="Q2" s="15" t="s">
        <v>16</v>
      </c>
      <c r="R2" s="11"/>
    </row>
    <row r="3" spans="1:18" ht="29.25" customHeight="1">
      <c r="A3" s="2" t="s">
        <v>5</v>
      </c>
      <c r="B3" s="8">
        <v>-0.14021369354692148</v>
      </c>
      <c r="C3" s="8">
        <v>3.3315109448736974E-2</v>
      </c>
      <c r="D3" s="8">
        <v>-3.0038514272356601E-2</v>
      </c>
      <c r="E3" s="2"/>
      <c r="F3" s="9">
        <f>C3-D3</f>
        <v>6.3353623721093572E-2</v>
      </c>
      <c r="G3" s="10">
        <f>D3+2.316*F3</f>
        <v>0.11668847826569612</v>
      </c>
      <c r="H3" s="11"/>
      <c r="K3" s="16" t="s">
        <v>5</v>
      </c>
      <c r="L3" s="17">
        <v>-0.14021369354692148</v>
      </c>
      <c r="M3" s="17">
        <v>3.3315109448736974E-2</v>
      </c>
      <c r="N3" s="17">
        <v>-3.0038514272356556E-2</v>
      </c>
      <c r="O3" s="16">
        <f>COVAR(L3:L7,M3:M7)/VAR(M3:M7)</f>
        <v>2.3049023730840239</v>
      </c>
      <c r="P3" s="18">
        <f>M3-N3</f>
        <v>6.335362372109353E-2</v>
      </c>
      <c r="Q3" s="19">
        <f>N3+2.316*P3</f>
        <v>0.11668847826569605</v>
      </c>
      <c r="R3" s="11"/>
    </row>
    <row r="4" spans="1:18" ht="29.25" customHeight="1">
      <c r="A4" s="2" t="s">
        <v>6</v>
      </c>
      <c r="B4" s="8">
        <v>-0.17199096094650343</v>
      </c>
      <c r="C4" s="8">
        <v>7.4528822950120921E-2</v>
      </c>
      <c r="D4" s="8">
        <v>4.2510722762255961E-2</v>
      </c>
      <c r="E4" s="2"/>
      <c r="F4" s="9">
        <f>C4-D4</f>
        <v>3.201810018786496E-2</v>
      </c>
      <c r="G4" s="10">
        <f>D4+2.316*F4</f>
        <v>0.1166646427973512</v>
      </c>
      <c r="H4" s="11"/>
      <c r="K4" s="16" t="s">
        <v>6</v>
      </c>
      <c r="L4" s="17">
        <v>-0.17199096094650343</v>
      </c>
      <c r="M4" s="17">
        <v>7.4528822950120921E-2</v>
      </c>
      <c r="N4" s="17">
        <v>4.2510722762255961E-2</v>
      </c>
      <c r="O4" s="16"/>
      <c r="P4" s="18">
        <f>M4-N4</f>
        <v>3.201810018786496E-2</v>
      </c>
      <c r="Q4" s="19">
        <f>N4+2.316*P4</f>
        <v>0.1166646427973512</v>
      </c>
      <c r="R4" s="11"/>
    </row>
    <row r="5" spans="1:18" ht="30" customHeight="1">
      <c r="A5" s="2" t="s">
        <v>7</v>
      </c>
      <c r="B5" s="8">
        <v>0.3615444959439576</v>
      </c>
      <c r="C5" s="8">
        <v>9.4526263821845702E-2</v>
      </c>
      <c r="D5" s="8">
        <v>-5.0411279869168268E-2</v>
      </c>
      <c r="E5" s="2"/>
      <c r="F5" s="9">
        <f>C5-D5</f>
        <v>0.14493754369101397</v>
      </c>
      <c r="G5" s="10">
        <f>D5+2.316*F5</f>
        <v>0.28526407131922005</v>
      </c>
      <c r="H5" s="11"/>
      <c r="K5" s="16" t="s">
        <v>7</v>
      </c>
      <c r="L5" s="17">
        <v>0.3615444959439576</v>
      </c>
      <c r="M5" s="17">
        <v>9.4526263821845702E-2</v>
      </c>
      <c r="N5" s="17">
        <v>-5.0411279869168268E-2</v>
      </c>
      <c r="O5" s="16"/>
      <c r="P5" s="18">
        <f>M5-N5</f>
        <v>0.14493754369101397</v>
      </c>
      <c r="Q5" s="19">
        <f>N5+2.316*P5</f>
        <v>0.28526407131922005</v>
      </c>
      <c r="R5" s="11"/>
    </row>
    <row r="6" spans="1:18" ht="30.75" customHeight="1">
      <c r="A6" s="2" t="s">
        <v>8</v>
      </c>
      <c r="B6" s="8">
        <v>-0.17367882264389461</v>
      </c>
      <c r="C6" s="8">
        <v>-3.8509494220421006E-2</v>
      </c>
      <c r="D6" s="8">
        <v>-1.2792414144149982E-2</v>
      </c>
      <c r="E6" s="2"/>
      <c r="F6" s="9">
        <f>C6-D6</f>
        <v>-2.5717080076271024E-2</v>
      </c>
      <c r="G6" s="10">
        <f>D6+2.316*F6</f>
        <v>-7.2353171600793673E-2</v>
      </c>
      <c r="H6" s="11"/>
      <c r="K6" s="16" t="s">
        <v>8</v>
      </c>
      <c r="L6" s="17">
        <v>-0.17367882264389461</v>
      </c>
      <c r="M6" s="17">
        <v>-3.8509494220421006E-2</v>
      </c>
      <c r="N6" s="17">
        <v>-1.2792414144149982E-2</v>
      </c>
      <c r="O6" s="16"/>
      <c r="P6" s="18">
        <f>M6-N6</f>
        <v>-2.5717080076271024E-2</v>
      </c>
      <c r="Q6" s="19">
        <f>N6+2.316*P6</f>
        <v>-7.2353171600793673E-2</v>
      </c>
      <c r="R6" s="11"/>
    </row>
    <row r="7" spans="1:18" ht="30.75" customHeight="1">
      <c r="A7" s="2" t="s">
        <v>9</v>
      </c>
      <c r="B7" s="8">
        <v>0.11169557107977371</v>
      </c>
      <c r="C7" s="8">
        <v>6.7286066324328445E-2</v>
      </c>
      <c r="D7" s="8">
        <v>-4.1262869976879793E-2</v>
      </c>
      <c r="E7" s="2"/>
      <c r="F7" s="9">
        <f>C7-D7</f>
        <v>0.10854893630120824</v>
      </c>
      <c r="G7" s="10">
        <f>D7+2.316*F7</f>
        <v>0.21013646649671847</v>
      </c>
      <c r="H7" s="11"/>
      <c r="K7" s="16" t="s">
        <v>9</v>
      </c>
      <c r="L7" s="17">
        <v>0.11169557107977371</v>
      </c>
      <c r="M7" s="17">
        <v>6.7286066324328445E-2</v>
      </c>
      <c r="N7" s="17">
        <v>-4.1262869976879793E-2</v>
      </c>
      <c r="O7" s="16"/>
      <c r="P7" s="18">
        <f>M7-N7</f>
        <v>0.10854893630120824</v>
      </c>
      <c r="Q7" s="19">
        <f>N7+2.316*P7</f>
        <v>0.21013646649671847</v>
      </c>
      <c r="R7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2018-03-01T09:45:54Z</dcterms:created>
  <dcterms:modified xsi:type="dcterms:W3CDTF">2018-03-14T14:43:45Z</dcterms:modified>
</cp:coreProperties>
</file>